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7A2BD1-DC86-4B53-8FF8-ED01C8533F6A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3" l="1"/>
  <c r="H22" i="3"/>
  <c r="M22" i="3" s="1"/>
  <c r="K21" i="3"/>
  <c r="H21" i="3"/>
  <c r="M21" i="3" s="1"/>
  <c r="K20" i="3"/>
  <c r="H20" i="3"/>
  <c r="M20" i="3" s="1"/>
  <c r="K19" i="3"/>
  <c r="H19" i="3"/>
  <c r="M19" i="3" s="1"/>
  <c r="K18" i="3"/>
  <c r="H18" i="3"/>
  <c r="M18" i="3" s="1"/>
  <c r="K17" i="3"/>
  <c r="H17" i="3"/>
  <c r="M17" i="3" s="1"/>
  <c r="K16" i="3"/>
  <c r="H16" i="3"/>
  <c r="M16" i="3" s="1"/>
  <c r="K15" i="3"/>
  <c r="H15" i="3"/>
  <c r="M15" i="3" s="1"/>
  <c r="M23" i="3" l="1"/>
  <c r="M20" i="4"/>
  <c r="M19" i="4"/>
  <c r="M17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3" i="3"/>
  <c r="H23" i="3"/>
  <c r="M21" i="4" l="1"/>
  <c r="M16" i="4"/>
  <c r="M18" i="4"/>
  <c r="M15" i="4"/>
</calcChain>
</file>

<file path=xl/sharedStrings.xml><?xml version="1.0" encoding="utf-8"?>
<sst xmlns="http://schemas.openxmlformats.org/spreadsheetml/2006/main" count="113" uniqueCount="57">
  <si>
    <t>&lt;参考例&gt;</t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</si>
  <si>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</si>
  <si>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</si>
  <si>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</si>
  <si>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</si>
  <si>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</si>
  <si>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</si>
  <si>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</si>
  <si>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</si>
  <si>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</si>
  <si>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</si>
  <si>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</si>
  <si>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</si>
  <si>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</si>
  <si>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</si>
  <si>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</si>
  <si>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</si>
  <si>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</si>
  <si>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</si>
  <si>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</si>
  <si>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</si>
  <si>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</si>
  <si>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</si>
  <si>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</si>
  <si>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</si>
  <si>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</si>
  <si>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</si>
  <si>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</si>
  <si>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</si>
  <si>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</si>
  <si>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</si>
  <si>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</si>
  <si>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</si>
  <si>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</si>
  <si>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</si>
  <si>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</si>
  <si>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</si>
  <si>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</si>
  <si>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</si>
  <si>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</si>
  <si>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</si>
  <si>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</si>
  <si>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</si>
  <si>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</si>
  <si>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</si>
  <si>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</si>
  <si>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</si>
  <si>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</si>
  <si>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</si>
  <si>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</si>
  <si>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</si>
  <si>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助成期間：２０　　年　　月　　日～２０　　年　　月　　日</t>
    <rPh sb="0" eb="2">
      <t>ジョセイ</t>
    </rPh>
    <phoneticPr fontId="1"/>
  </si>
  <si>
    <t>事業番号：</t>
    <rPh sb="0" eb="2">
      <t>ジギョウ</t>
    </rPh>
    <rPh sb="2" eb="4">
      <t>バンゴウ</t>
    </rPh>
    <phoneticPr fontId="1"/>
  </si>
  <si>
    <t>※管理職とは労働基準法上の管理監督者を指します。</t>
    <rPh sb="19" eb="20">
      <t>サ</t>
    </rPh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</si>
  <si>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</si>
  <si>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助成事業に係る研究員の労働時間について、上記のとおり証明致します。</t>
    <rPh sb="0" eb="2">
      <t>ジョセイ</t>
    </rPh>
    <rPh sb="2" eb="4">
      <t>ジギョウ</t>
    </rPh>
    <phoneticPr fontId="1"/>
  </si>
  <si>
    <t>証明者氏名　　○○　○○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</si>
</sst>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="85" zoomScaleNormal="85" zoomScaleSheetLayoutView="85" workbookViewId="0">
      <selection activeCell="P8" sqref="P8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/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52</v>
      </c>
      <c r="L4" s="46"/>
      <c r="M4" s="6" t="s">
        <v>1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51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2</v>
      </c>
      <c r="J9" s="62"/>
      <c r="K9" s="62"/>
      <c r="L9" s="62"/>
      <c r="M9" s="63"/>
      <c r="N9" s="39"/>
    </row>
    <row r="10" spans="1:14" ht="25.5" customHeight="1" x14ac:dyDescent="0.15">
      <c r="B10" s="14" t="s">
        <v>50</v>
      </c>
      <c r="C10" s="38" t="s">
        <v>3</v>
      </c>
      <c r="D10" s="64" t="s">
        <v>4</v>
      </c>
      <c r="E10" s="64" t="s">
        <v>5</v>
      </c>
      <c r="F10" s="64" t="s">
        <v>6</v>
      </c>
      <c r="G10" s="64" t="s">
        <v>7</v>
      </c>
      <c r="H10" s="65" t="s">
        <v>8</v>
      </c>
      <c r="I10" s="66" t="s">
        <v>37</v>
      </c>
      <c r="J10" s="66" t="s">
        <v>9</v>
      </c>
      <c r="K10" s="67" t="s">
        <v>10</v>
      </c>
      <c r="L10" s="68" t="s">
        <v>38</v>
      </c>
      <c r="M10" s="70" t="s">
        <v>11</v>
      </c>
      <c r="N10" s="37" t="s">
        <v>12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18</v>
      </c>
      <c r="K14" s="24" t="s">
        <v>43</v>
      </c>
      <c r="L14" s="25" t="s">
        <v>19</v>
      </c>
      <c r="M14" s="26" t="s">
        <v>20</v>
      </c>
      <c r="N14" s="20"/>
    </row>
    <row r="15" spans="1:14" ht="20.100000000000001" customHeight="1" x14ac:dyDescent="0.15">
      <c r="B15" s="27" t="s">
        <v>21</v>
      </c>
      <c r="C15" s="28" t="s">
        <v>22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21</v>
      </c>
      <c r="C16" s="28" t="s">
        <v>22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22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21</v>
      </c>
      <c r="C17" s="28" t="s">
        <v>22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21</v>
      </c>
      <c r="C18" s="28" t="s">
        <v>22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23</v>
      </c>
      <c r="C19" s="28" t="s">
        <v>22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si="2"/>
        <v>128</v>
      </c>
      <c r="N19" s="33"/>
    </row>
    <row r="20" spans="2:14" ht="20.100000000000001" customHeight="1" x14ac:dyDescent="0.15">
      <c r="B20" s="27" t="s">
        <v>24</v>
      </c>
      <c r="C20" s="28" t="s">
        <v>25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2"/>
        <v>108</v>
      </c>
      <c r="N20" s="33"/>
    </row>
    <row r="21" spans="2:14" ht="20.100000000000001" customHeight="1" x14ac:dyDescent="0.15">
      <c r="B21" s="27" t="s">
        <v>26</v>
      </c>
      <c r="C21" s="28" t="s">
        <v>25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2"/>
        <v>144</v>
      </c>
      <c r="N21" s="33"/>
    </row>
    <row r="22" spans="2:14" ht="20.100000000000001" customHeight="1" x14ac:dyDescent="0.15">
      <c r="B22" s="27" t="s">
        <v>36</v>
      </c>
      <c r="C22" s="28" t="s">
        <v>45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2"/>
        <v>128.88</v>
      </c>
      <c r="N22" s="33"/>
    </row>
    <row r="23" spans="2:14" ht="20.100000000000001" customHeight="1" x14ac:dyDescent="0.15">
      <c r="B23" s="29"/>
      <c r="C23" s="28" t="s">
        <v>42</v>
      </c>
      <c r="D23" s="29"/>
      <c r="E23" s="29"/>
      <c r="F23" s="29"/>
      <c r="G23" s="29"/>
      <c r="H23" s="30" t="str">
        <f t="shared" ref="H23" si="3">IF(C23&lt;&gt;"　",F23-G23,"")</f>
        <v/>
      </c>
      <c r="I23" s="29"/>
      <c r="J23" s="29"/>
      <c r="K23" s="30" t="str">
        <f t="shared" ref="K23" si="4">IF(C23&lt;&gt;"　",SUM(I23:J23),"")</f>
        <v/>
      </c>
      <c r="L23" s="31"/>
      <c r="M23" s="32" t="str">
        <f t="shared" ref="M23" si="5">IF(C23&lt;&gt;"　",IF(OR(C23="管理職",C23="高プロ"),IF(H23&gt;=K23,I23,ROUNDDOWN((H23)*I23/K23,2)),(IF(C23="裁量労働制",IF((H23)&gt;=K23,I23+L23,ROUNDDOWN((H23)*I23/K23+L23,2)),I23+L23))),"")</f>
        <v/>
      </c>
      <c r="N23" s="33"/>
    </row>
    <row r="24" spans="2:14" ht="20.100000000000001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20.100000000000001" customHeight="1" x14ac:dyDescent="0.15">
      <c r="B25" s="53" t="s">
        <v>49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14.25" customHeight="1" x14ac:dyDescent="0.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20.100000000000001" customHeight="1" x14ac:dyDescent="0.15">
      <c r="B27" s="53" t="s">
        <v>55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4.25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</row>
    <row r="29" spans="2:14" ht="18" customHeight="1" x14ac:dyDescent="0.15">
      <c r="B29" s="55"/>
      <c r="C29" s="52"/>
      <c r="D29" s="52"/>
      <c r="E29" s="52"/>
      <c r="F29" s="52"/>
      <c r="G29" s="52"/>
      <c r="H29" s="52" t="s">
        <v>27</v>
      </c>
      <c r="I29" s="52"/>
      <c r="J29" s="52"/>
      <c r="K29" s="52"/>
      <c r="L29" s="52"/>
      <c r="M29" s="52"/>
      <c r="N29" s="54"/>
    </row>
    <row r="30" spans="2:14" ht="14.25" x14ac:dyDescent="0.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ht="18" customHeight="1" x14ac:dyDescent="0.15">
      <c r="B31" s="55"/>
      <c r="C31" s="52"/>
      <c r="D31" s="52"/>
      <c r="E31" s="52"/>
      <c r="F31" s="52"/>
      <c r="G31" s="52"/>
      <c r="H31" s="52" t="s">
        <v>28</v>
      </c>
      <c r="I31" s="52"/>
      <c r="J31" s="52"/>
      <c r="K31" s="52"/>
      <c r="L31" s="52"/>
      <c r="M31" s="52"/>
      <c r="N31" s="54"/>
    </row>
    <row r="32" spans="2:14" ht="14.25" x14ac:dyDescent="0.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4"/>
    </row>
    <row r="33" spans="2:14" ht="18" customHeight="1" x14ac:dyDescent="0.15">
      <c r="B33" s="55"/>
      <c r="C33" s="52"/>
      <c r="D33" s="52"/>
      <c r="E33" s="52"/>
      <c r="F33" s="52"/>
      <c r="G33" s="52"/>
      <c r="H33" s="52" t="s">
        <v>56</v>
      </c>
      <c r="I33" s="52"/>
      <c r="J33" s="52"/>
      <c r="K33" s="52"/>
      <c r="L33" s="52"/>
      <c r="M33" s="52"/>
      <c r="N33" s="54"/>
    </row>
    <row r="34" spans="2:14" x14ac:dyDescent="0.1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"/>
    </row>
    <row r="35" spans="2:14" ht="43.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35" t="s">
        <v>47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35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33.7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46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.75" customHeight="1" x14ac:dyDescent="0.15">
      <c r="B44" s="2"/>
      <c r="C44" s="47" t="s">
        <v>30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47" t="s">
        <v>33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47" t="s">
        <v>34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15">
      <c r="B50" s="2"/>
      <c r="C50" s="3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protectedRanges>
    <protectedRange password="ECA5" sqref="B15:B22" name="範囲2_1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3" priority="1">
      <formula>$C15="高プロ"</formula>
    </cfRule>
    <cfRule type="expression" dxfId="2" priority="2">
      <formula>$C15="管理職"</formula>
    </cfRule>
  </conditionalFormatting>
  <dataValidations disablePrompts="1" count="2">
    <dataValidation type="list" allowBlank="1" showInputMessage="1" showErrorMessage="1" sqref="N15:N23" xr:uid="{00000000-0002-0000-0000-000000000000}">
      <formula1>"管理職（管理監督者である管理職）,裁量労働制,一般職"</formula1>
    </dataValidation>
    <dataValidation type="list" showInputMessage="1" showErrorMessage="1" sqref="C15:C23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view="pageBreakPreview" topLeftCell="A22" zoomScale="85" zoomScaleNormal="115" zoomScaleSheetLayoutView="85" workbookViewId="0">
      <selection activeCell="S35" sqref="S35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/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52</v>
      </c>
      <c r="L4" s="46"/>
      <c r="M4" s="6" t="s">
        <v>1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51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2</v>
      </c>
      <c r="J9" s="62"/>
      <c r="K9" s="62"/>
      <c r="L9" s="62"/>
      <c r="M9" s="63"/>
      <c r="N9" s="43"/>
    </row>
    <row r="10" spans="1:14" ht="25.5" customHeight="1" x14ac:dyDescent="0.15">
      <c r="B10" s="14" t="s">
        <v>50</v>
      </c>
      <c r="C10" s="42" t="s">
        <v>3</v>
      </c>
      <c r="D10" s="64" t="s">
        <v>4</v>
      </c>
      <c r="E10" s="64" t="s">
        <v>5</v>
      </c>
      <c r="F10" s="64" t="s">
        <v>6</v>
      </c>
      <c r="G10" s="64" t="s">
        <v>7</v>
      </c>
      <c r="H10" s="65" t="s">
        <v>8</v>
      </c>
      <c r="I10" s="66" t="s">
        <v>37</v>
      </c>
      <c r="J10" s="66" t="s">
        <v>9</v>
      </c>
      <c r="K10" s="67" t="s">
        <v>10</v>
      </c>
      <c r="L10" s="68" t="s">
        <v>38</v>
      </c>
      <c r="M10" s="70" t="s">
        <v>11</v>
      </c>
      <c r="N10" s="41" t="s">
        <v>12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40</v>
      </c>
      <c r="K14" s="24" t="s">
        <v>41</v>
      </c>
      <c r="L14" s="25" t="s">
        <v>19</v>
      </c>
      <c r="M14" s="26" t="s">
        <v>20</v>
      </c>
      <c r="N14" s="20"/>
    </row>
    <row r="15" spans="1:14" ht="20.100000000000001" customHeight="1" x14ac:dyDescent="0.15">
      <c r="B15" s="27"/>
      <c r="C15" s="28" t="s">
        <v>42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42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42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42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42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42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42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48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27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28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56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33.75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39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 xr:uid="{00000000-0002-0000-0100-000000000000}">
      <formula1>"管理職（管理監督者である管理職）,裁量労働制,一般職"</formula1>
    </dataValidation>
    <dataValidation type="list" showInputMessage="1" showErrorMessage="1" sqref="C15:C21" xr:uid="{00000000-0002-0000-0100-000001000000}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2020-03-17T02:31:58Z</dcterms:created>
  <dcterms:modified xsi:type="dcterms:W3CDTF">2021-01-07T08:45:46Z</dcterms:modified>
</cp:coreProperties>
</file>