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defaultThemeVersion="124226"/>
  <xr:revisionPtr revIDLastSave="0" documentId="8_{3B7557DF-0067-4246-8850-AC2C03223CFE}" xr6:coauthVersionLast="47" xr6:coauthVersionMax="47" xr10:uidLastSave="{00000000-0000-0000-0000-000000000000}"/>
  <bookViews>
    <workbookView xWindow="-120" yWindow="-120" windowWidth="29040" windowHeight="15840" tabRatio="860" xr2:uid="{00000000-000D-0000-FFFF-FFFF00000000}"/>
  </bookViews>
  <sheets>
    <sheet name="別紙5-1" sheetId="37" r:id="rId1"/>
    <sheet name="別紙5-2 " sheetId="41" r:id="rId2"/>
    <sheet name="別紙5-３" sheetId="42" r:id="rId3"/>
    <sheet name="別紙5-４" sheetId="43" r:id="rId4"/>
    <sheet name="別紙5-５" sheetId="4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43" l="1"/>
  <c r="F40" i="43"/>
  <c r="F39" i="43"/>
  <c r="H37" i="43"/>
  <c r="AA38" i="43" s="1"/>
  <c r="AA33" i="43"/>
  <c r="Z33" i="43"/>
  <c r="Y33" i="43"/>
  <c r="X33" i="43"/>
  <c r="W33" i="43"/>
  <c r="V33" i="43"/>
  <c r="U33" i="43"/>
  <c r="T33" i="43"/>
  <c r="S33" i="43"/>
  <c r="R33" i="43"/>
  <c r="Q33" i="43"/>
  <c r="P33" i="43"/>
  <c r="O33" i="43"/>
  <c r="N33" i="43"/>
  <c r="M33" i="43"/>
  <c r="L33" i="43"/>
  <c r="K33" i="43"/>
  <c r="J33" i="43"/>
  <c r="I33" i="43"/>
  <c r="H33" i="43"/>
  <c r="Y31" i="43"/>
  <c r="U31" i="43"/>
  <c r="Q31" i="43"/>
  <c r="M31" i="43"/>
  <c r="I31" i="43"/>
  <c r="G31" i="43"/>
  <c r="G30" i="43"/>
  <c r="H30" i="43" s="1"/>
  <c r="I30" i="43" s="1"/>
  <c r="J30" i="43" s="1"/>
  <c r="K30" i="43" s="1"/>
  <c r="L30" i="43" s="1"/>
  <c r="M30" i="43" s="1"/>
  <c r="N30" i="43" s="1"/>
  <c r="O30" i="43" s="1"/>
  <c r="P30" i="43" s="1"/>
  <c r="Q30" i="43" s="1"/>
  <c r="R30" i="43" s="1"/>
  <c r="S30" i="43" s="1"/>
  <c r="T30" i="43" s="1"/>
  <c r="U30" i="43" s="1"/>
  <c r="V30" i="43" s="1"/>
  <c r="W30" i="43" s="1"/>
  <c r="X30" i="43" s="1"/>
  <c r="Y30" i="43" s="1"/>
  <c r="Z30" i="43" s="1"/>
  <c r="AA30" i="43" s="1"/>
  <c r="AB30" i="43" s="1"/>
  <c r="G29" i="43"/>
  <c r="AA28" i="43"/>
  <c r="AA29" i="43" s="1"/>
  <c r="AA31" i="43" s="1"/>
  <c r="Y28" i="43"/>
  <c r="Y29" i="43" s="1"/>
  <c r="W28" i="43"/>
  <c r="W29" i="43" s="1"/>
  <c r="W31" i="43" s="1"/>
  <c r="U28" i="43"/>
  <c r="U29" i="43" s="1"/>
  <c r="S28" i="43"/>
  <c r="S29" i="43" s="1"/>
  <c r="S31" i="43" s="1"/>
  <c r="Q28" i="43"/>
  <c r="Q29" i="43" s="1"/>
  <c r="O28" i="43"/>
  <c r="O29" i="43" s="1"/>
  <c r="O31" i="43" s="1"/>
  <c r="M28" i="43"/>
  <c r="M29" i="43" s="1"/>
  <c r="K28" i="43"/>
  <c r="K29" i="43" s="1"/>
  <c r="K31" i="43" s="1"/>
  <c r="I28" i="43"/>
  <c r="I29" i="43" s="1"/>
  <c r="F27" i="43"/>
  <c r="F26" i="43"/>
  <c r="AA25" i="43"/>
  <c r="Z25" i="43"/>
  <c r="Z28" i="43" s="1"/>
  <c r="Z29" i="43" s="1"/>
  <c r="Z31" i="43" s="1"/>
  <c r="Y25" i="43"/>
  <c r="X25" i="43"/>
  <c r="X28" i="43" s="1"/>
  <c r="X29" i="43" s="1"/>
  <c r="X31" i="43" s="1"/>
  <c r="W25" i="43"/>
  <c r="V25" i="43"/>
  <c r="V28" i="43" s="1"/>
  <c r="V29" i="43" s="1"/>
  <c r="V31" i="43" s="1"/>
  <c r="U25" i="43"/>
  <c r="T25" i="43"/>
  <c r="T28" i="43" s="1"/>
  <c r="T29" i="43" s="1"/>
  <c r="T31" i="43" s="1"/>
  <c r="S25" i="43"/>
  <c r="R25" i="43"/>
  <c r="R28" i="43" s="1"/>
  <c r="R29" i="43" s="1"/>
  <c r="R31" i="43" s="1"/>
  <c r="Q25" i="43"/>
  <c r="P25" i="43"/>
  <c r="P28" i="43" s="1"/>
  <c r="P29" i="43" s="1"/>
  <c r="P31" i="43" s="1"/>
  <c r="O25" i="43"/>
  <c r="N25" i="43"/>
  <c r="N28" i="43" s="1"/>
  <c r="N29" i="43" s="1"/>
  <c r="N31" i="43" s="1"/>
  <c r="M25" i="43"/>
  <c r="L25" i="43"/>
  <c r="L28" i="43" s="1"/>
  <c r="L29" i="43" s="1"/>
  <c r="L31" i="43" s="1"/>
  <c r="K25" i="43"/>
  <c r="J25" i="43"/>
  <c r="J28" i="43" s="1"/>
  <c r="J29" i="43" s="1"/>
  <c r="J31" i="43" s="1"/>
  <c r="I25" i="43"/>
  <c r="H25" i="43"/>
  <c r="F24" i="43"/>
  <c r="F23" i="43"/>
  <c r="F22" i="43"/>
  <c r="F21" i="43"/>
  <c r="AB20" i="43"/>
  <c r="AA20" i="43"/>
  <c r="Z20" i="43"/>
  <c r="Y20" i="43"/>
  <c r="X20" i="43"/>
  <c r="W20" i="43"/>
  <c r="V20" i="43"/>
  <c r="U20" i="43"/>
  <c r="T20" i="43"/>
  <c r="S20" i="43"/>
  <c r="R20" i="43"/>
  <c r="Q20" i="43"/>
  <c r="P20" i="43"/>
  <c r="O20" i="43"/>
  <c r="N20" i="43"/>
  <c r="M20" i="43"/>
  <c r="L20" i="43"/>
  <c r="K20" i="43"/>
  <c r="J20" i="43"/>
  <c r="I20" i="43"/>
  <c r="H20" i="43"/>
  <c r="G20" i="43"/>
  <c r="H28" i="43" l="1"/>
  <c r="F25" i="43"/>
  <c r="H38" i="43"/>
  <c r="J38" i="43"/>
  <c r="L38" i="43"/>
  <c r="N38" i="43"/>
  <c r="P38" i="43"/>
  <c r="R38" i="43"/>
  <c r="T38" i="43"/>
  <c r="V38" i="43"/>
  <c r="X38" i="43"/>
  <c r="Z38" i="43"/>
  <c r="AB38" i="43"/>
  <c r="G38" i="43"/>
  <c r="I38" i="43"/>
  <c r="K38" i="43"/>
  <c r="M38" i="43"/>
  <c r="O38" i="43"/>
  <c r="Q38" i="43"/>
  <c r="S38" i="43"/>
  <c r="U38" i="43"/>
  <c r="W38" i="43"/>
  <c r="Y38" i="43"/>
  <c r="H29" i="43" l="1"/>
  <c r="F28" i="43"/>
  <c r="H31" i="43" l="1"/>
  <c r="AB33" i="43" s="1"/>
  <c r="AA32" i="43"/>
  <c r="Y32" i="43"/>
  <c r="W32" i="43"/>
  <c r="U32" i="43"/>
  <c r="S32" i="43"/>
  <c r="Q32" i="43"/>
  <c r="O32" i="43"/>
  <c r="M32" i="43"/>
  <c r="K32" i="43"/>
  <c r="I32" i="43"/>
  <c r="Z32" i="43"/>
  <c r="J32" i="43"/>
  <c r="N32" i="43"/>
  <c r="R32" i="43"/>
  <c r="V32" i="43"/>
  <c r="H32" i="43"/>
  <c r="L32" i="43"/>
  <c r="P32" i="43"/>
  <c r="T32" i="43"/>
  <c r="X32" i="43"/>
</calcChain>
</file>

<file path=xl/sharedStrings.xml><?xml version="1.0" encoding="utf-8"?>
<sst xmlns="http://schemas.openxmlformats.org/spreadsheetml/2006/main" count="344" uniqueCount="238">
  <si>
    <t>―</t>
    <phoneticPr fontId="3"/>
  </si>
  <si>
    <t>設備投資額</t>
    <rPh sb="0" eb="2">
      <t>セツビ</t>
    </rPh>
    <rPh sb="2" eb="4">
      <t>トウシ</t>
    </rPh>
    <rPh sb="4" eb="5">
      <t>ガク</t>
    </rPh>
    <phoneticPr fontId="3"/>
  </si>
  <si>
    <t>西暦</t>
    <rPh sb="0" eb="2">
      <t>セイレキ</t>
    </rPh>
    <phoneticPr fontId="3"/>
  </si>
  <si>
    <t>年</t>
    <rPh sb="0" eb="1">
      <t>ネン</t>
    </rPh>
    <phoneticPr fontId="3"/>
  </si>
  <si>
    <t>※自動計算</t>
    <rPh sb="1" eb="3">
      <t>ジドウ</t>
    </rPh>
    <rPh sb="3" eb="5">
      <t>ケイサン</t>
    </rPh>
    <phoneticPr fontId="3"/>
  </si>
  <si>
    <t>事業コンポーネント名称</t>
    <rPh sb="0" eb="2">
      <t>ジギョウ</t>
    </rPh>
    <rPh sb="9" eb="11">
      <t>メイショウ</t>
    </rPh>
    <phoneticPr fontId="3"/>
  </si>
  <si>
    <t>供給者名称</t>
    <rPh sb="0" eb="3">
      <t>キョウキュウシャ</t>
    </rPh>
    <rPh sb="3" eb="5">
      <t>メイショウ</t>
    </rPh>
    <phoneticPr fontId="3"/>
  </si>
  <si>
    <t>・</t>
    <phoneticPr fontId="3"/>
  </si>
  <si>
    <t>売上開始初年度（西暦で記入）</t>
    <rPh sb="0" eb="2">
      <t>ウリアゲ</t>
    </rPh>
    <rPh sb="2" eb="4">
      <t>カイシ</t>
    </rPh>
    <rPh sb="4" eb="5">
      <t>ハツ</t>
    </rPh>
    <rPh sb="5" eb="7">
      <t>ネンド</t>
    </rPh>
    <rPh sb="7" eb="9">
      <t>ショネンド</t>
    </rPh>
    <rPh sb="8" eb="10">
      <t>セイレキ</t>
    </rPh>
    <rPh sb="11" eb="13">
      <t>キニュウ</t>
    </rPh>
    <phoneticPr fontId="3"/>
  </si>
  <si>
    <t>具体的内容</t>
    <rPh sb="0" eb="3">
      <t>グタイテキ</t>
    </rPh>
    <rPh sb="3" eb="5">
      <t>ナイヨウ</t>
    </rPh>
    <phoneticPr fontId="3"/>
  </si>
  <si>
    <t>初期投資額を記載ください。</t>
    <rPh sb="0" eb="2">
      <t>ショキ</t>
    </rPh>
    <rPh sb="2" eb="4">
      <t>トウシ</t>
    </rPh>
    <rPh sb="4" eb="5">
      <t>ガク</t>
    </rPh>
    <rPh sb="6" eb="8">
      <t>キサイ</t>
    </rPh>
    <phoneticPr fontId="3"/>
  </si>
  <si>
    <t>単位[百万円]</t>
    <rPh sb="0" eb="2">
      <t>タンイ</t>
    </rPh>
    <rPh sb="3" eb="5">
      <t>ヒャクマン</t>
    </rPh>
    <rPh sb="5" eb="6">
      <t>エン</t>
    </rPh>
    <phoneticPr fontId="3"/>
  </si>
  <si>
    <t>項　目</t>
    <rPh sb="0" eb="1">
      <t>コウ</t>
    </rPh>
    <rPh sb="2" eb="3">
      <t>メ</t>
    </rPh>
    <phoneticPr fontId="3"/>
  </si>
  <si>
    <t>根拠NO.</t>
    <rPh sb="0" eb="2">
      <t>コンキョ</t>
    </rPh>
    <phoneticPr fontId="3"/>
  </si>
  <si>
    <t>合計</t>
    <rPh sb="0" eb="1">
      <t>ゴウケイ</t>
    </rPh>
    <phoneticPr fontId="3"/>
  </si>
  <si>
    <t>売上</t>
    <phoneticPr fontId="4"/>
  </si>
  <si>
    <t>売上原価</t>
    <rPh sb="0" eb="2">
      <t>ウリアゲ</t>
    </rPh>
    <rPh sb="2" eb="4">
      <t>ゲンカ</t>
    </rPh>
    <phoneticPr fontId="4"/>
  </si>
  <si>
    <t>売上総利益</t>
    <rPh sb="0" eb="2">
      <t>ウリア</t>
    </rPh>
    <rPh sb="2" eb="5">
      <t>ソウリエキ</t>
    </rPh>
    <phoneticPr fontId="4"/>
  </si>
  <si>
    <t>営業利益</t>
    <rPh sb="0" eb="2">
      <t>エイギョウ</t>
    </rPh>
    <rPh sb="2" eb="4">
      <t>リエキ</t>
    </rPh>
    <phoneticPr fontId="4"/>
  </si>
  <si>
    <t>項目</t>
    <rPh sb="0" eb="2">
      <t>コウモク</t>
    </rPh>
    <phoneticPr fontId="3"/>
  </si>
  <si>
    <t>補助金(NEDO以外)</t>
    <rPh sb="0" eb="3">
      <t>ホジョキン</t>
    </rPh>
    <rPh sb="8" eb="10">
      <t>イガイ</t>
    </rPh>
    <phoneticPr fontId="3"/>
  </si>
  <si>
    <t>獲得シェア [％]</t>
    <phoneticPr fontId="4"/>
  </si>
  <si>
    <t>想定事業年数(普及段階) [年]</t>
    <rPh sb="0" eb="2">
      <t>ソウテイ</t>
    </rPh>
    <rPh sb="2" eb="4">
      <t>ジギョウ</t>
    </rPh>
    <rPh sb="4" eb="6">
      <t>ネンスウ</t>
    </rPh>
    <rPh sb="7" eb="9">
      <t>フキュウ</t>
    </rPh>
    <rPh sb="9" eb="11">
      <t>ダンカイ</t>
    </rPh>
    <rPh sb="14" eb="15">
      <t>ネン</t>
    </rPh>
    <phoneticPr fontId="3"/>
  </si>
  <si>
    <t>販売費</t>
    <phoneticPr fontId="4"/>
  </si>
  <si>
    <t>一般管理費</t>
    <phoneticPr fontId="4"/>
  </si>
  <si>
    <t>減価償却費</t>
    <rPh sb="0" eb="5">
      <t>ゲンカショウキャクヒ</t>
    </rPh>
    <phoneticPr fontId="3"/>
  </si>
  <si>
    <t>対象設備(最大5つ)</t>
    <rPh sb="0" eb="2">
      <t>タイショウ</t>
    </rPh>
    <rPh sb="2" eb="4">
      <t>セツビ</t>
    </rPh>
    <rPh sb="5" eb="7">
      <t>サイダイ</t>
    </rPh>
    <phoneticPr fontId="3"/>
  </si>
  <si>
    <t>法定耐用年数[年]</t>
    <rPh sb="0" eb="2">
      <t>ホウテイ</t>
    </rPh>
    <rPh sb="2" eb="4">
      <t>タイヨウ</t>
    </rPh>
    <rPh sb="4" eb="6">
      <t>ネンスウ</t>
    </rPh>
    <rPh sb="7" eb="8">
      <t>ネン</t>
    </rPh>
    <phoneticPr fontId="3"/>
  </si>
  <si>
    <t>簡易PIRR算定用のCF</t>
    <rPh sb="0" eb="2">
      <t>カンイ</t>
    </rPh>
    <rPh sb="6" eb="8">
      <t>サンテイ</t>
    </rPh>
    <rPh sb="8" eb="9">
      <t>ヨウ</t>
    </rPh>
    <phoneticPr fontId="3"/>
  </si>
  <si>
    <t>2. 補足情報</t>
    <rPh sb="3" eb="5">
      <t>ホソク</t>
    </rPh>
    <rPh sb="5" eb="7">
      <t>ジョウホウ</t>
    </rPh>
    <phoneticPr fontId="3"/>
  </si>
  <si>
    <t>想定利用年数[年]</t>
    <rPh sb="0" eb="2">
      <t>ソウテイ</t>
    </rPh>
    <rPh sb="2" eb="4">
      <t>リヨウ</t>
    </rPh>
    <rPh sb="4" eb="6">
      <t>ネンスウ</t>
    </rPh>
    <rPh sb="7" eb="8">
      <t>ネン</t>
    </rPh>
    <phoneticPr fontId="3"/>
  </si>
  <si>
    <t>経過年数 [年]</t>
    <rPh sb="0" eb="2">
      <t>ケイカ</t>
    </rPh>
    <rPh sb="2" eb="4">
      <t>ネンスウ</t>
    </rPh>
    <rPh sb="6" eb="7">
      <t>ネン</t>
    </rPh>
    <phoneticPr fontId="3"/>
  </si>
  <si>
    <t>簡易PIRR算定用の残存簿価</t>
    <rPh sb="0" eb="2">
      <t>カンイ</t>
    </rPh>
    <rPh sb="6" eb="8">
      <t>サンテイ</t>
    </rPh>
    <rPh sb="8" eb="9">
      <t>ヨウ</t>
    </rPh>
    <rPh sb="10" eb="12">
      <t>ザンゾン</t>
    </rPh>
    <rPh sb="12" eb="14">
      <t>ボカ</t>
    </rPh>
    <phoneticPr fontId="3"/>
  </si>
  <si>
    <t>簡易PIRR(残存簿価を無考慮)</t>
    <rPh sb="0" eb="2">
      <t>カンイ</t>
    </rPh>
    <rPh sb="7" eb="9">
      <t>ザンゾン</t>
    </rPh>
    <rPh sb="9" eb="11">
      <t>ボカ</t>
    </rPh>
    <rPh sb="12" eb="13">
      <t>ム</t>
    </rPh>
    <rPh sb="13" eb="15">
      <t>コウリョ</t>
    </rPh>
    <phoneticPr fontId="3"/>
  </si>
  <si>
    <t>簡易PIRR算定用のＣＦ(残存簿価を無考慮)</t>
    <rPh sb="0" eb="2">
      <t>カンイ</t>
    </rPh>
    <rPh sb="6" eb="8">
      <t>サンテイ</t>
    </rPh>
    <rPh sb="8" eb="9">
      <t>ヨウ</t>
    </rPh>
    <rPh sb="13" eb="15">
      <t>ザンゾン</t>
    </rPh>
    <rPh sb="15" eb="17">
      <t>ボカ</t>
    </rPh>
    <rPh sb="18" eb="19">
      <t>ム</t>
    </rPh>
    <rPh sb="19" eb="21">
      <t>コウリョ</t>
    </rPh>
    <phoneticPr fontId="4"/>
  </si>
  <si>
    <t>簡易PIRR</t>
    <rPh sb="0" eb="2">
      <t>カンイ</t>
    </rPh>
    <phoneticPr fontId="4"/>
  </si>
  <si>
    <t>レベル</t>
  </si>
  <si>
    <t>供給者</t>
  </si>
  <si>
    <t>需要者</t>
  </si>
  <si>
    <t>運用費用</t>
  </si>
  <si>
    <t>（記入項目）</t>
  </si>
  <si>
    <t>No.</t>
  </si>
  <si>
    <t>（リスク名称）</t>
  </si>
  <si>
    <t>発生可能性</t>
  </si>
  <si>
    <t>発生影響度</t>
  </si>
  <si>
    <t>外部環境リスク</t>
  </si>
  <si>
    <t>Ａ</t>
  </si>
  <si>
    <t>Ｂ</t>
  </si>
  <si>
    <t>内部環境リスク</t>
  </si>
  <si>
    <t>Ｃ</t>
  </si>
  <si>
    <t>リスク名称</t>
  </si>
  <si>
    <t>分野</t>
  </si>
  <si>
    <t>対応事業者名と対応策</t>
  </si>
  <si>
    <t>　・事業期間において発生する可能性が高い…３</t>
    <rPh sb="2" eb="4">
      <t>ジギョウ</t>
    </rPh>
    <rPh sb="4" eb="6">
      <t>キカン</t>
    </rPh>
    <rPh sb="10" eb="12">
      <t>ハッセイ</t>
    </rPh>
    <rPh sb="14" eb="17">
      <t>カノウセイ</t>
    </rPh>
    <rPh sb="18" eb="19">
      <t>タカ</t>
    </rPh>
    <phoneticPr fontId="3"/>
  </si>
  <si>
    <t>　・事業期間において発生する可能性が低い…１</t>
    <rPh sb="2" eb="4">
      <t>ジギョウ</t>
    </rPh>
    <rPh sb="4" eb="6">
      <t>キカン</t>
    </rPh>
    <rPh sb="10" eb="12">
      <t>ハッセイ</t>
    </rPh>
    <rPh sb="14" eb="17">
      <t>カノウセイ</t>
    </rPh>
    <rPh sb="18" eb="19">
      <t>ヒク</t>
    </rPh>
    <phoneticPr fontId="3"/>
  </si>
  <si>
    <t>　・事業期間において発生する可能性がほぼない…０</t>
    <rPh sb="2" eb="4">
      <t>ジギョウ</t>
    </rPh>
    <rPh sb="4" eb="6">
      <t>キカン</t>
    </rPh>
    <rPh sb="10" eb="12">
      <t>ハッセイ</t>
    </rPh>
    <rPh sb="14" eb="17">
      <t>カノウセイ</t>
    </rPh>
    <phoneticPr fontId="3"/>
  </si>
  <si>
    <t>【対応事業者名】
【対応策】</t>
    <phoneticPr fontId="3"/>
  </si>
  <si>
    <t>　</t>
  </si>
  <si>
    <t>✔</t>
  </si>
  <si>
    <t>Ⅰ．</t>
    <phoneticPr fontId="3"/>
  </si>
  <si>
    <t>Ⅱ．</t>
    <phoneticPr fontId="3"/>
  </si>
  <si>
    <t>Ⅲ．</t>
    <phoneticPr fontId="3"/>
  </si>
  <si>
    <t>Ⅳ．</t>
    <phoneticPr fontId="3"/>
  </si>
  <si>
    <t>変動幅 [単位]</t>
    <rPh sb="0" eb="3">
      <t>ヘンドウハバ</t>
    </rPh>
    <rPh sb="5" eb="7">
      <t>タンイ</t>
    </rPh>
    <phoneticPr fontId="3"/>
  </si>
  <si>
    <t>[●●]</t>
    <phoneticPr fontId="3"/>
  </si>
  <si>
    <t>～</t>
    <phoneticPr fontId="3"/>
  </si>
  <si>
    <t>（具体的に）</t>
    <phoneticPr fontId="3"/>
  </si>
  <si>
    <t>１．収支予測</t>
    <rPh sb="2" eb="4">
      <t>シュウシ</t>
    </rPh>
    <rPh sb="4" eb="6">
      <t>ヨソク</t>
    </rPh>
    <phoneticPr fontId="3"/>
  </si>
  <si>
    <t>　　　　　　　　　　   分野
レベル</t>
    <phoneticPr fontId="3"/>
  </si>
  <si>
    <t>国レベルのリスク</t>
    <phoneticPr fontId="3"/>
  </si>
  <si>
    <t>地域レベルのリスク</t>
    <rPh sb="0" eb="2">
      <t>チイキ</t>
    </rPh>
    <phoneticPr fontId="3"/>
  </si>
  <si>
    <t>事業レベルのリスク</t>
    <rPh sb="0" eb="2">
      <t>ジギョウ</t>
    </rPh>
    <phoneticPr fontId="3"/>
  </si>
  <si>
    <t>定量化
可能</t>
    <rPh sb="0" eb="3">
      <t>テイリョウカ</t>
    </rPh>
    <rPh sb="4" eb="6">
      <t>カノウ</t>
    </rPh>
    <phoneticPr fontId="3"/>
  </si>
  <si>
    <t>c．その他</t>
    <rPh sb="4" eb="5">
      <t>タ</t>
    </rPh>
    <phoneticPr fontId="3"/>
  </si>
  <si>
    <t>　・事業期間において発生する可能性が中程度である…２</t>
    <rPh sb="2" eb="4">
      <t>ジギョウ</t>
    </rPh>
    <rPh sb="4" eb="6">
      <t>キカン</t>
    </rPh>
    <rPh sb="10" eb="12">
      <t>ハッセイ</t>
    </rPh>
    <rPh sb="14" eb="17">
      <t>カノウセイ</t>
    </rPh>
    <rPh sb="18" eb="21">
      <t>チュウテイド</t>
    </rPh>
    <phoneticPr fontId="3"/>
  </si>
  <si>
    <t>　・事業収益性に影響があり、回復に長期の時間を要する…２</t>
    <rPh sb="2" eb="4">
      <t>ジギョウ</t>
    </rPh>
    <rPh sb="4" eb="7">
      <t>シュウエキセイ</t>
    </rPh>
    <rPh sb="8" eb="10">
      <t>エイキョウ</t>
    </rPh>
    <rPh sb="14" eb="16">
      <t>カイフク</t>
    </rPh>
    <rPh sb="17" eb="19">
      <t>チョウキ</t>
    </rPh>
    <rPh sb="20" eb="22">
      <t>ジカン</t>
    </rPh>
    <rPh sb="23" eb="24">
      <t>ヨウ</t>
    </rPh>
    <phoneticPr fontId="3"/>
  </si>
  <si>
    <t>　・事業収益性に影響がほぼない…０</t>
    <rPh sb="2" eb="4">
      <t>ジギョウ</t>
    </rPh>
    <rPh sb="4" eb="7">
      <t>シュウエキセイ</t>
    </rPh>
    <rPh sb="8" eb="10">
      <t>エイキョウ</t>
    </rPh>
    <phoneticPr fontId="3"/>
  </si>
  <si>
    <t>　・事業収益性に影響があり、回復が見込めない…３</t>
    <rPh sb="2" eb="4">
      <t>ジギョウ</t>
    </rPh>
    <rPh sb="4" eb="7">
      <t>シュウエキセイ</t>
    </rPh>
    <rPh sb="8" eb="10">
      <t>エイキョウ</t>
    </rPh>
    <rPh sb="14" eb="16">
      <t>カイフク</t>
    </rPh>
    <rPh sb="17" eb="19">
      <t>ミコ</t>
    </rPh>
    <phoneticPr fontId="3"/>
  </si>
  <si>
    <t>0 : 0～5％未満</t>
    <rPh sb="8" eb="10">
      <t>ミマン</t>
    </rPh>
    <phoneticPr fontId="3"/>
  </si>
  <si>
    <t>2：20～80％未満</t>
    <rPh sb="8" eb="10">
      <t>ミマン</t>
    </rPh>
    <phoneticPr fontId="3"/>
  </si>
  <si>
    <t>3：80％以上</t>
    <rPh sb="5" eb="7">
      <t>イジョウ</t>
    </rPh>
    <phoneticPr fontId="3"/>
  </si>
  <si>
    <t>1： 5～20％未満</t>
    <rPh sb="8" eb="10">
      <t>ミマン</t>
    </rPh>
    <phoneticPr fontId="3"/>
  </si>
  <si>
    <t>a．収支予測</t>
    <phoneticPr fontId="3"/>
  </si>
  <si>
    <t>事業コンポーネント名</t>
    <rPh sb="0" eb="2">
      <t>ジギョウ</t>
    </rPh>
    <rPh sb="9" eb="10">
      <t>メイ</t>
    </rPh>
    <phoneticPr fontId="3"/>
  </si>
  <si>
    <t>　・事業収益性に影響があるが、早期（目安は1年程度）に回復が見込める…１</t>
    <rPh sb="2" eb="4">
      <t>ジギョウ</t>
    </rPh>
    <rPh sb="4" eb="7">
      <t>シュウエキセイ</t>
    </rPh>
    <rPh sb="8" eb="10">
      <t>エイキョウ</t>
    </rPh>
    <rPh sb="15" eb="17">
      <t>ソウキ</t>
    </rPh>
    <rPh sb="18" eb="20">
      <t>メヤス</t>
    </rPh>
    <rPh sb="22" eb="23">
      <t>ネン</t>
    </rPh>
    <rPh sb="23" eb="25">
      <t>テイド</t>
    </rPh>
    <rPh sb="27" eb="29">
      <t>カイフク</t>
    </rPh>
    <rPh sb="30" eb="32">
      <t>ミコ</t>
    </rPh>
    <phoneticPr fontId="3"/>
  </si>
  <si>
    <t>想定する為替レート [円/●]</t>
    <rPh sb="0" eb="2">
      <t>ソウテイ</t>
    </rPh>
    <rPh sb="4" eb="6">
      <t>カワセ</t>
    </rPh>
    <rPh sb="11" eb="12">
      <t>エン</t>
    </rPh>
    <phoneticPr fontId="3"/>
  </si>
  <si>
    <t>対象国政策金利 [％]</t>
    <rPh sb="0" eb="3">
      <t>タイショウコク</t>
    </rPh>
    <rPh sb="3" eb="5">
      <t>セイサク</t>
    </rPh>
    <rPh sb="5" eb="7">
      <t>キンリ</t>
    </rPh>
    <phoneticPr fontId="3"/>
  </si>
  <si>
    <t>対象国国債利回り（10年債） [％]</t>
    <rPh sb="0" eb="3">
      <t>タイショウコク</t>
    </rPh>
    <rPh sb="3" eb="7">
      <t>コクサイリマワ</t>
    </rPh>
    <rPh sb="11" eb="12">
      <t>ネン</t>
    </rPh>
    <rPh sb="12" eb="13">
      <t>サイ</t>
    </rPh>
    <phoneticPr fontId="3"/>
  </si>
  <si>
    <t>例：為替</t>
    <rPh sb="0" eb="1">
      <t>レイ</t>
    </rPh>
    <rPh sb="2" eb="4">
      <t>カワセ</t>
    </rPh>
    <phoneticPr fontId="3"/>
  </si>
  <si>
    <t>為替</t>
    <rPh sb="0" eb="2">
      <t>カワセ</t>
    </rPh>
    <phoneticPr fontId="3"/>
  </si>
  <si>
    <t>事業遅延</t>
    <rPh sb="0" eb="2">
      <t>ジギョウ</t>
    </rPh>
    <rPh sb="2" eb="4">
      <t>チエン</t>
    </rPh>
    <phoneticPr fontId="3"/>
  </si>
  <si>
    <t>インフレーション</t>
    <phoneticPr fontId="3"/>
  </si>
  <si>
    <t>出典</t>
    <rPh sb="0" eb="2">
      <t>シュッテン</t>
    </rPh>
    <phoneticPr fontId="3"/>
  </si>
  <si>
    <t>根拠・算出方法</t>
    <phoneticPr fontId="3"/>
  </si>
  <si>
    <t>根拠No.</t>
    <phoneticPr fontId="3"/>
  </si>
  <si>
    <t>事業コンポーネント名：</t>
    <rPh sb="0" eb="2">
      <t>ジギョウ</t>
    </rPh>
    <rPh sb="9" eb="10">
      <t>メイ</t>
    </rPh>
    <phoneticPr fontId="3"/>
  </si>
  <si>
    <t>事業収益性評価シート　算定根拠一覧表</t>
    <rPh sb="0" eb="2">
      <t>ジギョウ</t>
    </rPh>
    <rPh sb="2" eb="5">
      <t>シュウエキセイ</t>
    </rPh>
    <rPh sb="5" eb="7">
      <t>ヒョウカ</t>
    </rPh>
    <phoneticPr fontId="3"/>
  </si>
  <si>
    <t>本業態の営業利益率 [％]</t>
    <rPh sb="0" eb="3">
      <t>ホンギョウタイ</t>
    </rPh>
    <rPh sb="4" eb="6">
      <t>エイギョウ</t>
    </rPh>
    <rPh sb="6" eb="8">
      <t>リエキ</t>
    </rPh>
    <rPh sb="8" eb="9">
      <t>リツ</t>
    </rPh>
    <phoneticPr fontId="3"/>
  </si>
  <si>
    <t>&lt;事業収益性関連資料作成のフロー&gt;</t>
    <rPh sb="1" eb="3">
      <t>ジギョウ</t>
    </rPh>
    <rPh sb="3" eb="6">
      <t>シュウエキセイ</t>
    </rPh>
    <rPh sb="6" eb="8">
      <t>カンレン</t>
    </rPh>
    <rPh sb="8" eb="10">
      <t>シリョウ</t>
    </rPh>
    <rPh sb="10" eb="12">
      <t>サクセイ</t>
    </rPh>
    <phoneticPr fontId="3"/>
  </si>
  <si>
    <t>単一</t>
    <rPh sb="0" eb="2">
      <t>タンイツ</t>
    </rPh>
    <phoneticPr fontId="3"/>
  </si>
  <si>
    <t>複数</t>
    <rPh sb="0" eb="2">
      <t>フクスウ</t>
    </rPh>
    <phoneticPr fontId="3"/>
  </si>
  <si>
    <t>コア事業コンポーネント</t>
    <rPh sb="2" eb="4">
      <t>ジギョウ</t>
    </rPh>
    <phoneticPr fontId="3"/>
  </si>
  <si>
    <t>事業コンポーネント</t>
    <rPh sb="0" eb="2">
      <t>ジギョウ</t>
    </rPh>
    <phoneticPr fontId="3"/>
  </si>
  <si>
    <t>まず、以下を記載</t>
    <rPh sb="3" eb="5">
      <t>イカ</t>
    </rPh>
    <rPh sb="6" eb="8">
      <t>キサイ</t>
    </rPh>
    <phoneticPr fontId="3"/>
  </si>
  <si>
    <t>次に、以下を記載</t>
    <rPh sb="0" eb="1">
      <t>ツギ</t>
    </rPh>
    <rPh sb="3" eb="5">
      <t>イカ</t>
    </rPh>
    <rPh sb="6" eb="8">
      <t>キサイ</t>
    </rPh>
    <phoneticPr fontId="3"/>
  </si>
  <si>
    <t>●別紙の記入必要シートの種類</t>
    <rPh sb="1" eb="3">
      <t>ベッシ</t>
    </rPh>
    <rPh sb="4" eb="6">
      <t>キニュウ</t>
    </rPh>
    <rPh sb="6" eb="8">
      <t>ヒツヨウ</t>
    </rPh>
    <rPh sb="12" eb="14">
      <t>シュルイ</t>
    </rPh>
    <phoneticPr fontId="3"/>
  </si>
  <si>
    <t>別紙の各シートの作成数は「申請事業の事業コンポーネント数」によって変わります。</t>
    <rPh sb="0" eb="2">
      <t>ベッシ</t>
    </rPh>
    <rPh sb="3" eb="4">
      <t>カク</t>
    </rPh>
    <rPh sb="8" eb="10">
      <t>サクセイ</t>
    </rPh>
    <rPh sb="10" eb="11">
      <t>スウ</t>
    </rPh>
    <rPh sb="13" eb="15">
      <t>シンセイ</t>
    </rPh>
    <rPh sb="15" eb="17">
      <t>ジギョウ</t>
    </rPh>
    <rPh sb="18" eb="20">
      <t>ジギョウ</t>
    </rPh>
    <rPh sb="27" eb="28">
      <t>スウ</t>
    </rPh>
    <rPh sb="33" eb="34">
      <t>カ</t>
    </rPh>
    <phoneticPr fontId="3"/>
  </si>
  <si>
    <t>別紙シート</t>
    <rPh sb="0" eb="2">
      <t>ベッシ</t>
    </rPh>
    <phoneticPr fontId="3"/>
  </si>
  <si>
    <t>必要作成数</t>
    <rPh sb="0" eb="2">
      <t>ヒツヨウ</t>
    </rPh>
    <rPh sb="2" eb="4">
      <t>サクセイ</t>
    </rPh>
    <rPh sb="4" eb="5">
      <t>スウ</t>
    </rPh>
    <phoneticPr fontId="3"/>
  </si>
  <si>
    <t>事業コンポーネント数</t>
    <rPh sb="0" eb="2">
      <t>ジギョウ</t>
    </rPh>
    <rPh sb="9" eb="10">
      <t>スウ</t>
    </rPh>
    <phoneticPr fontId="3"/>
  </si>
  <si>
    <t>１種類</t>
    <rPh sb="1" eb="3">
      <t>シュルイ</t>
    </rPh>
    <phoneticPr fontId="3"/>
  </si>
  <si>
    <t>２種類以上</t>
    <rPh sb="1" eb="5">
      <t>シュルイイジョウ</t>
    </rPh>
    <phoneticPr fontId="3"/>
  </si>
  <si>
    <t>リスク抽出表</t>
    <rPh sb="3" eb="5">
      <t>チュウシュツ</t>
    </rPh>
    <rPh sb="5" eb="6">
      <t>ヒョウ</t>
    </rPh>
    <phoneticPr fontId="3"/>
  </si>
  <si>
    <t>リスク対応表</t>
    <rPh sb="3" eb="5">
      <t>タイオウ</t>
    </rPh>
    <rPh sb="5" eb="6">
      <t>ヒョウ</t>
    </rPh>
    <phoneticPr fontId="3"/>
  </si>
  <si>
    <t>事業収益性評価シート：供給者側</t>
    <rPh sb="0" eb="2">
      <t>ジギョウ</t>
    </rPh>
    <rPh sb="2" eb="4">
      <t>シュウエキ</t>
    </rPh>
    <rPh sb="4" eb="5">
      <t>セイ</t>
    </rPh>
    <rPh sb="5" eb="7">
      <t>ヒョウカ</t>
    </rPh>
    <rPh sb="11" eb="14">
      <t>キョウキュウシャ</t>
    </rPh>
    <rPh sb="14" eb="15">
      <t>ガワ</t>
    </rPh>
    <phoneticPr fontId="3"/>
  </si>
  <si>
    <t>　</t>
    <phoneticPr fontId="3"/>
  </si>
  <si>
    <t>必須記載項目については、下表をご確認下さい。</t>
    <rPh sb="0" eb="2">
      <t>ヒッス</t>
    </rPh>
    <rPh sb="2" eb="4">
      <t>キサイ</t>
    </rPh>
    <rPh sb="4" eb="6">
      <t>コウモク</t>
    </rPh>
    <rPh sb="12" eb="14">
      <t>カヒョウ</t>
    </rPh>
    <rPh sb="16" eb="18">
      <t>カクニン</t>
    </rPh>
    <rPh sb="18" eb="19">
      <t>クダ</t>
    </rPh>
    <phoneticPr fontId="3"/>
  </si>
  <si>
    <t>供給者における設備投資の有無</t>
    <rPh sb="0" eb="3">
      <t>キョウキュウシャ</t>
    </rPh>
    <rPh sb="7" eb="9">
      <t>セツビ</t>
    </rPh>
    <rPh sb="9" eb="11">
      <t>トウシ</t>
    </rPh>
    <rPh sb="12" eb="14">
      <t>ウム</t>
    </rPh>
    <phoneticPr fontId="3"/>
  </si>
  <si>
    <t>ある</t>
    <phoneticPr fontId="3"/>
  </si>
  <si>
    <t>ない</t>
    <phoneticPr fontId="3"/>
  </si>
  <si>
    <t>黄色セル（　　）及び緑色セル（　　）について、算定根拠と併せてご記載下さい。</t>
    <rPh sb="34" eb="35">
      <t>クダ</t>
    </rPh>
    <phoneticPr fontId="3"/>
  </si>
  <si>
    <t>黄色セル（　　）について、算定根拠と併せてご記載下さい。</t>
    <rPh sb="24" eb="25">
      <t>クダ</t>
    </rPh>
    <phoneticPr fontId="3"/>
  </si>
  <si>
    <t>●各記載項目の内容説明</t>
    <rPh sb="1" eb="2">
      <t>カク</t>
    </rPh>
    <rPh sb="2" eb="4">
      <t>キサイ</t>
    </rPh>
    <rPh sb="4" eb="6">
      <t>コウモク</t>
    </rPh>
    <rPh sb="7" eb="9">
      <t>ナイヨウ</t>
    </rPh>
    <rPh sb="9" eb="11">
      <t>セツメイ</t>
    </rPh>
    <phoneticPr fontId="3"/>
  </si>
  <si>
    <t>リスク名称</t>
    <rPh sb="3" eb="5">
      <t>メイショウ</t>
    </rPh>
    <phoneticPr fontId="3"/>
  </si>
  <si>
    <t>発生可能性</t>
    <rPh sb="0" eb="2">
      <t>ハッセイ</t>
    </rPh>
    <rPh sb="2" eb="5">
      <t>カノウセイ</t>
    </rPh>
    <phoneticPr fontId="3"/>
  </si>
  <si>
    <t>発生影響度</t>
    <rPh sb="0" eb="2">
      <t>ハッセイ</t>
    </rPh>
    <rPh sb="2" eb="5">
      <t>エイキョウド</t>
    </rPh>
    <phoneticPr fontId="3"/>
  </si>
  <si>
    <t>リスク名称、レベル、分野、No.</t>
    <rPh sb="3" eb="5">
      <t>メイショウ</t>
    </rPh>
    <rPh sb="10" eb="12">
      <t>ブンヤ</t>
    </rPh>
    <phoneticPr fontId="3"/>
  </si>
  <si>
    <t>発生可能性、発生影響度</t>
    <rPh sb="0" eb="2">
      <t>ハッセイ</t>
    </rPh>
    <rPh sb="2" eb="5">
      <t>カノウセイ</t>
    </rPh>
    <rPh sb="6" eb="8">
      <t>ハッセイ</t>
    </rPh>
    <rPh sb="8" eb="11">
      <t>エイキョウド</t>
    </rPh>
    <phoneticPr fontId="3"/>
  </si>
  <si>
    <t>対応事業者名、対応策</t>
    <rPh sb="0" eb="2">
      <t>タイオウ</t>
    </rPh>
    <rPh sb="2" eb="5">
      <t>ジギョウシャ</t>
    </rPh>
    <rPh sb="5" eb="6">
      <t>メイ</t>
    </rPh>
    <rPh sb="7" eb="9">
      <t>タイオウ</t>
    </rPh>
    <rPh sb="9" eb="10">
      <t>サク</t>
    </rPh>
    <phoneticPr fontId="3"/>
  </si>
  <si>
    <t>定量化可能、変動幅</t>
    <rPh sb="0" eb="3">
      <t>テイリョウカ</t>
    </rPh>
    <rPh sb="3" eb="5">
      <t>カノウ</t>
    </rPh>
    <rPh sb="6" eb="9">
      <t>ヘンドウハバ</t>
    </rPh>
    <phoneticPr fontId="3"/>
  </si>
  <si>
    <t>Ⅰ．事業コンポーネント概要</t>
    <rPh sb="2" eb="4">
      <t>ジギョウ</t>
    </rPh>
    <rPh sb="11" eb="13">
      <t>ガイヨウ</t>
    </rPh>
    <phoneticPr fontId="3"/>
  </si>
  <si>
    <t>事業コンポーネント名称</t>
    <phoneticPr fontId="3"/>
  </si>
  <si>
    <t>想定事業年数</t>
    <rPh sb="0" eb="2">
      <t>ソウテイ</t>
    </rPh>
    <rPh sb="2" eb="4">
      <t>ジギョウ</t>
    </rPh>
    <rPh sb="4" eb="6">
      <t>ネンスウ</t>
    </rPh>
    <phoneticPr fontId="3"/>
  </si>
  <si>
    <t>Ⅱ．投資設備の概要</t>
    <rPh sb="2" eb="4">
      <t>トウシ</t>
    </rPh>
    <rPh sb="4" eb="6">
      <t>セツビ</t>
    </rPh>
    <rPh sb="7" eb="9">
      <t>ガイヨウ</t>
    </rPh>
    <phoneticPr fontId="3"/>
  </si>
  <si>
    <t>Ⅲ．供給者の収支予測</t>
    <rPh sb="2" eb="5">
      <t>キョウキュウシャ</t>
    </rPh>
    <rPh sb="6" eb="8">
      <t>シュウシ</t>
    </rPh>
    <rPh sb="8" eb="10">
      <t>ヨソク</t>
    </rPh>
    <phoneticPr fontId="3"/>
  </si>
  <si>
    <t>売上開始初年度(及び事業年度)</t>
    <rPh sb="0" eb="2">
      <t>ウリアゲ</t>
    </rPh>
    <rPh sb="2" eb="4">
      <t>カイシ</t>
    </rPh>
    <rPh sb="4" eb="7">
      <t>ショネンド</t>
    </rPh>
    <rPh sb="8" eb="9">
      <t>オヨ</t>
    </rPh>
    <rPh sb="10" eb="12">
      <t>ジギョウ</t>
    </rPh>
    <rPh sb="12" eb="14">
      <t>ネンド</t>
    </rPh>
    <phoneticPr fontId="3"/>
  </si>
  <si>
    <t>獲得シェア</t>
    <phoneticPr fontId="3"/>
  </si>
  <si>
    <t>売上</t>
    <phoneticPr fontId="3"/>
  </si>
  <si>
    <t>売上原価</t>
    <phoneticPr fontId="3"/>
  </si>
  <si>
    <t>販売費</t>
    <phoneticPr fontId="3"/>
  </si>
  <si>
    <t>営業部門の人件費、広告費、販売促進費、保管費など販売費の総額をご入力下さい。</t>
    <rPh sb="2" eb="3">
      <t>ブ</t>
    </rPh>
    <rPh sb="34" eb="35">
      <t>シタ</t>
    </rPh>
    <phoneticPr fontId="3"/>
  </si>
  <si>
    <t>一般管理費</t>
    <phoneticPr fontId="3"/>
  </si>
  <si>
    <t>管理部門の人件費、家賃、水道光熱費など一般管理費の総額をご入力下さい。</t>
    <phoneticPr fontId="3"/>
  </si>
  <si>
    <t>"簡易PIRR算定用の
 残存簿価"欄</t>
    <rPh sb="1" eb="3">
      <t>カンイ</t>
    </rPh>
    <rPh sb="7" eb="9">
      <t>サンテイ</t>
    </rPh>
    <rPh sb="9" eb="10">
      <t>ヨウ</t>
    </rPh>
    <rPh sb="13" eb="15">
      <t>ザンゾン</t>
    </rPh>
    <rPh sb="15" eb="17">
      <t>ボカ</t>
    </rPh>
    <rPh sb="18" eb="19">
      <t>ラン</t>
    </rPh>
    <phoneticPr fontId="3"/>
  </si>
  <si>
    <t>簡易PIRRの算定に用いる「各年次の残存簿価」を示しており、設備投資額から減価償却費を引いた金額を示しています。</t>
    <rPh sb="0" eb="2">
      <t>カンイ</t>
    </rPh>
    <rPh sb="7" eb="9">
      <t>サンテイ</t>
    </rPh>
    <rPh sb="10" eb="11">
      <t>モチ</t>
    </rPh>
    <rPh sb="14" eb="17">
      <t>カクネンジ</t>
    </rPh>
    <rPh sb="18" eb="20">
      <t>ザンゾン</t>
    </rPh>
    <rPh sb="20" eb="22">
      <t>ボカ</t>
    </rPh>
    <rPh sb="24" eb="25">
      <t>シメ</t>
    </rPh>
    <rPh sb="30" eb="32">
      <t>セツビ</t>
    </rPh>
    <rPh sb="32" eb="34">
      <t>トウシ</t>
    </rPh>
    <rPh sb="34" eb="35">
      <t>ガク</t>
    </rPh>
    <rPh sb="37" eb="39">
      <t>ゲンカ</t>
    </rPh>
    <rPh sb="39" eb="41">
      <t>ショウキャク</t>
    </rPh>
    <rPh sb="41" eb="42">
      <t>ヒ</t>
    </rPh>
    <rPh sb="43" eb="44">
      <t>ヒ</t>
    </rPh>
    <rPh sb="46" eb="48">
      <t>キンガク</t>
    </rPh>
    <rPh sb="49" eb="50">
      <t>シメ</t>
    </rPh>
    <phoneticPr fontId="3"/>
  </si>
  <si>
    <t>"簡易PIRR算定用のCF"欄</t>
    <rPh sb="1" eb="3">
      <t>カンイ</t>
    </rPh>
    <rPh sb="7" eb="9">
      <t>サンテイ</t>
    </rPh>
    <rPh sb="9" eb="10">
      <t>ヨウ</t>
    </rPh>
    <rPh sb="14" eb="15">
      <t>ラン</t>
    </rPh>
    <phoneticPr fontId="3"/>
  </si>
  <si>
    <t>"簡易PIRR"欄</t>
    <rPh sb="1" eb="3">
      <t>カンイ</t>
    </rPh>
    <rPh sb="8" eb="9">
      <t>ラン</t>
    </rPh>
    <phoneticPr fontId="3"/>
  </si>
  <si>
    <t>上記の「簡易PIRR算定用のCF」を用いて、想定事業年数完了時の「簡易PIRR」の結果を示しています。</t>
    <rPh sb="0" eb="2">
      <t>ジョウキ</t>
    </rPh>
    <rPh sb="4" eb="6">
      <t>カンイ</t>
    </rPh>
    <rPh sb="10" eb="12">
      <t>サンテイ</t>
    </rPh>
    <rPh sb="12" eb="13">
      <t>ヨウ</t>
    </rPh>
    <rPh sb="18" eb="19">
      <t>モチ</t>
    </rPh>
    <rPh sb="22" eb="24">
      <t>ソウテイ</t>
    </rPh>
    <rPh sb="24" eb="26">
      <t>ジギョウ</t>
    </rPh>
    <rPh sb="26" eb="28">
      <t>ネンスウ</t>
    </rPh>
    <rPh sb="28" eb="30">
      <t>カンリョウ</t>
    </rPh>
    <rPh sb="30" eb="31">
      <t>ジ</t>
    </rPh>
    <rPh sb="33" eb="35">
      <t>カンイ</t>
    </rPh>
    <rPh sb="41" eb="43">
      <t>ケッカ</t>
    </rPh>
    <rPh sb="44" eb="45">
      <t>シメ</t>
    </rPh>
    <phoneticPr fontId="3"/>
  </si>
  <si>
    <t>Ⅳ．補足情報</t>
    <rPh sb="2" eb="4">
      <t>ホソク</t>
    </rPh>
    <rPh sb="4" eb="6">
      <t>ジョウホウ</t>
    </rPh>
    <phoneticPr fontId="3"/>
  </si>
  <si>
    <t>減価償却費</t>
    <rPh sb="0" eb="2">
      <t>ゲンカ</t>
    </rPh>
    <rPh sb="2" eb="4">
      <t>ショウキャク</t>
    </rPh>
    <rPh sb="4" eb="5">
      <t>ヒ</t>
    </rPh>
    <phoneticPr fontId="3"/>
  </si>
  <si>
    <t>算定根拠一覧表</t>
    <rPh sb="0" eb="2">
      <t>サンテイ</t>
    </rPh>
    <rPh sb="2" eb="4">
      <t>コンキョ</t>
    </rPh>
    <rPh sb="4" eb="6">
      <t>イチラン</t>
    </rPh>
    <rPh sb="6" eb="7">
      <t>ヒョウ</t>
    </rPh>
    <phoneticPr fontId="3"/>
  </si>
  <si>
    <t>根拠No.</t>
    <rPh sb="0" eb="2">
      <t>コンキョ</t>
    </rPh>
    <phoneticPr fontId="3"/>
  </si>
  <si>
    <t>根拠・算出方法</t>
    <rPh sb="0" eb="2">
      <t>コンキョ</t>
    </rPh>
    <rPh sb="3" eb="5">
      <t>サンシュツ</t>
    </rPh>
    <rPh sb="5" eb="7">
      <t>ホウホウ</t>
    </rPh>
    <phoneticPr fontId="3"/>
  </si>
  <si>
    <t>改訂履歴：</t>
    <rPh sb="0" eb="2">
      <t>カイテイ</t>
    </rPh>
    <rPh sb="2" eb="4">
      <t>リレキ</t>
    </rPh>
    <phoneticPr fontId="3"/>
  </si>
  <si>
    <t>2017年8月22日　記載要領に「簡易PIRR」の説明を追加</t>
    <rPh sb="4" eb="5">
      <t>ネン</t>
    </rPh>
    <rPh sb="6" eb="7">
      <t>ガツ</t>
    </rPh>
    <rPh sb="9" eb="10">
      <t>ニチ</t>
    </rPh>
    <rPh sb="11" eb="13">
      <t>キサイ</t>
    </rPh>
    <rPh sb="13" eb="15">
      <t>ヨウリョウ</t>
    </rPh>
    <rPh sb="17" eb="19">
      <t>カンイ</t>
    </rPh>
    <rPh sb="25" eb="27">
      <t>セツメイ</t>
    </rPh>
    <rPh sb="28" eb="30">
      <t>ツイカ</t>
    </rPh>
    <phoneticPr fontId="3"/>
  </si>
  <si>
    <t>※「業態」とは、提案する技術の商品/サービス区分（いわゆる「業種」）に対して、技術・商品・サービスを提供する営業形態（どのように価値提供するか）を考慮した概念です。</t>
    <phoneticPr fontId="3"/>
  </si>
  <si>
    <t>上記の市場規模に対する、本事業コンポーネントの製品等で獲得可能と見込まれるシェアをご入力下さい。</t>
    <rPh sb="42" eb="44">
      <t>ニュウリョク</t>
    </rPh>
    <rPh sb="44" eb="45">
      <t>クダ</t>
    </rPh>
    <phoneticPr fontId="3"/>
  </si>
  <si>
    <t>原則10年と致しますが、事業者様の任意数字とご理解ください。10年の場合は算定根拠一覧への記載は不要です。10年以外の事業年数を選択する場合、算定根拠一覧に理由を記載ください。</t>
    <rPh sb="0" eb="2">
      <t>ゲンソク</t>
    </rPh>
    <rPh sb="4" eb="5">
      <t>ネン</t>
    </rPh>
    <rPh sb="6" eb="7">
      <t>イタ</t>
    </rPh>
    <rPh sb="12" eb="15">
      <t>ジギョウシャ</t>
    </rPh>
    <rPh sb="15" eb="16">
      <t>サマ</t>
    </rPh>
    <rPh sb="17" eb="19">
      <t>ニンイ</t>
    </rPh>
    <rPh sb="19" eb="21">
      <t>スウジ</t>
    </rPh>
    <rPh sb="23" eb="25">
      <t>リカイ</t>
    </rPh>
    <rPh sb="32" eb="33">
      <t>ネン</t>
    </rPh>
    <rPh sb="34" eb="36">
      <t>バアイ</t>
    </rPh>
    <rPh sb="37" eb="43">
      <t>サンテイコンキョイチラン</t>
    </rPh>
    <rPh sb="45" eb="47">
      <t>キサイ</t>
    </rPh>
    <rPh sb="48" eb="50">
      <t>フヨウ</t>
    </rPh>
    <rPh sb="55" eb="58">
      <t>ネンイガイ</t>
    </rPh>
    <rPh sb="59" eb="63">
      <t>ジギョウネンスウ</t>
    </rPh>
    <rPh sb="64" eb="66">
      <t>センタク</t>
    </rPh>
    <rPh sb="68" eb="70">
      <t>バアイ</t>
    </rPh>
    <rPh sb="71" eb="75">
      <t>サンテイコンキョ</t>
    </rPh>
    <rPh sb="75" eb="77">
      <t>イチラン</t>
    </rPh>
    <rPh sb="78" eb="80">
      <t>リユウ</t>
    </rPh>
    <rPh sb="81" eb="83">
      <t>キサイ</t>
    </rPh>
    <phoneticPr fontId="3"/>
  </si>
  <si>
    <t>本事業において想定している事業年数をご入力下さい。原則10年と致しますが、事業者様の任意数字（最大で「20年」まで）とご理解ください。10年の場合は算定根拠一覧への記載は不要です。10年以外の事業年数を選択する場合、算定根拠一覧に理由を記載ください。</t>
    <rPh sb="0" eb="1">
      <t>ホン</t>
    </rPh>
    <rPh sb="1" eb="3">
      <t>ジギョウ</t>
    </rPh>
    <rPh sb="7" eb="9">
      <t>ソウテイ</t>
    </rPh>
    <rPh sb="13" eb="15">
      <t>ジギョウ</t>
    </rPh>
    <rPh sb="15" eb="17">
      <t>ネンスウ</t>
    </rPh>
    <rPh sb="19" eb="21">
      <t>ニュウリョク</t>
    </rPh>
    <rPh sb="21" eb="22">
      <t>クダ</t>
    </rPh>
    <phoneticPr fontId="3"/>
  </si>
  <si>
    <t>本業態の営業利益率</t>
    <rPh sb="0" eb="1">
      <t>ホン</t>
    </rPh>
    <rPh sb="1" eb="3">
      <t>ギョウタイ</t>
    </rPh>
    <rPh sb="4" eb="6">
      <t>エイギョウ</t>
    </rPh>
    <rPh sb="6" eb="8">
      <t>リエキ</t>
    </rPh>
    <rPh sb="8" eb="9">
      <t>リツ</t>
    </rPh>
    <phoneticPr fontId="3"/>
  </si>
  <si>
    <t>＜補足説明＞
「簡易PIRR」は、簡易プロジェクトIRRを示し、本経済性評価で用いる独自の手法です。一般的に、プロジェクトIRR(PIRR)は、毎年の税引後損益＋減価償却費＋支払金利を用いて算定することが多いですが、本経済性評価においては、事業主体の収益状況や事業の態様によって異なり得る法人税の影響を排除するために、税引後損益ではなく税引前損益を用いて算定することとしています。
プロジェクト終了時点で設備やシステムの残存価値がある場合、キャッシュフローに当該時点の時価をプラスする必要がありますが、時価の算定は困難であるため、設備の想定利用年数を用いて算定した残存簿価をもって時価に代えて算出しています。これを「簡易PIRR」と呼んでいます。</t>
    <rPh sb="1" eb="3">
      <t>ホソク</t>
    </rPh>
    <rPh sb="3" eb="5">
      <t>セツメイ</t>
    </rPh>
    <rPh sb="32" eb="33">
      <t>ホン</t>
    </rPh>
    <rPh sb="33" eb="36">
      <t>ケイザイセイ</t>
    </rPh>
    <rPh sb="36" eb="38">
      <t>ヒョウカ</t>
    </rPh>
    <rPh sb="39" eb="40">
      <t>モチ</t>
    </rPh>
    <rPh sb="42" eb="44">
      <t>ドクジ</t>
    </rPh>
    <rPh sb="45" eb="47">
      <t>シュホウ</t>
    </rPh>
    <rPh sb="50" eb="53">
      <t>イッパンテキ</t>
    </rPh>
    <rPh sb="202" eb="204">
      <t>セツビ</t>
    </rPh>
    <rPh sb="293" eb="294">
      <t>ダイ</t>
    </rPh>
    <phoneticPr fontId="3"/>
  </si>
  <si>
    <t>d．運用収益</t>
    <phoneticPr fontId="3"/>
  </si>
  <si>
    <t>e．エネルギー関連コスト</t>
    <rPh sb="7" eb="9">
      <t>カンレン</t>
    </rPh>
    <phoneticPr fontId="3"/>
  </si>
  <si>
    <t>f．それ以外</t>
    <rPh sb="4" eb="6">
      <t>イガイ</t>
    </rPh>
    <phoneticPr fontId="3"/>
  </si>
  <si>
    <t>g．その他</t>
    <rPh sb="4" eb="5">
      <t>タ</t>
    </rPh>
    <phoneticPr fontId="3"/>
  </si>
  <si>
    <t>※為替、事業遅延、インフレーションは、必須項目として入力の検討をお願いします。なお、リスク管理シートへ記入された内容と重複しても構いません。</t>
    <rPh sb="19" eb="21">
      <t>ヒッス</t>
    </rPh>
    <rPh sb="21" eb="23">
      <t>コウモク</t>
    </rPh>
    <rPh sb="26" eb="28">
      <t>ニュウリョク</t>
    </rPh>
    <rPh sb="29" eb="31">
      <t>ケントウ</t>
    </rPh>
    <rPh sb="33" eb="34">
      <t>ネガ</t>
    </rPh>
    <rPh sb="45" eb="47">
      <t>カンリ</t>
    </rPh>
    <rPh sb="51" eb="53">
      <t>キニュウ</t>
    </rPh>
    <rPh sb="56" eb="58">
      <t>ナイヨウ</t>
    </rPh>
    <rPh sb="59" eb="61">
      <t>チョウフク</t>
    </rPh>
    <rPh sb="64" eb="65">
      <t>カマ</t>
    </rPh>
    <phoneticPr fontId="3"/>
  </si>
  <si>
    <t>【別紙５－３】</t>
    <rPh sb="1" eb="3">
      <t>ベッシ</t>
    </rPh>
    <phoneticPr fontId="3"/>
  </si>
  <si>
    <t>【別紙５－４】</t>
    <rPh sb="1" eb="3">
      <t>ベッシ</t>
    </rPh>
    <phoneticPr fontId="3"/>
  </si>
  <si>
    <t>【別紙５－５】</t>
    <rPh sb="1" eb="3">
      <t>ベッシ</t>
    </rPh>
    <phoneticPr fontId="3"/>
  </si>
  <si>
    <t>【別紙５－２】</t>
    <rPh sb="1" eb="3">
      <t>ベッシ</t>
    </rPh>
    <phoneticPr fontId="3"/>
  </si>
  <si>
    <t>【別紙５－４a】</t>
    <rPh sb="1" eb="3">
      <t>ベッシ</t>
    </rPh>
    <phoneticPr fontId="3"/>
  </si>
  <si>
    <t>【別紙５－５a】</t>
    <rPh sb="1" eb="3">
      <t>ベッシ</t>
    </rPh>
    <phoneticPr fontId="3"/>
  </si>
  <si>
    <t>【別紙５－２a】</t>
    <rPh sb="1" eb="3">
      <t>ベッシ</t>
    </rPh>
    <phoneticPr fontId="3"/>
  </si>
  <si>
    <t>【別紙５－３a】</t>
    <rPh sb="1" eb="3">
      <t>ベッシ</t>
    </rPh>
    <phoneticPr fontId="3"/>
  </si>
  <si>
    <t>【別紙５－４b】</t>
    <rPh sb="1" eb="3">
      <t>ベッシ</t>
    </rPh>
    <phoneticPr fontId="3"/>
  </si>
  <si>
    <t>【別紙５－５b】</t>
    <rPh sb="1" eb="3">
      <t>ベッシ</t>
    </rPh>
    <phoneticPr fontId="3"/>
  </si>
  <si>
    <t>【別紙５－２b】</t>
    <rPh sb="1" eb="3">
      <t>ベッシ</t>
    </rPh>
    <phoneticPr fontId="3"/>
  </si>
  <si>
    <t>【別紙５－３b】</t>
    <rPh sb="1" eb="3">
      <t>ベッシ</t>
    </rPh>
    <phoneticPr fontId="3"/>
  </si>
  <si>
    <t>【別紙５－４c】</t>
    <rPh sb="1" eb="3">
      <t>ベッシ</t>
    </rPh>
    <phoneticPr fontId="3"/>
  </si>
  <si>
    <t>【別紙５－５c】</t>
    <rPh sb="1" eb="3">
      <t>ベッシ</t>
    </rPh>
    <phoneticPr fontId="3"/>
  </si>
  <si>
    <t>【別紙５－２c】</t>
    <rPh sb="1" eb="3">
      <t>ベッシ</t>
    </rPh>
    <phoneticPr fontId="3"/>
  </si>
  <si>
    <t>【別紙５－３c】</t>
    <rPh sb="1" eb="3">
      <t>ベッシ</t>
    </rPh>
    <phoneticPr fontId="3"/>
  </si>
  <si>
    <t>【別紙５－２】</t>
    <phoneticPr fontId="3"/>
  </si>
  <si>
    <t>【別紙５－３】</t>
    <phoneticPr fontId="3"/>
  </si>
  <si>
    <t>【別紙５－４】</t>
    <phoneticPr fontId="3"/>
  </si>
  <si>
    <t>【別紙５－５】</t>
    <phoneticPr fontId="3"/>
  </si>
  <si>
    <t>【別紙５ｰ１】別紙５ｰ２～別紙５ｰ５の記載要領</t>
    <rPh sb="1" eb="3">
      <t>ベッシ</t>
    </rPh>
    <rPh sb="6" eb="8">
      <t>ベッシ</t>
    </rPh>
    <rPh sb="13" eb="15">
      <t>ベッシ</t>
    </rPh>
    <rPh sb="19" eb="21">
      <t>ヨウリョウ</t>
    </rPh>
    <phoneticPr fontId="34"/>
  </si>
  <si>
    <t>出典は、算定の際に使用した文献や資料について、NEDO側で確認ができるように資料名やURL、該当するページ等をご記入下さい。</t>
    <rPh sb="56" eb="58">
      <t>キニュウ</t>
    </rPh>
    <rPh sb="58" eb="59">
      <t>シタ</t>
    </rPh>
    <phoneticPr fontId="3"/>
  </si>
  <si>
    <t>ヒアリング調査結果を引用する場合は、ヒアリング先やヒアリング項目等が把握できる内容をご記入下さい。</t>
    <rPh sb="39" eb="41">
      <t>ナイヨウ</t>
    </rPh>
    <rPh sb="43" eb="45">
      <t>キニュウ</t>
    </rPh>
    <rPh sb="45" eb="46">
      <t>シタ</t>
    </rPh>
    <phoneticPr fontId="3"/>
  </si>
  <si>
    <t>【別紙５－３】、【別紙５－４】および本文提案書8章(6) 需要者の受容性の各数値の前提となる根拠・算定方法と出典を全てご記入下さい。</t>
    <rPh sb="18" eb="20">
      <t>ホンブン</t>
    </rPh>
    <rPh sb="60" eb="62">
      <t>キニュウ</t>
    </rPh>
    <rPh sb="62" eb="63">
      <t>シタ</t>
    </rPh>
    <phoneticPr fontId="3"/>
  </si>
  <si>
    <t xml:space="preserve">【別紙５－4】 事業収益性評価シート：供給者側 </t>
    <rPh sb="1" eb="3">
      <t>ベッシ</t>
    </rPh>
    <rPh sb="8" eb="10">
      <t>ジギョウ</t>
    </rPh>
    <rPh sb="10" eb="12">
      <t>シュウエキ</t>
    </rPh>
    <rPh sb="12" eb="13">
      <t>セイ</t>
    </rPh>
    <rPh sb="13" eb="15">
      <t>ヒョウカ</t>
    </rPh>
    <phoneticPr fontId="3"/>
  </si>
  <si>
    <t>対象技術の市場規模</t>
    <rPh sb="0" eb="2">
      <t>タイショウ</t>
    </rPh>
    <phoneticPr fontId="4"/>
  </si>
  <si>
    <t>　提案する技術・ビジネスモデルを踏まえ、最も類似すると思われる業態を定義したうえで、当該業態の一般的の平均営業利益率水準（一般的な平均営業利益率が難しい場合は自社の類似事業の実積でも可）もご記入ください。また、当該数値の根拠は別紙5－5にてご説明ください。</t>
    <rPh sb="95" eb="97">
      <t>キニュウ</t>
    </rPh>
    <rPh sb="110" eb="112">
      <t>コンキョ</t>
    </rPh>
    <rPh sb="121" eb="123">
      <t>セツメイ</t>
    </rPh>
    <phoneticPr fontId="3"/>
  </si>
  <si>
    <t>【別紙５－３】リスク対応表</t>
    <rPh sb="10" eb="12">
      <t>タイオウ</t>
    </rPh>
    <rPh sb="12" eb="13">
      <t>ヒョウ</t>
    </rPh>
    <phoneticPr fontId="3"/>
  </si>
  <si>
    <t>主要なリスク（※１）について、それぞれの項目をご記入ください。対応策は、リスクマネジメントガイドラインにおける対応分類(※２)に準じて、時系列で対応内容がわかるように具体的にご記入下さい。補足説明が必要な場合は、別紙５－５に記入し、根拠NO.を転記してください。
 ※１　主要なリスク：「別紙５－２」で発生可能性と発生影響度の合計値４以上のリスクおよび必須記入項目の「為替リスク」「事業遅延」「インフレーション」
 ※２　対応分類：回避、原因除去・未然防止、拡大防止、共有（保険）、保有＆監視（早期発見）</t>
    <rPh sb="20" eb="22">
      <t>コウモク</t>
    </rPh>
    <rPh sb="88" eb="90">
      <t>キニュウ</t>
    </rPh>
    <rPh sb="94" eb="96">
      <t>ホソク</t>
    </rPh>
    <rPh sb="96" eb="98">
      <t>セツメイ</t>
    </rPh>
    <rPh sb="99" eb="101">
      <t>ヒツヨウ</t>
    </rPh>
    <rPh sb="102" eb="104">
      <t>バアイ</t>
    </rPh>
    <rPh sb="112" eb="114">
      <t>キニュウ</t>
    </rPh>
    <rPh sb="116" eb="118">
      <t>コンキョ</t>
    </rPh>
    <rPh sb="122" eb="124">
      <t>テンキ</t>
    </rPh>
    <rPh sb="211" eb="213">
      <t>タイオウ</t>
    </rPh>
    <rPh sb="213" eb="215">
      <t>ブンルイ</t>
    </rPh>
    <phoneticPr fontId="3"/>
  </si>
  <si>
    <t>定量化が可能な場合は、定量化可能欄のチェックを選択した上で、対象項目の変動幅(例：為替\100/$～\140/$)をご記入下さい。（変動幅の考え方等は、別紙５－５に根拠NO.を転記の上、ご記入ください。）</t>
    <rPh sb="0" eb="2">
      <t>テイリョウ</t>
    </rPh>
    <rPh sb="2" eb="3">
      <t>カ</t>
    </rPh>
    <rPh sb="4" eb="6">
      <t>カノウ</t>
    </rPh>
    <rPh sb="7" eb="9">
      <t>バアイ</t>
    </rPh>
    <rPh sb="11" eb="14">
      <t>テイリョウカ</t>
    </rPh>
    <rPh sb="14" eb="16">
      <t>カノウ</t>
    </rPh>
    <rPh sb="16" eb="17">
      <t>ラン</t>
    </rPh>
    <rPh sb="23" eb="25">
      <t>センタク</t>
    </rPh>
    <rPh sb="27" eb="28">
      <t>ウエ</t>
    </rPh>
    <rPh sb="30" eb="32">
      <t>タイショウ</t>
    </rPh>
    <rPh sb="32" eb="34">
      <t>コウモク</t>
    </rPh>
    <rPh sb="35" eb="38">
      <t>ヘンドウハバ</t>
    </rPh>
    <rPh sb="39" eb="40">
      <t>レイ</t>
    </rPh>
    <rPh sb="41" eb="43">
      <t>カワセ</t>
    </rPh>
    <rPh sb="59" eb="62">
      <t>キニュウクダ</t>
    </rPh>
    <rPh sb="66" eb="69">
      <t>ヘンドウハバ</t>
    </rPh>
    <rPh sb="70" eb="71">
      <t>カンガ</t>
    </rPh>
    <rPh sb="72" eb="73">
      <t>カタ</t>
    </rPh>
    <rPh sb="73" eb="74">
      <t>ナド</t>
    </rPh>
    <rPh sb="82" eb="84">
      <t>コンキョ</t>
    </rPh>
    <rPh sb="88" eb="90">
      <t>テンキ</t>
    </rPh>
    <rPh sb="91" eb="92">
      <t>ウエ</t>
    </rPh>
    <rPh sb="94" eb="96">
      <t>キニュウ</t>
    </rPh>
    <phoneticPr fontId="3"/>
  </si>
  <si>
    <t>別紙5-2より転記</t>
    <rPh sb="0" eb="2">
      <t>ベッシ</t>
    </rPh>
    <rPh sb="7" eb="9">
      <t>テンキ</t>
    </rPh>
    <phoneticPr fontId="3"/>
  </si>
  <si>
    <t>【別紙５－２】リスク抽出表</t>
    <rPh sb="10" eb="12">
      <t>チュウシュツ</t>
    </rPh>
    <rPh sb="12" eb="13">
      <t>ヒョウ</t>
    </rPh>
    <phoneticPr fontId="3"/>
  </si>
  <si>
    <r>
      <t>b．財務関連
(</t>
    </r>
    <r>
      <rPr>
        <sz val="9"/>
        <color theme="1"/>
        <rFont val="ＭＳ ゴシック"/>
        <family val="3"/>
        <charset val="128"/>
      </rPr>
      <t>初期投資/運転資金等)</t>
    </r>
    <rPh sb="2" eb="4">
      <t>ザイム</t>
    </rPh>
    <rPh sb="4" eb="6">
      <t>カンレン</t>
    </rPh>
    <rPh sb="8" eb="10">
      <t>ショキ</t>
    </rPh>
    <rPh sb="10" eb="12">
      <t>トウシ</t>
    </rPh>
    <rPh sb="13" eb="15">
      <t>ウンテン</t>
    </rPh>
    <rPh sb="15" eb="17">
      <t>シキン</t>
    </rPh>
    <rPh sb="17" eb="18">
      <t>ナド</t>
    </rPh>
    <phoneticPr fontId="3"/>
  </si>
  <si>
    <t>※発生可能性：各リスクが発生する可能性を判断していただき、以下の判断基準でご記入ください。</t>
    <rPh sb="7" eb="8">
      <t>カク</t>
    </rPh>
    <rPh sb="29" eb="31">
      <t>イカ</t>
    </rPh>
    <rPh sb="32" eb="34">
      <t>ハンダン</t>
    </rPh>
    <rPh sb="34" eb="36">
      <t>キジュン</t>
    </rPh>
    <rPh sb="38" eb="40">
      <t>キニュウ</t>
    </rPh>
    <phoneticPr fontId="3"/>
  </si>
  <si>
    <t>※発生影響度：各リスクが発生した場合の影響の大きさを判断していただき、以下の判断基準でご記入ください。</t>
    <rPh sb="7" eb="8">
      <t>カク</t>
    </rPh>
    <rPh sb="35" eb="37">
      <t>イカ</t>
    </rPh>
    <rPh sb="38" eb="40">
      <t>ハンダン</t>
    </rPh>
    <rPh sb="40" eb="42">
      <t>キジュン</t>
    </rPh>
    <rPh sb="44" eb="46">
      <t>キニュウ</t>
    </rPh>
    <phoneticPr fontId="3"/>
  </si>
  <si>
    <t>事業コンポーネント数に応じて複数シート作成</t>
    <rPh sb="0" eb="2">
      <t>ジギョウ</t>
    </rPh>
    <rPh sb="9" eb="10">
      <t>スウ</t>
    </rPh>
    <rPh sb="11" eb="12">
      <t>オウ</t>
    </rPh>
    <rPh sb="14" eb="16">
      <t>フクスウ</t>
    </rPh>
    <rPh sb="19" eb="21">
      <t>サクセイ</t>
    </rPh>
    <phoneticPr fontId="3"/>
  </si>
  <si>
    <t>事業コンポーネントの数</t>
    <rPh sb="10" eb="11">
      <t>カズ</t>
    </rPh>
    <phoneticPr fontId="3"/>
  </si>
  <si>
    <r>
      <t xml:space="preserve">事業収益性評価シート　算定根拠一覧表
</t>
    </r>
    <r>
      <rPr>
        <sz val="9"/>
        <color theme="1"/>
        <rFont val="ＭＳ ゴシック"/>
        <family val="3"/>
        <charset val="128"/>
      </rPr>
      <t>(別紙５－３と５－４の根拠を記載していただきます)</t>
    </r>
    <rPh sb="0" eb="2">
      <t>ジギョウ</t>
    </rPh>
    <rPh sb="2" eb="4">
      <t>シュウエキ</t>
    </rPh>
    <rPh sb="4" eb="5">
      <t>セイ</t>
    </rPh>
    <rPh sb="5" eb="7">
      <t>ヒョウカ</t>
    </rPh>
    <rPh sb="11" eb="13">
      <t>サンテイ</t>
    </rPh>
    <rPh sb="13" eb="15">
      <t>コンキョ</t>
    </rPh>
    <rPh sb="15" eb="17">
      <t>イチラン</t>
    </rPh>
    <rPh sb="17" eb="18">
      <t>ヒョウ</t>
    </rPh>
    <rPh sb="20" eb="22">
      <t>ベッシ</t>
    </rPh>
    <rPh sb="30" eb="32">
      <t>コンキョ</t>
    </rPh>
    <rPh sb="33" eb="35">
      <t>キサイ</t>
    </rPh>
    <phoneticPr fontId="3"/>
  </si>
  <si>
    <t>※複数事業コンポーネント対応のために複数シートが必要な場合には、別紙５－２a, b, c…と枝番号を付記した上でシートを作成して下さい。</t>
    <rPh sb="1" eb="3">
      <t>フクスウ</t>
    </rPh>
    <rPh sb="3" eb="5">
      <t>ジギョウ</t>
    </rPh>
    <rPh sb="12" eb="14">
      <t>タイオウ</t>
    </rPh>
    <rPh sb="18" eb="20">
      <t>フクスウ</t>
    </rPh>
    <rPh sb="24" eb="26">
      <t>ヒツヨウ</t>
    </rPh>
    <rPh sb="27" eb="29">
      <t>バアイ</t>
    </rPh>
    <rPh sb="32" eb="34">
      <t>ベッシ</t>
    </rPh>
    <rPh sb="45" eb="46">
      <t>エダ</t>
    </rPh>
    <rPh sb="46" eb="48">
      <t>バンゴウ</t>
    </rPh>
    <rPh sb="49" eb="51">
      <t>フキ</t>
    </rPh>
    <rPh sb="53" eb="54">
      <t>ウエ</t>
    </rPh>
    <rPh sb="59" eb="61">
      <t>サクセイ</t>
    </rPh>
    <rPh sb="63" eb="64">
      <t>クダ</t>
    </rPh>
    <phoneticPr fontId="3"/>
  </si>
  <si>
    <t>※別紙５－４については、事業ケースによって記載項目が変わりますので、下記をご参照下さい。</t>
    <rPh sb="1" eb="3">
      <t>ベッシ</t>
    </rPh>
    <rPh sb="12" eb="14">
      <t>ジギョウ</t>
    </rPh>
    <rPh sb="21" eb="23">
      <t>キサイ</t>
    </rPh>
    <rPh sb="23" eb="25">
      <t>コウモク</t>
    </rPh>
    <rPh sb="26" eb="27">
      <t>カ</t>
    </rPh>
    <rPh sb="40" eb="41">
      <t>クダ</t>
    </rPh>
    <phoneticPr fontId="3"/>
  </si>
  <si>
    <t>●【別紙５－４】の必須記載項目について</t>
    <rPh sb="2" eb="4">
      <t>ベッシ</t>
    </rPh>
    <rPh sb="9" eb="11">
      <t>ヒッス</t>
    </rPh>
    <rPh sb="11" eb="13">
      <t>キサイ</t>
    </rPh>
    <rPh sb="13" eb="15">
      <t>コウモク</t>
    </rPh>
    <phoneticPr fontId="3"/>
  </si>
  <si>
    <t>別紙５－４の必須記載項目は「供給者に初期投資が有るか否か」によって変わります。</t>
    <rPh sb="0" eb="2">
      <t>ベッシ</t>
    </rPh>
    <rPh sb="6" eb="8">
      <t>ヒッス</t>
    </rPh>
    <rPh sb="8" eb="10">
      <t>キサイ</t>
    </rPh>
    <rPh sb="10" eb="12">
      <t>コウモク</t>
    </rPh>
    <rPh sb="14" eb="17">
      <t>キョウキュウシャ</t>
    </rPh>
    <rPh sb="18" eb="20">
      <t>ショキ</t>
    </rPh>
    <rPh sb="20" eb="22">
      <t>トウシ</t>
    </rPh>
    <rPh sb="23" eb="24">
      <t>ア</t>
    </rPh>
    <rPh sb="26" eb="27">
      <t>イナ</t>
    </rPh>
    <rPh sb="33" eb="34">
      <t>カ</t>
    </rPh>
    <phoneticPr fontId="3"/>
  </si>
  <si>
    <t>５－２：リスク抽出表</t>
    <rPh sb="7" eb="9">
      <t>チュウシュツ</t>
    </rPh>
    <rPh sb="9" eb="10">
      <t>ヒョウ</t>
    </rPh>
    <phoneticPr fontId="3"/>
  </si>
  <si>
    <t>想定されるリスクの名称を分野毎に簡潔にご記入下さい。</t>
    <rPh sb="0" eb="2">
      <t>ソウテイ</t>
    </rPh>
    <rPh sb="9" eb="11">
      <t>メイショウ</t>
    </rPh>
    <rPh sb="12" eb="15">
      <t>ブンヤゴト</t>
    </rPh>
    <rPh sb="16" eb="18">
      <t>カンケツ</t>
    </rPh>
    <rPh sb="20" eb="22">
      <t>キニュウ</t>
    </rPh>
    <rPh sb="22" eb="23">
      <t>クダ</t>
    </rPh>
    <phoneticPr fontId="3"/>
  </si>
  <si>
    <t>プロジェクト期間内に当該リスクが発生する可能性について、【別紙５－２】の判断基準を踏まえて４段階(０～３)から選択して下さい。</t>
    <rPh sb="6" eb="9">
      <t>キカンナイ</t>
    </rPh>
    <rPh sb="10" eb="12">
      <t>トウガイ</t>
    </rPh>
    <rPh sb="16" eb="18">
      <t>ハッセイ</t>
    </rPh>
    <rPh sb="20" eb="23">
      <t>カノウセイ</t>
    </rPh>
    <rPh sb="29" eb="31">
      <t>ベッシ</t>
    </rPh>
    <rPh sb="36" eb="38">
      <t>ハンダン</t>
    </rPh>
    <rPh sb="38" eb="40">
      <t>キジュン</t>
    </rPh>
    <rPh sb="41" eb="42">
      <t>フ</t>
    </rPh>
    <rPh sb="46" eb="48">
      <t>ダンカイ</t>
    </rPh>
    <rPh sb="55" eb="57">
      <t>センタク</t>
    </rPh>
    <phoneticPr fontId="3"/>
  </si>
  <si>
    <t>当該リスクが発生した際の影響度の大きさについて、【別紙５－２】の判断基準を踏まえて４段階(０～３)から選択して下さい。</t>
    <rPh sb="0" eb="2">
      <t>トウガイ</t>
    </rPh>
    <rPh sb="6" eb="8">
      <t>ハッセイ</t>
    </rPh>
    <rPh sb="10" eb="11">
      <t>サイ</t>
    </rPh>
    <rPh sb="12" eb="15">
      <t>エイキョウド</t>
    </rPh>
    <rPh sb="16" eb="17">
      <t>オオ</t>
    </rPh>
    <rPh sb="25" eb="27">
      <t>ベッシ</t>
    </rPh>
    <rPh sb="32" eb="34">
      <t>ハンダン</t>
    </rPh>
    <rPh sb="34" eb="36">
      <t>キジュン</t>
    </rPh>
    <rPh sb="37" eb="38">
      <t>フ</t>
    </rPh>
    <rPh sb="42" eb="44">
      <t>ダンカイ</t>
    </rPh>
    <rPh sb="51" eb="53">
      <t>センタク</t>
    </rPh>
    <phoneticPr fontId="3"/>
  </si>
  <si>
    <t>５－３：リスク対応表</t>
    <rPh sb="7" eb="9">
      <t>タイオウ</t>
    </rPh>
    <rPh sb="9" eb="10">
      <t>ヒョウ</t>
    </rPh>
    <phoneticPr fontId="3"/>
  </si>
  <si>
    <t>主要なリスクの発生可能性及び発生影響度について、【別紙５－２】の採点内容を踏まえて詳細にご記入下さい。</t>
    <rPh sb="0" eb="2">
      <t>シュヨウ</t>
    </rPh>
    <rPh sb="7" eb="9">
      <t>ハッセイ</t>
    </rPh>
    <rPh sb="9" eb="12">
      <t>カノウセイ</t>
    </rPh>
    <rPh sb="12" eb="13">
      <t>オヨ</t>
    </rPh>
    <rPh sb="14" eb="16">
      <t>ハッセイ</t>
    </rPh>
    <rPh sb="16" eb="19">
      <t>エイキョウド</t>
    </rPh>
    <rPh sb="25" eb="27">
      <t>ベッシ</t>
    </rPh>
    <rPh sb="32" eb="34">
      <t>サイテン</t>
    </rPh>
    <rPh sb="34" eb="36">
      <t>ナイヨウ</t>
    </rPh>
    <rPh sb="37" eb="38">
      <t>フ</t>
    </rPh>
    <rPh sb="41" eb="43">
      <t>ショウサイ</t>
    </rPh>
    <rPh sb="45" eb="47">
      <t>キニュウ</t>
    </rPh>
    <phoneticPr fontId="3"/>
  </si>
  <si>
    <t>主要なリスクへの対応策について、それを実施する事業者の名称と対応策の内容についてご記入下さい。
対応策については、「回避、原因除去・未然防止、拡大防止、共有（保険）、保有＆監視（早期発見）」のいずれかを明記した上で、時系列で対応内容がわかるように具体的にご記入下さい。</t>
    <rPh sb="0" eb="2">
      <t>シュヨウ</t>
    </rPh>
    <rPh sb="8" eb="10">
      <t>タイオウ</t>
    </rPh>
    <rPh sb="10" eb="11">
      <t>サク</t>
    </rPh>
    <rPh sb="19" eb="21">
      <t>ジッシ</t>
    </rPh>
    <rPh sb="23" eb="26">
      <t>ジギョウシャ</t>
    </rPh>
    <rPh sb="27" eb="29">
      <t>メイショウ</t>
    </rPh>
    <rPh sb="30" eb="32">
      <t>タイオウ</t>
    </rPh>
    <rPh sb="32" eb="33">
      <t>サク</t>
    </rPh>
    <rPh sb="34" eb="36">
      <t>ナイヨウ</t>
    </rPh>
    <rPh sb="41" eb="43">
      <t>キニュウ</t>
    </rPh>
    <rPh sb="48" eb="50">
      <t>タイオウ</t>
    </rPh>
    <rPh sb="50" eb="51">
      <t>サクニュウリョク</t>
    </rPh>
    <rPh sb="128" eb="130">
      <t>キニュウ</t>
    </rPh>
    <phoneticPr fontId="3"/>
  </si>
  <si>
    <t>主要なリスクのそれぞれについて定量化の可否を選択し、定量化が可能なものについてはその変動幅及び単位をご記入下さい。</t>
    <rPh sb="0" eb="2">
      <t>シュヨウ</t>
    </rPh>
    <rPh sb="15" eb="17">
      <t>テイリョウ</t>
    </rPh>
    <rPh sb="17" eb="18">
      <t>カ</t>
    </rPh>
    <rPh sb="18" eb="20">
      <t>カヒ</t>
    </rPh>
    <rPh sb="21" eb="23">
      <t>センタク</t>
    </rPh>
    <rPh sb="25" eb="28">
      <t>テイリョウカ</t>
    </rPh>
    <rPh sb="28" eb="29">
      <t>カ</t>
    </rPh>
    <rPh sb="30" eb="32">
      <t>カノウ</t>
    </rPh>
    <rPh sb="41" eb="44">
      <t>ヘンドウハバ</t>
    </rPh>
    <rPh sb="44" eb="45">
      <t>オヨ</t>
    </rPh>
    <rPh sb="46" eb="48">
      <t>タンイ</t>
    </rPh>
    <rPh sb="51" eb="53">
      <t>キニュウ</t>
    </rPh>
    <phoneticPr fontId="3"/>
  </si>
  <si>
    <t>当シートに記載する事業コンポーネントの名称をご入力下さい。</t>
    <rPh sb="0" eb="1">
      <t>トウ</t>
    </rPh>
    <rPh sb="5" eb="7">
      <t>キサイ</t>
    </rPh>
    <rPh sb="9" eb="11">
      <t>ジギョウ</t>
    </rPh>
    <rPh sb="19" eb="21">
      <t>メイショウ</t>
    </rPh>
    <rPh sb="23" eb="25">
      <t>ニュウリョク</t>
    </rPh>
    <rPh sb="25" eb="26">
      <t>クダ</t>
    </rPh>
    <phoneticPr fontId="3"/>
  </si>
  <si>
    <t>供給者に該当する事業者の名称をご入力下さい。</t>
    <rPh sb="0" eb="3">
      <t>キョウキュウシャ</t>
    </rPh>
    <rPh sb="4" eb="6">
      <t>ガイトウ</t>
    </rPh>
    <rPh sb="8" eb="11">
      <t>ジギョウシャ</t>
    </rPh>
    <rPh sb="12" eb="14">
      <t>メイショウ</t>
    </rPh>
    <rPh sb="16" eb="18">
      <t>ニュウリョク</t>
    </rPh>
    <rPh sb="18" eb="19">
      <t>クダ</t>
    </rPh>
    <phoneticPr fontId="3"/>
  </si>
  <si>
    <t>「業態」とは、提案する技術の商品/サービス区分（いわゆる「業種」）に対して、技術・商品・サービスを提供する営業形態（どのように価値提供するか）を考慮した概念です。提案する技術・ビジネスモデルを踏まえ、最も類似すると思われる業態を定義したうえで、当該業態の一般的の平均営業利益率水準（一般的な平均営業利益率が難しい場合は自社の類似事業の実積でも可）もご記入ください。また、当該数値の根拠は別紙５－５にてご説明ください。</t>
    <rPh sb="1" eb="3">
      <t>ギョウタイ</t>
    </rPh>
    <rPh sb="7" eb="9">
      <t>テイアン</t>
    </rPh>
    <rPh sb="11" eb="13">
      <t>ギジュツ</t>
    </rPh>
    <rPh sb="14" eb="16">
      <t>ショウヒン</t>
    </rPh>
    <rPh sb="21" eb="23">
      <t>クブン</t>
    </rPh>
    <rPh sb="29" eb="31">
      <t>ギョウシュ</t>
    </rPh>
    <rPh sb="34" eb="35">
      <t>タイ</t>
    </rPh>
    <rPh sb="38" eb="40">
      <t>ギジュツ</t>
    </rPh>
    <rPh sb="41" eb="43">
      <t>ショウヒン</t>
    </rPh>
    <rPh sb="49" eb="51">
      <t>テイキョウ</t>
    </rPh>
    <rPh sb="53" eb="55">
      <t>エイギョウ</t>
    </rPh>
    <rPh sb="55" eb="57">
      <t>ケイタイ</t>
    </rPh>
    <rPh sb="63" eb="65">
      <t>カチ</t>
    </rPh>
    <rPh sb="65" eb="67">
      <t>テイキョウ</t>
    </rPh>
    <rPh sb="72" eb="74">
      <t>コウリョ</t>
    </rPh>
    <rPh sb="76" eb="78">
      <t>ガイネン</t>
    </rPh>
    <rPh sb="175" eb="177">
      <t>キニュウ</t>
    </rPh>
    <rPh sb="190" eb="192">
      <t>コンキョ</t>
    </rPh>
    <phoneticPr fontId="3"/>
  </si>
  <si>
    <t>供給者の導入設備（対象設備）の法定耐用年数・想定利用年数</t>
    <rPh sb="9" eb="11">
      <t>タイショウ</t>
    </rPh>
    <rPh sb="11" eb="13">
      <t>セツビ</t>
    </rPh>
    <rPh sb="15" eb="17">
      <t>ホウテイ</t>
    </rPh>
    <rPh sb="22" eb="24">
      <t>ソウテイ</t>
    </rPh>
    <rPh sb="24" eb="26">
      <t>リヨウ</t>
    </rPh>
    <rPh sb="26" eb="28">
      <t>ネンスウ</t>
    </rPh>
    <phoneticPr fontId="3"/>
  </si>
  <si>
    <t>供給者に「初期投資」がある場合に、日本国内及び普及対象国・地域において「本事業の実施に当たって導入(増強)される設備」を対象に、主要設備(最大5つ)の「法定耐用年数」並びに「供給者が想定する利用年数」をご入力下さい。後者が前者を上回る場合は、それだけ長期に利用できると考える根拠を算定根拠一覧表にご記入下さい。なお、法定耐用年数は、導入先の国における法定耐用年数として下さい。</t>
    <rPh sb="0" eb="3">
      <t>キョウキュウシャ</t>
    </rPh>
    <rPh sb="5" eb="7">
      <t>ショキ</t>
    </rPh>
    <rPh sb="7" eb="9">
      <t>トウシ</t>
    </rPh>
    <rPh sb="13" eb="15">
      <t>バアイ</t>
    </rPh>
    <rPh sb="17" eb="19">
      <t>ニホン</t>
    </rPh>
    <rPh sb="23" eb="25">
      <t>フキュウ</t>
    </rPh>
    <rPh sb="25" eb="27">
      <t>タイショウ</t>
    </rPh>
    <rPh sb="29" eb="31">
      <t>チイキ</t>
    </rPh>
    <rPh sb="64" eb="66">
      <t>シュヨウ</t>
    </rPh>
    <rPh sb="66" eb="68">
      <t>セツビ</t>
    </rPh>
    <rPh sb="69" eb="71">
      <t>サイダイ</t>
    </rPh>
    <rPh sb="76" eb="78">
      <t>ホウテイ</t>
    </rPh>
    <rPh sb="78" eb="80">
      <t>タイヨウ</t>
    </rPh>
    <rPh sb="80" eb="82">
      <t>ネンスウ</t>
    </rPh>
    <rPh sb="83" eb="84">
      <t>ナラ</t>
    </rPh>
    <rPh sb="87" eb="90">
      <t>キョウキュウシャ</t>
    </rPh>
    <rPh sb="91" eb="93">
      <t>ソウテイ</t>
    </rPh>
    <rPh sb="95" eb="97">
      <t>リヨウ</t>
    </rPh>
    <rPh sb="97" eb="99">
      <t>ネンスウ</t>
    </rPh>
    <rPh sb="102" eb="104">
      <t>ニュウリョク</t>
    </rPh>
    <rPh sb="104" eb="105">
      <t>クダ</t>
    </rPh>
    <rPh sb="108" eb="110">
      <t>コウシャ</t>
    </rPh>
    <rPh sb="111" eb="113">
      <t>ゼンシャ</t>
    </rPh>
    <rPh sb="114" eb="116">
      <t>ウワマワ</t>
    </rPh>
    <rPh sb="117" eb="119">
      <t>バアイ</t>
    </rPh>
    <rPh sb="125" eb="127">
      <t>チョウキ</t>
    </rPh>
    <rPh sb="128" eb="130">
      <t>リヨウ</t>
    </rPh>
    <rPh sb="134" eb="135">
      <t>カンガ</t>
    </rPh>
    <rPh sb="137" eb="139">
      <t>コンキョ</t>
    </rPh>
    <rPh sb="140" eb="142">
      <t>サンテイ</t>
    </rPh>
    <rPh sb="142" eb="144">
      <t>コンキョ</t>
    </rPh>
    <rPh sb="144" eb="146">
      <t>イチラン</t>
    </rPh>
    <rPh sb="146" eb="147">
      <t>ヒョウ</t>
    </rPh>
    <rPh sb="149" eb="151">
      <t>キニュウ</t>
    </rPh>
    <rPh sb="151" eb="152">
      <t>シタ</t>
    </rPh>
    <rPh sb="158" eb="160">
      <t>ホウテイ</t>
    </rPh>
    <rPh sb="160" eb="162">
      <t>タイヨウ</t>
    </rPh>
    <rPh sb="162" eb="164">
      <t>ネンスウ</t>
    </rPh>
    <rPh sb="166" eb="168">
      <t>ドウニュウ</t>
    </rPh>
    <rPh sb="168" eb="169">
      <t>サキ</t>
    </rPh>
    <rPh sb="170" eb="171">
      <t>クニ</t>
    </rPh>
    <rPh sb="175" eb="177">
      <t>ホウテイ</t>
    </rPh>
    <rPh sb="177" eb="179">
      <t>タイヨウ</t>
    </rPh>
    <rPh sb="179" eb="181">
      <t>ネンスウ</t>
    </rPh>
    <rPh sb="184" eb="185">
      <t>クダ</t>
    </rPh>
    <phoneticPr fontId="3"/>
  </si>
  <si>
    <t>供給者の売上が発生する初年度（西暦）をご入力下さい。売上開始初年度を記載していただくと、事業年度が売上事開始年度の「－1年度から20年度」まで自動的に表示されます。</t>
    <rPh sb="0" eb="3">
      <t>キョウキュウシャ</t>
    </rPh>
    <rPh sb="4" eb="6">
      <t>ウリアゲ</t>
    </rPh>
    <rPh sb="7" eb="9">
      <t>ハッセイ</t>
    </rPh>
    <rPh sb="11" eb="14">
      <t>ショネンド</t>
    </rPh>
    <rPh sb="15" eb="17">
      <t>セイレキ</t>
    </rPh>
    <rPh sb="20" eb="21">
      <t>ニュウ</t>
    </rPh>
    <rPh sb="22" eb="23">
      <t>クダ</t>
    </rPh>
    <rPh sb="26" eb="28">
      <t>ウリアゲ</t>
    </rPh>
    <rPh sb="28" eb="30">
      <t>カイシ</t>
    </rPh>
    <rPh sb="30" eb="33">
      <t>ショネンド</t>
    </rPh>
    <rPh sb="34" eb="36">
      <t>キサイ</t>
    </rPh>
    <rPh sb="44" eb="46">
      <t>ジギョウ</t>
    </rPh>
    <rPh sb="46" eb="48">
      <t>ネンド</t>
    </rPh>
    <rPh sb="49" eb="51">
      <t>ウリアゲ</t>
    </rPh>
    <rPh sb="51" eb="52">
      <t>コト</t>
    </rPh>
    <rPh sb="52" eb="54">
      <t>カイシ</t>
    </rPh>
    <rPh sb="54" eb="56">
      <t>ネンド</t>
    </rPh>
    <rPh sb="60" eb="62">
      <t>ネンド</t>
    </rPh>
    <rPh sb="66" eb="68">
      <t>ネンド</t>
    </rPh>
    <rPh sb="75" eb="77">
      <t>ヒョウジ</t>
    </rPh>
    <phoneticPr fontId="3"/>
  </si>
  <si>
    <t>対象技術の市場規模</t>
    <rPh sb="0" eb="2">
      <t>タイショウ</t>
    </rPh>
    <phoneticPr fontId="3"/>
  </si>
  <si>
    <t>該当する事業コンポーネントに係る対象国・地域での市場規模の将来推移をご入力下さい。
市場規模の算出方法の例としては、事業コンポーネント内の主要設備の市場規模の合計額（例：PV蓄電池システムの場合は、太陽光発電設備と蓄電池の市場規模の合算値など）などが挙げられます。</t>
    <rPh sb="18" eb="19">
      <t>クニ</t>
    </rPh>
    <rPh sb="35" eb="37">
      <t>ニュウリョク</t>
    </rPh>
    <phoneticPr fontId="3"/>
  </si>
  <si>
    <r>
      <t>供給者による製品やサービス、設備保守等の需要者への販売額の各年の合算の推計値をご入力下さい。また、本事業に付随する売上が別途存在する場合は、それらも加えて下さい。ただし、上記の「市場規模」×「シェア」に必ずしも一致しなくて良いものとします。
　（例）供給者がサービスプロバイダーの場合…需要者から徴収するサービス料金など
　　　　供給者が設備メーカー等の場合…製品販売額や保守契約額など
また、算定根拠の欄に入力結果の内訳</t>
    </r>
    <r>
      <rPr>
        <strike/>
        <sz val="10"/>
        <color theme="1"/>
        <rFont val="ＭＳ ゴシック"/>
        <family val="3"/>
        <charset val="128"/>
      </rPr>
      <t>等</t>
    </r>
    <r>
      <rPr>
        <sz val="10"/>
        <color theme="1"/>
        <rFont val="ＭＳ ゴシック"/>
        <family val="3"/>
        <charset val="128"/>
      </rPr>
      <t>（スペック別の販売台数など）を可能な限り詳細にご入力下さい。</t>
    </r>
    <rPh sb="40" eb="42">
      <t>ニュウリョク</t>
    </rPh>
    <phoneticPr fontId="3"/>
  </si>
  <si>
    <t>供給者による売上原価をご入力下さい。
　（例）供給者がサービスプロバイダーの場合…設備の購入費用、システム維持費用、託送料金など
　　　　供給者が設備メーカー等の場合…製品原価など
また、算定根拠の欄に入力数値の内訳を可能な限り詳細にご入力下さい。</t>
    <rPh sb="103" eb="105">
      <t>スウチ</t>
    </rPh>
    <phoneticPr fontId="3"/>
  </si>
  <si>
    <t>簡易PIRRの算定に用いる「各年次のキャッシュフロー」を示しており、通常年次は「営業利益＋減価償却費－設備投資額」で、想定事業年数完了時は左記の式に「簡易PIRR算定用の残存簿価」を足して算定しています。</t>
    <rPh sb="0" eb="2">
      <t>カンイ</t>
    </rPh>
    <rPh sb="7" eb="9">
      <t>サンテイ</t>
    </rPh>
    <rPh sb="10" eb="11">
      <t>モチ</t>
    </rPh>
    <rPh sb="14" eb="17">
      <t>カクネンジ</t>
    </rPh>
    <rPh sb="28" eb="29">
      <t>シメ</t>
    </rPh>
    <rPh sb="34" eb="36">
      <t>ツウジョウ</t>
    </rPh>
    <rPh sb="36" eb="38">
      <t>ネンジ</t>
    </rPh>
    <rPh sb="40" eb="42">
      <t>エイギョウ</t>
    </rPh>
    <rPh sb="42" eb="44">
      <t>リエキ</t>
    </rPh>
    <rPh sb="45" eb="47">
      <t>ゲンカ</t>
    </rPh>
    <rPh sb="47" eb="49">
      <t>ショウキャク</t>
    </rPh>
    <rPh sb="49" eb="50">
      <t>ヒ</t>
    </rPh>
    <rPh sb="51" eb="53">
      <t>セツビ</t>
    </rPh>
    <rPh sb="53" eb="55">
      <t>トウシ</t>
    </rPh>
    <rPh sb="55" eb="56">
      <t>ガク</t>
    </rPh>
    <rPh sb="59" eb="61">
      <t>ソウテイ</t>
    </rPh>
    <rPh sb="61" eb="63">
      <t>ジギョウ</t>
    </rPh>
    <rPh sb="63" eb="65">
      <t>ネンスウ</t>
    </rPh>
    <rPh sb="65" eb="67">
      <t>カンリョウ</t>
    </rPh>
    <rPh sb="67" eb="68">
      <t>ジ</t>
    </rPh>
    <rPh sb="69" eb="71">
      <t>サキ</t>
    </rPh>
    <rPh sb="72" eb="73">
      <t>シキ</t>
    </rPh>
    <rPh sb="75" eb="77">
      <t>カンイ</t>
    </rPh>
    <rPh sb="81" eb="83">
      <t>サンテイ</t>
    </rPh>
    <rPh sb="83" eb="84">
      <t>ヨウ</t>
    </rPh>
    <rPh sb="85" eb="87">
      <t>ザンゾン</t>
    </rPh>
    <rPh sb="87" eb="89">
      <t>ボカ</t>
    </rPh>
    <rPh sb="91" eb="92">
      <t>タ</t>
    </rPh>
    <rPh sb="94" eb="96">
      <t>サンテイ</t>
    </rPh>
    <phoneticPr fontId="3"/>
  </si>
  <si>
    <r>
      <t>本事業を行う上で、国内又は現地国において新規導入(又は能力増強)等による投資が必要であれば、その投資費用をご入力下さい。
　（例）供給者がサービスプロバイダーで需要者に設備をリースする（販売しない）場合の設備メーカー等からの当設備の購入費用など
初期投資費用については、事業開始前年度の欄に入力していただくこととし、仮に事業開始前年度以前に初期投資が行われている場合は、割引率等を考慮した上で事業開始前年度にご入力下さい。
なお「初期投資がない」場合は、その根拠を</t>
    </r>
    <r>
      <rPr>
        <strike/>
        <sz val="10"/>
        <color theme="1"/>
        <rFont val="ＭＳ ゴシック"/>
        <family val="3"/>
        <charset val="128"/>
      </rPr>
      <t>ご</t>
    </r>
    <r>
      <rPr>
        <sz val="10"/>
        <color theme="1"/>
        <rFont val="ＭＳ ゴシック"/>
        <family val="3"/>
        <charset val="128"/>
      </rPr>
      <t>記入していただいた上で「０」とご入力下さい。</t>
    </r>
    <rPh sb="197" eb="199">
      <t>ジギョウ</t>
    </rPh>
    <rPh sb="199" eb="201">
      <t>カイシ</t>
    </rPh>
    <rPh sb="201" eb="202">
      <t>ゼン</t>
    </rPh>
    <rPh sb="234" eb="236">
      <t>キニュウ</t>
    </rPh>
    <phoneticPr fontId="3"/>
  </si>
  <si>
    <t>定額償却、定率償却など想定する減価償却方法に合わせて減価処理額をご入力下さい。
なお、日本でいうグリーン投資減税のような制度の採用によって減価償却費用の特別償却など特例措置を受ける場合は、それらも踏まえてご入力下さい。</t>
    <rPh sb="33" eb="35">
      <t>ニュウリョク</t>
    </rPh>
    <phoneticPr fontId="3"/>
  </si>
  <si>
    <t>現地政府・自治体等からの補助金(ただし売上、売上原価、販売費、一般管理費に参入するものを除く）の取得が見込まれる場合は、根拠を記入していただいた上で想定される入手金額をご入力下さい。</t>
    <rPh sb="19" eb="21">
      <t>ウリアゲ</t>
    </rPh>
    <rPh sb="22" eb="24">
      <t>ウリアゲ</t>
    </rPh>
    <rPh sb="24" eb="26">
      <t>ゲンカ</t>
    </rPh>
    <rPh sb="27" eb="30">
      <t>ハンバイヒ</t>
    </rPh>
    <rPh sb="31" eb="33">
      <t>イッパン</t>
    </rPh>
    <rPh sb="33" eb="36">
      <t>カンリヒ</t>
    </rPh>
    <rPh sb="37" eb="39">
      <t>サンニュウ</t>
    </rPh>
    <rPh sb="44" eb="45">
      <t>ノゾ</t>
    </rPh>
    <rPh sb="63" eb="65">
      <t>キニュウ</t>
    </rPh>
    <phoneticPr fontId="3"/>
  </si>
  <si>
    <t>・【別紙５－５】　事業収益性評価シート　算定根拠一覧表</t>
    <phoneticPr fontId="3"/>
  </si>
  <si>
    <t>【別紙５－３】～【別紙５－４】の該当する根拠No.を転記して下さい。</t>
    <rPh sb="1" eb="3">
      <t>ベッシ</t>
    </rPh>
    <rPh sb="9" eb="11">
      <t>ベッシ</t>
    </rPh>
    <rPh sb="16" eb="18">
      <t>ガイトウ</t>
    </rPh>
    <rPh sb="20" eb="22">
      <t>コンキョ</t>
    </rPh>
    <rPh sb="26" eb="28">
      <t>テンキ</t>
    </rPh>
    <phoneticPr fontId="3"/>
  </si>
  <si>
    <t>【別紙５－３】～【別紙５－４】で入力した数値情報の根拠や算出方法についてご記入下さい。
当該根拠及び算定方法により各数値が再現可能となるように、記載内容は可能な限り詳細にご記入下さい。</t>
    <rPh sb="16" eb="18">
      <t>ニュウリョク</t>
    </rPh>
    <rPh sb="20" eb="22">
      <t>スウチ</t>
    </rPh>
    <rPh sb="22" eb="24">
      <t>ジョウホウ</t>
    </rPh>
    <rPh sb="25" eb="27">
      <t>コンキョ</t>
    </rPh>
    <rPh sb="28" eb="30">
      <t>サンシュツ</t>
    </rPh>
    <rPh sb="30" eb="32">
      <t>ホウホウ</t>
    </rPh>
    <rPh sb="37" eb="39">
      <t>キニュウ</t>
    </rPh>
    <rPh sb="44" eb="46">
      <t>トウガイ</t>
    </rPh>
    <rPh sb="46" eb="48">
      <t>コンキョ</t>
    </rPh>
    <rPh sb="48" eb="49">
      <t>オヨ</t>
    </rPh>
    <rPh sb="50" eb="52">
      <t>サンテイ</t>
    </rPh>
    <rPh sb="52" eb="54">
      <t>ホウホウ</t>
    </rPh>
    <rPh sb="57" eb="58">
      <t>カク</t>
    </rPh>
    <rPh sb="58" eb="60">
      <t>スウチ</t>
    </rPh>
    <rPh sb="61" eb="63">
      <t>サイゲン</t>
    </rPh>
    <rPh sb="63" eb="65">
      <t>カノウ</t>
    </rPh>
    <rPh sb="72" eb="74">
      <t>キサイ</t>
    </rPh>
    <rPh sb="74" eb="76">
      <t>ナイヨウ</t>
    </rPh>
    <rPh sb="77" eb="79">
      <t>カノウ</t>
    </rPh>
    <rPh sb="80" eb="81">
      <t>カギ</t>
    </rPh>
    <rPh sb="82" eb="84">
      <t>ショウサイ</t>
    </rPh>
    <rPh sb="86" eb="88">
      <t>キニュウ</t>
    </rPh>
    <phoneticPr fontId="3"/>
  </si>
  <si>
    <t>根拠や算出方法の出典についてご記入下さい。
（例：現地政府ウェブサイトの該当部分(実行計画など)のURL、引用書籍の該当部分のコピーなど)</t>
    <rPh sb="0" eb="2">
      <t>コンキョ</t>
    </rPh>
    <rPh sb="3" eb="5">
      <t>サンシュツ</t>
    </rPh>
    <rPh sb="5" eb="7">
      <t>ホウホウ</t>
    </rPh>
    <rPh sb="8" eb="10">
      <t>シュッテン</t>
    </rPh>
    <rPh sb="15" eb="17">
      <t>キニュウ</t>
    </rPh>
    <rPh sb="23" eb="24">
      <t>レイ</t>
    </rPh>
    <rPh sb="25" eb="27">
      <t>ゲンチ</t>
    </rPh>
    <rPh sb="27" eb="29">
      <t>セイフ</t>
    </rPh>
    <rPh sb="36" eb="38">
      <t>ガイトウ</t>
    </rPh>
    <rPh sb="38" eb="40">
      <t>ブブン</t>
    </rPh>
    <rPh sb="41" eb="43">
      <t>ジッコウ</t>
    </rPh>
    <rPh sb="43" eb="45">
      <t>ケイカク</t>
    </rPh>
    <rPh sb="53" eb="55">
      <t>インヨウ</t>
    </rPh>
    <rPh sb="55" eb="57">
      <t>ショセキ</t>
    </rPh>
    <rPh sb="58" eb="60">
      <t>ガイトウ</t>
    </rPh>
    <rPh sb="60" eb="62">
      <t>ブブン</t>
    </rPh>
    <phoneticPr fontId="3"/>
  </si>
  <si>
    <t>【別紙５－２】のリスク抽出表において「発生可能性」と「発生影響度」の合計値が４以上となったリスクおよび必須記入項目の「為替リスク」「事業遅延」「インフレーション」について、以下の内容をご記入下さい。
　　　リスク名称：【別紙５－２】記載内容を転記
　　　レベル　　：Aが国レベル／Bが地域レベル／Cが事業レベル／
　　　分野　　　：a.収支予測／b.財務関連／c.その他／d.運用収益／e.エネルギー関連コスト／f.それ以外／g.その他
　　　No. 　　　：各レベル内での管理番号</t>
    <rPh sb="1" eb="3">
      <t>ベッシ</t>
    </rPh>
    <rPh sb="11" eb="13">
      <t>チュウシュツ</t>
    </rPh>
    <rPh sb="13" eb="14">
      <t>ヒョウ</t>
    </rPh>
    <rPh sb="86" eb="88">
      <t>イカ</t>
    </rPh>
    <rPh sb="93" eb="95">
      <t>キニュウ</t>
    </rPh>
    <rPh sb="97" eb="99">
      <t>メイショウ</t>
    </rPh>
    <rPh sb="110" eb="112">
      <t>ナイヨウ</t>
    </rPh>
    <rPh sb="126" eb="127">
      <t>クニ</t>
    </rPh>
    <rPh sb="133" eb="135">
      <t>チイキ</t>
    </rPh>
    <rPh sb="141" eb="143">
      <t>ジギョウ</t>
    </rPh>
    <rPh sb="150" eb="152">
      <t>ブンヤ</t>
    </rPh>
    <rPh sb="219" eb="220">
      <t>カク</t>
    </rPh>
    <rPh sb="223" eb="224">
      <t>ナイ</t>
    </rPh>
    <rPh sb="226" eb="228">
      <t>カンリ</t>
    </rPh>
    <rPh sb="228" eb="230">
      <t>バンゴウ</t>
    </rPh>
    <phoneticPr fontId="3"/>
  </si>
  <si>
    <t>・【別紙５－２　および別紙５－３】リスク抽出表およびリスク対応表</t>
    <rPh sb="20" eb="22">
      <t>チュウシュツ</t>
    </rPh>
    <rPh sb="22" eb="23">
      <t>ヒョウ</t>
    </rPh>
    <rPh sb="29" eb="32">
      <t>タイオウヒョウ</t>
    </rPh>
    <phoneticPr fontId="3"/>
  </si>
  <si>
    <t>・【別紙５－４】 事業収益性評価シート：供給者側</t>
    <phoneticPr fontId="3"/>
  </si>
  <si>
    <t>2023年2月28日　事業者の簡易な作成視点および、外部専門家の評価裁量を増やす観点で見直し</t>
    <rPh sb="4" eb="5">
      <t>ネン</t>
    </rPh>
    <rPh sb="6" eb="7">
      <t>ガツ</t>
    </rPh>
    <rPh sb="9" eb="10">
      <t>ニチ</t>
    </rPh>
    <rPh sb="11" eb="14">
      <t>ジギョウシャ</t>
    </rPh>
    <rPh sb="15" eb="17">
      <t>カンイ</t>
    </rPh>
    <rPh sb="18" eb="20">
      <t>サクセイ</t>
    </rPh>
    <rPh sb="20" eb="22">
      <t>シテン</t>
    </rPh>
    <rPh sb="26" eb="28">
      <t>ガイブ</t>
    </rPh>
    <rPh sb="28" eb="31">
      <t>センモンカ</t>
    </rPh>
    <rPh sb="32" eb="34">
      <t>ヒョウカ</t>
    </rPh>
    <rPh sb="34" eb="36">
      <t>サイリョウ</t>
    </rPh>
    <rPh sb="37" eb="38">
      <t>フ</t>
    </rPh>
    <rPh sb="40" eb="42">
      <t>カンテン</t>
    </rPh>
    <rPh sb="43" eb="45">
      <t>ミナオ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</si>
</sst>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Red]\-#,##0;&quot;－&quot;"/>
    <numFmt numFmtId="177" formatCode="&quot;(&quot;0%&quot;)   &quot;;[Red]\-&quot;(&quot;0%&quot;)   &quot;;&quot;－    &quot;"/>
    <numFmt numFmtId="178" formatCode="&quot;(&quot;0.00%&quot;)   &quot;;[Red]\-&quot;(&quot;0.00%&quot;)   &quot;;&quot;－    &quot;"/>
    <numFmt numFmtId="179" formatCode="0.00%;[Red]\-0.00%;&quot;－&quot;"/>
    <numFmt numFmtId="180" formatCode="#,##0_);[Red]\(#,##0\)"/>
    <numFmt numFmtId="181" formatCode="#,##0.0;[Red]\-#,##0.0"/>
    <numFmt numFmtId="182" formatCode="#,##0.0_ ;[Red]\-#,##0.0\ "/>
    <numFmt numFmtId="183" formatCode="#,##0.0"/>
  </numFmts>
  <fonts count="44">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ゴシック"/>
      <family val="3"/>
      <charset val="128"/>
    </font>
    <font>
      <b/>
      <sz val="14"/>
      <name val="ＭＳ Ｐゴシック"/>
      <family val="3"/>
      <charset val="128"/>
    </font>
    <font>
      <sz val="11"/>
      <name val="ＭＳ 明朝"/>
      <family val="1"/>
      <charset val="128"/>
    </font>
    <font>
      <sz val="11"/>
      <name val="ＭＳ Ｐゴシック"/>
      <family val="2"/>
      <scheme val="minor"/>
    </font>
    <font>
      <sz val="10"/>
      <name val="ＭＳ ゴシック"/>
      <family val="3"/>
      <charset val="128"/>
    </font>
    <font>
      <b/>
      <sz val="12"/>
      <name val="ＭＳ ゴシック"/>
      <family val="3"/>
      <charset val="128"/>
    </font>
    <font>
      <sz val="10"/>
      <color theme="1"/>
      <name val="Arial Unicode MS"/>
      <family val="3"/>
      <charset val="128"/>
    </font>
    <font>
      <b/>
      <sz val="10"/>
      <color rgb="FFFF0000"/>
      <name val="Arial Unicode MS"/>
      <family val="3"/>
      <charset val="128"/>
    </font>
    <font>
      <sz val="12"/>
      <color rgb="FFFF0000"/>
      <name val="Arial Unicode MS"/>
      <family val="3"/>
      <charset val="128"/>
    </font>
    <font>
      <sz val="11"/>
      <color theme="1"/>
      <name val="Arial Unicode MS"/>
      <family val="3"/>
      <charset val="128"/>
    </font>
    <font>
      <sz val="10"/>
      <name val="Arial Unicode MS"/>
      <family val="3"/>
      <charset val="128"/>
    </font>
    <font>
      <sz val="8"/>
      <name val="Arial Unicode MS"/>
      <family val="3"/>
      <charset val="128"/>
    </font>
    <font>
      <b/>
      <sz val="10"/>
      <name val="Arial Unicode MS"/>
      <family val="3"/>
      <charset val="128"/>
    </font>
    <font>
      <b/>
      <sz val="10"/>
      <color rgb="FFFF0000"/>
      <name val="ＭＳ Ｐゴシック"/>
      <family val="3"/>
      <charset val="128"/>
      <scheme val="minor"/>
    </font>
    <font>
      <sz val="11"/>
      <name val="Arial Unicode MS"/>
      <family val="3"/>
      <charset val="128"/>
    </font>
    <font>
      <u/>
      <sz val="11"/>
      <color theme="1"/>
      <name val="Arial Unicode MS"/>
      <family val="3"/>
      <charset val="128"/>
    </font>
    <font>
      <sz val="10"/>
      <color rgb="FF7030A0"/>
      <name val="Arial Unicode MS"/>
      <family val="3"/>
      <charset val="128"/>
    </font>
    <font>
      <sz val="11"/>
      <color rgb="FF7030A0"/>
      <name val="ＭＳ Ｐゴシック"/>
      <family val="2"/>
      <scheme val="minor"/>
    </font>
    <font>
      <sz val="10"/>
      <color theme="1"/>
      <name val="ＭＳ ゴシック"/>
      <family val="3"/>
      <charset val="128"/>
    </font>
    <font>
      <sz val="12"/>
      <color theme="1"/>
      <name val="ＭＳ ゴシック"/>
      <family val="3"/>
      <charset val="128"/>
    </font>
    <font>
      <b/>
      <sz val="12"/>
      <color theme="1"/>
      <name val="ＭＳ ゴシック"/>
      <family val="3"/>
      <charset val="128"/>
    </font>
    <font>
      <sz val="11"/>
      <color theme="1"/>
      <name val="ＭＳ ゴシック"/>
      <family val="3"/>
      <charset val="128"/>
    </font>
    <font>
      <sz val="10"/>
      <color rgb="FF1F497D"/>
      <name val="ＭＳ ゴシック"/>
      <family val="3"/>
      <charset val="128"/>
    </font>
    <font>
      <sz val="10"/>
      <color rgb="FF0070C0"/>
      <name val="ＭＳ ゴシック"/>
      <family val="3"/>
      <charset val="128"/>
    </font>
    <font>
      <sz val="8"/>
      <color theme="1"/>
      <name val="ＭＳ ゴシック"/>
      <family val="3"/>
      <charset val="128"/>
    </font>
    <font>
      <sz val="9"/>
      <color theme="1"/>
      <name val="ＭＳ ゴシック"/>
      <family val="3"/>
      <charset val="128"/>
    </font>
    <font>
      <strike/>
      <sz val="10"/>
      <color rgb="FFFF0000"/>
      <name val="Arial Unicode MS"/>
      <family val="3"/>
      <charset val="128"/>
    </font>
    <font>
      <b/>
      <sz val="18"/>
      <color theme="1"/>
      <name val="ＭＳ ゴシック"/>
      <family val="3"/>
      <charset val="128"/>
    </font>
    <font>
      <b/>
      <sz val="14"/>
      <color theme="1"/>
      <name val="ＭＳ ゴシック"/>
      <family val="3"/>
      <charset val="128"/>
    </font>
    <font>
      <sz val="6"/>
      <name val="ＭＳ Ｐゴシック"/>
      <family val="2"/>
      <charset val="128"/>
      <scheme val="minor"/>
    </font>
    <font>
      <b/>
      <sz val="10"/>
      <name val="ＭＳ ゴシック"/>
      <family val="3"/>
      <charset val="128"/>
    </font>
    <font>
      <b/>
      <sz val="11"/>
      <color theme="1"/>
      <name val="ＭＳ Ｐゴシック"/>
      <family val="2"/>
      <scheme val="minor"/>
    </font>
    <font>
      <sz val="10"/>
      <color theme="1"/>
      <name val="ＭＳ Ｐゴシック"/>
      <family val="2"/>
      <scheme val="minor"/>
    </font>
    <font>
      <b/>
      <sz val="10"/>
      <color theme="1"/>
      <name val="ＭＳ Ｐゴシック"/>
      <family val="3"/>
      <charset val="128"/>
      <scheme val="minor"/>
    </font>
    <font>
      <b/>
      <sz val="10"/>
      <color theme="1"/>
      <name val="Arial Unicode MS"/>
      <family val="3"/>
      <charset val="128"/>
    </font>
    <font>
      <b/>
      <sz val="12"/>
      <color theme="1"/>
      <name val="ＭＳ Ｐゴシック"/>
      <family val="3"/>
      <charset val="128"/>
    </font>
    <font>
      <b/>
      <sz val="10"/>
      <color theme="1"/>
      <name val="ＭＳ ゴシック"/>
      <family val="3"/>
      <charset val="128"/>
    </font>
    <font>
      <sz val="10"/>
      <color theme="1"/>
      <name val="ＭＳ Ｐゴシック"/>
      <family val="3"/>
      <charset val="128"/>
      <scheme val="minor"/>
    </font>
    <font>
      <strike/>
      <sz val="10"/>
      <color theme="1"/>
      <name val="ＭＳ ゴシック"/>
      <family val="3"/>
      <charset val="128"/>
    </font>
  </fonts>
  <fills count="12">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D9D9D9"/>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bgColor indexed="64"/>
      </patternFill>
    </fill>
    <fill>
      <patternFill patternType="solid">
        <fgColor rgb="FF00B0F0"/>
        <bgColor indexed="64"/>
      </patternFill>
    </fill>
  </fills>
  <borders count="18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ashed">
        <color indexed="64"/>
      </left>
      <right style="thin">
        <color indexed="64"/>
      </right>
      <top style="dashed">
        <color indexed="64"/>
      </top>
      <bottom style="double">
        <color indexed="64"/>
      </bottom>
      <diagonal/>
    </border>
    <border>
      <left style="dashed">
        <color indexed="64"/>
      </left>
      <right style="dashed">
        <color indexed="64"/>
      </right>
      <top style="dashed">
        <color indexed="64"/>
      </top>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ouble">
        <color indexed="64"/>
      </bottom>
      <diagonal/>
    </border>
    <border>
      <left style="medium">
        <color indexed="64"/>
      </left>
      <right/>
      <top style="thin">
        <color indexed="64"/>
      </top>
      <bottom style="dashed">
        <color indexed="64"/>
      </bottom>
      <diagonal/>
    </border>
    <border>
      <left/>
      <right style="thin">
        <color indexed="64"/>
      </right>
      <top style="medium">
        <color indexed="64"/>
      </top>
      <bottom style="thin">
        <color indexed="64"/>
      </bottom>
      <diagonal/>
    </border>
    <border>
      <left/>
      <right style="dashed">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auto="1"/>
      </bottom>
      <diagonal/>
    </border>
    <border>
      <left/>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dashed">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tted">
        <color indexed="64"/>
      </bottom>
      <diagonal/>
    </border>
    <border>
      <left/>
      <right style="dashed">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dashed">
        <color indexed="64"/>
      </right>
      <top style="dotted">
        <color indexed="64"/>
      </top>
      <bottom style="thin">
        <color indexed="64"/>
      </bottom>
      <diagonal/>
    </border>
    <border>
      <left/>
      <right style="dashed">
        <color indexed="64"/>
      </right>
      <top/>
      <bottom style="double">
        <color indexed="64"/>
      </bottom>
      <diagonal/>
    </border>
    <border>
      <left style="medium">
        <color indexed="64"/>
      </left>
      <right/>
      <top style="thin">
        <color indexed="64"/>
      </top>
      <bottom style="dotted">
        <color indexed="64"/>
      </bottom>
      <diagonal/>
    </border>
    <border>
      <left style="medium">
        <color indexed="64"/>
      </left>
      <right/>
      <top/>
      <bottom style="double">
        <color indexed="64"/>
      </bottom>
      <diagonal/>
    </border>
    <border>
      <left style="dashed">
        <color indexed="64"/>
      </left>
      <right style="thin">
        <color indexed="64"/>
      </right>
      <top style="dashed">
        <color indexed="64"/>
      </top>
      <bottom/>
      <diagonal/>
    </border>
    <border>
      <left/>
      <right/>
      <top style="medium">
        <color indexed="64"/>
      </top>
      <bottom style="thin">
        <color indexed="64"/>
      </bottom>
      <diagonal/>
    </border>
    <border>
      <left/>
      <right/>
      <top style="thin">
        <color indexed="64"/>
      </top>
      <bottom style="dotted">
        <color indexed="64"/>
      </bottom>
      <diagonal/>
    </border>
    <border>
      <left/>
      <right/>
      <top/>
      <bottom style="double">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dashed">
        <color indexed="64"/>
      </top>
      <bottom style="medium">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right style="dashed">
        <color indexed="64"/>
      </right>
      <top style="dashed">
        <color indexed="64"/>
      </top>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double">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dashed">
        <color indexed="64"/>
      </right>
      <top style="double">
        <color indexed="64"/>
      </top>
      <bottom style="dotted">
        <color indexed="64"/>
      </bottom>
      <diagonal/>
    </border>
    <border>
      <left/>
      <right style="thin">
        <color indexed="64"/>
      </right>
      <top style="double">
        <color indexed="64"/>
      </top>
      <bottom style="dotted">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dashed">
        <color indexed="64"/>
      </right>
      <top style="dotted">
        <color indexed="64"/>
      </top>
      <bottom style="medium">
        <color indexed="64"/>
      </bottom>
      <diagonal/>
    </border>
    <border>
      <left/>
      <right style="dashed">
        <color indexed="64"/>
      </right>
      <top style="dotted">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dash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ouble">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dashed">
        <color indexed="64"/>
      </left>
      <right/>
      <top style="thin">
        <color indexed="64"/>
      </top>
      <bottom style="dotted">
        <color indexed="64"/>
      </bottom>
      <diagonal/>
    </border>
    <border>
      <left style="dashed">
        <color indexed="64"/>
      </left>
      <right/>
      <top style="dotted">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dotted">
        <color indexed="64"/>
      </bottom>
      <diagonal/>
    </border>
    <border>
      <left style="dashed">
        <color indexed="64"/>
      </left>
      <right/>
      <top style="dotted">
        <color indexed="64"/>
      </top>
      <bottom style="dotted">
        <color indexed="64"/>
      </bottom>
      <diagonal/>
    </border>
    <border>
      <left style="dashed">
        <color indexed="64"/>
      </left>
      <right/>
      <top style="dotted">
        <color indexed="64"/>
      </top>
      <bottom style="medium">
        <color indexed="64"/>
      </bottom>
      <diagonal/>
    </border>
    <border>
      <left style="double">
        <color indexed="64"/>
      </left>
      <right style="medium">
        <color indexed="64"/>
      </right>
      <top style="medium">
        <color indexed="64"/>
      </top>
      <bottom style="thin">
        <color indexed="64"/>
      </bottom>
      <diagonal/>
    </border>
    <border>
      <left style="dashed">
        <color indexed="64"/>
      </left>
      <right/>
      <top style="dashed">
        <color indexed="64"/>
      </top>
      <bottom/>
      <diagonal/>
    </border>
    <border>
      <left style="dashed">
        <color indexed="64"/>
      </left>
      <right/>
      <top style="dashed">
        <color indexed="64"/>
      </top>
      <bottom style="medium">
        <color indexed="64"/>
      </bottom>
      <diagonal/>
    </border>
    <border>
      <left style="double">
        <color indexed="64"/>
      </left>
      <right style="medium">
        <color indexed="64"/>
      </right>
      <top style="dashed">
        <color indexed="64"/>
      </top>
      <bottom style="dashed">
        <color indexed="64"/>
      </bottom>
      <diagonal/>
    </border>
    <border>
      <left style="double">
        <color indexed="64"/>
      </left>
      <right style="medium">
        <color indexed="64"/>
      </right>
      <top style="dashed">
        <color indexed="64"/>
      </top>
      <bottom/>
      <diagonal/>
    </border>
    <border>
      <left style="double">
        <color indexed="64"/>
      </left>
      <right style="medium">
        <color indexed="64"/>
      </right>
      <top style="dashed">
        <color indexed="64"/>
      </top>
      <bottom style="medium">
        <color indexed="64"/>
      </bottom>
      <diagonal/>
    </border>
    <border>
      <left style="double">
        <color indexed="64"/>
      </left>
      <right style="medium">
        <color indexed="64"/>
      </right>
      <top style="thin">
        <color indexed="64"/>
      </top>
      <bottom style="dashed">
        <color indexed="64"/>
      </bottom>
      <diagonal/>
    </border>
    <border>
      <left style="double">
        <color indexed="64"/>
      </left>
      <right style="medium">
        <color indexed="64"/>
      </right>
      <top style="dashed">
        <color indexed="64"/>
      </top>
      <bottom style="double">
        <color indexed="64"/>
      </bottom>
      <diagonal/>
    </border>
    <border>
      <left style="double">
        <color indexed="64"/>
      </left>
      <right style="medium">
        <color indexed="64"/>
      </right>
      <top style="dashed">
        <color indexed="64"/>
      </top>
      <bottom style="thin">
        <color indexed="64"/>
      </bottom>
      <diagonal/>
    </border>
    <border>
      <left style="double">
        <color indexed="64"/>
      </left>
      <right style="medium">
        <color indexed="64"/>
      </right>
      <top style="thin">
        <color indexed="64"/>
      </top>
      <bottom style="dotted">
        <color indexed="64"/>
      </bottom>
      <diagonal/>
    </border>
    <border>
      <left style="double">
        <color indexed="64"/>
      </left>
      <right style="medium">
        <color indexed="64"/>
      </right>
      <top style="dotted">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double">
        <color indexed="64"/>
      </top>
      <bottom style="dotted">
        <color indexed="64"/>
      </bottom>
      <diagonal/>
    </border>
    <border>
      <left style="double">
        <color indexed="64"/>
      </left>
      <right style="medium">
        <color indexed="64"/>
      </right>
      <top style="dotted">
        <color indexed="64"/>
      </top>
      <bottom style="dotted">
        <color indexed="64"/>
      </bottom>
      <diagonal/>
    </border>
    <border>
      <left style="double">
        <color indexed="64"/>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auto="1"/>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Dashed">
        <color theme="0" tint="-0.499984740745262"/>
      </top>
      <bottom/>
      <diagonal/>
    </border>
    <border>
      <left/>
      <right/>
      <top style="mediumDashed">
        <color theme="0" tint="-0.499984740745262"/>
      </top>
      <bottom/>
      <diagonal/>
    </border>
    <border>
      <left/>
      <right style="mediumDashed">
        <color theme="0" tint="-0.499984740745262"/>
      </right>
      <top style="mediumDashed">
        <color theme="0" tint="-0.499984740745262"/>
      </top>
      <bottom/>
      <diagonal/>
    </border>
    <border>
      <left style="mediumDashed">
        <color theme="0" tint="-0.499984740745262"/>
      </left>
      <right/>
      <top style="mediumDashed">
        <color theme="0" tint="-0.499984740745262"/>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auto="1"/>
      </right>
      <top style="thin">
        <color auto="1"/>
      </top>
      <bottom style="double">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auto="1"/>
      </left>
      <right style="thin">
        <color auto="1"/>
      </right>
      <top style="dotted">
        <color indexed="64"/>
      </top>
      <bottom style="double">
        <color auto="1"/>
      </bottom>
      <diagonal/>
    </border>
    <border>
      <left style="thin">
        <color indexed="64"/>
      </left>
      <right style="thin">
        <color indexed="64"/>
      </right>
      <top style="dotted">
        <color indexed="64"/>
      </top>
      <bottom style="double">
        <color indexed="64"/>
      </bottom>
      <diagonal/>
    </border>
    <border>
      <left style="thin">
        <color auto="1"/>
      </left>
      <right style="medium">
        <color auto="1"/>
      </right>
      <top style="dotted">
        <color indexed="64"/>
      </top>
      <bottom style="double">
        <color auto="1"/>
      </bottom>
      <diagonal/>
    </border>
    <border>
      <left style="medium">
        <color indexed="64"/>
      </left>
      <right/>
      <top style="double">
        <color auto="1"/>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hair">
        <color indexed="64"/>
      </top>
      <bottom/>
      <diagonal/>
    </border>
    <border>
      <left style="medium">
        <color auto="1"/>
      </left>
      <right style="thin">
        <color auto="1"/>
      </right>
      <top/>
      <bottom style="medium">
        <color auto="1"/>
      </bottom>
      <diagonal/>
    </border>
    <border>
      <left style="medium">
        <color indexed="64"/>
      </left>
      <right/>
      <top style="thin">
        <color indexed="64"/>
      </top>
      <bottom/>
      <diagonal/>
    </border>
    <border>
      <left style="medium">
        <color auto="1"/>
      </left>
      <right/>
      <top style="thin">
        <color indexed="64"/>
      </top>
      <bottom style="thin">
        <color indexed="64"/>
      </bottom>
      <diagonal/>
    </border>
  </borders>
  <cellStyleXfs count="9">
    <xf numFmtId="0" fontId="0" fillId="0" borderId="0"/>
    <xf numFmtId="38" fontId="2" fillId="0" borderId="0" applyFont="0" applyFill="0" applyBorder="0" applyAlignment="0" applyProtection="0">
      <alignment vertical="center"/>
    </xf>
    <xf numFmtId="176" fontId="5" fillId="0" borderId="0">
      <alignment vertical="top"/>
    </xf>
    <xf numFmtId="177" fontId="5" fillId="0" borderId="0" applyFont="0" applyFill="0" applyBorder="0" applyAlignment="0" applyProtection="0"/>
    <xf numFmtId="178" fontId="5" fillId="0" borderId="0" applyFont="0" applyFill="0" applyBorder="0" applyAlignment="0" applyProtection="0">
      <alignment vertical="top"/>
    </xf>
    <xf numFmtId="179" fontId="5" fillId="0" borderId="0" applyFont="0" applyFill="0" applyBorder="0" applyAlignment="0" applyProtection="0"/>
    <xf numFmtId="0" fontId="6" fillId="0" borderId="0" applyFill="0" applyBorder="0" applyProtection="0"/>
    <xf numFmtId="0" fontId="7" fillId="0" borderId="0" applyNumberFormat="0" applyFont="0" applyFill="0" applyBorder="0">
      <alignment horizontal="left" vertical="top" wrapText="1"/>
    </xf>
    <xf numFmtId="0" fontId="1" fillId="0" borderId="0">
      <alignment vertical="center"/>
    </xf>
  </cellStyleXfs>
  <cellXfs count="428">
    <xf numFmtId="0" fontId="0" fillId="0" borderId="0" xfId="0"/>
    <xf numFmtId="180" fontId="9" fillId="0" borderId="0" xfId="2" applyNumberFormat="1" applyFont="1" applyAlignment="1">
      <alignment vertical="center"/>
    </xf>
    <xf numFmtId="180" fontId="10" fillId="0" borderId="0" xfId="2" applyNumberFormat="1"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1" fillId="5" borderId="2" xfId="0" applyFont="1" applyFill="1" applyBorder="1" applyAlignment="1">
      <alignment vertical="center"/>
    </xf>
    <xf numFmtId="0" fontId="11" fillId="5" borderId="2"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5" borderId="34" xfId="0" applyFont="1" applyFill="1" applyBorder="1" applyAlignment="1">
      <alignment horizontal="center" vertical="center"/>
    </xf>
    <xf numFmtId="0" fontId="11" fillId="3" borderId="12" xfId="0" applyFont="1" applyFill="1" applyBorder="1" applyAlignment="1">
      <alignment horizontal="center" vertical="center"/>
    </xf>
    <xf numFmtId="0" fontId="15" fillId="5" borderId="30" xfId="0" applyFont="1" applyFill="1" applyBorder="1" applyAlignment="1">
      <alignment horizontal="distributed" vertical="center"/>
    </xf>
    <xf numFmtId="181" fontId="15" fillId="2" borderId="22" xfId="1" applyNumberFormat="1" applyFont="1" applyFill="1" applyBorder="1" applyAlignment="1" applyProtection="1">
      <alignment horizontal="center" vertical="center"/>
      <protection locked="0"/>
    </xf>
    <xf numFmtId="181" fontId="15" fillId="5" borderId="24" xfId="1" applyNumberFormat="1" applyFont="1" applyFill="1" applyBorder="1" applyAlignment="1" applyProtection="1">
      <alignment vertical="center"/>
      <protection locked="0"/>
    </xf>
    <xf numFmtId="0" fontId="15" fillId="5" borderId="31" xfId="0" applyFont="1" applyFill="1" applyBorder="1" applyAlignment="1">
      <alignment horizontal="distributed" vertical="center"/>
    </xf>
    <xf numFmtId="181" fontId="15" fillId="2" borderId="24" xfId="1" applyNumberFormat="1" applyFont="1" applyFill="1" applyBorder="1" applyAlignment="1" applyProtection="1">
      <alignment horizontal="center" vertical="center"/>
      <protection locked="0"/>
    </xf>
    <xf numFmtId="0" fontId="15" fillId="4" borderId="32" xfId="0" applyFont="1" applyFill="1" applyBorder="1" applyAlignment="1">
      <alignment horizontal="distributed" vertical="center"/>
    </xf>
    <xf numFmtId="181" fontId="15" fillId="2" borderId="26" xfId="1" applyNumberFormat="1" applyFont="1" applyFill="1" applyBorder="1" applyAlignment="1">
      <alignment horizontal="center" vertical="center"/>
    </xf>
    <xf numFmtId="181" fontId="15" fillId="4" borderId="9" xfId="1" applyNumberFormat="1" applyFont="1" applyFill="1" applyBorder="1" applyAlignment="1">
      <alignment vertical="center"/>
    </xf>
    <xf numFmtId="181" fontId="15" fillId="4" borderId="26" xfId="1" applyNumberFormat="1" applyFont="1" applyFill="1" applyBorder="1" applyAlignment="1">
      <alignment vertical="center"/>
    </xf>
    <xf numFmtId="0" fontId="15" fillId="5" borderId="35" xfId="0" applyFont="1" applyFill="1" applyBorder="1" applyAlignment="1">
      <alignment horizontal="center" vertical="center" shrinkToFit="1"/>
    </xf>
    <xf numFmtId="181" fontId="15" fillId="2" borderId="36" xfId="1" applyNumberFormat="1" applyFont="1" applyFill="1" applyBorder="1" applyAlignment="1" applyProtection="1">
      <alignment horizontal="center" vertical="center"/>
      <protection locked="0"/>
    </xf>
    <xf numFmtId="181" fontId="15" fillId="5" borderId="36" xfId="1" applyNumberFormat="1" applyFont="1" applyFill="1" applyBorder="1" applyAlignment="1" applyProtection="1">
      <alignment vertical="center"/>
      <protection locked="0"/>
    </xf>
    <xf numFmtId="0" fontId="15" fillId="5" borderId="37" xfId="0" applyFont="1" applyFill="1" applyBorder="1" applyAlignment="1">
      <alignment horizontal="center" vertical="center" shrinkToFit="1"/>
    </xf>
    <xf numFmtId="181" fontId="15" fillId="2" borderId="38" xfId="1" applyNumberFormat="1" applyFont="1" applyFill="1" applyBorder="1" applyAlignment="1" applyProtection="1">
      <alignment horizontal="center" vertical="center"/>
      <protection locked="0"/>
    </xf>
    <xf numFmtId="181" fontId="15" fillId="5" borderId="38" xfId="1" applyNumberFormat="1" applyFont="1" applyFill="1" applyBorder="1" applyAlignment="1" applyProtection="1">
      <alignment vertical="center"/>
      <protection locked="0"/>
    </xf>
    <xf numFmtId="0" fontId="11" fillId="6" borderId="2" xfId="0" applyFont="1" applyFill="1" applyBorder="1" applyAlignment="1">
      <alignment horizontal="center" vertical="center"/>
    </xf>
    <xf numFmtId="0" fontId="11" fillId="4" borderId="34" xfId="0" applyFont="1" applyFill="1" applyBorder="1" applyAlignment="1">
      <alignment horizontal="center" vertical="center"/>
    </xf>
    <xf numFmtId="0" fontId="11" fillId="6" borderId="12" xfId="0" applyFont="1" applyFill="1" applyBorder="1" applyAlignment="1">
      <alignment horizontal="center" vertical="center"/>
    </xf>
    <xf numFmtId="0" fontId="15" fillId="0" borderId="8" xfId="0" applyFont="1" applyBorder="1" applyAlignment="1">
      <alignment horizontal="center" vertical="center" shrinkToFit="1"/>
    </xf>
    <xf numFmtId="0" fontId="18" fillId="0" borderId="0" xfId="0" applyFont="1" applyAlignment="1">
      <alignment vertical="center"/>
    </xf>
    <xf numFmtId="0" fontId="15" fillId="5" borderId="17" xfId="0" applyFont="1" applyFill="1" applyBorder="1" applyAlignment="1">
      <alignment horizontal="distributed" vertical="center"/>
    </xf>
    <xf numFmtId="181" fontId="15" fillId="5" borderId="22" xfId="1" applyNumberFormat="1" applyFont="1" applyFill="1" applyBorder="1" applyAlignment="1" applyProtection="1">
      <alignment vertical="center"/>
      <protection locked="0"/>
    </xf>
    <xf numFmtId="0" fontId="14" fillId="0" borderId="0" xfId="0" applyFont="1"/>
    <xf numFmtId="0" fontId="15" fillId="5" borderId="14" xfId="0" applyFont="1" applyFill="1" applyBorder="1" applyAlignment="1">
      <alignment horizontal="distributed" vertical="center"/>
    </xf>
    <xf numFmtId="181" fontId="15" fillId="5" borderId="19" xfId="1" applyNumberFormat="1" applyFont="1" applyFill="1" applyBorder="1" applyAlignment="1" applyProtection="1">
      <alignment vertical="center"/>
      <protection locked="0"/>
    </xf>
    <xf numFmtId="0" fontId="11" fillId="6" borderId="21" xfId="0" applyFont="1" applyFill="1" applyBorder="1" applyAlignment="1">
      <alignment horizontal="center" vertical="center"/>
    </xf>
    <xf numFmtId="38" fontId="11" fillId="5" borderId="28" xfId="1" applyFont="1" applyFill="1" applyBorder="1" applyAlignment="1">
      <alignment horizontal="center" vertical="center"/>
    </xf>
    <xf numFmtId="0" fontId="20" fillId="0" borderId="0" xfId="0" applyFont="1" applyAlignment="1">
      <alignment vertical="center"/>
    </xf>
    <xf numFmtId="0" fontId="14" fillId="0" borderId="0" xfId="0" applyFont="1" applyAlignment="1">
      <alignment horizontal="center" vertical="center"/>
    </xf>
    <xf numFmtId="0" fontId="19" fillId="6" borderId="2" xfId="0" applyFont="1" applyFill="1" applyBorder="1" applyAlignment="1">
      <alignment horizontal="center" vertical="center" shrinkToFit="1"/>
    </xf>
    <xf numFmtId="0" fontId="15" fillId="4" borderId="56" xfId="0" applyFont="1" applyFill="1" applyBorder="1" applyAlignment="1">
      <alignment horizontal="distributed" vertical="center"/>
    </xf>
    <xf numFmtId="181" fontId="15" fillId="2" borderId="57" xfId="1" applyNumberFormat="1" applyFont="1" applyFill="1" applyBorder="1" applyAlignment="1">
      <alignment horizontal="center" vertical="center"/>
    </xf>
    <xf numFmtId="181" fontId="15" fillId="4" borderId="57" xfId="1" applyNumberFormat="1" applyFont="1" applyFill="1" applyBorder="1" applyAlignment="1">
      <alignment vertical="center"/>
    </xf>
    <xf numFmtId="0" fontId="11" fillId="3" borderId="21" xfId="0" applyFont="1" applyFill="1" applyBorder="1" applyAlignment="1">
      <alignment horizontal="center" vertical="center"/>
    </xf>
    <xf numFmtId="181" fontId="15" fillId="2" borderId="67" xfId="1" applyNumberFormat="1" applyFont="1" applyFill="1" applyBorder="1" applyAlignment="1" applyProtection="1">
      <alignment horizontal="center" vertical="center"/>
      <protection locked="0"/>
    </xf>
    <xf numFmtId="0" fontId="11" fillId="3" borderId="12" xfId="0" quotePrefix="1" applyFont="1" applyFill="1" applyBorder="1" applyAlignment="1">
      <alignment horizontal="center" vertical="center"/>
    </xf>
    <xf numFmtId="38" fontId="15" fillId="4" borderId="68" xfId="0" applyNumberFormat="1" applyFont="1" applyFill="1" applyBorder="1" applyAlignment="1">
      <alignment vertical="center"/>
    </xf>
    <xf numFmtId="38" fontId="15" fillId="4" borderId="69" xfId="0" applyNumberFormat="1" applyFont="1" applyFill="1" applyBorder="1" applyAlignment="1">
      <alignment vertical="center"/>
    </xf>
    <xf numFmtId="38" fontId="15" fillId="4" borderId="70" xfId="0" applyNumberFormat="1" applyFont="1" applyFill="1" applyBorder="1" applyAlignment="1">
      <alignment vertical="center"/>
    </xf>
    <xf numFmtId="38" fontId="15" fillId="4" borderId="71" xfId="0" applyNumberFormat="1" applyFont="1" applyFill="1" applyBorder="1" applyAlignment="1">
      <alignment vertical="center"/>
    </xf>
    <xf numFmtId="38" fontId="15" fillId="4" borderId="72" xfId="0" applyNumberFormat="1" applyFont="1" applyFill="1" applyBorder="1" applyAlignment="1">
      <alignment vertical="center"/>
    </xf>
    <xf numFmtId="38" fontId="15" fillId="4" borderId="73" xfId="0" applyNumberFormat="1" applyFont="1" applyFill="1" applyBorder="1" applyAlignment="1">
      <alignment vertical="center"/>
    </xf>
    <xf numFmtId="38" fontId="15" fillId="4" borderId="74" xfId="0" applyNumberFormat="1" applyFont="1" applyFill="1" applyBorder="1" applyAlignment="1">
      <alignment vertical="center"/>
    </xf>
    <xf numFmtId="38" fontId="11" fillId="4" borderId="70" xfId="1" applyFont="1" applyFill="1" applyBorder="1" applyAlignment="1">
      <alignment vertical="center"/>
    </xf>
    <xf numFmtId="0" fontId="15" fillId="5" borderId="27" xfId="0" applyFont="1" applyFill="1" applyBorder="1" applyAlignment="1">
      <alignment horizontal="center" vertical="center" shrinkToFit="1"/>
    </xf>
    <xf numFmtId="38" fontId="11" fillId="4" borderId="77" xfId="1" applyFont="1" applyFill="1" applyBorder="1" applyAlignment="1">
      <alignment vertical="center"/>
    </xf>
    <xf numFmtId="181" fontId="11" fillId="5" borderId="49" xfId="1" applyNumberFormat="1" applyFont="1" applyFill="1" applyBorder="1" applyAlignment="1">
      <alignment vertical="center"/>
    </xf>
    <xf numFmtId="181" fontId="11" fillId="5" borderId="27" xfId="1" applyNumberFormat="1" applyFont="1" applyFill="1" applyBorder="1" applyAlignment="1">
      <alignment vertical="center"/>
    </xf>
    <xf numFmtId="181" fontId="11" fillId="5" borderId="27" xfId="0" applyNumberFormat="1" applyFont="1" applyFill="1" applyBorder="1" applyAlignment="1">
      <alignment vertical="center"/>
    </xf>
    <xf numFmtId="181" fontId="11" fillId="0" borderId="0" xfId="0" applyNumberFormat="1" applyFont="1" applyAlignment="1">
      <alignment vertical="center"/>
    </xf>
    <xf numFmtId="0" fontId="15" fillId="4" borderId="82" xfId="0" applyFont="1" applyFill="1" applyBorder="1" applyAlignment="1">
      <alignment horizontal="distributed" vertical="center"/>
    </xf>
    <xf numFmtId="181" fontId="15" fillId="4" borderId="81" xfId="1" applyNumberFormat="1" applyFont="1" applyFill="1" applyBorder="1" applyAlignment="1">
      <alignment vertical="center"/>
    </xf>
    <xf numFmtId="181" fontId="11" fillId="2" borderId="52" xfId="1" applyNumberFormat="1" applyFont="1" applyFill="1" applyBorder="1" applyAlignment="1">
      <alignment vertical="center"/>
    </xf>
    <xf numFmtId="38" fontId="15" fillId="2" borderId="83" xfId="0" applyNumberFormat="1" applyFont="1" applyFill="1" applyBorder="1" applyAlignment="1">
      <alignment vertical="center"/>
    </xf>
    <xf numFmtId="183" fontId="15" fillId="4" borderId="81" xfId="1" applyNumberFormat="1" applyFont="1" applyFill="1" applyBorder="1" applyAlignment="1">
      <alignment vertical="center"/>
    </xf>
    <xf numFmtId="0" fontId="15" fillId="4" borderId="65" xfId="0" applyFont="1" applyFill="1" applyBorder="1" applyAlignment="1">
      <alignment horizontal="distributed" vertical="center"/>
    </xf>
    <xf numFmtId="181" fontId="15" fillId="2" borderId="76" xfId="1" applyNumberFormat="1" applyFont="1" applyFill="1" applyBorder="1" applyAlignment="1">
      <alignment horizontal="center" vertical="center"/>
    </xf>
    <xf numFmtId="181" fontId="15" fillId="2" borderId="66" xfId="1" applyNumberFormat="1" applyFont="1" applyFill="1" applyBorder="1" applyAlignment="1">
      <alignment horizontal="center" vertical="center"/>
    </xf>
    <xf numFmtId="181" fontId="17" fillId="4" borderId="66" xfId="1" applyNumberFormat="1" applyFont="1" applyFill="1" applyBorder="1" applyAlignment="1">
      <alignment vertical="center"/>
    </xf>
    <xf numFmtId="0" fontId="24" fillId="0" borderId="0" xfId="0" applyFont="1"/>
    <xf numFmtId="0" fontId="27" fillId="0" borderId="2" xfId="0" applyFont="1" applyBorder="1" applyAlignment="1">
      <alignment horizontal="center" vertical="center" wrapText="1"/>
    </xf>
    <xf numFmtId="0" fontId="23" fillId="0" borderId="6" xfId="0" applyFont="1" applyBorder="1" applyAlignment="1">
      <alignment horizontal="justify" vertical="center" wrapText="1"/>
    </xf>
    <xf numFmtId="0" fontId="23" fillId="0" borderId="7" xfId="0" applyFont="1" applyBorder="1" applyAlignment="1">
      <alignment horizontal="justify" vertical="center" wrapText="1"/>
    </xf>
    <xf numFmtId="0" fontId="23" fillId="0" borderId="7" xfId="0" applyFont="1" applyBorder="1" applyAlignment="1">
      <alignment vertical="center" wrapText="1"/>
    </xf>
    <xf numFmtId="0" fontId="23" fillId="0" borderId="3" xfId="0" applyFont="1" applyBorder="1" applyAlignment="1">
      <alignment vertical="center" wrapText="1"/>
    </xf>
    <xf numFmtId="0" fontId="27" fillId="0" borderId="85" xfId="0" applyFont="1" applyBorder="1" applyAlignment="1">
      <alignment horizontal="center" vertical="center" wrapText="1"/>
    </xf>
    <xf numFmtId="0" fontId="23" fillId="0" borderId="94" xfId="0" applyFont="1" applyBorder="1" applyAlignment="1">
      <alignment vertical="center" wrapText="1"/>
    </xf>
    <xf numFmtId="0" fontId="27" fillId="0" borderId="34" xfId="0" applyFont="1" applyBorder="1" applyAlignment="1">
      <alignment horizontal="center" vertical="center" wrapText="1"/>
    </xf>
    <xf numFmtId="0" fontId="27" fillId="0" borderId="87"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89"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87" xfId="0" applyFont="1" applyBorder="1" applyAlignment="1">
      <alignment horizontal="center" vertical="center" wrapText="1"/>
    </xf>
    <xf numFmtId="0" fontId="23" fillId="0" borderId="100" xfId="0" applyFont="1" applyBorder="1" applyAlignment="1">
      <alignment horizontal="center" vertical="center"/>
    </xf>
    <xf numFmtId="0" fontId="23" fillId="0" borderId="104" xfId="0" applyFont="1" applyBorder="1" applyAlignment="1">
      <alignment horizontal="center" vertical="center"/>
    </xf>
    <xf numFmtId="0" fontId="11" fillId="8" borderId="2" xfId="0" applyFont="1" applyFill="1" applyBorder="1" applyAlignment="1">
      <alignment vertical="center"/>
    </xf>
    <xf numFmtId="0" fontId="14" fillId="8" borderId="2" xfId="0" applyFont="1" applyFill="1" applyBorder="1" applyAlignment="1">
      <alignment horizontal="center" vertical="center"/>
    </xf>
    <xf numFmtId="0" fontId="23" fillId="0" borderId="108" xfId="0" applyFont="1" applyBorder="1" applyAlignment="1">
      <alignment horizontal="center" vertical="center"/>
    </xf>
    <xf numFmtId="38" fontId="11" fillId="8" borderId="18" xfId="1" applyFont="1" applyFill="1" applyBorder="1" applyAlignment="1">
      <alignment horizontal="center" vertical="center"/>
    </xf>
    <xf numFmtId="38" fontId="11" fillId="8" borderId="42" xfId="1" applyFont="1" applyFill="1" applyBorder="1" applyAlignment="1">
      <alignment horizontal="center" vertical="center"/>
    </xf>
    <xf numFmtId="181" fontId="11" fillId="8" borderId="24" xfId="1" applyNumberFormat="1" applyFont="1" applyFill="1" applyBorder="1" applyAlignment="1">
      <alignment vertical="center"/>
    </xf>
    <xf numFmtId="181" fontId="11" fillId="8" borderId="8" xfId="1" applyNumberFormat="1" applyFont="1" applyFill="1" applyBorder="1" applyAlignment="1">
      <alignment vertical="center"/>
    </xf>
    <xf numFmtId="181" fontId="11" fillId="8" borderId="8" xfId="0" applyNumberFormat="1" applyFont="1" applyFill="1" applyBorder="1" applyAlignment="1">
      <alignment vertical="center"/>
    </xf>
    <xf numFmtId="181" fontId="11" fillId="8" borderId="15" xfId="1" applyNumberFormat="1" applyFont="1" applyFill="1" applyBorder="1" applyAlignment="1">
      <alignment vertical="center"/>
    </xf>
    <xf numFmtId="180" fontId="23" fillId="0" borderId="0" xfId="2" applyNumberFormat="1" applyFont="1" applyAlignment="1">
      <alignment vertical="center"/>
    </xf>
    <xf numFmtId="0" fontId="27" fillId="5" borderId="97" xfId="0" applyFont="1" applyFill="1" applyBorder="1" applyAlignment="1">
      <alignment horizontal="left" vertical="top" wrapText="1"/>
    </xf>
    <xf numFmtId="0" fontId="23" fillId="5" borderId="3" xfId="0" applyFont="1" applyFill="1" applyBorder="1" applyAlignment="1">
      <alignment horizontal="left" vertical="top" wrapText="1"/>
    </xf>
    <xf numFmtId="0" fontId="27" fillId="5" borderId="84" xfId="0" applyFont="1" applyFill="1" applyBorder="1" applyAlignment="1">
      <alignment horizontal="left" vertical="top" wrapText="1"/>
    </xf>
    <xf numFmtId="0" fontId="23" fillId="5" borderId="2" xfId="0" applyFont="1" applyFill="1" applyBorder="1" applyAlignment="1">
      <alignment horizontal="left" vertical="top" wrapText="1"/>
    </xf>
    <xf numFmtId="0" fontId="27" fillId="5" borderId="86" xfId="0" applyFont="1" applyFill="1" applyBorder="1" applyAlignment="1">
      <alignment horizontal="left" vertical="top" wrapText="1"/>
    </xf>
    <xf numFmtId="0" fontId="23" fillId="5" borderId="34" xfId="0" applyFont="1" applyFill="1" applyBorder="1" applyAlignment="1">
      <alignment horizontal="left" vertical="top" wrapText="1"/>
    </xf>
    <xf numFmtId="0" fontId="23" fillId="4" borderId="3"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34" xfId="0" applyFont="1" applyFill="1" applyBorder="1" applyAlignment="1">
      <alignment horizontal="center" vertical="center" wrapText="1"/>
    </xf>
    <xf numFmtId="0" fontId="25" fillId="0" borderId="0" xfId="0" applyFont="1" applyAlignment="1">
      <alignment vertical="center"/>
    </xf>
    <xf numFmtId="180" fontId="23" fillId="0" borderId="0" xfId="2" applyNumberFormat="1" applyFont="1" applyAlignment="1">
      <alignment horizontal="right" vertical="center"/>
    </xf>
    <xf numFmtId="180" fontId="26" fillId="0" borderId="0" xfId="2" applyNumberFormat="1" applyFont="1" applyAlignment="1">
      <alignment horizontal="right" vertical="center"/>
    </xf>
    <xf numFmtId="0" fontId="11" fillId="3" borderId="106" xfId="0" applyFont="1" applyFill="1" applyBorder="1" applyAlignment="1">
      <alignment horizontal="center" vertical="center"/>
    </xf>
    <xf numFmtId="181" fontId="15" fillId="5" borderId="110" xfId="1" applyNumberFormat="1" applyFont="1" applyFill="1" applyBorder="1" applyAlignment="1" applyProtection="1">
      <alignment vertical="center"/>
      <protection locked="0"/>
    </xf>
    <xf numFmtId="181" fontId="15" fillId="5" borderId="111" xfId="1" applyNumberFormat="1" applyFont="1" applyFill="1" applyBorder="1" applyAlignment="1" applyProtection="1">
      <alignment vertical="center"/>
      <protection locked="0"/>
    </xf>
    <xf numFmtId="181" fontId="15" fillId="5" borderId="112" xfId="1" applyNumberFormat="1" applyFont="1" applyFill="1" applyBorder="1" applyAlignment="1" applyProtection="1">
      <alignment vertical="center"/>
      <protection locked="0"/>
    </xf>
    <xf numFmtId="181" fontId="15" fillId="4" borderId="113" xfId="1" applyNumberFormat="1" applyFont="1" applyFill="1" applyBorder="1" applyAlignment="1">
      <alignment vertical="center"/>
    </xf>
    <xf numFmtId="181" fontId="15" fillId="5" borderId="114" xfId="1" applyNumberFormat="1" applyFont="1" applyFill="1" applyBorder="1" applyAlignment="1" applyProtection="1">
      <alignment vertical="center"/>
      <protection locked="0"/>
    </xf>
    <xf numFmtId="181" fontId="15" fillId="5" borderId="115" xfId="1" applyNumberFormat="1" applyFont="1" applyFill="1" applyBorder="1" applyAlignment="1" applyProtection="1">
      <alignment vertical="center"/>
      <protection locked="0"/>
    </xf>
    <xf numFmtId="181" fontId="15" fillId="4" borderId="116" xfId="1" applyNumberFormat="1" applyFont="1" applyFill="1" applyBorder="1" applyAlignment="1">
      <alignment vertical="center"/>
    </xf>
    <xf numFmtId="181" fontId="15" fillId="4" borderId="118" xfId="1" applyNumberFormat="1" applyFont="1" applyFill="1" applyBorder="1" applyAlignment="1">
      <alignment vertical="center"/>
    </xf>
    <xf numFmtId="181" fontId="17" fillId="4" borderId="119" xfId="1" applyNumberFormat="1" applyFont="1" applyFill="1" applyBorder="1" applyAlignment="1">
      <alignment vertical="center"/>
    </xf>
    <xf numFmtId="0" fontId="11" fillId="3" borderId="120" xfId="0" applyFont="1" applyFill="1" applyBorder="1" applyAlignment="1">
      <alignment horizontal="center" vertical="center"/>
    </xf>
    <xf numFmtId="181" fontId="11" fillId="8" borderId="112" xfId="1" applyNumberFormat="1" applyFont="1" applyFill="1" applyBorder="1" applyAlignment="1">
      <alignment vertical="center"/>
    </xf>
    <xf numFmtId="181" fontId="11" fillId="8" borderId="121" xfId="1" applyNumberFormat="1" applyFont="1" applyFill="1" applyBorder="1" applyAlignment="1">
      <alignment vertical="center"/>
    </xf>
    <xf numFmtId="181" fontId="11" fillId="5" borderId="122" xfId="1" applyNumberFormat="1" applyFont="1" applyFill="1" applyBorder="1" applyAlignment="1">
      <alignment vertical="center"/>
    </xf>
    <xf numFmtId="181" fontId="11" fillId="8" borderId="123" xfId="1" applyNumberFormat="1" applyFont="1" applyFill="1" applyBorder="1" applyAlignment="1">
      <alignment vertical="center"/>
    </xf>
    <xf numFmtId="181" fontId="11" fillId="8" borderId="124" xfId="1" applyNumberFormat="1" applyFont="1" applyFill="1" applyBorder="1" applyAlignment="1">
      <alignment vertical="center"/>
    </xf>
    <xf numFmtId="181" fontId="11" fillId="5" borderId="125" xfId="1" applyNumberFormat="1" applyFont="1" applyFill="1" applyBorder="1" applyAlignment="1">
      <alignment vertical="center"/>
    </xf>
    <xf numFmtId="181" fontId="15" fillId="2" borderId="126" xfId="1" applyNumberFormat="1" applyFont="1" applyFill="1" applyBorder="1" applyAlignment="1" applyProtection="1">
      <alignment vertical="center"/>
      <protection locked="0"/>
    </xf>
    <xf numFmtId="181" fontId="15" fillId="2" borderId="127" xfId="1" applyNumberFormat="1" applyFont="1" applyFill="1" applyBorder="1" applyAlignment="1" applyProtection="1">
      <alignment vertical="center"/>
      <protection locked="0"/>
    </xf>
    <xf numFmtId="181" fontId="15" fillId="2" borderId="123" xfId="1" applyNumberFormat="1" applyFont="1" applyFill="1" applyBorder="1" applyAlignment="1" applyProtection="1">
      <alignment vertical="center"/>
      <protection locked="0"/>
    </xf>
    <xf numFmtId="181" fontId="15" fillId="2" borderId="128" xfId="1" applyNumberFormat="1" applyFont="1" applyFill="1" applyBorder="1" applyAlignment="1">
      <alignment vertical="center"/>
    </xf>
    <xf numFmtId="181" fontId="15" fillId="2" borderId="129" xfId="1" applyNumberFormat="1" applyFont="1" applyFill="1" applyBorder="1" applyAlignment="1" applyProtection="1">
      <alignment vertical="center"/>
      <protection locked="0"/>
    </xf>
    <xf numFmtId="181" fontId="15" fillId="2" borderId="130" xfId="1" applyNumberFormat="1" applyFont="1" applyFill="1" applyBorder="1" applyAlignment="1" applyProtection="1">
      <alignment vertical="center"/>
      <protection locked="0"/>
    </xf>
    <xf numFmtId="181" fontId="15" fillId="2" borderId="131" xfId="1" applyNumberFormat="1" applyFont="1" applyFill="1" applyBorder="1" applyAlignment="1">
      <alignment vertical="center"/>
    </xf>
    <xf numFmtId="181" fontId="15" fillId="4" borderId="133" xfId="1" applyNumberFormat="1" applyFont="1" applyFill="1" applyBorder="1" applyAlignment="1">
      <alignment vertical="center"/>
    </xf>
    <xf numFmtId="181" fontId="15" fillId="2" borderId="133" xfId="1" applyNumberFormat="1" applyFont="1" applyFill="1" applyBorder="1" applyAlignment="1">
      <alignment vertical="center"/>
    </xf>
    <xf numFmtId="181" fontId="17" fillId="2" borderId="134" xfId="1" applyNumberFormat="1" applyFont="1" applyFill="1" applyBorder="1" applyAlignment="1">
      <alignment vertical="center"/>
    </xf>
    <xf numFmtId="183" fontId="21" fillId="4" borderId="63" xfId="0" applyNumberFormat="1" applyFont="1" applyFill="1" applyBorder="1" applyAlignment="1">
      <alignment horizontal="distributed" vertical="center"/>
    </xf>
    <xf numFmtId="183" fontId="21" fillId="2" borderId="75" xfId="0" applyNumberFormat="1" applyFont="1" applyFill="1" applyBorder="1" applyAlignment="1">
      <alignment vertical="center"/>
    </xf>
    <xf numFmtId="183" fontId="21" fillId="2" borderId="132" xfId="1" applyNumberFormat="1" applyFont="1" applyFill="1" applyBorder="1" applyAlignment="1">
      <alignment vertical="center"/>
    </xf>
    <xf numFmtId="183" fontId="21" fillId="4" borderId="82" xfId="0" applyNumberFormat="1" applyFont="1" applyFill="1" applyBorder="1" applyAlignment="1">
      <alignment horizontal="distributed" vertical="center"/>
    </xf>
    <xf numFmtId="183" fontId="21" fillId="2" borderId="83" xfId="1" applyNumberFormat="1" applyFont="1" applyFill="1" applyBorder="1" applyAlignment="1">
      <alignment horizontal="center" vertical="center"/>
    </xf>
    <xf numFmtId="183" fontId="21" fillId="2" borderId="81" xfId="1" applyNumberFormat="1" applyFont="1" applyFill="1" applyBorder="1" applyAlignment="1">
      <alignment horizontal="center" vertical="center"/>
    </xf>
    <xf numFmtId="183" fontId="21" fillId="4" borderId="81" xfId="1" applyNumberFormat="1" applyFont="1" applyFill="1" applyBorder="1" applyAlignment="1">
      <alignment vertical="center"/>
    </xf>
    <xf numFmtId="183" fontId="21" fillId="4" borderId="118" xfId="1" applyNumberFormat="1" applyFont="1" applyFill="1" applyBorder="1" applyAlignment="1">
      <alignment vertical="center"/>
    </xf>
    <xf numFmtId="0" fontId="23" fillId="0" borderId="34" xfId="0" applyFont="1" applyBorder="1" applyAlignment="1">
      <alignment horizontal="center" vertical="center" wrapText="1"/>
    </xf>
    <xf numFmtId="0" fontId="27" fillId="5" borderId="2" xfId="0" applyFont="1" applyFill="1" applyBorder="1" applyAlignment="1">
      <alignment horizontal="left" vertical="top" wrapText="1"/>
    </xf>
    <xf numFmtId="0" fontId="27" fillId="5" borderId="34" xfId="0" applyFont="1" applyFill="1" applyBorder="1" applyAlignment="1">
      <alignment horizontal="left" vertical="top" wrapText="1"/>
    </xf>
    <xf numFmtId="0" fontId="27" fillId="5" borderId="3" xfId="0" applyFont="1" applyFill="1" applyBorder="1" applyAlignment="1">
      <alignment horizontal="left" vertical="top" wrapText="1"/>
    </xf>
    <xf numFmtId="0" fontId="23" fillId="0" borderId="102" xfId="0" applyFont="1" applyBorder="1" applyAlignment="1">
      <alignment horizontal="center" vertical="center" wrapText="1"/>
    </xf>
    <xf numFmtId="0" fontId="23" fillId="0" borderId="94" xfId="0" applyFont="1" applyBorder="1" applyAlignment="1">
      <alignment horizontal="center" vertical="center" wrapText="1"/>
    </xf>
    <xf numFmtId="0" fontId="31" fillId="5" borderId="2" xfId="0" applyFont="1" applyFill="1" applyBorder="1" applyAlignment="1">
      <alignment horizontal="center" vertical="center"/>
    </xf>
    <xf numFmtId="182" fontId="23" fillId="0" borderId="107" xfId="0" applyNumberFormat="1" applyFont="1" applyBorder="1" applyAlignment="1">
      <alignment vertical="center"/>
    </xf>
    <xf numFmtId="0" fontId="23" fillId="0" borderId="108" xfId="0" applyFont="1" applyBorder="1" applyAlignment="1">
      <alignment vertical="center"/>
    </xf>
    <xf numFmtId="182" fontId="23" fillId="0" borderId="108" xfId="0" applyNumberFormat="1" applyFont="1" applyBorder="1" applyAlignment="1">
      <alignment vertical="center"/>
    </xf>
    <xf numFmtId="0" fontId="23" fillId="0" borderId="109" xfId="0" applyFont="1" applyBorder="1" applyAlignment="1">
      <alignment vertical="center"/>
    </xf>
    <xf numFmtId="0" fontId="23" fillId="0" borderId="98" xfId="0" applyFont="1" applyBorder="1" applyAlignment="1">
      <alignment horizontal="center" vertical="center"/>
    </xf>
    <xf numFmtId="182" fontId="23" fillId="0" borderId="99" xfId="0" applyNumberFormat="1" applyFont="1" applyBorder="1" applyAlignment="1">
      <alignment vertical="center"/>
    </xf>
    <xf numFmtId="0" fontId="23" fillId="0" borderId="100" xfId="0" applyFont="1" applyBorder="1" applyAlignment="1">
      <alignment vertical="center"/>
    </xf>
    <xf numFmtId="182" fontId="23" fillId="0" borderId="100" xfId="0" applyNumberFormat="1" applyFont="1" applyBorder="1" applyAlignment="1">
      <alignment vertical="center"/>
    </xf>
    <xf numFmtId="0" fontId="23" fillId="0" borderId="101" xfId="0" applyFont="1" applyBorder="1" applyAlignment="1">
      <alignment vertical="center"/>
    </xf>
    <xf numFmtId="0" fontId="23" fillId="0" borderId="85" xfId="0" applyFont="1" applyBorder="1" applyAlignment="1">
      <alignment horizontal="center" vertical="center"/>
    </xf>
    <xf numFmtId="182" fontId="23" fillId="0" borderId="103" xfId="0" applyNumberFormat="1" applyFont="1" applyBorder="1" applyAlignment="1">
      <alignment vertical="center"/>
    </xf>
    <xf numFmtId="0" fontId="23" fillId="0" borderId="104" xfId="0" applyFont="1" applyBorder="1" applyAlignment="1">
      <alignment vertical="center"/>
    </xf>
    <xf numFmtId="182" fontId="23" fillId="0" borderId="104" xfId="0" applyNumberFormat="1" applyFont="1" applyBorder="1" applyAlignment="1">
      <alignment vertical="center"/>
    </xf>
    <xf numFmtId="0" fontId="23" fillId="0" borderId="105" xfId="0" applyFont="1" applyBorder="1" applyAlignment="1">
      <alignment vertical="center"/>
    </xf>
    <xf numFmtId="0" fontId="23" fillId="0" borderId="87" xfId="0" applyFont="1" applyBorder="1" applyAlignment="1">
      <alignment horizontal="center" vertical="center"/>
    </xf>
    <xf numFmtId="0" fontId="26" fillId="0" borderId="0" xfId="0" applyFont="1"/>
    <xf numFmtId="0" fontId="32" fillId="0" borderId="4" xfId="0" applyFont="1" applyBorder="1" applyAlignment="1">
      <alignment horizontal="center"/>
    </xf>
    <xf numFmtId="0" fontId="33" fillId="0" borderId="0" xfId="0" applyFont="1" applyAlignment="1">
      <alignment horizontal="right" vertical="center"/>
    </xf>
    <xf numFmtId="0" fontId="38" fillId="0" borderId="0" xfId="0" applyFont="1" applyAlignment="1">
      <alignment vertical="center"/>
    </xf>
    <xf numFmtId="0" fontId="39" fillId="0" borderId="0" xfId="0" applyFont="1" applyAlignment="1">
      <alignment vertical="center"/>
    </xf>
    <xf numFmtId="0" fontId="5" fillId="0" borderId="0" xfId="0" applyFont="1"/>
    <xf numFmtId="0" fontId="5" fillId="0" borderId="11" xfId="0" applyFont="1" applyBorder="1" applyAlignment="1">
      <alignment horizontal="center" vertical="center"/>
    </xf>
    <xf numFmtId="0" fontId="5" fillId="0" borderId="84" xfId="0" applyFont="1" applyBorder="1" applyAlignment="1">
      <alignment horizontal="center" vertical="center"/>
    </xf>
    <xf numFmtId="0" fontId="5" fillId="0" borderId="86" xfId="0" applyFont="1" applyBorder="1" applyAlignment="1">
      <alignment horizontal="center" vertical="center"/>
    </xf>
    <xf numFmtId="0" fontId="40" fillId="0" borderId="0" xfId="0" applyFont="1" applyAlignment="1">
      <alignment vertical="center"/>
    </xf>
    <xf numFmtId="180" fontId="23" fillId="0" borderId="0" xfId="2" applyNumberFormat="1" applyFont="1" applyAlignment="1">
      <alignment horizontal="right" vertical="top"/>
    </xf>
    <xf numFmtId="180" fontId="25" fillId="0" borderId="0" xfId="2" applyNumberFormat="1" applyFont="1" applyAlignment="1">
      <alignment vertical="center"/>
    </xf>
    <xf numFmtId="180" fontId="23" fillId="10" borderId="0" xfId="2" applyNumberFormat="1" applyFont="1" applyFill="1" applyAlignment="1">
      <alignment vertical="center"/>
    </xf>
    <xf numFmtId="180" fontId="23" fillId="0" borderId="139" xfId="2" applyNumberFormat="1" applyFont="1" applyBorder="1" applyAlignment="1">
      <alignment vertical="center"/>
    </xf>
    <xf numFmtId="180" fontId="26" fillId="0" borderId="0" xfId="2" applyNumberFormat="1" applyFont="1" applyAlignment="1">
      <alignment vertical="center"/>
    </xf>
    <xf numFmtId="180" fontId="23" fillId="0" borderId="140" xfId="2" applyNumberFormat="1" applyFont="1" applyBorder="1" applyAlignment="1">
      <alignment vertical="center"/>
    </xf>
    <xf numFmtId="180" fontId="23" fillId="0" borderId="141" xfId="2" applyNumberFormat="1" applyFont="1" applyBorder="1" applyAlignment="1">
      <alignment vertical="center"/>
    </xf>
    <xf numFmtId="180" fontId="23" fillId="0" borderId="142" xfId="2" applyNumberFormat="1" applyFont="1" applyBorder="1" applyAlignment="1">
      <alignment vertical="center"/>
    </xf>
    <xf numFmtId="180" fontId="23" fillId="0" borderId="143" xfId="2" applyNumberFormat="1" applyFont="1" applyBorder="1" applyAlignment="1">
      <alignment vertical="center"/>
    </xf>
    <xf numFmtId="180" fontId="41" fillId="0" borderId="140" xfId="2" applyNumberFormat="1" applyFont="1" applyBorder="1" applyAlignment="1">
      <alignment vertical="center"/>
    </xf>
    <xf numFmtId="180" fontId="41" fillId="0" borderId="141" xfId="2" applyNumberFormat="1" applyFont="1" applyBorder="1" applyAlignment="1">
      <alignment vertical="center"/>
    </xf>
    <xf numFmtId="180" fontId="41" fillId="0" borderId="144" xfId="2" applyNumberFormat="1" applyFont="1" applyBorder="1" applyAlignment="1">
      <alignment vertical="center"/>
    </xf>
    <xf numFmtId="180" fontId="23" fillId="0" borderId="145" xfId="2" applyNumberFormat="1" applyFont="1" applyBorder="1" applyAlignment="1">
      <alignment vertical="center"/>
    </xf>
    <xf numFmtId="180" fontId="23" fillId="0" borderId="146" xfId="2" applyNumberFormat="1" applyFont="1" applyBorder="1" applyAlignment="1">
      <alignment vertical="center"/>
    </xf>
    <xf numFmtId="180" fontId="23" fillId="0" borderId="147" xfId="2" applyNumberFormat="1" applyFont="1" applyBorder="1" applyAlignment="1">
      <alignment vertical="center"/>
    </xf>
    <xf numFmtId="180" fontId="23" fillId="0" borderId="148" xfId="2" applyNumberFormat="1" applyFont="1" applyBorder="1" applyAlignment="1">
      <alignment vertical="center"/>
    </xf>
    <xf numFmtId="180" fontId="24" fillId="0" borderId="4" xfId="2" applyNumberFormat="1" applyFont="1" applyBorder="1" applyAlignment="1">
      <alignment vertical="center"/>
    </xf>
    <xf numFmtId="180" fontId="24" fillId="0" borderId="149" xfId="2" applyNumberFormat="1" applyFont="1" applyBorder="1" applyAlignment="1">
      <alignment vertical="center"/>
    </xf>
    <xf numFmtId="180" fontId="24" fillId="0" borderId="150" xfId="2" applyNumberFormat="1" applyFont="1" applyBorder="1" applyAlignment="1">
      <alignment vertical="center"/>
    </xf>
    <xf numFmtId="180" fontId="30" fillId="0" borderId="0" xfId="2" applyNumberFormat="1" applyFont="1" applyAlignment="1">
      <alignment vertical="center"/>
    </xf>
    <xf numFmtId="180" fontId="41" fillId="0" borderId="0" xfId="2" applyNumberFormat="1" applyFont="1" applyAlignment="1">
      <alignment vertical="center"/>
    </xf>
    <xf numFmtId="0" fontId="37" fillId="9" borderId="177" xfId="0" applyFont="1" applyFill="1" applyBorder="1" applyAlignment="1">
      <alignment vertical="center" wrapText="1"/>
    </xf>
    <xf numFmtId="0" fontId="42" fillId="9" borderId="157" xfId="0" applyFont="1" applyFill="1" applyBorder="1" applyAlignment="1">
      <alignment vertical="center"/>
    </xf>
    <xf numFmtId="0" fontId="42" fillId="9" borderId="97" xfId="0" applyFont="1" applyFill="1" applyBorder="1" applyAlignment="1">
      <alignment vertical="center"/>
    </xf>
    <xf numFmtId="0" fontId="42" fillId="9" borderId="178" xfId="0" applyFont="1" applyFill="1" applyBorder="1" applyAlignment="1">
      <alignment vertical="center"/>
    </xf>
    <xf numFmtId="0" fontId="42" fillId="9" borderId="157" xfId="0" applyFont="1" applyFill="1" applyBorder="1" applyAlignment="1">
      <alignment vertical="center" wrapText="1"/>
    </xf>
    <xf numFmtId="0" fontId="2" fillId="9" borderId="157" xfId="0" applyFont="1" applyFill="1" applyBorder="1" applyAlignment="1">
      <alignment vertical="center"/>
    </xf>
    <xf numFmtId="0" fontId="2" fillId="9" borderId="143" xfId="0" applyFont="1" applyFill="1" applyBorder="1" applyAlignment="1">
      <alignment vertical="center"/>
    </xf>
    <xf numFmtId="0" fontId="2" fillId="9" borderId="150" xfId="0" applyFont="1" applyFill="1" applyBorder="1" applyAlignment="1">
      <alignment vertical="center"/>
    </xf>
    <xf numFmtId="0" fontId="2" fillId="9" borderId="178" xfId="0" applyFont="1" applyFill="1" applyBorder="1" applyAlignment="1">
      <alignment vertical="center"/>
    </xf>
    <xf numFmtId="183" fontId="15" fillId="4" borderId="62" xfId="1" applyNumberFormat="1" applyFont="1" applyFill="1" applyBorder="1" applyAlignment="1">
      <alignment vertical="center"/>
    </xf>
    <xf numFmtId="183" fontId="15" fillId="4" borderId="117" xfId="1" applyNumberFormat="1" applyFont="1" applyFill="1" applyBorder="1" applyAlignment="1">
      <alignment vertical="center"/>
    </xf>
    <xf numFmtId="180" fontId="23" fillId="5" borderId="34" xfId="2" applyNumberFormat="1" applyFont="1" applyFill="1" applyBorder="1" applyAlignment="1">
      <alignment vertical="center" wrapText="1"/>
    </xf>
    <xf numFmtId="0" fontId="2" fillId="5" borderId="34" xfId="0" applyFont="1" applyFill="1" applyBorder="1" applyAlignment="1">
      <alignment vertical="center"/>
    </xf>
    <xf numFmtId="180" fontId="23" fillId="0" borderId="34" xfId="2" applyNumberFormat="1" applyFont="1" applyBorder="1" applyAlignment="1">
      <alignment vertical="center" wrapText="1"/>
    </xf>
    <xf numFmtId="0" fontId="2" fillId="0" borderId="34" xfId="0" applyFont="1" applyBorder="1" applyAlignment="1">
      <alignment vertical="center" wrapText="1"/>
    </xf>
    <xf numFmtId="0" fontId="2" fillId="0" borderId="87" xfId="0" applyFont="1" applyBorder="1" applyAlignment="1">
      <alignment vertical="center" wrapText="1"/>
    </xf>
    <xf numFmtId="180" fontId="23" fillId="11" borderId="34" xfId="2" applyNumberFormat="1" applyFont="1" applyFill="1" applyBorder="1" applyAlignment="1">
      <alignment vertical="center" wrapText="1"/>
    </xf>
    <xf numFmtId="0" fontId="2" fillId="11" borderId="34" xfId="0" applyFont="1" applyFill="1" applyBorder="1" applyAlignment="1">
      <alignment vertical="center" wrapText="1"/>
    </xf>
    <xf numFmtId="0" fontId="2" fillId="11" borderId="87" xfId="0" applyFont="1" applyFill="1" applyBorder="1" applyAlignment="1">
      <alignment vertical="center" wrapText="1"/>
    </xf>
    <xf numFmtId="180" fontId="23" fillId="9" borderId="140" xfId="2" applyNumberFormat="1" applyFont="1" applyFill="1" applyBorder="1" applyAlignment="1">
      <alignment vertical="center"/>
    </xf>
    <xf numFmtId="0" fontId="2" fillId="9" borderId="43" xfId="0" applyFont="1" applyFill="1" applyBorder="1" applyAlignment="1">
      <alignment vertical="center"/>
    </xf>
    <xf numFmtId="0" fontId="2" fillId="0" borderId="43" xfId="0" applyFont="1" applyBorder="1" applyAlignment="1">
      <alignment vertical="center"/>
    </xf>
    <xf numFmtId="0" fontId="2" fillId="0" borderId="138" xfId="0" applyFont="1" applyBorder="1" applyAlignment="1">
      <alignment vertical="center"/>
    </xf>
    <xf numFmtId="180" fontId="23" fillId="5" borderId="2" xfId="2" applyNumberFormat="1" applyFont="1" applyFill="1" applyBorder="1" applyAlignment="1">
      <alignment vertical="center" wrapText="1"/>
    </xf>
    <xf numFmtId="0" fontId="2" fillId="5" borderId="2" xfId="0" applyFont="1" applyFill="1" applyBorder="1" applyAlignment="1">
      <alignment vertical="center"/>
    </xf>
    <xf numFmtId="180" fontId="23" fillId="0" borderId="2" xfId="2" applyNumberFormat="1" applyFont="1" applyBorder="1" applyAlignment="1">
      <alignment vertical="center" wrapText="1"/>
    </xf>
    <xf numFmtId="0" fontId="2" fillId="0" borderId="2" xfId="0" applyFont="1" applyBorder="1" applyAlignment="1">
      <alignment vertical="center" wrapText="1"/>
    </xf>
    <xf numFmtId="0" fontId="2" fillId="0" borderId="85" xfId="0" applyFont="1" applyBorder="1" applyAlignment="1">
      <alignment vertical="center" wrapText="1"/>
    </xf>
    <xf numFmtId="0" fontId="2" fillId="0" borderId="2" xfId="0" applyFont="1" applyBorder="1" applyAlignment="1">
      <alignment vertical="center"/>
    </xf>
    <xf numFmtId="0" fontId="37" fillId="0" borderId="2" xfId="0" applyFont="1" applyBorder="1" applyAlignment="1">
      <alignment vertical="center" wrapText="1"/>
    </xf>
    <xf numFmtId="0" fontId="37" fillId="0" borderId="85" xfId="0" applyFont="1" applyBorder="1" applyAlignment="1">
      <alignment vertical="center" wrapText="1"/>
    </xf>
    <xf numFmtId="180" fontId="23" fillId="9" borderId="179" xfId="2" applyNumberFormat="1" applyFont="1" applyFill="1" applyBorder="1" applyAlignment="1">
      <alignment vertical="center"/>
    </xf>
    <xf numFmtId="0" fontId="2" fillId="9" borderId="29" xfId="0" applyFont="1" applyFill="1" applyBorder="1" applyAlignment="1">
      <alignment vertical="center"/>
    </xf>
    <xf numFmtId="0" fontId="2" fillId="0" borderId="29" xfId="0" applyFont="1" applyBorder="1" applyAlignment="1">
      <alignment vertical="center"/>
    </xf>
    <xf numFmtId="0" fontId="2" fillId="0" borderId="137" xfId="0" applyFont="1" applyBorder="1" applyAlignment="1">
      <alignment vertical="center"/>
    </xf>
    <xf numFmtId="180" fontId="23" fillId="11" borderId="2" xfId="2" applyNumberFormat="1" applyFont="1" applyFill="1" applyBorder="1" applyAlignment="1">
      <alignment vertical="center" wrapText="1"/>
    </xf>
    <xf numFmtId="0" fontId="2" fillId="11" borderId="2" xfId="0" applyFont="1" applyFill="1" applyBorder="1" applyAlignment="1">
      <alignment vertical="center" wrapText="1"/>
    </xf>
    <xf numFmtId="0" fontId="2" fillId="11" borderId="85" xfId="0" applyFont="1" applyFill="1" applyBorder="1" applyAlignment="1">
      <alignment vertical="center" wrapText="1"/>
    </xf>
    <xf numFmtId="180" fontId="23" fillId="0" borderId="153" xfId="2" applyNumberFormat="1" applyFont="1" applyBorder="1" applyAlignment="1">
      <alignment vertical="center" wrapText="1"/>
    </xf>
    <xf numFmtId="0" fontId="2" fillId="0" borderId="154" xfId="0" applyFont="1" applyBorder="1" applyAlignment="1">
      <alignment vertical="center"/>
    </xf>
    <xf numFmtId="0" fontId="2" fillId="0" borderId="155" xfId="0" applyFont="1" applyBorder="1" applyAlignment="1">
      <alignment vertical="center"/>
    </xf>
    <xf numFmtId="0" fontId="2" fillId="0" borderId="156" xfId="0" applyFont="1" applyBorder="1" applyAlignment="1">
      <alignment vertical="center"/>
    </xf>
    <xf numFmtId="0" fontId="2" fillId="0" borderId="4" xfId="0" applyFont="1" applyBorder="1" applyAlignment="1">
      <alignment vertical="center"/>
    </xf>
    <xf numFmtId="0" fontId="2" fillId="0" borderId="88" xfId="0" applyFont="1" applyBorder="1" applyAlignment="1">
      <alignment vertical="center"/>
    </xf>
    <xf numFmtId="180" fontId="23" fillId="10" borderId="1" xfId="2" applyNumberFormat="1" applyFont="1" applyFill="1" applyBorder="1" applyAlignment="1">
      <alignment vertical="center" wrapText="1"/>
    </xf>
    <xf numFmtId="0" fontId="2" fillId="10" borderId="29" xfId="0" applyFont="1" applyFill="1" applyBorder="1" applyAlignment="1">
      <alignment vertical="center" wrapText="1"/>
    </xf>
    <xf numFmtId="0" fontId="2" fillId="10" borderId="137" xfId="0" applyFont="1" applyFill="1" applyBorder="1" applyAlignment="1">
      <alignment vertical="center" wrapText="1"/>
    </xf>
    <xf numFmtId="180" fontId="23" fillId="8" borderId="2" xfId="2" applyNumberFormat="1" applyFont="1" applyFill="1" applyBorder="1" applyAlignment="1">
      <alignment vertical="center" wrapText="1"/>
    </xf>
    <xf numFmtId="0" fontId="2" fillId="8" borderId="2" xfId="0" applyFont="1" applyFill="1" applyBorder="1" applyAlignment="1">
      <alignment vertical="center"/>
    </xf>
    <xf numFmtId="180" fontId="23" fillId="9" borderId="143" xfId="2" applyNumberFormat="1" applyFont="1" applyFill="1" applyBorder="1" applyAlignment="1">
      <alignment vertical="center"/>
    </xf>
    <xf numFmtId="0" fontId="2" fillId="9" borderId="4" xfId="0" applyFont="1" applyFill="1" applyBorder="1" applyAlignment="1">
      <alignment vertical="center"/>
    </xf>
    <xf numFmtId="0" fontId="2" fillId="0" borderId="149" xfId="0" applyFont="1" applyBorder="1" applyAlignment="1">
      <alignment vertical="center"/>
    </xf>
    <xf numFmtId="180" fontId="23" fillId="5" borderId="1" xfId="2" applyNumberFormat="1" applyFont="1" applyFill="1" applyBorder="1" applyAlignment="1">
      <alignment vertical="center" wrapText="1"/>
    </xf>
    <xf numFmtId="180" fontId="23" fillId="5" borderId="29" xfId="2" applyNumberFormat="1" applyFont="1" applyFill="1" applyBorder="1" applyAlignment="1">
      <alignment vertical="center" wrapText="1"/>
    </xf>
    <xf numFmtId="180" fontId="23" fillId="5" borderId="5" xfId="2" applyNumberFormat="1" applyFont="1" applyFill="1" applyBorder="1" applyAlignment="1">
      <alignment vertical="center" wrapText="1"/>
    </xf>
    <xf numFmtId="180" fontId="35" fillId="0" borderId="161" xfId="2" applyNumberFormat="1" applyFont="1" applyBorder="1" applyAlignment="1">
      <alignment horizontal="center" vertical="center"/>
    </xf>
    <xf numFmtId="0" fontId="36" fillId="0" borderId="162" xfId="0" applyFont="1" applyBorder="1" applyAlignment="1">
      <alignment horizontal="center" vertical="center"/>
    </xf>
    <xf numFmtId="0" fontId="36" fillId="0" borderId="163" xfId="0" applyFont="1" applyBorder="1" applyAlignment="1">
      <alignment horizontal="center" vertical="center"/>
    </xf>
    <xf numFmtId="180" fontId="9" fillId="0" borderId="164" xfId="2" applyNumberFormat="1" applyFont="1" applyBorder="1" applyAlignment="1">
      <alignment horizontal="center" vertical="center"/>
    </xf>
    <xf numFmtId="0" fontId="0" fillId="0" borderId="165" xfId="0" applyBorder="1" applyAlignment="1">
      <alignment horizontal="center" vertical="center"/>
    </xf>
    <xf numFmtId="180" fontId="9" fillId="0" borderId="165" xfId="2" applyNumberFormat="1" applyFont="1" applyBorder="1" applyAlignment="1">
      <alignment horizontal="center" vertical="center"/>
    </xf>
    <xf numFmtId="0" fontId="0" fillId="0" borderId="166" xfId="0" applyBorder="1" applyAlignment="1">
      <alignment horizontal="center" vertical="center"/>
    </xf>
    <xf numFmtId="180" fontId="9" fillId="0" borderId="167" xfId="2" applyNumberFormat="1" applyFont="1" applyBorder="1" applyAlignment="1">
      <alignment horizontal="right" vertical="top" wrapText="1"/>
    </xf>
    <xf numFmtId="180" fontId="9" fillId="0" borderId="172" xfId="2" applyNumberFormat="1" applyFont="1" applyBorder="1" applyAlignment="1">
      <alignment horizontal="right" vertical="top" wrapText="1"/>
    </xf>
    <xf numFmtId="180" fontId="9" fillId="0" borderId="168" xfId="2" applyNumberFormat="1" applyFont="1" applyBorder="1" applyAlignment="1">
      <alignment horizontal="left" vertical="top" wrapText="1"/>
    </xf>
    <xf numFmtId="180" fontId="9" fillId="0" borderId="169" xfId="2" applyNumberFormat="1" applyFont="1" applyBorder="1" applyAlignment="1">
      <alignment horizontal="left" vertical="top" wrapText="1"/>
    </xf>
    <xf numFmtId="180" fontId="9" fillId="0" borderId="173" xfId="2" applyNumberFormat="1" applyFont="1" applyBorder="1" applyAlignment="1">
      <alignment horizontal="left" vertical="top" wrapText="1"/>
    </xf>
    <xf numFmtId="180" fontId="9" fillId="0" borderId="174" xfId="2" applyNumberFormat="1" applyFont="1" applyBorder="1" applyAlignment="1">
      <alignment horizontal="left" vertical="top" wrapText="1"/>
    </xf>
    <xf numFmtId="180" fontId="9" fillId="0" borderId="170" xfId="2" applyNumberFormat="1" applyFont="1" applyBorder="1" applyAlignment="1">
      <alignment horizontal="right" vertical="top" wrapText="1"/>
    </xf>
    <xf numFmtId="180" fontId="9" fillId="0" borderId="175" xfId="2" applyNumberFormat="1" applyFont="1" applyBorder="1" applyAlignment="1">
      <alignment horizontal="right" vertical="top" wrapText="1"/>
    </xf>
    <xf numFmtId="180" fontId="9" fillId="0" borderId="171" xfId="2" applyNumberFormat="1" applyFont="1" applyBorder="1" applyAlignment="1">
      <alignment horizontal="left" vertical="top" wrapText="1"/>
    </xf>
    <xf numFmtId="180" fontId="9" fillId="0" borderId="176" xfId="2" applyNumberFormat="1" applyFont="1" applyBorder="1" applyAlignment="1">
      <alignment horizontal="left" vertical="top" wrapText="1"/>
    </xf>
    <xf numFmtId="180" fontId="23" fillId="0" borderId="84" xfId="2" applyNumberFormat="1" applyFont="1" applyBorder="1" applyAlignment="1">
      <alignment vertical="center" shrinkToFit="1"/>
    </xf>
    <xf numFmtId="0" fontId="2" fillId="0" borderId="2" xfId="0" applyFont="1" applyBorder="1" applyAlignment="1">
      <alignment vertical="center" shrinkToFit="1"/>
    </xf>
    <xf numFmtId="0" fontId="2" fillId="0" borderId="1" xfId="0" applyFont="1" applyBorder="1" applyAlignment="1">
      <alignment vertical="center" shrinkToFit="1"/>
    </xf>
    <xf numFmtId="180" fontId="23" fillId="0" borderId="159" xfId="2" applyNumberFormat="1" applyFont="1" applyBorder="1" applyAlignment="1">
      <alignment vertical="center" shrinkToFit="1"/>
    </xf>
    <xf numFmtId="180" fontId="23" fillId="0" borderId="2" xfId="2" applyNumberFormat="1" applyFont="1" applyBorder="1" applyAlignment="1">
      <alignment horizontal="center" vertical="center"/>
    </xf>
    <xf numFmtId="0" fontId="2" fillId="0" borderId="2" xfId="0" applyFont="1" applyBorder="1" applyAlignment="1">
      <alignment horizontal="center" vertical="center"/>
    </xf>
    <xf numFmtId="180" fontId="23" fillId="0" borderId="2" xfId="2" applyNumberFormat="1" applyFont="1" applyBorder="1" applyAlignment="1">
      <alignment horizontal="center" vertical="center" shrinkToFit="1"/>
    </xf>
    <xf numFmtId="180" fontId="23" fillId="0" borderId="85" xfId="2" applyNumberFormat="1" applyFont="1" applyBorder="1" applyAlignment="1">
      <alignment horizontal="center" vertical="center" shrinkToFit="1"/>
    </xf>
    <xf numFmtId="180" fontId="23" fillId="0" borderId="86" xfId="2" applyNumberFormat="1" applyFont="1" applyBorder="1" applyAlignment="1">
      <alignment vertical="center" shrinkToFit="1"/>
    </xf>
    <xf numFmtId="0" fontId="2" fillId="0" borderId="34" xfId="0" applyFont="1" applyBorder="1" applyAlignment="1">
      <alignment vertical="center" shrinkToFit="1"/>
    </xf>
    <xf numFmtId="0" fontId="2" fillId="0" borderId="136" xfId="0" applyFont="1" applyBorder="1" applyAlignment="1">
      <alignment vertical="center" shrinkToFit="1"/>
    </xf>
    <xf numFmtId="180" fontId="23" fillId="0" borderId="160" xfId="2" applyNumberFormat="1" applyFont="1" applyBorder="1" applyAlignment="1">
      <alignment vertical="center" wrapText="1" shrinkToFit="1"/>
    </xf>
    <xf numFmtId="0" fontId="2" fillId="0" borderId="34" xfId="0" applyFont="1" applyBorder="1" applyAlignment="1">
      <alignment vertical="center" wrapText="1" shrinkToFit="1"/>
    </xf>
    <xf numFmtId="180" fontId="23" fillId="0" borderId="34" xfId="2" applyNumberFormat="1" applyFont="1" applyBorder="1" applyAlignment="1">
      <alignment horizontal="center" vertical="center"/>
    </xf>
    <xf numFmtId="0" fontId="2" fillId="0" borderId="34" xfId="0" applyFont="1" applyBorder="1" applyAlignment="1">
      <alignment horizontal="center" vertical="center"/>
    </xf>
    <xf numFmtId="180" fontId="23" fillId="10" borderId="34" xfId="2" applyNumberFormat="1" applyFont="1" applyFill="1" applyBorder="1" applyAlignment="1">
      <alignment horizontal="center" vertical="center" shrinkToFit="1"/>
    </xf>
    <xf numFmtId="180" fontId="23" fillId="10" borderId="87" xfId="2" applyNumberFormat="1" applyFont="1" applyFill="1" applyBorder="1" applyAlignment="1">
      <alignment horizontal="center" vertical="center" shrinkToFit="1"/>
    </xf>
    <xf numFmtId="180" fontId="24" fillId="0" borderId="156" xfId="2" applyNumberFormat="1" applyFont="1" applyBorder="1" applyAlignment="1">
      <alignment horizontal="center" vertical="center"/>
    </xf>
    <xf numFmtId="180" fontId="24" fillId="0" borderId="4" xfId="2" applyNumberFormat="1" applyFont="1" applyBorder="1" applyAlignment="1">
      <alignment horizontal="center" vertical="center"/>
    </xf>
    <xf numFmtId="180" fontId="24" fillId="0" borderId="88" xfId="2" applyNumberFormat="1" applyFont="1" applyBorder="1" applyAlignment="1">
      <alignment horizontal="center" vertical="center"/>
    </xf>
    <xf numFmtId="180" fontId="23" fillId="0" borderId="11" xfId="2" applyNumberFormat="1" applyFont="1" applyBorder="1" applyAlignment="1">
      <alignment horizontal="center" vertical="center"/>
    </xf>
    <xf numFmtId="0" fontId="2" fillId="0" borderId="12" xfId="0" applyFont="1" applyBorder="1" applyAlignment="1">
      <alignment horizontal="center" vertical="center"/>
    </xf>
    <xf numFmtId="180" fontId="23" fillId="0" borderId="157" xfId="2" applyNumberFormat="1" applyFont="1" applyBorder="1" applyAlignment="1">
      <alignment horizontal="center" vertical="center"/>
    </xf>
    <xf numFmtId="0" fontId="2" fillId="0" borderId="7" xfId="0" applyFont="1" applyBorder="1" applyAlignment="1">
      <alignment horizontal="center" vertical="center"/>
    </xf>
    <xf numFmtId="0" fontId="2" fillId="0" borderId="53" xfId="0" applyFont="1" applyBorder="1" applyAlignment="1">
      <alignment horizontal="center" vertical="center"/>
    </xf>
    <xf numFmtId="0" fontId="2" fillId="0" borderId="74" xfId="0" applyFont="1" applyBorder="1" applyAlignment="1">
      <alignment horizontal="center" vertical="center"/>
    </xf>
    <xf numFmtId="180" fontId="23" fillId="0" borderId="12" xfId="2" applyNumberFormat="1" applyFont="1" applyBorder="1" applyAlignment="1">
      <alignment horizontal="center" vertical="center" shrinkToFit="1"/>
    </xf>
    <xf numFmtId="180" fontId="23" fillId="0" borderId="13" xfId="2" applyNumberFormat="1" applyFont="1" applyBorder="1" applyAlignment="1">
      <alignment horizontal="center" vertical="center" shrinkToFit="1"/>
    </xf>
    <xf numFmtId="180" fontId="23" fillId="0" borderId="74" xfId="2" applyNumberFormat="1" applyFont="1" applyBorder="1" applyAlignment="1">
      <alignment horizontal="center" vertical="center"/>
    </xf>
    <xf numFmtId="180" fontId="23" fillId="0" borderId="74" xfId="2" applyNumberFormat="1" applyFont="1" applyBorder="1" applyAlignment="1">
      <alignment horizontal="center" vertical="center" shrinkToFit="1"/>
    </xf>
    <xf numFmtId="180" fontId="23" fillId="0" borderId="158" xfId="2" applyNumberFormat="1" applyFont="1" applyBorder="1" applyAlignment="1">
      <alignment horizontal="center" vertical="center" shrinkToFit="1"/>
    </xf>
    <xf numFmtId="180" fontId="24" fillId="0" borderId="153" xfId="2" applyNumberFormat="1" applyFont="1" applyBorder="1" applyAlignment="1">
      <alignment horizontal="center" vertical="center"/>
    </xf>
    <xf numFmtId="180" fontId="24" fillId="0" borderId="154" xfId="2" applyNumberFormat="1" applyFont="1" applyBorder="1" applyAlignment="1">
      <alignment horizontal="center" vertical="center"/>
    </xf>
    <xf numFmtId="180" fontId="24" fillId="0" borderId="155" xfId="2" applyNumberFormat="1" applyFont="1" applyBorder="1" applyAlignment="1">
      <alignment horizontal="center" vertical="center"/>
    </xf>
    <xf numFmtId="180" fontId="24" fillId="0" borderId="151" xfId="2" applyNumberFormat="1" applyFont="1" applyBorder="1" applyAlignment="1">
      <alignment horizontal="center" vertical="center"/>
    </xf>
    <xf numFmtId="180" fontId="24" fillId="0" borderId="0" xfId="2" applyNumberFormat="1" applyFont="1" applyAlignment="1">
      <alignment horizontal="center" vertical="center"/>
    </xf>
    <xf numFmtId="180" fontId="24" fillId="0" borderId="152" xfId="2" applyNumberFormat="1" applyFont="1" applyBorder="1" applyAlignment="1">
      <alignment horizontal="center" vertical="center"/>
    </xf>
    <xf numFmtId="180" fontId="26" fillId="0" borderId="4" xfId="2" applyNumberFormat="1" applyFont="1" applyBorder="1" applyAlignment="1">
      <alignment horizontal="center" vertical="center"/>
    </xf>
    <xf numFmtId="180" fontId="26" fillId="0" borderId="0" xfId="2" applyNumberFormat="1" applyFont="1" applyAlignment="1">
      <alignment horizontal="center" vertical="center"/>
    </xf>
    <xf numFmtId="0" fontId="27" fillId="7" borderId="2" xfId="0" applyFont="1" applyFill="1" applyBorder="1" applyAlignment="1">
      <alignment horizontal="center" vertical="center" wrapText="1"/>
    </xf>
    <xf numFmtId="0" fontId="27" fillId="7" borderId="85"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8" fillId="7" borderId="85" xfId="0" applyFont="1" applyFill="1" applyBorder="1" applyAlignment="1">
      <alignment horizontal="center" vertical="center" wrapText="1"/>
    </xf>
    <xf numFmtId="180" fontId="23" fillId="0" borderId="0" xfId="2" applyNumberFormat="1" applyFont="1" applyAlignment="1">
      <alignment vertical="center" wrapText="1"/>
    </xf>
    <xf numFmtId="0" fontId="23" fillId="0" borderId="85" xfId="0" applyFont="1" applyBorder="1" applyAlignment="1">
      <alignment horizontal="center" vertical="center" wrapText="1"/>
    </xf>
    <xf numFmtId="0" fontId="23" fillId="0" borderId="87" xfId="0" applyFont="1" applyBorder="1" applyAlignment="1">
      <alignment horizontal="center" vertical="center" wrapText="1"/>
    </xf>
    <xf numFmtId="0" fontId="28" fillId="7" borderId="5" xfId="0" applyFont="1" applyFill="1" applyBorder="1" applyAlignment="1">
      <alignment horizontal="center" vertical="center" wrapText="1"/>
    </xf>
    <xf numFmtId="0" fontId="23" fillId="0" borderId="84" xfId="0" applyFont="1" applyBorder="1" applyAlignment="1">
      <alignment horizontal="center" vertical="center" wrapText="1"/>
    </xf>
    <xf numFmtId="0" fontId="23" fillId="0" borderId="86" xfId="0" applyFont="1" applyBorder="1" applyAlignment="1">
      <alignment horizontal="center" vertical="center" wrapText="1"/>
    </xf>
    <xf numFmtId="0" fontId="27" fillId="7" borderId="18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3" fillId="0" borderId="7" xfId="0" applyFont="1" applyBorder="1" applyAlignment="1">
      <alignment horizontal="justify" vertical="top" wrapText="1"/>
    </xf>
    <xf numFmtId="0" fontId="0" fillId="0" borderId="7" xfId="0" applyBorder="1" applyAlignment="1">
      <alignment vertical="top" wrapText="1"/>
    </xf>
    <xf numFmtId="0" fontId="23" fillId="0" borderId="2" xfId="0" applyFont="1" applyBorder="1" applyAlignment="1">
      <alignment horizontal="center" vertical="center" wrapText="1"/>
    </xf>
    <xf numFmtId="0" fontId="23" fillId="0" borderId="97" xfId="0" applyFont="1" applyBorder="1" applyAlignment="1">
      <alignment horizontal="center" vertical="center" wrapText="1"/>
    </xf>
    <xf numFmtId="0" fontId="23" fillId="0" borderId="98" xfId="0" applyFont="1" applyBorder="1" applyAlignment="1">
      <alignment horizontal="center" vertical="center" wrapText="1"/>
    </xf>
    <xf numFmtId="0" fontId="23" fillId="7" borderId="88"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7" fillId="7" borderId="106" xfId="0" applyFont="1" applyFill="1" applyBorder="1" applyAlignment="1">
      <alignment horizontal="center" vertical="center" wrapText="1"/>
    </xf>
    <xf numFmtId="0" fontId="27" fillId="7" borderId="21" xfId="0" applyFont="1" applyFill="1" applyBorder="1" applyAlignment="1">
      <alignment horizontal="center" vertical="center" wrapText="1"/>
    </xf>
    <xf numFmtId="0" fontId="27" fillId="7" borderId="98" xfId="0" applyFont="1" applyFill="1" applyBorder="1" applyAlignment="1">
      <alignment horizontal="center" vertical="center" wrapText="1"/>
    </xf>
    <xf numFmtId="0" fontId="23" fillId="0" borderId="34" xfId="0" applyFont="1" applyBorder="1" applyAlignment="1">
      <alignment horizontal="center" vertical="center" wrapText="1"/>
    </xf>
    <xf numFmtId="0" fontId="23" fillId="0" borderId="5" xfId="0" applyFont="1" applyBorder="1" applyAlignment="1">
      <alignment horizontal="center" vertical="center" wrapText="1"/>
    </xf>
    <xf numFmtId="180" fontId="23" fillId="0" borderId="4" xfId="2" applyNumberFormat="1" applyFont="1" applyBorder="1" applyAlignment="1">
      <alignment horizontal="center" vertical="center"/>
    </xf>
    <xf numFmtId="0" fontId="23" fillId="0" borderId="91" xfId="0" applyFont="1" applyBorder="1" applyAlignment="1">
      <alignment horizontal="left" vertical="center" wrapText="1"/>
    </xf>
    <xf numFmtId="0" fontId="23" fillId="0" borderId="92" xfId="0" applyFont="1" applyBorder="1" applyAlignment="1">
      <alignment horizontal="left" vertical="center" wrapText="1"/>
    </xf>
    <xf numFmtId="0" fontId="23" fillId="0" borderId="95" xfId="0" applyFont="1" applyBorder="1" applyAlignment="1">
      <alignment horizontal="left" vertical="center" wrapText="1"/>
    </xf>
    <xf numFmtId="0" fontId="23" fillId="0" borderId="93" xfId="0" applyFont="1" applyBorder="1" applyAlignment="1">
      <alignment horizontal="left" vertical="center" wrapText="1"/>
    </xf>
    <xf numFmtId="0" fontId="23" fillId="0" borderId="90" xfId="0" applyFont="1" applyBorder="1" applyAlignment="1">
      <alignment horizontal="left" vertical="center" wrapText="1"/>
    </xf>
    <xf numFmtId="0" fontId="23" fillId="0" borderId="96" xfId="0" applyFont="1" applyBorder="1" applyAlignment="1">
      <alignment horizontal="left" vertical="center" wrapText="1"/>
    </xf>
    <xf numFmtId="0" fontId="23" fillId="0" borderId="2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06"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138"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2" xfId="0" applyFont="1" applyBorder="1" applyAlignment="1">
      <alignment horizontal="center" vertical="center" shrinkToFit="1"/>
    </xf>
    <xf numFmtId="0" fontId="27" fillId="5" borderId="2" xfId="0" applyFont="1" applyFill="1" applyBorder="1" applyAlignment="1">
      <alignment horizontal="left" vertical="top" wrapText="1"/>
    </xf>
    <xf numFmtId="0" fontId="27" fillId="5" borderId="34" xfId="0" applyFont="1" applyFill="1" applyBorder="1" applyAlignment="1">
      <alignment horizontal="left" vertical="top" wrapText="1"/>
    </xf>
    <xf numFmtId="0" fontId="23" fillId="0" borderId="94" xfId="0" applyFont="1" applyBorder="1" applyAlignment="1">
      <alignment horizontal="center" vertical="center" wrapText="1"/>
    </xf>
    <xf numFmtId="0" fontId="27" fillId="5" borderId="3" xfId="0" applyFont="1" applyFill="1" applyBorder="1" applyAlignment="1">
      <alignment horizontal="left" vertical="top" wrapText="1"/>
    </xf>
    <xf numFmtId="180" fontId="23" fillId="5" borderId="4" xfId="2" applyNumberFormat="1" applyFont="1" applyFill="1" applyBorder="1" applyAlignment="1">
      <alignment horizontal="center" vertical="center"/>
    </xf>
    <xf numFmtId="0" fontId="23" fillId="0" borderId="11" xfId="0" applyFont="1" applyBorder="1" applyAlignment="1">
      <alignment horizontal="center" vertical="center" wrapText="1"/>
    </xf>
    <xf numFmtId="0" fontId="0" fillId="0" borderId="43" xfId="0" applyBorder="1" applyAlignment="1">
      <alignment horizontal="center" vertical="center" wrapText="1"/>
    </xf>
    <xf numFmtId="0" fontId="0" fillId="0" borderId="21" xfId="0" applyBorder="1" applyAlignment="1">
      <alignment horizontal="center" vertical="center" wrapText="1"/>
    </xf>
    <xf numFmtId="0" fontId="23" fillId="0" borderId="102" xfId="0" applyFont="1" applyBorder="1" applyAlignment="1">
      <alignment horizontal="center" vertical="center" wrapText="1"/>
    </xf>
    <xf numFmtId="0" fontId="23" fillId="0" borderId="13" xfId="0" applyFont="1" applyBorder="1" applyAlignment="1">
      <alignment horizontal="center" vertical="center" wrapText="1"/>
    </xf>
    <xf numFmtId="0" fontId="11" fillId="0" borderId="51" xfId="0" applyFont="1" applyBorder="1" applyAlignment="1">
      <alignment vertical="center"/>
    </xf>
    <xf numFmtId="0" fontId="11" fillId="0" borderId="49" xfId="0" applyFont="1" applyBorder="1" applyAlignment="1">
      <alignment vertical="center"/>
    </xf>
    <xf numFmtId="0" fontId="15" fillId="0" borderId="40" xfId="0" applyFont="1" applyBorder="1" applyAlignment="1">
      <alignment horizontal="distributed" vertical="center" shrinkToFit="1"/>
    </xf>
    <xf numFmtId="0" fontId="15" fillId="0" borderId="44" xfId="0" applyFont="1" applyBorder="1" applyAlignment="1">
      <alignment horizontal="distributed" vertical="center" shrinkToFit="1"/>
    </xf>
    <xf numFmtId="0" fontId="15" fillId="0" borderId="36" xfId="0" applyFont="1" applyBorder="1" applyAlignment="1">
      <alignment horizontal="distributed" vertical="center" shrinkToFit="1"/>
    </xf>
    <xf numFmtId="0" fontId="16" fillId="0" borderId="58" xfId="0" applyFont="1" applyBorder="1" applyAlignment="1">
      <alignment horizontal="distributed" vertical="center" shrinkToFit="1"/>
    </xf>
    <xf numFmtId="0" fontId="16" fillId="0" borderId="59" xfId="0" applyFont="1" applyBorder="1" applyAlignment="1">
      <alignment horizontal="distributed" vertical="center" shrinkToFit="1"/>
    </xf>
    <xf numFmtId="0" fontId="16" fillId="0" borderId="38" xfId="0" applyFont="1" applyBorder="1" applyAlignment="1">
      <alignment horizontal="distributed" vertical="center" shrinkToFit="1"/>
    </xf>
    <xf numFmtId="0" fontId="15" fillId="0" borderId="53" xfId="0" applyFont="1" applyBorder="1" applyAlignment="1">
      <alignment horizontal="distributed" vertical="center"/>
    </xf>
    <xf numFmtId="0" fontId="15" fillId="0" borderId="54" xfId="0" applyFont="1" applyBorder="1" applyAlignment="1">
      <alignment horizontal="distributed" vertical="center"/>
    </xf>
    <xf numFmtId="0" fontId="15" fillId="0" borderId="55" xfId="0" applyFont="1" applyBorder="1" applyAlignment="1">
      <alignment horizontal="distributed" vertical="center"/>
    </xf>
    <xf numFmtId="183" fontId="21" fillId="0" borderId="60" xfId="0" applyNumberFormat="1" applyFont="1" applyBorder="1" applyAlignment="1">
      <alignment horizontal="center" vertical="center" shrinkToFit="1"/>
    </xf>
    <xf numFmtId="183" fontId="22" fillId="0" borderId="61" xfId="0" applyNumberFormat="1" applyFont="1" applyBorder="1" applyAlignment="1">
      <alignment horizontal="center" vertical="center" shrinkToFit="1"/>
    </xf>
    <xf numFmtId="183" fontId="22" fillId="0" borderId="62" xfId="0" applyNumberFormat="1" applyFont="1" applyBorder="1" applyAlignment="1">
      <alignment horizontal="center" vertical="center" shrinkToFit="1"/>
    </xf>
    <xf numFmtId="0" fontId="15" fillId="0" borderId="79"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81" xfId="0" applyFont="1" applyBorder="1" applyAlignment="1">
      <alignment horizontal="center" vertical="center" shrinkToFit="1"/>
    </xf>
    <xf numFmtId="183" fontId="21" fillId="0" borderId="79" xfId="0" applyNumberFormat="1" applyFont="1" applyBorder="1" applyAlignment="1">
      <alignment horizontal="center" vertical="center" shrinkToFit="1"/>
    </xf>
    <xf numFmtId="183" fontId="22" fillId="0" borderId="80" xfId="0" applyNumberFormat="1" applyFont="1" applyBorder="1" applyAlignment="1">
      <alignment horizontal="center" vertical="center" shrinkToFit="1"/>
    </xf>
    <xf numFmtId="183" fontId="22" fillId="0" borderId="81" xfId="0" applyNumberFormat="1" applyFont="1" applyBorder="1" applyAlignment="1">
      <alignment horizontal="center" vertical="center" shrinkToFit="1"/>
    </xf>
    <xf numFmtId="0" fontId="15" fillId="0" borderId="78"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66" xfId="0" applyFont="1" applyBorder="1" applyAlignment="1">
      <alignment horizontal="center" vertical="center" shrinkToFit="1"/>
    </xf>
    <xf numFmtId="0" fontId="11" fillId="6" borderId="10" xfId="0" applyFont="1" applyFill="1" applyBorder="1" applyAlignment="1">
      <alignment horizontal="center" vertical="center"/>
    </xf>
    <xf numFmtId="0" fontId="11" fillId="6" borderId="21" xfId="0" applyFont="1" applyFill="1" applyBorder="1" applyAlignment="1">
      <alignment horizontal="center" vertical="center"/>
    </xf>
    <xf numFmtId="0" fontId="11" fillId="0" borderId="50" xfId="0" applyFont="1" applyBorder="1" applyAlignment="1">
      <alignment vertical="center"/>
    </xf>
    <xf numFmtId="0" fontId="11" fillId="0" borderId="24" xfId="0" applyFont="1" applyBorder="1" applyAlignment="1">
      <alignment vertical="center"/>
    </xf>
    <xf numFmtId="0" fontId="15" fillId="0" borderId="25" xfId="0" applyFont="1" applyBorder="1" applyAlignment="1">
      <alignment horizontal="distributed" vertical="center"/>
    </xf>
    <xf numFmtId="0" fontId="15" fillId="0" borderId="48" xfId="0" applyFont="1" applyBorder="1" applyAlignment="1">
      <alignment horizontal="distributed" vertical="center"/>
    </xf>
    <xf numFmtId="0" fontId="15" fillId="0" borderId="26" xfId="0" applyFont="1" applyBorder="1" applyAlignment="1">
      <alignment horizontal="distributed" vertical="center"/>
    </xf>
    <xf numFmtId="0" fontId="11" fillId="8" borderId="2" xfId="0" applyFont="1" applyFill="1" applyBorder="1" applyAlignment="1">
      <alignment vertical="center"/>
    </xf>
    <xf numFmtId="0" fontId="14" fillId="8" borderId="1" xfId="0" applyFont="1" applyFill="1" applyBorder="1" applyAlignment="1">
      <alignment horizontal="center" vertical="center"/>
    </xf>
    <xf numFmtId="0" fontId="0" fillId="8" borderId="5" xfId="0" applyFill="1" applyBorder="1" applyAlignment="1">
      <alignment horizontal="center" vertical="center"/>
    </xf>
    <xf numFmtId="0" fontId="11" fillId="6" borderId="43" xfId="0" applyFont="1" applyFill="1" applyBorder="1" applyAlignment="1">
      <alignment horizontal="center" vertical="center"/>
    </xf>
    <xf numFmtId="0" fontId="11" fillId="6" borderId="33" xfId="0" applyFont="1" applyFill="1" applyBorder="1" applyAlignment="1">
      <alignment horizontal="center" vertical="center"/>
    </xf>
    <xf numFmtId="0" fontId="11" fillId="0" borderId="40" xfId="0" applyFont="1" applyBorder="1" applyAlignment="1">
      <alignment horizontal="distributed" vertical="center"/>
    </xf>
    <xf numFmtId="0" fontId="11" fillId="0" borderId="44" xfId="0" applyFont="1" applyBorder="1" applyAlignment="1">
      <alignment horizontal="distributed" vertical="center"/>
    </xf>
    <xf numFmtId="0" fontId="11" fillId="0" borderId="36" xfId="0" applyFont="1" applyBorder="1" applyAlignment="1">
      <alignment horizontal="distributed" vertical="center"/>
    </xf>
    <xf numFmtId="0" fontId="15" fillId="0" borderId="41" xfId="0" applyFont="1" applyBorder="1" applyAlignment="1">
      <alignment horizontal="distributed" vertical="center"/>
    </xf>
    <xf numFmtId="0" fontId="15" fillId="0" borderId="45" xfId="0" applyFont="1" applyBorder="1" applyAlignment="1">
      <alignment horizontal="distributed" vertical="center"/>
    </xf>
    <xf numFmtId="0" fontId="15" fillId="0" borderId="39" xfId="0" applyFont="1" applyBorder="1" applyAlignment="1">
      <alignment horizontal="distributed" vertical="center"/>
    </xf>
    <xf numFmtId="0" fontId="15" fillId="0" borderId="20" xfId="0" applyFont="1" applyBorder="1" applyAlignment="1">
      <alignment horizontal="distributed" vertical="center"/>
    </xf>
    <xf numFmtId="0" fontId="15" fillId="0" borderId="46" xfId="0" applyFont="1" applyBorder="1" applyAlignment="1">
      <alignment horizontal="distributed" vertical="center"/>
    </xf>
    <xf numFmtId="0" fontId="15" fillId="0" borderId="22" xfId="0" applyFont="1" applyBorder="1" applyAlignment="1">
      <alignment horizontal="distributed" vertical="center"/>
    </xf>
    <xf numFmtId="0" fontId="15" fillId="0" borderId="23" xfId="0" applyFont="1" applyBorder="1" applyAlignment="1">
      <alignment horizontal="distributed" vertical="center"/>
    </xf>
    <xf numFmtId="0" fontId="15" fillId="0" borderId="47" xfId="0" applyFont="1" applyBorder="1" applyAlignment="1">
      <alignment horizontal="distributed" vertical="center"/>
    </xf>
    <xf numFmtId="0" fontId="15" fillId="0" borderId="16" xfId="0" applyFont="1" applyBorder="1" applyAlignment="1">
      <alignment horizontal="distributed" vertical="center"/>
    </xf>
    <xf numFmtId="0" fontId="11" fillId="6" borderId="1" xfId="0" applyFont="1" applyFill="1" applyBorder="1" applyAlignment="1">
      <alignment vertical="center" shrinkToFit="1"/>
    </xf>
    <xf numFmtId="0" fontId="11" fillId="6" borderId="29" xfId="0" applyFont="1" applyFill="1" applyBorder="1" applyAlignment="1">
      <alignment vertical="center" shrinkToFit="1"/>
    </xf>
    <xf numFmtId="0" fontId="14" fillId="0" borderId="29" xfId="0" applyFont="1" applyBorder="1" applyAlignment="1">
      <alignment vertical="center" shrinkToFit="1"/>
    </xf>
    <xf numFmtId="0" fontId="15" fillId="6" borderId="1" xfId="0" applyFont="1" applyFill="1" applyBorder="1" applyAlignment="1">
      <alignment vertical="center" shrinkToFit="1"/>
    </xf>
    <xf numFmtId="0" fontId="15" fillId="6" borderId="29" xfId="0" applyFont="1" applyFill="1" applyBorder="1" applyAlignment="1">
      <alignment vertical="center" shrinkToFit="1"/>
    </xf>
    <xf numFmtId="0" fontId="19" fillId="0" borderId="29" xfId="0" applyFont="1" applyBorder="1" applyAlignment="1">
      <alignment vertical="center" shrinkToFit="1"/>
    </xf>
    <xf numFmtId="0" fontId="14" fillId="6" borderId="2" xfId="0" applyFont="1" applyFill="1" applyBorder="1" applyAlignment="1">
      <alignment horizontal="center" vertical="center"/>
    </xf>
    <xf numFmtId="0" fontId="19" fillId="6" borderId="1" xfId="0" applyFont="1" applyFill="1" applyBorder="1" applyAlignment="1">
      <alignment horizontal="center" vertical="center"/>
    </xf>
    <xf numFmtId="0" fontId="0" fillId="0" borderId="5" xfId="0" applyBorder="1" applyAlignment="1">
      <alignment horizontal="center" vertical="center"/>
    </xf>
    <xf numFmtId="0" fontId="5" fillId="0" borderId="1" xfId="0" applyFont="1" applyBorder="1" applyAlignment="1">
      <alignment horizontal="left" vertical="center"/>
    </xf>
    <xf numFmtId="0" fontId="5" fillId="0" borderId="137" xfId="0" applyFont="1" applyBorder="1" applyAlignment="1">
      <alignment horizontal="left" vertical="center"/>
    </xf>
    <xf numFmtId="0" fontId="5" fillId="0" borderId="136" xfId="0" applyFont="1" applyBorder="1" applyAlignment="1">
      <alignment horizontal="left" vertical="center"/>
    </xf>
    <xf numFmtId="0" fontId="5" fillId="0" borderId="135" xfId="0" applyFont="1" applyBorder="1" applyAlignment="1">
      <alignment horizontal="left" vertical="center"/>
    </xf>
    <xf numFmtId="0" fontId="5" fillId="0" borderId="106" xfId="0" applyFont="1" applyBorder="1" applyAlignment="1">
      <alignment horizontal="left" vertical="center"/>
    </xf>
    <xf numFmtId="0" fontId="5" fillId="0" borderId="138" xfId="0" applyFont="1" applyBorder="1" applyAlignment="1">
      <alignment horizontal="left" vertical="center"/>
    </xf>
    <xf numFmtId="0" fontId="32" fillId="0" borderId="0" xfId="0" applyFont="1" applyAlignment="1">
      <alignment horizontal="center" vertical="center"/>
    </xf>
    <xf numFmtId="0" fontId="26" fillId="0" borderId="0" xfId="0" applyFont="1" applyAlignment="1">
      <alignment horizontal="center"/>
    </xf>
    <xf numFmtId="0" fontId="26" fillId="0" borderId="0" xfId="0" applyFont="1" applyAlignment="1">
      <alignment horizontal="left" vertical="center"/>
    </xf>
    <xf numFmtId="0" fontId="26" fillId="0" borderId="0" xfId="0" applyFont="1" applyAlignment="1">
      <alignment horizontal="left" vertical="center" wrapText="1" shrinkToFit="1"/>
    </xf>
    <xf numFmtId="0" fontId="26" fillId="0" borderId="0" xfId="0" applyFont="1" applyAlignment="1">
      <alignment horizontal="left" vertical="center" shrinkToFit="1"/>
    </xf>
    <xf numFmtId="0" fontId="26" fillId="0" borderId="0" xfId="0" applyFont="1" applyAlignment="1">
      <alignment horizontal="left" vertical="center" wrapText="1"/>
    </xf>
  </cellXfs>
  <cellStyles count="9">
    <cellStyle name="パーセント()" xfId="3" xr:uid="{00000000-0005-0000-0000-000000000000}"/>
    <cellStyle name="パーセント(0.00)" xfId="4" xr:uid="{00000000-0005-0000-0000-000001000000}"/>
    <cellStyle name="パーセント[0.00]" xfId="5" xr:uid="{00000000-0005-0000-0000-000002000000}"/>
    <cellStyle name="桁区切り" xfId="1" builtinId="6"/>
    <cellStyle name="見出し１" xfId="6" xr:uid="{00000000-0005-0000-0000-000004000000}"/>
    <cellStyle name="折り返し" xfId="7" xr:uid="{00000000-0005-0000-0000-000005000000}"/>
    <cellStyle name="標準" xfId="0" builtinId="0"/>
    <cellStyle name="標準 2" xfId="2" xr:uid="{00000000-0005-0000-0000-000007000000}"/>
    <cellStyle name="標準 3" xfId="8" xr:uid="{00000000-0005-0000-0000-000008000000}"/>
  </cellStyles>
  <dxfs count="8">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Medium9"/>
  <colors>
    <mruColors>
      <color rgb="FFFFDDFF"/>
      <color rgb="FFFFCCFF"/>
      <color rgb="FFFFEFFF"/>
      <color rgb="FFCCFF99"/>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5</xdr:col>
      <xdr:colOff>156542</xdr:colOff>
      <xdr:row>47</xdr:row>
      <xdr:rowOff>25263</xdr:rowOff>
    </xdr:from>
    <xdr:to>
      <xdr:col>6</xdr:col>
      <xdr:colOff>103533</xdr:colOff>
      <xdr:row>47</xdr:row>
      <xdr:rowOff>157784</xdr:rowOff>
    </xdr:to>
    <xdr:sp macro="" textlink="">
      <xdr:nvSpPr>
        <xdr:cNvPr id="2" name="正方形/長方形 1">
          <a:extLst>
            <a:ext uri="{FF2B5EF4-FFF2-40B4-BE49-F238E27FC236}">
              <a16:creationId xmlns:a16="http://schemas.microsoft.com/office/drawing/2014/main" id="{58C533A4-2EFB-443E-A6B6-BD6D51509DB5}"/>
            </a:ext>
          </a:extLst>
        </xdr:cNvPr>
        <xdr:cNvSpPr/>
      </xdr:nvSpPr>
      <xdr:spPr>
        <a:xfrm>
          <a:off x="1585292" y="9302613"/>
          <a:ext cx="232741" cy="132521"/>
        </a:xfrm>
        <a:prstGeom prst="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135154</xdr:colOff>
      <xdr:row>47</xdr:row>
      <xdr:rowOff>16982</xdr:rowOff>
    </xdr:from>
    <xdr:to>
      <xdr:col>11</xdr:col>
      <xdr:colOff>81482</xdr:colOff>
      <xdr:row>47</xdr:row>
      <xdr:rowOff>149503</xdr:rowOff>
    </xdr:to>
    <xdr:sp macro="" textlink="">
      <xdr:nvSpPr>
        <xdr:cNvPr id="3" name="正方形/長方形 2">
          <a:extLst>
            <a:ext uri="{FF2B5EF4-FFF2-40B4-BE49-F238E27FC236}">
              <a16:creationId xmlns:a16="http://schemas.microsoft.com/office/drawing/2014/main" id="{E93C53E4-F327-4A65-AAFF-ED199B1B80A6}"/>
            </a:ext>
          </a:extLst>
        </xdr:cNvPr>
        <xdr:cNvSpPr/>
      </xdr:nvSpPr>
      <xdr:spPr>
        <a:xfrm>
          <a:off x="2992654" y="9294332"/>
          <a:ext cx="232078" cy="132521"/>
        </a:xfrm>
        <a:prstGeom prst="rect">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145814</xdr:colOff>
      <xdr:row>47</xdr:row>
      <xdr:rowOff>26508</xdr:rowOff>
    </xdr:from>
    <xdr:to>
      <xdr:col>17</xdr:col>
      <xdr:colOff>92804</xdr:colOff>
      <xdr:row>47</xdr:row>
      <xdr:rowOff>159029</xdr:rowOff>
    </xdr:to>
    <xdr:sp macro="" textlink="">
      <xdr:nvSpPr>
        <xdr:cNvPr id="4" name="正方形/長方形 3">
          <a:extLst>
            <a:ext uri="{FF2B5EF4-FFF2-40B4-BE49-F238E27FC236}">
              <a16:creationId xmlns:a16="http://schemas.microsoft.com/office/drawing/2014/main" id="{F7383CA1-0938-4A76-A45D-CA8DF92C7409}"/>
            </a:ext>
          </a:extLst>
        </xdr:cNvPr>
        <xdr:cNvSpPr/>
      </xdr:nvSpPr>
      <xdr:spPr>
        <a:xfrm>
          <a:off x="4717814" y="9303858"/>
          <a:ext cx="232740" cy="132521"/>
        </a:xfrm>
        <a:prstGeom prst="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3</xdr:row>
      <xdr:rowOff>38100</xdr:rowOff>
    </xdr:from>
    <xdr:to>
      <xdr:col>20</xdr:col>
      <xdr:colOff>190500</xdr:colOff>
      <xdr:row>8</xdr:row>
      <xdr:rowOff>104775</xdr:rowOff>
    </xdr:to>
    <xdr:sp macro="" textlink="">
      <xdr:nvSpPr>
        <xdr:cNvPr id="5" name="フローチャート: 判断 4">
          <a:extLst>
            <a:ext uri="{FF2B5EF4-FFF2-40B4-BE49-F238E27FC236}">
              <a16:creationId xmlns:a16="http://schemas.microsoft.com/office/drawing/2014/main" id="{23748DB0-E010-4BCC-B008-8B1EE7E8779B}"/>
            </a:ext>
          </a:extLst>
        </xdr:cNvPr>
        <xdr:cNvSpPr/>
      </xdr:nvSpPr>
      <xdr:spPr>
        <a:xfrm>
          <a:off x="2047875" y="609600"/>
          <a:ext cx="3857625" cy="1114425"/>
        </a:xfrm>
        <a:prstGeom prst="flowChartDecision">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事業コンポーネントは</a:t>
          </a:r>
          <a:endParaRPr kumimoji="1" lang="en-US" altLang="ja-JP" sz="1200">
            <a:solidFill>
              <a:schemeClr val="tx1"/>
            </a:solidFill>
          </a:endParaRPr>
        </a:p>
        <a:p>
          <a:pPr algn="ctr"/>
          <a:r>
            <a:rPr kumimoji="1" lang="ja-JP" altLang="en-US" sz="1200">
              <a:solidFill>
                <a:schemeClr val="tx1"/>
              </a:solidFill>
            </a:rPr>
            <a:t>単一 </a:t>
          </a:r>
          <a:r>
            <a:rPr kumimoji="1" lang="en-US" altLang="ja-JP" sz="1200">
              <a:solidFill>
                <a:schemeClr val="tx1"/>
              </a:solidFill>
            </a:rPr>
            <a:t>or </a:t>
          </a:r>
          <a:r>
            <a:rPr kumimoji="1" lang="ja-JP" altLang="en-US" sz="1200">
              <a:solidFill>
                <a:schemeClr val="tx1"/>
              </a:solidFill>
            </a:rPr>
            <a:t>複数？</a:t>
          </a:r>
        </a:p>
      </xdr:txBody>
    </xdr:sp>
    <xdr:clientData/>
  </xdr:twoCellAnchor>
  <xdr:twoCellAnchor>
    <xdr:from>
      <xdr:col>26</xdr:col>
      <xdr:colOff>219075</xdr:colOff>
      <xdr:row>21</xdr:row>
      <xdr:rowOff>123825</xdr:rowOff>
    </xdr:from>
    <xdr:to>
      <xdr:col>36</xdr:col>
      <xdr:colOff>241575</xdr:colOff>
      <xdr:row>21</xdr:row>
      <xdr:rowOff>123825</xdr:rowOff>
    </xdr:to>
    <xdr:cxnSp macro="">
      <xdr:nvCxnSpPr>
        <xdr:cNvPr id="6" name="直線矢印コネクタ 5">
          <a:extLst>
            <a:ext uri="{FF2B5EF4-FFF2-40B4-BE49-F238E27FC236}">
              <a16:creationId xmlns:a16="http://schemas.microsoft.com/office/drawing/2014/main" id="{7498992B-638C-4B37-A873-ED1EDB1078C8}"/>
            </a:ext>
          </a:extLst>
        </xdr:cNvPr>
        <xdr:cNvCxnSpPr/>
      </xdr:nvCxnSpPr>
      <xdr:spPr>
        <a:xfrm>
          <a:off x="7648575" y="4491718"/>
          <a:ext cx="2880000" cy="0"/>
        </a:xfrm>
        <a:prstGeom prst="straightConnector1">
          <a:avLst/>
        </a:prstGeom>
        <a:ln w="28575">
          <a:solidFill>
            <a:schemeClr val="tx1">
              <a:lumMod val="50000"/>
              <a:lumOff val="50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16565</xdr:colOff>
      <xdr:row>38</xdr:row>
      <xdr:rowOff>9526</xdr:rowOff>
    </xdr:from>
    <xdr:to>
      <xdr:col>7</xdr:col>
      <xdr:colOff>9525</xdr:colOff>
      <xdr:row>38</xdr:row>
      <xdr:rowOff>182218</xdr:rowOff>
    </xdr:to>
    <xdr:sp macro="" textlink="">
      <xdr:nvSpPr>
        <xdr:cNvPr id="2" name="線吹き出し 2 (枠付き) 1">
          <a:extLst>
            <a:ext uri="{FF2B5EF4-FFF2-40B4-BE49-F238E27FC236}">
              <a16:creationId xmlns:a16="http://schemas.microsoft.com/office/drawing/2014/main" id="{22D67314-9C1D-44D2-86D9-C6CBD8CE8D43}"/>
            </a:ext>
          </a:extLst>
        </xdr:cNvPr>
        <xdr:cNvSpPr/>
      </xdr:nvSpPr>
      <xdr:spPr>
        <a:xfrm>
          <a:off x="4912415" y="7143751"/>
          <a:ext cx="802585" cy="172692"/>
        </a:xfrm>
        <a:prstGeom prst="borderCallout2">
          <a:avLst>
            <a:gd name="adj1" fmla="val -4780"/>
            <a:gd name="adj2" fmla="val 98897"/>
            <a:gd name="adj3" fmla="val -275375"/>
            <a:gd name="adj4" fmla="val 303760"/>
            <a:gd name="adj5" fmla="val -275700"/>
            <a:gd name="adj6" fmla="val 40390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xdr:row>
      <xdr:rowOff>190499</xdr:rowOff>
    </xdr:from>
    <xdr:to>
      <xdr:col>4</xdr:col>
      <xdr:colOff>1125682</xdr:colOff>
      <xdr:row>4</xdr:row>
      <xdr:rowOff>181840</xdr:rowOff>
    </xdr:to>
    <xdr:sp macro="" textlink="">
      <xdr:nvSpPr>
        <xdr:cNvPr id="3" name="線吹き出し 2 (枠付き) 1">
          <a:extLst>
            <a:ext uri="{FF2B5EF4-FFF2-40B4-BE49-F238E27FC236}">
              <a16:creationId xmlns:a16="http://schemas.microsoft.com/office/drawing/2014/main" id="{DF164DF1-0FC1-48AA-868C-9D8A50D138FF}"/>
            </a:ext>
          </a:extLst>
        </xdr:cNvPr>
        <xdr:cNvSpPr/>
      </xdr:nvSpPr>
      <xdr:spPr>
        <a:xfrm>
          <a:off x="2952750" y="838199"/>
          <a:ext cx="1125682" cy="181841"/>
        </a:xfrm>
        <a:prstGeom prst="borderCallout2">
          <a:avLst>
            <a:gd name="adj1" fmla="val -4780"/>
            <a:gd name="adj2" fmla="val 98897"/>
            <a:gd name="adj3" fmla="val -227756"/>
            <a:gd name="adj4" fmla="val 148375"/>
            <a:gd name="adj5" fmla="val -270937"/>
            <a:gd name="adj6" fmla="val 17313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54F16-2454-4E9E-99E2-3303C11FFA56}">
  <sheetPr codeName="Sheet1">
    <tabColor rgb="FFFFDDFF"/>
  </sheetPr>
  <dimension ref="A1:BG119"/>
  <sheetViews>
    <sheetView tabSelected="1" zoomScale="85" zoomScaleNormal="85" workbookViewId="0">
      <selection activeCell="U3" sqref="U3"/>
    </sheetView>
  </sheetViews>
  <sheetFormatPr defaultColWidth="9" defaultRowHeight="13.5" customHeight="1"/>
  <cols>
    <col min="1" max="80" width="3.75" style="1" customWidth="1"/>
    <col min="81" max="16384" width="9" style="1"/>
  </cols>
  <sheetData>
    <row r="1" spans="1:59" s="97" customFormat="1" ht="15" customHeight="1">
      <c r="A1" s="178" t="s">
        <v>186</v>
      </c>
      <c r="B1" s="178"/>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row>
    <row r="2" spans="1:59" s="97" customFormat="1" ht="15" customHeight="1">
      <c r="B2" s="178"/>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row>
    <row r="3" spans="1:59" s="97" customFormat="1" ht="15" customHeight="1">
      <c r="B3" s="178" t="s">
        <v>98</v>
      </c>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row>
    <row r="4" spans="1:59" s="97" customFormat="1" ht="16.5" customHeight="1">
      <c r="B4" s="178"/>
    </row>
    <row r="5" spans="1:59" s="97" customFormat="1" ht="16.5" customHeight="1">
      <c r="B5" s="178"/>
    </row>
    <row r="6" spans="1:59" s="97" customFormat="1" ht="16.5" customHeight="1">
      <c r="B6" s="178"/>
      <c r="N6" s="180"/>
    </row>
    <row r="7" spans="1:59" s="97" customFormat="1" ht="16.5" customHeight="1">
      <c r="B7" s="178"/>
      <c r="N7" s="180"/>
    </row>
    <row r="8" spans="1:59" s="97" customFormat="1" ht="16.5" customHeight="1">
      <c r="B8" s="178"/>
      <c r="N8" s="180"/>
    </row>
    <row r="9" spans="1:59" s="97" customFormat="1" ht="16.5" customHeight="1">
      <c r="B9" s="178"/>
      <c r="N9" s="180"/>
    </row>
    <row r="10" spans="1:59" s="97" customFormat="1" ht="16.5" customHeight="1" thickBot="1">
      <c r="B10" s="178"/>
      <c r="F10" s="181" t="s">
        <v>99</v>
      </c>
      <c r="N10" s="180"/>
      <c r="V10" s="181" t="s">
        <v>100</v>
      </c>
    </row>
    <row r="11" spans="1:59" s="97" customFormat="1" ht="16.5" customHeight="1" thickBot="1">
      <c r="B11" s="178"/>
      <c r="G11" s="182"/>
      <c r="H11" s="183"/>
      <c r="I11" s="183"/>
      <c r="J11" s="183"/>
      <c r="K11" s="183"/>
      <c r="L11" s="183"/>
      <c r="M11" s="183"/>
      <c r="N11" s="183"/>
      <c r="O11" s="183"/>
      <c r="P11" s="183"/>
      <c r="Q11" s="183"/>
      <c r="R11" s="183"/>
      <c r="S11" s="183"/>
      <c r="T11" s="183"/>
      <c r="U11" s="184"/>
    </row>
    <row r="12" spans="1:59" s="97" customFormat="1" ht="16.5" customHeight="1">
      <c r="B12" s="178"/>
      <c r="G12" s="185"/>
      <c r="R12" s="186"/>
      <c r="S12" s="187"/>
      <c r="T12" s="187"/>
      <c r="U12" s="187"/>
      <c r="V12" s="187"/>
      <c r="W12" s="187"/>
      <c r="X12" s="187"/>
      <c r="Y12" s="188"/>
      <c r="Z12" s="189"/>
      <c r="AA12" s="190"/>
      <c r="AB12" s="190"/>
      <c r="AC12" s="190"/>
      <c r="AD12" s="190"/>
      <c r="AE12" s="190"/>
      <c r="AF12" s="190"/>
      <c r="AG12" s="191"/>
      <c r="AH12" s="192"/>
      <c r="AI12" s="190"/>
      <c r="AJ12" s="190"/>
      <c r="AK12" s="190"/>
    </row>
    <row r="13" spans="1:59" s="97" customFormat="1" ht="16.5" customHeight="1">
      <c r="B13" s="178"/>
      <c r="D13" s="193"/>
      <c r="E13" s="193"/>
      <c r="F13" s="194"/>
      <c r="G13" s="195"/>
      <c r="H13" s="193"/>
      <c r="I13" s="193"/>
      <c r="O13" s="307" t="s">
        <v>101</v>
      </c>
      <c r="P13" s="307"/>
      <c r="Q13" s="307"/>
      <c r="R13" s="307"/>
      <c r="S13" s="307"/>
      <c r="T13" s="307"/>
      <c r="W13" s="307" t="s">
        <v>102</v>
      </c>
      <c r="X13" s="307"/>
      <c r="Y13" s="307"/>
      <c r="Z13" s="307"/>
      <c r="AA13" s="307"/>
      <c r="AB13" s="307"/>
      <c r="AE13" s="308" t="s">
        <v>102</v>
      </c>
      <c r="AF13" s="308"/>
      <c r="AG13" s="308"/>
      <c r="AH13" s="308"/>
      <c r="AI13" s="308"/>
      <c r="AJ13" s="308"/>
    </row>
    <row r="14" spans="1:59" s="97" customFormat="1" ht="16.5" customHeight="1">
      <c r="B14" s="178"/>
      <c r="D14" s="304" t="s">
        <v>103</v>
      </c>
      <c r="E14" s="305"/>
      <c r="F14" s="305"/>
      <c r="G14" s="305"/>
      <c r="H14" s="305"/>
      <c r="I14" s="306"/>
      <c r="O14" s="304" t="s">
        <v>103</v>
      </c>
      <c r="P14" s="305"/>
      <c r="Q14" s="305"/>
      <c r="R14" s="305"/>
      <c r="S14" s="305"/>
      <c r="T14" s="306"/>
      <c r="W14" s="304" t="s">
        <v>103</v>
      </c>
      <c r="X14" s="305"/>
      <c r="Y14" s="305"/>
      <c r="Z14" s="305"/>
      <c r="AA14" s="305"/>
      <c r="AB14" s="306"/>
      <c r="AE14" s="301" t="s">
        <v>103</v>
      </c>
      <c r="AF14" s="302"/>
      <c r="AG14" s="302"/>
      <c r="AH14" s="302"/>
      <c r="AI14" s="302"/>
      <c r="AJ14" s="303"/>
    </row>
    <row r="15" spans="1:59" s="97" customFormat="1" ht="16.5" customHeight="1">
      <c r="B15" s="178"/>
      <c r="D15" s="304" t="s">
        <v>167</v>
      </c>
      <c r="E15" s="305"/>
      <c r="F15" s="305"/>
      <c r="G15" s="305"/>
      <c r="H15" s="305"/>
      <c r="I15" s="306"/>
      <c r="O15" s="304" t="s">
        <v>170</v>
      </c>
      <c r="P15" s="305"/>
      <c r="Q15" s="305"/>
      <c r="R15" s="305"/>
      <c r="S15" s="305"/>
      <c r="T15" s="306"/>
      <c r="W15" s="304" t="s">
        <v>174</v>
      </c>
      <c r="X15" s="305"/>
      <c r="Y15" s="305"/>
      <c r="Z15" s="305"/>
      <c r="AA15" s="305"/>
      <c r="AB15" s="306"/>
      <c r="AE15" s="304" t="s">
        <v>178</v>
      </c>
      <c r="AF15" s="305"/>
      <c r="AG15" s="305"/>
      <c r="AH15" s="305"/>
      <c r="AI15" s="305"/>
      <c r="AJ15" s="306"/>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row>
    <row r="16" spans="1:59" s="97" customFormat="1" ht="16.5" customHeight="1">
      <c r="B16" s="178"/>
      <c r="D16" s="287" t="s">
        <v>168</v>
      </c>
      <c r="E16" s="288"/>
      <c r="F16" s="288"/>
      <c r="G16" s="288"/>
      <c r="H16" s="288"/>
      <c r="I16" s="289"/>
      <c r="O16" s="287" t="s">
        <v>171</v>
      </c>
      <c r="P16" s="288"/>
      <c r="Q16" s="288"/>
      <c r="R16" s="288"/>
      <c r="S16" s="288"/>
      <c r="T16" s="289"/>
      <c r="W16" s="287" t="s">
        <v>175</v>
      </c>
      <c r="X16" s="288"/>
      <c r="Y16" s="288"/>
      <c r="Z16" s="288"/>
      <c r="AA16" s="288"/>
      <c r="AB16" s="289"/>
      <c r="AE16" s="287" t="s">
        <v>179</v>
      </c>
      <c r="AF16" s="288"/>
      <c r="AG16" s="288"/>
      <c r="AH16" s="288"/>
      <c r="AI16" s="288"/>
      <c r="AJ16" s="289"/>
    </row>
    <row r="17" spans="2:36" s="97" customFormat="1" ht="16.5" customHeight="1">
      <c r="B17" s="178"/>
      <c r="G17" s="185"/>
      <c r="R17" s="185"/>
      <c r="Z17" s="185"/>
      <c r="AH17" s="185"/>
    </row>
    <row r="18" spans="2:36" s="97" customFormat="1" ht="16.5" customHeight="1">
      <c r="B18" s="178"/>
      <c r="D18" s="301" t="s">
        <v>104</v>
      </c>
      <c r="E18" s="302"/>
      <c r="F18" s="302"/>
      <c r="G18" s="302"/>
      <c r="H18" s="302"/>
      <c r="I18" s="303"/>
      <c r="O18" s="301" t="s">
        <v>104</v>
      </c>
      <c r="P18" s="302"/>
      <c r="Q18" s="302"/>
      <c r="R18" s="302"/>
      <c r="S18" s="302"/>
      <c r="T18" s="303"/>
      <c r="W18" s="301" t="s">
        <v>104</v>
      </c>
      <c r="X18" s="302"/>
      <c r="Y18" s="302"/>
      <c r="Z18" s="302"/>
      <c r="AA18" s="302"/>
      <c r="AB18" s="303"/>
      <c r="AE18" s="301" t="s">
        <v>104</v>
      </c>
      <c r="AF18" s="302"/>
      <c r="AG18" s="302"/>
      <c r="AH18" s="302"/>
      <c r="AI18" s="302"/>
      <c r="AJ18" s="303"/>
    </row>
    <row r="19" spans="2:36" s="97" customFormat="1" ht="16.5" customHeight="1">
      <c r="B19" s="178"/>
      <c r="D19" s="304" t="s">
        <v>169</v>
      </c>
      <c r="E19" s="305"/>
      <c r="F19" s="305"/>
      <c r="G19" s="305"/>
      <c r="H19" s="305"/>
      <c r="I19" s="306"/>
      <c r="O19" s="304" t="s">
        <v>172</v>
      </c>
      <c r="P19" s="305"/>
      <c r="Q19" s="305"/>
      <c r="R19" s="305"/>
      <c r="S19" s="305"/>
      <c r="T19" s="306"/>
      <c r="W19" s="304" t="s">
        <v>176</v>
      </c>
      <c r="X19" s="305"/>
      <c r="Y19" s="305"/>
      <c r="Z19" s="305"/>
      <c r="AA19" s="305"/>
      <c r="AB19" s="306"/>
      <c r="AE19" s="304" t="s">
        <v>180</v>
      </c>
      <c r="AF19" s="305"/>
      <c r="AG19" s="305"/>
      <c r="AH19" s="305"/>
      <c r="AI19" s="305"/>
      <c r="AJ19" s="306"/>
    </row>
    <row r="20" spans="2:36" s="97" customFormat="1" ht="16.5" customHeight="1">
      <c r="B20" s="178"/>
      <c r="D20" s="287" t="s">
        <v>166</v>
      </c>
      <c r="E20" s="288"/>
      <c r="F20" s="288"/>
      <c r="G20" s="288"/>
      <c r="H20" s="288"/>
      <c r="I20" s="289"/>
      <c r="O20" s="287" t="s">
        <v>173</v>
      </c>
      <c r="P20" s="288"/>
      <c r="Q20" s="288"/>
      <c r="R20" s="288"/>
      <c r="S20" s="288"/>
      <c r="T20" s="289"/>
      <c r="W20" s="287" t="s">
        <v>177</v>
      </c>
      <c r="X20" s="288"/>
      <c r="Y20" s="288"/>
      <c r="Z20" s="288"/>
      <c r="AA20" s="288"/>
      <c r="AB20" s="289"/>
      <c r="AE20" s="287" t="s">
        <v>181</v>
      </c>
      <c r="AF20" s="288"/>
      <c r="AG20" s="288"/>
      <c r="AH20" s="288"/>
      <c r="AI20" s="288"/>
      <c r="AJ20" s="289"/>
    </row>
    <row r="21" spans="2:36" s="97" customFormat="1" ht="16.5" customHeight="1">
      <c r="B21" s="178"/>
    </row>
    <row r="22" spans="2:36" s="97" customFormat="1" ht="16.5" customHeight="1">
      <c r="B22" s="178"/>
      <c r="Q22" s="97" t="s">
        <v>201</v>
      </c>
    </row>
    <row r="23" spans="2:36" s="97" customFormat="1" ht="16.5" customHeight="1">
      <c r="B23" s="178"/>
    </row>
    <row r="24" spans="2:36" s="97" customFormat="1" ht="16.5" customHeight="1">
      <c r="B24" s="178"/>
    </row>
    <row r="25" spans="2:36" s="97" customFormat="1" ht="15" customHeight="1">
      <c r="B25" s="178"/>
    </row>
    <row r="26" spans="2:36" s="97" customFormat="1" ht="15" customHeight="1">
      <c r="B26" s="178" t="s">
        <v>105</v>
      </c>
    </row>
    <row r="27" spans="2:36" s="97" customFormat="1" ht="4.9000000000000004" customHeight="1">
      <c r="B27" s="178"/>
    </row>
    <row r="28" spans="2:36" s="97" customFormat="1" ht="15" customHeight="1">
      <c r="B28" s="178"/>
      <c r="C28" s="97" t="s">
        <v>106</v>
      </c>
    </row>
    <row r="29" spans="2:36" s="97" customFormat="1" ht="15" customHeight="1" thickBot="1">
      <c r="B29" s="178"/>
    </row>
    <row r="30" spans="2:36" s="97" customFormat="1" ht="15" customHeight="1">
      <c r="B30" s="178"/>
      <c r="C30" s="290" t="s">
        <v>107</v>
      </c>
      <c r="D30" s="291"/>
      <c r="E30" s="291"/>
      <c r="F30" s="291"/>
      <c r="G30" s="291"/>
      <c r="H30" s="291"/>
      <c r="I30" s="291"/>
      <c r="J30" s="291"/>
      <c r="K30" s="291"/>
      <c r="L30" s="291"/>
      <c r="M30" s="291"/>
      <c r="N30" s="291"/>
      <c r="O30" s="291"/>
      <c r="P30" s="291"/>
      <c r="Q30" s="296" t="s">
        <v>108</v>
      </c>
      <c r="R30" s="296"/>
      <c r="S30" s="296"/>
      <c r="T30" s="296"/>
      <c r="U30" s="296"/>
      <c r="V30" s="296"/>
      <c r="W30" s="296"/>
      <c r="X30" s="296"/>
      <c r="Y30" s="297"/>
    </row>
    <row r="31" spans="2:36" s="97" customFormat="1" ht="15" customHeight="1">
      <c r="B31" s="178"/>
      <c r="C31" s="292"/>
      <c r="D31" s="293"/>
      <c r="E31" s="293"/>
      <c r="F31" s="293"/>
      <c r="G31" s="293"/>
      <c r="H31" s="293"/>
      <c r="I31" s="293"/>
      <c r="J31" s="293"/>
      <c r="K31" s="293"/>
      <c r="L31" s="293"/>
      <c r="M31" s="293"/>
      <c r="N31" s="293"/>
      <c r="O31" s="293"/>
      <c r="P31" s="293"/>
      <c r="Q31" s="276" t="s">
        <v>109</v>
      </c>
      <c r="R31" s="276"/>
      <c r="S31" s="276"/>
      <c r="T31" s="276"/>
      <c r="U31" s="276"/>
      <c r="V31" s="276"/>
      <c r="W31" s="276"/>
      <c r="X31" s="276"/>
      <c r="Y31" s="277"/>
    </row>
    <row r="32" spans="2:36" s="97" customFormat="1" ht="15" customHeight="1" thickBot="1">
      <c r="B32" s="178"/>
      <c r="C32" s="294"/>
      <c r="D32" s="295"/>
      <c r="E32" s="295"/>
      <c r="F32" s="295"/>
      <c r="G32" s="295"/>
      <c r="H32" s="295"/>
      <c r="I32" s="295"/>
      <c r="J32" s="295"/>
      <c r="K32" s="295"/>
      <c r="L32" s="295"/>
      <c r="M32" s="295"/>
      <c r="N32" s="295"/>
      <c r="O32" s="295"/>
      <c r="P32" s="295"/>
      <c r="Q32" s="298" t="s">
        <v>110</v>
      </c>
      <c r="R32" s="295"/>
      <c r="S32" s="295"/>
      <c r="T32" s="299" t="s">
        <v>111</v>
      </c>
      <c r="U32" s="299"/>
      <c r="V32" s="299"/>
      <c r="W32" s="299"/>
      <c r="X32" s="299"/>
      <c r="Y32" s="300"/>
    </row>
    <row r="33" spans="2:27" s="97" customFormat="1" ht="15" customHeight="1" thickTop="1">
      <c r="B33" s="178"/>
      <c r="C33" s="270" t="s">
        <v>182</v>
      </c>
      <c r="D33" s="271"/>
      <c r="E33" s="271"/>
      <c r="F33" s="272"/>
      <c r="G33" s="273" t="s">
        <v>112</v>
      </c>
      <c r="H33" s="271"/>
      <c r="I33" s="271"/>
      <c r="J33" s="271"/>
      <c r="K33" s="271"/>
      <c r="L33" s="271"/>
      <c r="M33" s="271"/>
      <c r="N33" s="271"/>
      <c r="O33" s="271"/>
      <c r="P33" s="271"/>
      <c r="Q33" s="274">
        <v>1</v>
      </c>
      <c r="R33" s="275"/>
      <c r="S33" s="275"/>
      <c r="T33" s="276" t="s">
        <v>202</v>
      </c>
      <c r="U33" s="276"/>
      <c r="V33" s="276"/>
      <c r="W33" s="276"/>
      <c r="X33" s="276"/>
      <c r="Y33" s="277"/>
    </row>
    <row r="34" spans="2:27" s="97" customFormat="1" ht="15" customHeight="1">
      <c r="B34" s="178"/>
      <c r="C34" s="270" t="s">
        <v>183</v>
      </c>
      <c r="D34" s="271"/>
      <c r="E34" s="271"/>
      <c r="F34" s="272"/>
      <c r="G34" s="273" t="s">
        <v>113</v>
      </c>
      <c r="H34" s="271"/>
      <c r="I34" s="271"/>
      <c r="J34" s="271"/>
      <c r="K34" s="271"/>
      <c r="L34" s="271"/>
      <c r="M34" s="271"/>
      <c r="N34" s="271"/>
      <c r="O34" s="271"/>
      <c r="P34" s="271"/>
      <c r="Q34" s="274">
        <v>1</v>
      </c>
      <c r="R34" s="275"/>
      <c r="S34" s="275"/>
      <c r="T34" s="276" t="s">
        <v>202</v>
      </c>
      <c r="U34" s="276"/>
      <c r="V34" s="276"/>
      <c r="W34" s="276"/>
      <c r="X34" s="276"/>
      <c r="Y34" s="277"/>
    </row>
    <row r="35" spans="2:27" s="97" customFormat="1" ht="15" customHeight="1">
      <c r="B35" s="178"/>
      <c r="C35" s="270" t="s">
        <v>184</v>
      </c>
      <c r="D35" s="271"/>
      <c r="E35" s="271"/>
      <c r="F35" s="272"/>
      <c r="G35" s="273" t="s">
        <v>114</v>
      </c>
      <c r="H35" s="271"/>
      <c r="I35" s="271"/>
      <c r="J35" s="271"/>
      <c r="K35" s="271"/>
      <c r="L35" s="271"/>
      <c r="M35" s="271"/>
      <c r="N35" s="271"/>
      <c r="O35" s="271"/>
      <c r="P35" s="271"/>
      <c r="Q35" s="274">
        <v>1</v>
      </c>
      <c r="R35" s="275"/>
      <c r="S35" s="275"/>
      <c r="T35" s="276" t="s">
        <v>202</v>
      </c>
      <c r="U35" s="276"/>
      <c r="V35" s="276"/>
      <c r="W35" s="276"/>
      <c r="X35" s="276"/>
      <c r="Y35" s="277"/>
    </row>
    <row r="36" spans="2:27" s="97" customFormat="1" ht="30" customHeight="1" thickBot="1">
      <c r="B36" s="178"/>
      <c r="C36" s="278" t="s">
        <v>185</v>
      </c>
      <c r="D36" s="279"/>
      <c r="E36" s="279"/>
      <c r="F36" s="280"/>
      <c r="G36" s="281" t="s">
        <v>203</v>
      </c>
      <c r="H36" s="282"/>
      <c r="I36" s="282"/>
      <c r="J36" s="282"/>
      <c r="K36" s="282"/>
      <c r="L36" s="282"/>
      <c r="M36" s="282"/>
      <c r="N36" s="282"/>
      <c r="O36" s="282"/>
      <c r="P36" s="282"/>
      <c r="Q36" s="283">
        <v>1</v>
      </c>
      <c r="R36" s="284"/>
      <c r="S36" s="284"/>
      <c r="T36" s="285" t="s">
        <v>202</v>
      </c>
      <c r="U36" s="285"/>
      <c r="V36" s="285"/>
      <c r="W36" s="285"/>
      <c r="X36" s="285"/>
      <c r="Y36" s="286"/>
      <c r="Z36" s="179"/>
      <c r="AA36" s="179"/>
    </row>
    <row r="37" spans="2:27" s="97" customFormat="1" ht="15" customHeight="1">
      <c r="B37" s="178"/>
      <c r="C37" s="196"/>
      <c r="D37" s="97" t="s">
        <v>204</v>
      </c>
      <c r="T37" s="179"/>
      <c r="U37" s="179"/>
      <c r="V37" s="179"/>
      <c r="W37" s="179"/>
      <c r="X37" s="179"/>
      <c r="Y37" s="179"/>
      <c r="Z37" s="179"/>
      <c r="AA37" s="179"/>
    </row>
    <row r="38" spans="2:27" s="97" customFormat="1" ht="15" customHeight="1">
      <c r="B38" s="178"/>
      <c r="C38" s="196"/>
      <c r="D38" s="97" t="s">
        <v>205</v>
      </c>
    </row>
    <row r="39" spans="2:27" s="97" customFormat="1" ht="15" customHeight="1">
      <c r="B39" s="178"/>
      <c r="D39" s="196" t="s">
        <v>115</v>
      </c>
    </row>
    <row r="40" spans="2:27" s="97" customFormat="1" ht="15" customHeight="1">
      <c r="B40" s="178"/>
      <c r="D40" s="196"/>
    </row>
    <row r="41" spans="2:27" s="97" customFormat="1" ht="15" customHeight="1">
      <c r="B41" s="178"/>
    </row>
    <row r="42" spans="2:27" s="97" customFormat="1" ht="15" customHeight="1">
      <c r="B42" s="178" t="s">
        <v>206</v>
      </c>
    </row>
    <row r="43" spans="2:27" s="97" customFormat="1" ht="4.9000000000000004" customHeight="1">
      <c r="B43" s="178"/>
    </row>
    <row r="44" spans="2:27" s="97" customFormat="1" ht="15" customHeight="1">
      <c r="B44" s="178"/>
      <c r="C44" s="97" t="s">
        <v>207</v>
      </c>
    </row>
    <row r="45" spans="2:27" s="97" customFormat="1" ht="15" customHeight="1" thickBot="1">
      <c r="B45" s="178"/>
      <c r="C45" s="97" t="s">
        <v>116</v>
      </c>
    </row>
    <row r="46" spans="2:27" ht="15" customHeight="1">
      <c r="C46" s="253" t="s">
        <v>117</v>
      </c>
      <c r="D46" s="254"/>
      <c r="E46" s="254"/>
      <c r="F46" s="254"/>
      <c r="G46" s="254"/>
      <c r="H46" s="254"/>
      <c r="I46" s="254"/>
      <c r="J46" s="254"/>
      <c r="K46" s="254"/>
      <c r="L46" s="254"/>
      <c r="M46" s="254"/>
      <c r="N46" s="254"/>
      <c r="O46" s="254"/>
      <c r="P46" s="254"/>
      <c r="Q46" s="254"/>
      <c r="R46" s="254"/>
      <c r="S46" s="254"/>
      <c r="T46" s="254"/>
      <c r="U46" s="254"/>
      <c r="V46" s="254"/>
      <c r="W46" s="254"/>
      <c r="X46" s="255"/>
    </row>
    <row r="47" spans="2:27" ht="15" customHeight="1" thickBot="1">
      <c r="C47" s="256" t="s">
        <v>118</v>
      </c>
      <c r="D47" s="257"/>
      <c r="E47" s="257"/>
      <c r="F47" s="257"/>
      <c r="G47" s="257"/>
      <c r="H47" s="257"/>
      <c r="I47" s="257"/>
      <c r="J47" s="257"/>
      <c r="K47" s="257"/>
      <c r="L47" s="257"/>
      <c r="M47" s="257"/>
      <c r="N47" s="258" t="s">
        <v>119</v>
      </c>
      <c r="O47" s="257"/>
      <c r="P47" s="257"/>
      <c r="Q47" s="257"/>
      <c r="R47" s="257"/>
      <c r="S47" s="257"/>
      <c r="T47" s="257"/>
      <c r="U47" s="257"/>
      <c r="V47" s="257"/>
      <c r="W47" s="257"/>
      <c r="X47" s="259"/>
    </row>
    <row r="48" spans="2:27" ht="15" customHeight="1" thickTop="1">
      <c r="C48" s="260" t="s">
        <v>7</v>
      </c>
      <c r="D48" s="262" t="s">
        <v>120</v>
      </c>
      <c r="E48" s="262"/>
      <c r="F48" s="262"/>
      <c r="G48" s="262"/>
      <c r="H48" s="262"/>
      <c r="I48" s="262"/>
      <c r="J48" s="262"/>
      <c r="K48" s="262"/>
      <c r="L48" s="262"/>
      <c r="M48" s="263"/>
      <c r="N48" s="266" t="s">
        <v>7</v>
      </c>
      <c r="O48" s="262" t="s">
        <v>121</v>
      </c>
      <c r="P48" s="262"/>
      <c r="Q48" s="262"/>
      <c r="R48" s="262"/>
      <c r="S48" s="262"/>
      <c r="T48" s="262"/>
      <c r="U48" s="262"/>
      <c r="V48" s="262"/>
      <c r="W48" s="262"/>
      <c r="X48" s="268"/>
    </row>
    <row r="49" spans="2:46" ht="15" customHeight="1" thickBot="1">
      <c r="C49" s="261"/>
      <c r="D49" s="264"/>
      <c r="E49" s="264"/>
      <c r="F49" s="264"/>
      <c r="G49" s="264"/>
      <c r="H49" s="264"/>
      <c r="I49" s="264"/>
      <c r="J49" s="264"/>
      <c r="K49" s="264"/>
      <c r="L49" s="264"/>
      <c r="M49" s="265"/>
      <c r="N49" s="267"/>
      <c r="O49" s="264"/>
      <c r="P49" s="264"/>
      <c r="Q49" s="264"/>
      <c r="R49" s="264"/>
      <c r="S49" s="264"/>
      <c r="T49" s="264"/>
      <c r="U49" s="264"/>
      <c r="V49" s="264"/>
      <c r="W49" s="264"/>
      <c r="X49" s="269"/>
    </row>
    <row r="50" spans="2:46" ht="15" customHeight="1"/>
    <row r="51" spans="2:46" ht="15" customHeight="1"/>
    <row r="52" spans="2:46" ht="15" customHeight="1">
      <c r="B52" s="2" t="s">
        <v>122</v>
      </c>
    </row>
    <row r="53" spans="2:46" ht="4.9000000000000004" customHeight="1">
      <c r="B53" s="2"/>
    </row>
    <row r="54" spans="2:46" ht="15" customHeight="1"/>
    <row r="55" spans="2:46" s="97" customFormat="1" ht="15" customHeight="1">
      <c r="B55" s="197" t="s">
        <v>235</v>
      </c>
    </row>
    <row r="56" spans="2:46" s="97" customFormat="1" ht="4.9000000000000004" customHeight="1" thickBot="1">
      <c r="B56" s="197"/>
    </row>
    <row r="57" spans="2:46" s="97" customFormat="1" ht="15" customHeight="1">
      <c r="C57" s="217" t="s">
        <v>208</v>
      </c>
      <c r="D57" s="218"/>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20"/>
    </row>
    <row r="58" spans="2:46" s="97" customFormat="1" ht="19.899999999999999" customHeight="1">
      <c r="C58" s="198"/>
      <c r="D58" s="221" t="s">
        <v>123</v>
      </c>
      <c r="E58" s="222"/>
      <c r="F58" s="222"/>
      <c r="G58" s="222"/>
      <c r="H58" s="222"/>
      <c r="I58" s="222"/>
      <c r="J58" s="223" t="s">
        <v>209</v>
      </c>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5"/>
    </row>
    <row r="59" spans="2:46" s="97" customFormat="1" ht="19.899999999999999" customHeight="1">
      <c r="C59" s="199"/>
      <c r="D59" s="221" t="s">
        <v>124</v>
      </c>
      <c r="E59" s="222"/>
      <c r="F59" s="222"/>
      <c r="G59" s="222"/>
      <c r="H59" s="222"/>
      <c r="I59" s="222"/>
      <c r="J59" s="223" t="s">
        <v>210</v>
      </c>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5"/>
    </row>
    <row r="60" spans="2:46" s="97" customFormat="1" ht="19.899999999999999" customHeight="1">
      <c r="C60" s="200"/>
      <c r="D60" s="250" t="s">
        <v>125</v>
      </c>
      <c r="E60" s="251"/>
      <c r="F60" s="251"/>
      <c r="G60" s="251"/>
      <c r="H60" s="251"/>
      <c r="I60" s="252"/>
      <c r="J60" s="223" t="s">
        <v>211</v>
      </c>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5"/>
    </row>
    <row r="61" spans="2:46" s="97" customFormat="1" ht="15" customHeight="1">
      <c r="B61" s="197"/>
      <c r="C61" s="247" t="s">
        <v>212</v>
      </c>
      <c r="D61" s="248"/>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9"/>
    </row>
    <row r="62" spans="2:46" s="97" customFormat="1" ht="84.75" customHeight="1">
      <c r="C62" s="198"/>
      <c r="D62" s="221" t="s">
        <v>126</v>
      </c>
      <c r="E62" s="222"/>
      <c r="F62" s="222"/>
      <c r="G62" s="222"/>
      <c r="H62" s="222"/>
      <c r="I62" s="222"/>
      <c r="J62" s="223" t="s">
        <v>234</v>
      </c>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5"/>
    </row>
    <row r="63" spans="2:46" s="97" customFormat="1" ht="30" customHeight="1">
      <c r="C63" s="199"/>
      <c r="D63" s="221" t="s">
        <v>127</v>
      </c>
      <c r="E63" s="222"/>
      <c r="F63" s="222"/>
      <c r="G63" s="222"/>
      <c r="H63" s="222"/>
      <c r="I63" s="222"/>
      <c r="J63" s="223" t="s">
        <v>213</v>
      </c>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5"/>
    </row>
    <row r="64" spans="2:46" s="97" customFormat="1" ht="51.75" customHeight="1">
      <c r="C64" s="199"/>
      <c r="D64" s="221" t="s">
        <v>128</v>
      </c>
      <c r="E64" s="222"/>
      <c r="F64" s="222"/>
      <c r="G64" s="222"/>
      <c r="H64" s="222"/>
      <c r="I64" s="222"/>
      <c r="J64" s="223" t="s">
        <v>214</v>
      </c>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5"/>
    </row>
    <row r="65" spans="2:46" s="97" customFormat="1" ht="30" customHeight="1" thickBot="1">
      <c r="C65" s="201"/>
      <c r="D65" s="209" t="s">
        <v>129</v>
      </c>
      <c r="E65" s="210"/>
      <c r="F65" s="210"/>
      <c r="G65" s="210"/>
      <c r="H65" s="210"/>
      <c r="I65" s="210"/>
      <c r="J65" s="211" t="s">
        <v>215</v>
      </c>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3"/>
    </row>
    <row r="66" spans="2:46" s="97" customFormat="1" ht="15" customHeight="1"/>
    <row r="67" spans="2:46" s="97" customFormat="1" ht="15" customHeight="1">
      <c r="B67" s="197" t="s">
        <v>236</v>
      </c>
    </row>
    <row r="68" spans="2:46" s="97" customFormat="1" ht="4.9000000000000004" customHeight="1" thickBot="1">
      <c r="B68" s="197"/>
    </row>
    <row r="69" spans="2:46" s="97" customFormat="1" ht="15" customHeight="1">
      <c r="C69" s="217" t="s">
        <v>130</v>
      </c>
      <c r="D69" s="218"/>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c r="AN69" s="219"/>
      <c r="AO69" s="219"/>
      <c r="AP69" s="219"/>
      <c r="AQ69" s="219"/>
      <c r="AR69" s="219"/>
      <c r="AS69" s="219"/>
      <c r="AT69" s="220"/>
    </row>
    <row r="70" spans="2:46" s="97" customFormat="1" ht="30" customHeight="1">
      <c r="C70" s="198"/>
      <c r="D70" s="221" t="s">
        <v>131</v>
      </c>
      <c r="E70" s="222"/>
      <c r="F70" s="222"/>
      <c r="G70" s="222"/>
      <c r="H70" s="222"/>
      <c r="I70" s="222"/>
      <c r="J70" s="223" t="s">
        <v>216</v>
      </c>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5"/>
    </row>
    <row r="71" spans="2:46" s="97" customFormat="1" ht="19.899999999999999" customHeight="1">
      <c r="C71" s="199"/>
      <c r="D71" s="221" t="s">
        <v>6</v>
      </c>
      <c r="E71" s="222"/>
      <c r="F71" s="222"/>
      <c r="G71" s="222"/>
      <c r="H71" s="222"/>
      <c r="I71" s="222"/>
      <c r="J71" s="223" t="s">
        <v>217</v>
      </c>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5"/>
    </row>
    <row r="72" spans="2:46" s="97" customFormat="1" ht="28.5" customHeight="1">
      <c r="C72" s="199"/>
      <c r="D72" s="221" t="s">
        <v>132</v>
      </c>
      <c r="E72" s="222"/>
      <c r="F72" s="222"/>
      <c r="G72" s="222"/>
      <c r="H72" s="222"/>
      <c r="I72" s="222"/>
      <c r="J72" s="223" t="s">
        <v>158</v>
      </c>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5"/>
    </row>
    <row r="73" spans="2:46" s="97" customFormat="1" ht="45" customHeight="1">
      <c r="C73" s="199"/>
      <c r="D73" s="221" t="s">
        <v>159</v>
      </c>
      <c r="E73" s="222"/>
      <c r="F73" s="222"/>
      <c r="G73" s="222"/>
      <c r="H73" s="222"/>
      <c r="I73" s="222"/>
      <c r="J73" s="223" t="s">
        <v>218</v>
      </c>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5"/>
    </row>
    <row r="74" spans="2:46" s="97" customFormat="1" ht="15" customHeight="1">
      <c r="C74" s="229" t="s">
        <v>133</v>
      </c>
      <c r="D74" s="230"/>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2"/>
    </row>
    <row r="75" spans="2:46" s="97" customFormat="1" ht="45" customHeight="1">
      <c r="C75" s="202"/>
      <c r="D75" s="245" t="s">
        <v>219</v>
      </c>
      <c r="E75" s="246"/>
      <c r="F75" s="246"/>
      <c r="G75" s="246"/>
      <c r="H75" s="246"/>
      <c r="I75" s="246"/>
      <c r="J75" s="223" t="s">
        <v>220</v>
      </c>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5"/>
    </row>
    <row r="76" spans="2:46" s="97" customFormat="1" ht="15" customHeight="1">
      <c r="C76" s="229" t="s">
        <v>134</v>
      </c>
      <c r="D76" s="230"/>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2"/>
    </row>
    <row r="77" spans="2:46" s="97" customFormat="1" ht="30" customHeight="1">
      <c r="C77" s="203"/>
      <c r="D77" s="221" t="s">
        <v>135</v>
      </c>
      <c r="E77" s="222"/>
      <c r="F77" s="222"/>
      <c r="G77" s="222"/>
      <c r="H77" s="222"/>
      <c r="I77" s="222"/>
      <c r="J77" s="223" t="s">
        <v>221</v>
      </c>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5"/>
    </row>
    <row r="78" spans="2:46" s="97" customFormat="1" ht="45" customHeight="1">
      <c r="C78" s="203"/>
      <c r="D78" s="221" t="s">
        <v>222</v>
      </c>
      <c r="E78" s="222"/>
      <c r="F78" s="222"/>
      <c r="G78" s="222"/>
      <c r="H78" s="222"/>
      <c r="I78" s="222"/>
      <c r="J78" s="223" t="s">
        <v>223</v>
      </c>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5"/>
    </row>
    <row r="79" spans="2:46" s="97" customFormat="1" ht="19.899999999999999" customHeight="1">
      <c r="C79" s="203"/>
      <c r="D79" s="221" t="s">
        <v>136</v>
      </c>
      <c r="E79" s="222"/>
      <c r="F79" s="222"/>
      <c r="G79" s="222"/>
      <c r="H79" s="222"/>
      <c r="I79" s="222"/>
      <c r="J79" s="223" t="s">
        <v>156</v>
      </c>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5"/>
    </row>
    <row r="80" spans="2:46" s="97" customFormat="1" ht="90" customHeight="1">
      <c r="C80" s="203"/>
      <c r="D80" s="221" t="s">
        <v>137</v>
      </c>
      <c r="E80" s="222"/>
      <c r="F80" s="222"/>
      <c r="G80" s="222"/>
      <c r="H80" s="222"/>
      <c r="I80" s="222"/>
      <c r="J80" s="223" t="s">
        <v>224</v>
      </c>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5"/>
    </row>
    <row r="81" spans="2:46" s="97" customFormat="1" ht="60" customHeight="1">
      <c r="C81" s="203"/>
      <c r="D81" s="221" t="s">
        <v>138</v>
      </c>
      <c r="E81" s="222"/>
      <c r="F81" s="222"/>
      <c r="G81" s="222"/>
      <c r="H81" s="222"/>
      <c r="I81" s="222"/>
      <c r="J81" s="223" t="s">
        <v>225</v>
      </c>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225"/>
    </row>
    <row r="82" spans="2:46" s="97" customFormat="1" ht="19.899999999999999" customHeight="1">
      <c r="C82" s="203"/>
      <c r="D82" s="221" t="s">
        <v>139</v>
      </c>
      <c r="E82" s="222"/>
      <c r="F82" s="222"/>
      <c r="G82" s="222"/>
      <c r="H82" s="222"/>
      <c r="I82" s="222"/>
      <c r="J82" s="223" t="s">
        <v>140</v>
      </c>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5"/>
    </row>
    <row r="83" spans="2:46" s="97" customFormat="1" ht="19.899999999999999" customHeight="1">
      <c r="C83" s="203"/>
      <c r="D83" s="221" t="s">
        <v>141</v>
      </c>
      <c r="E83" s="222"/>
      <c r="F83" s="222"/>
      <c r="G83" s="222"/>
      <c r="H83" s="222"/>
      <c r="I83" s="222"/>
      <c r="J83" s="223" t="s">
        <v>142</v>
      </c>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5"/>
    </row>
    <row r="84" spans="2:46" s="97" customFormat="1" ht="30" customHeight="1">
      <c r="C84" s="204"/>
      <c r="D84" s="236" t="s">
        <v>143</v>
      </c>
      <c r="E84" s="237"/>
      <c r="F84" s="237"/>
      <c r="G84" s="237"/>
      <c r="H84" s="237"/>
      <c r="I84" s="238"/>
      <c r="J84" s="223" t="s">
        <v>144</v>
      </c>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8"/>
    </row>
    <row r="85" spans="2:46" s="97" customFormat="1" ht="90" customHeight="1">
      <c r="C85" s="204"/>
      <c r="D85" s="239"/>
      <c r="E85" s="240"/>
      <c r="F85" s="240"/>
      <c r="G85" s="240"/>
      <c r="H85" s="240"/>
      <c r="I85" s="241"/>
      <c r="J85" s="242" t="s">
        <v>160</v>
      </c>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4"/>
    </row>
    <row r="86" spans="2:46" s="97" customFormat="1" ht="30" customHeight="1">
      <c r="C86" s="204"/>
      <c r="D86" s="223" t="s">
        <v>145</v>
      </c>
      <c r="E86" s="226"/>
      <c r="F86" s="226"/>
      <c r="G86" s="226"/>
      <c r="H86" s="226"/>
      <c r="I86" s="226"/>
      <c r="J86" s="223" t="s">
        <v>226</v>
      </c>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8"/>
    </row>
    <row r="87" spans="2:46" s="97" customFormat="1" ht="19.899999999999999" customHeight="1">
      <c r="C87" s="205"/>
      <c r="D87" s="223" t="s">
        <v>146</v>
      </c>
      <c r="E87" s="226"/>
      <c r="F87" s="226"/>
      <c r="G87" s="226"/>
      <c r="H87" s="226"/>
      <c r="I87" s="226"/>
      <c r="J87" s="223" t="s">
        <v>147</v>
      </c>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8"/>
    </row>
    <row r="88" spans="2:46" s="97" customFormat="1" ht="15" customHeight="1">
      <c r="C88" s="229" t="s">
        <v>148</v>
      </c>
      <c r="D88" s="230"/>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2"/>
    </row>
    <row r="89" spans="2:46" s="97" customFormat="1" ht="100.15" customHeight="1">
      <c r="C89" s="203"/>
      <c r="D89" s="221" t="s">
        <v>1</v>
      </c>
      <c r="E89" s="222"/>
      <c r="F89" s="222"/>
      <c r="G89" s="222"/>
      <c r="H89" s="222"/>
      <c r="I89" s="222"/>
      <c r="J89" s="233" t="s">
        <v>227</v>
      </c>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5"/>
    </row>
    <row r="90" spans="2:46" s="97" customFormat="1" ht="45" customHeight="1">
      <c r="C90" s="203"/>
      <c r="D90" s="221" t="s">
        <v>149</v>
      </c>
      <c r="E90" s="222"/>
      <c r="F90" s="222"/>
      <c r="G90" s="222"/>
      <c r="H90" s="222"/>
      <c r="I90" s="222"/>
      <c r="J90" s="223" t="s">
        <v>228</v>
      </c>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5"/>
    </row>
    <row r="91" spans="2:46" s="97" customFormat="1" ht="30" customHeight="1" thickBot="1">
      <c r="C91" s="206"/>
      <c r="D91" s="209" t="s">
        <v>20</v>
      </c>
      <c r="E91" s="210"/>
      <c r="F91" s="210"/>
      <c r="G91" s="210"/>
      <c r="H91" s="210"/>
      <c r="I91" s="210"/>
      <c r="J91" s="214" t="s">
        <v>229</v>
      </c>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6"/>
    </row>
    <row r="92" spans="2:46" s="97" customFormat="1" ht="15" customHeight="1"/>
    <row r="93" spans="2:46" s="97" customFormat="1" ht="15" customHeight="1" thickBot="1">
      <c r="B93" s="197" t="s">
        <v>230</v>
      </c>
    </row>
    <row r="94" spans="2:46" s="97" customFormat="1" ht="15" customHeight="1">
      <c r="C94" s="217" t="s">
        <v>150</v>
      </c>
      <c r="D94" s="218"/>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19"/>
      <c r="AF94" s="219"/>
      <c r="AG94" s="219"/>
      <c r="AH94" s="219"/>
      <c r="AI94" s="219"/>
      <c r="AJ94" s="219"/>
      <c r="AK94" s="219"/>
      <c r="AL94" s="219"/>
      <c r="AM94" s="219"/>
      <c r="AN94" s="219"/>
      <c r="AO94" s="219"/>
      <c r="AP94" s="219"/>
      <c r="AQ94" s="219"/>
      <c r="AR94" s="219"/>
      <c r="AS94" s="219"/>
      <c r="AT94" s="220"/>
    </row>
    <row r="95" spans="2:46" s="97" customFormat="1" ht="19.899999999999999" customHeight="1">
      <c r="C95" s="198"/>
      <c r="D95" s="221" t="s">
        <v>151</v>
      </c>
      <c r="E95" s="222"/>
      <c r="F95" s="222"/>
      <c r="G95" s="222"/>
      <c r="H95" s="222"/>
      <c r="I95" s="222"/>
      <c r="J95" s="223" t="s">
        <v>231</v>
      </c>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5"/>
    </row>
    <row r="96" spans="2:46" s="97" customFormat="1" ht="30" customHeight="1">
      <c r="C96" s="199"/>
      <c r="D96" s="221" t="s">
        <v>152</v>
      </c>
      <c r="E96" s="222"/>
      <c r="F96" s="222"/>
      <c r="G96" s="222"/>
      <c r="H96" s="222"/>
      <c r="I96" s="222"/>
      <c r="J96" s="223" t="s">
        <v>232</v>
      </c>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5"/>
    </row>
    <row r="97" spans="3:46" s="97" customFormat="1" ht="30" customHeight="1" thickBot="1">
      <c r="C97" s="201"/>
      <c r="D97" s="209" t="s">
        <v>92</v>
      </c>
      <c r="E97" s="210"/>
      <c r="F97" s="210"/>
      <c r="G97" s="210"/>
      <c r="H97" s="210"/>
      <c r="I97" s="210"/>
      <c r="J97" s="211" t="s">
        <v>233</v>
      </c>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3"/>
    </row>
    <row r="98" spans="3:46" s="97" customFormat="1" ht="15" customHeight="1"/>
    <row r="99" spans="3:46" s="97" customFormat="1" ht="15" customHeight="1"/>
    <row r="100" spans="3:46" s="97" customFormat="1" ht="15" customHeight="1">
      <c r="C100" s="97" t="s">
        <v>153</v>
      </c>
    </row>
    <row r="101" spans="3:46" s="97" customFormat="1" ht="15" customHeight="1">
      <c r="C101" s="97" t="s">
        <v>154</v>
      </c>
    </row>
    <row r="102" spans="3:46" s="97" customFormat="1" ht="15" customHeight="1">
      <c r="C102" s="97" t="s">
        <v>237</v>
      </c>
    </row>
    <row r="103" spans="3:46" ht="15" customHeight="1"/>
    <row r="104" spans="3:46" ht="15" customHeight="1"/>
    <row r="105" spans="3:46" ht="15" customHeight="1"/>
    <row r="106" spans="3:46" ht="15" customHeight="1"/>
    <row r="107" spans="3:46" ht="15" customHeight="1"/>
    <row r="108" spans="3:46" ht="15" customHeight="1"/>
    <row r="109" spans="3:46" ht="15" customHeight="1"/>
    <row r="110" spans="3:46" ht="15" customHeight="1"/>
    <row r="111" spans="3:46" ht="15" customHeight="1"/>
    <row r="112" spans="3:46" ht="15" customHeight="1"/>
    <row r="113" ht="15" customHeight="1"/>
    <row r="114" ht="15" customHeight="1"/>
    <row r="115" ht="15" customHeight="1"/>
    <row r="116" ht="15" customHeight="1"/>
    <row r="117" ht="15" customHeight="1"/>
    <row r="118" ht="15" customHeight="1"/>
    <row r="119" ht="15" customHeight="1"/>
  </sheetData>
  <mergeCells count="119">
    <mergeCell ref="D15:I15"/>
    <mergeCell ref="O15:T15"/>
    <mergeCell ref="W15:AB15"/>
    <mergeCell ref="AE15:AJ15"/>
    <mergeCell ref="D16:I16"/>
    <mergeCell ref="O16:T16"/>
    <mergeCell ref="W16:AB16"/>
    <mergeCell ref="AE16:AJ16"/>
    <mergeCell ref="O13:T13"/>
    <mergeCell ref="W13:AB13"/>
    <mergeCell ref="AE13:AJ13"/>
    <mergeCell ref="D14:I14"/>
    <mergeCell ref="O14:T14"/>
    <mergeCell ref="W14:AB14"/>
    <mergeCell ref="AE14:AJ14"/>
    <mergeCell ref="AE20:AJ20"/>
    <mergeCell ref="C30:P32"/>
    <mergeCell ref="Q30:Y30"/>
    <mergeCell ref="Q31:Y31"/>
    <mergeCell ref="Q32:S32"/>
    <mergeCell ref="T32:Y32"/>
    <mergeCell ref="D18:I18"/>
    <mergeCell ref="O18:T18"/>
    <mergeCell ref="W18:AB18"/>
    <mergeCell ref="AE18:AJ18"/>
    <mergeCell ref="D19:I19"/>
    <mergeCell ref="O19:T19"/>
    <mergeCell ref="W19:AB19"/>
    <mergeCell ref="AE19:AJ19"/>
    <mergeCell ref="C33:F33"/>
    <mergeCell ref="G33:P33"/>
    <mergeCell ref="Q33:S33"/>
    <mergeCell ref="T33:Y33"/>
    <mergeCell ref="C34:F34"/>
    <mergeCell ref="G34:P34"/>
    <mergeCell ref="Q34:S34"/>
    <mergeCell ref="T34:Y34"/>
    <mergeCell ref="D20:I20"/>
    <mergeCell ref="O20:T20"/>
    <mergeCell ref="W20:AB20"/>
    <mergeCell ref="C46:X46"/>
    <mergeCell ref="C47:M47"/>
    <mergeCell ref="N47:X47"/>
    <mergeCell ref="C48:C49"/>
    <mergeCell ref="D48:M49"/>
    <mergeCell ref="N48:N49"/>
    <mergeCell ref="O48:X49"/>
    <mergeCell ref="C35:F35"/>
    <mergeCell ref="G35:P35"/>
    <mergeCell ref="Q35:S35"/>
    <mergeCell ref="T35:Y35"/>
    <mergeCell ref="C36:F36"/>
    <mergeCell ref="G36:P36"/>
    <mergeCell ref="Q36:S36"/>
    <mergeCell ref="T36:Y36"/>
    <mergeCell ref="C61:AT61"/>
    <mergeCell ref="D62:I62"/>
    <mergeCell ref="J62:AT62"/>
    <mergeCell ref="D63:I63"/>
    <mergeCell ref="J63:AT63"/>
    <mergeCell ref="D64:I64"/>
    <mergeCell ref="J64:AT64"/>
    <mergeCell ref="C57:AT57"/>
    <mergeCell ref="D58:I58"/>
    <mergeCell ref="J58:AT58"/>
    <mergeCell ref="D59:I59"/>
    <mergeCell ref="J59:AT59"/>
    <mergeCell ref="D60:I60"/>
    <mergeCell ref="J60:AT60"/>
    <mergeCell ref="D72:I72"/>
    <mergeCell ref="J72:AT72"/>
    <mergeCell ref="D73:I73"/>
    <mergeCell ref="J73:AT73"/>
    <mergeCell ref="C74:AT74"/>
    <mergeCell ref="D75:I75"/>
    <mergeCell ref="J75:AT75"/>
    <mergeCell ref="D65:I65"/>
    <mergeCell ref="J65:AT65"/>
    <mergeCell ref="C69:AT69"/>
    <mergeCell ref="D70:I70"/>
    <mergeCell ref="J70:AT70"/>
    <mergeCell ref="D71:I71"/>
    <mergeCell ref="J71:AT71"/>
    <mergeCell ref="D80:I80"/>
    <mergeCell ref="J80:AT80"/>
    <mergeCell ref="D81:I81"/>
    <mergeCell ref="J81:AT81"/>
    <mergeCell ref="D82:I82"/>
    <mergeCell ref="J82:AT82"/>
    <mergeCell ref="C76:AT76"/>
    <mergeCell ref="D77:I77"/>
    <mergeCell ref="J77:AT77"/>
    <mergeCell ref="D78:I78"/>
    <mergeCell ref="J78:AT78"/>
    <mergeCell ref="D79:I79"/>
    <mergeCell ref="J79:AT79"/>
    <mergeCell ref="D87:I87"/>
    <mergeCell ref="J87:AT87"/>
    <mergeCell ref="C88:AT88"/>
    <mergeCell ref="D89:I89"/>
    <mergeCell ref="J89:AT89"/>
    <mergeCell ref="D90:I90"/>
    <mergeCell ref="J90:AT90"/>
    <mergeCell ref="D83:I83"/>
    <mergeCell ref="J83:AT83"/>
    <mergeCell ref="D84:I85"/>
    <mergeCell ref="J84:AT84"/>
    <mergeCell ref="J85:AT85"/>
    <mergeCell ref="D86:I86"/>
    <mergeCell ref="J86:AT86"/>
    <mergeCell ref="D97:I97"/>
    <mergeCell ref="J97:AT97"/>
    <mergeCell ref="D91:I91"/>
    <mergeCell ref="J91:AT91"/>
    <mergeCell ref="C94:AT94"/>
    <mergeCell ref="D95:I95"/>
    <mergeCell ref="J95:AT95"/>
    <mergeCell ref="D96:I96"/>
    <mergeCell ref="J96:AT96"/>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B76C1-F629-4296-A3D5-132BD24552A5}">
  <sheetPr codeName="Sheet2">
    <tabColor rgb="FFFFDDFF"/>
    <pageSetUpPr fitToPage="1"/>
  </sheetPr>
  <dimension ref="A1:R43"/>
  <sheetViews>
    <sheetView topLeftCell="A18" zoomScaleNormal="100" zoomScaleSheetLayoutView="110" workbookViewId="0">
      <selection activeCell="B39" sqref="B39:R39"/>
    </sheetView>
  </sheetViews>
  <sheetFormatPr defaultColWidth="9" defaultRowHeight="13.5" customHeight="1"/>
  <cols>
    <col min="1" max="1" width="2.25" style="1" customWidth="1"/>
    <col min="2" max="2" width="9" style="1"/>
    <col min="3" max="3" width="12.25" style="1" bestFit="1" customWidth="1"/>
    <col min="4" max="16384" width="9" style="1"/>
  </cols>
  <sheetData>
    <row r="1" spans="1:18" s="97" customFormat="1" ht="17.25" customHeight="1">
      <c r="A1" s="178" t="s">
        <v>197</v>
      </c>
      <c r="N1" s="108" t="s">
        <v>83</v>
      </c>
      <c r="O1" s="335"/>
      <c r="P1" s="335"/>
      <c r="Q1" s="335"/>
      <c r="R1" s="335"/>
    </row>
    <row r="2" spans="1:18" s="97" customFormat="1" ht="13.5" customHeight="1" thickBot="1"/>
    <row r="3" spans="1:18" s="97" customFormat="1" ht="13.5" customHeight="1">
      <c r="B3" s="336" t="s">
        <v>68</v>
      </c>
      <c r="C3" s="337"/>
      <c r="D3" s="338"/>
      <c r="E3" s="342" t="s">
        <v>37</v>
      </c>
      <c r="F3" s="343"/>
      <c r="G3" s="343"/>
      <c r="H3" s="343"/>
      <c r="I3" s="343"/>
      <c r="J3" s="343"/>
      <c r="K3" s="344" t="s">
        <v>38</v>
      </c>
      <c r="L3" s="345"/>
      <c r="M3" s="345"/>
      <c r="N3" s="345"/>
      <c r="O3" s="345"/>
      <c r="P3" s="345"/>
      <c r="Q3" s="345"/>
      <c r="R3" s="346"/>
    </row>
    <row r="4" spans="1:18" s="97" customFormat="1" ht="13.5" customHeight="1">
      <c r="B4" s="339"/>
      <c r="C4" s="340"/>
      <c r="D4" s="341"/>
      <c r="E4" s="334" t="s">
        <v>82</v>
      </c>
      <c r="F4" s="324"/>
      <c r="G4" s="324" t="s">
        <v>198</v>
      </c>
      <c r="H4" s="324"/>
      <c r="I4" s="324" t="s">
        <v>73</v>
      </c>
      <c r="J4" s="324"/>
      <c r="K4" s="324" t="s">
        <v>161</v>
      </c>
      <c r="L4" s="324"/>
      <c r="M4" s="347" t="s">
        <v>39</v>
      </c>
      <c r="N4" s="348"/>
      <c r="O4" s="348"/>
      <c r="P4" s="334"/>
      <c r="Q4" s="324" t="s">
        <v>164</v>
      </c>
      <c r="R4" s="324"/>
    </row>
    <row r="5" spans="1:18" s="97" customFormat="1" ht="13.5" customHeight="1">
      <c r="B5" s="339"/>
      <c r="C5" s="340"/>
      <c r="D5" s="341"/>
      <c r="E5" s="334"/>
      <c r="F5" s="324"/>
      <c r="G5" s="324"/>
      <c r="H5" s="324"/>
      <c r="I5" s="324"/>
      <c r="J5" s="324"/>
      <c r="K5" s="324"/>
      <c r="L5" s="324"/>
      <c r="M5" s="349" t="s">
        <v>162</v>
      </c>
      <c r="N5" s="349"/>
      <c r="O5" s="324" t="s">
        <v>163</v>
      </c>
      <c r="P5" s="314"/>
      <c r="Q5" s="324"/>
      <c r="R5" s="324"/>
    </row>
    <row r="6" spans="1:18" s="97" customFormat="1" ht="13.5" customHeight="1">
      <c r="B6" s="317" t="s">
        <v>40</v>
      </c>
      <c r="C6" s="324"/>
      <c r="D6" s="314" t="s">
        <v>41</v>
      </c>
      <c r="E6" s="334" t="s">
        <v>42</v>
      </c>
      <c r="F6" s="324"/>
      <c r="G6" s="324" t="s">
        <v>42</v>
      </c>
      <c r="H6" s="324"/>
      <c r="I6" s="324" t="s">
        <v>42</v>
      </c>
      <c r="J6" s="324"/>
      <c r="K6" s="324" t="s">
        <v>42</v>
      </c>
      <c r="L6" s="324"/>
      <c r="M6" s="324" t="s">
        <v>42</v>
      </c>
      <c r="N6" s="324"/>
      <c r="O6" s="324" t="s">
        <v>42</v>
      </c>
      <c r="P6" s="324"/>
      <c r="Q6" s="324" t="s">
        <v>42</v>
      </c>
      <c r="R6" s="314"/>
    </row>
    <row r="7" spans="1:18" s="97" customFormat="1" ht="13.5" customHeight="1" thickBot="1">
      <c r="B7" s="318"/>
      <c r="C7" s="333"/>
      <c r="D7" s="315"/>
      <c r="E7" s="83" t="s">
        <v>43</v>
      </c>
      <c r="F7" s="84" t="s">
        <v>44</v>
      </c>
      <c r="G7" s="84" t="s">
        <v>43</v>
      </c>
      <c r="H7" s="84" t="s">
        <v>44</v>
      </c>
      <c r="I7" s="84" t="s">
        <v>43</v>
      </c>
      <c r="J7" s="84" t="s">
        <v>44</v>
      </c>
      <c r="K7" s="84" t="s">
        <v>43</v>
      </c>
      <c r="L7" s="84" t="s">
        <v>44</v>
      </c>
      <c r="M7" s="84" t="s">
        <v>43</v>
      </c>
      <c r="N7" s="84" t="s">
        <v>44</v>
      </c>
      <c r="O7" s="84" t="s">
        <v>43</v>
      </c>
      <c r="P7" s="84" t="s">
        <v>44</v>
      </c>
      <c r="Q7" s="84" t="s">
        <v>43</v>
      </c>
      <c r="R7" s="85" t="s">
        <v>44</v>
      </c>
    </row>
    <row r="8" spans="1:18" ht="13.5" customHeight="1">
      <c r="B8" s="325" t="s">
        <v>45</v>
      </c>
      <c r="C8" s="74" t="s">
        <v>46</v>
      </c>
      <c r="D8" s="326">
        <v>1</v>
      </c>
      <c r="E8" s="327" t="s">
        <v>88</v>
      </c>
      <c r="F8" s="328"/>
      <c r="G8" s="329"/>
      <c r="H8" s="329"/>
      <c r="I8" s="329"/>
      <c r="J8" s="329"/>
      <c r="K8" s="330"/>
      <c r="L8" s="331"/>
      <c r="M8" s="329"/>
      <c r="N8" s="329"/>
      <c r="O8" s="329"/>
      <c r="P8" s="329"/>
      <c r="Q8" s="329"/>
      <c r="R8" s="332"/>
    </row>
    <row r="9" spans="1:18" ht="13.5" customHeight="1">
      <c r="B9" s="317"/>
      <c r="C9" s="322" t="s">
        <v>69</v>
      </c>
      <c r="D9" s="314"/>
      <c r="E9" s="81">
        <v>2</v>
      </c>
      <c r="F9" s="72">
        <v>3</v>
      </c>
      <c r="G9" s="72"/>
      <c r="H9" s="72"/>
      <c r="I9" s="72"/>
      <c r="J9" s="72"/>
      <c r="K9" s="72"/>
      <c r="L9" s="72"/>
      <c r="M9" s="72"/>
      <c r="N9" s="72"/>
      <c r="O9" s="72"/>
      <c r="P9" s="72"/>
      <c r="Q9" s="72"/>
      <c r="R9" s="77"/>
    </row>
    <row r="10" spans="1:18" ht="13.5" customHeight="1">
      <c r="B10" s="317"/>
      <c r="C10" s="323"/>
      <c r="D10" s="314">
        <v>2</v>
      </c>
      <c r="E10" s="320"/>
      <c r="F10" s="309"/>
      <c r="G10" s="309"/>
      <c r="H10" s="309"/>
      <c r="I10" s="309"/>
      <c r="J10" s="309"/>
      <c r="K10" s="309"/>
      <c r="L10" s="309"/>
      <c r="M10" s="309"/>
      <c r="N10" s="309"/>
      <c r="O10" s="309"/>
      <c r="P10" s="309"/>
      <c r="Q10" s="309"/>
      <c r="R10" s="310"/>
    </row>
    <row r="11" spans="1:18" ht="13.5" customHeight="1">
      <c r="B11" s="317"/>
      <c r="C11" s="323"/>
      <c r="D11" s="314"/>
      <c r="E11" s="81"/>
      <c r="F11" s="72"/>
      <c r="G11" s="72"/>
      <c r="H11" s="72"/>
      <c r="I11" s="72"/>
      <c r="J11" s="72"/>
      <c r="K11" s="72"/>
      <c r="L11" s="72"/>
      <c r="M11" s="72"/>
      <c r="N11" s="72"/>
      <c r="O11" s="72"/>
      <c r="P11" s="72"/>
      <c r="Q11" s="72"/>
      <c r="R11" s="77"/>
    </row>
    <row r="12" spans="1:18" ht="13.5" customHeight="1">
      <c r="B12" s="317"/>
      <c r="C12" s="75"/>
      <c r="D12" s="314">
        <v>3</v>
      </c>
      <c r="E12" s="320"/>
      <c r="F12" s="309"/>
      <c r="G12" s="309"/>
      <c r="H12" s="309"/>
      <c r="I12" s="309"/>
      <c r="J12" s="309"/>
      <c r="K12" s="309"/>
      <c r="L12" s="309"/>
      <c r="M12" s="309"/>
      <c r="N12" s="309"/>
      <c r="O12" s="309"/>
      <c r="P12" s="309"/>
      <c r="Q12" s="309"/>
      <c r="R12" s="310"/>
    </row>
    <row r="13" spans="1:18" ht="13.5" customHeight="1">
      <c r="B13" s="317"/>
      <c r="C13" s="76"/>
      <c r="D13" s="314"/>
      <c r="E13" s="81"/>
      <c r="F13" s="72"/>
      <c r="G13" s="72"/>
      <c r="H13" s="72"/>
      <c r="I13" s="72"/>
      <c r="J13" s="72"/>
      <c r="K13" s="72"/>
      <c r="L13" s="72"/>
      <c r="M13" s="72"/>
      <c r="N13" s="72"/>
      <c r="O13" s="72"/>
      <c r="P13" s="72"/>
      <c r="Q13" s="72"/>
      <c r="R13" s="77"/>
    </row>
    <row r="14" spans="1:18" ht="13.5" customHeight="1">
      <c r="B14" s="317"/>
      <c r="C14" s="73" t="s">
        <v>47</v>
      </c>
      <c r="D14" s="314">
        <v>1</v>
      </c>
      <c r="E14" s="320"/>
      <c r="F14" s="309"/>
      <c r="G14" s="309"/>
      <c r="H14" s="309"/>
      <c r="I14" s="309"/>
      <c r="J14" s="309"/>
      <c r="K14" s="309"/>
      <c r="L14" s="309"/>
      <c r="M14" s="309"/>
      <c r="N14" s="309"/>
      <c r="O14" s="309"/>
      <c r="P14" s="309"/>
      <c r="Q14" s="309"/>
      <c r="R14" s="310"/>
    </row>
    <row r="15" spans="1:18" ht="13.5" customHeight="1">
      <c r="B15" s="317"/>
      <c r="C15" s="322" t="s">
        <v>70</v>
      </c>
      <c r="D15" s="314"/>
      <c r="E15" s="81"/>
      <c r="F15" s="72"/>
      <c r="G15" s="72"/>
      <c r="H15" s="72"/>
      <c r="I15" s="72"/>
      <c r="J15" s="72"/>
      <c r="K15" s="72"/>
      <c r="L15" s="72"/>
      <c r="M15" s="72"/>
      <c r="N15" s="72"/>
      <c r="O15" s="72"/>
      <c r="P15" s="72"/>
      <c r="Q15" s="72"/>
      <c r="R15" s="77"/>
    </row>
    <row r="16" spans="1:18" ht="13.5" customHeight="1">
      <c r="B16" s="317"/>
      <c r="C16" s="323"/>
      <c r="D16" s="314">
        <v>2</v>
      </c>
      <c r="E16" s="320"/>
      <c r="F16" s="309"/>
      <c r="G16" s="309"/>
      <c r="H16" s="309"/>
      <c r="I16" s="309"/>
      <c r="J16" s="309"/>
      <c r="K16" s="309"/>
      <c r="L16" s="309"/>
      <c r="M16" s="309"/>
      <c r="N16" s="309"/>
      <c r="O16" s="309"/>
      <c r="P16" s="309"/>
      <c r="Q16" s="309"/>
      <c r="R16" s="310"/>
    </row>
    <row r="17" spans="2:18" ht="13.5" customHeight="1">
      <c r="B17" s="317"/>
      <c r="C17" s="323"/>
      <c r="D17" s="314"/>
      <c r="E17" s="81"/>
      <c r="F17" s="72"/>
      <c r="G17" s="72"/>
      <c r="H17" s="72"/>
      <c r="I17" s="72"/>
      <c r="J17" s="72"/>
      <c r="K17" s="72"/>
      <c r="L17" s="72"/>
      <c r="M17" s="72"/>
      <c r="N17" s="72"/>
      <c r="O17" s="72"/>
      <c r="P17" s="72"/>
      <c r="Q17" s="72"/>
      <c r="R17" s="77"/>
    </row>
    <row r="18" spans="2:18" ht="13.5" customHeight="1">
      <c r="B18" s="317"/>
      <c r="C18" s="75"/>
      <c r="D18" s="314">
        <v>3</v>
      </c>
      <c r="E18" s="320"/>
      <c r="F18" s="309"/>
      <c r="G18" s="309"/>
      <c r="H18" s="309"/>
      <c r="I18" s="309"/>
      <c r="J18" s="309"/>
      <c r="K18" s="309"/>
      <c r="L18" s="309"/>
      <c r="M18" s="309"/>
      <c r="N18" s="309"/>
      <c r="O18" s="309"/>
      <c r="P18" s="309"/>
      <c r="Q18" s="309"/>
      <c r="R18" s="310"/>
    </row>
    <row r="19" spans="2:18" ht="13.5" customHeight="1">
      <c r="B19" s="317"/>
      <c r="C19" s="76"/>
      <c r="D19" s="314"/>
      <c r="E19" s="81"/>
      <c r="F19" s="72"/>
      <c r="G19" s="72"/>
      <c r="H19" s="72"/>
      <c r="I19" s="72"/>
      <c r="J19" s="72"/>
      <c r="K19" s="72"/>
      <c r="L19" s="72"/>
      <c r="M19" s="72"/>
      <c r="N19" s="72"/>
      <c r="O19" s="72"/>
      <c r="P19" s="72"/>
      <c r="Q19" s="72"/>
      <c r="R19" s="77"/>
    </row>
    <row r="20" spans="2:18" ht="13.5" customHeight="1">
      <c r="B20" s="317" t="s">
        <v>48</v>
      </c>
      <c r="C20" s="73" t="s">
        <v>49</v>
      </c>
      <c r="D20" s="314">
        <v>1</v>
      </c>
      <c r="E20" s="319"/>
      <c r="F20" s="320"/>
      <c r="G20" s="309"/>
      <c r="H20" s="309"/>
      <c r="I20" s="309"/>
      <c r="J20" s="309"/>
      <c r="K20" s="321"/>
      <c r="L20" s="320"/>
      <c r="M20" s="309"/>
      <c r="N20" s="309"/>
      <c r="O20" s="309"/>
      <c r="P20" s="309"/>
      <c r="Q20" s="309"/>
      <c r="R20" s="310"/>
    </row>
    <row r="21" spans="2:18" ht="13.5" customHeight="1">
      <c r="B21" s="317"/>
      <c r="C21" s="322" t="s">
        <v>71</v>
      </c>
      <c r="D21" s="314"/>
      <c r="E21" s="81"/>
      <c r="F21" s="72"/>
      <c r="G21" s="72"/>
      <c r="H21" s="72"/>
      <c r="I21" s="72"/>
      <c r="J21" s="72"/>
      <c r="K21" s="72"/>
      <c r="L21" s="72"/>
      <c r="M21" s="72"/>
      <c r="N21" s="72"/>
      <c r="O21" s="72"/>
      <c r="P21" s="72"/>
      <c r="Q21" s="72"/>
      <c r="R21" s="77"/>
    </row>
    <row r="22" spans="2:18" ht="13.5" customHeight="1">
      <c r="B22" s="317"/>
      <c r="C22" s="323"/>
      <c r="D22" s="314">
        <v>2</v>
      </c>
      <c r="E22" s="320"/>
      <c r="F22" s="309"/>
      <c r="G22" s="309"/>
      <c r="H22" s="309"/>
      <c r="I22" s="309"/>
      <c r="J22" s="309"/>
      <c r="K22" s="309"/>
      <c r="L22" s="309"/>
      <c r="M22" s="309"/>
      <c r="N22" s="309"/>
      <c r="O22" s="309"/>
      <c r="P22" s="309"/>
      <c r="Q22" s="309"/>
      <c r="R22" s="310"/>
    </row>
    <row r="23" spans="2:18" ht="13.5" customHeight="1">
      <c r="B23" s="317"/>
      <c r="C23" s="323"/>
      <c r="D23" s="314"/>
      <c r="E23" s="81"/>
      <c r="F23" s="72"/>
      <c r="G23" s="72"/>
      <c r="H23" s="72"/>
      <c r="I23" s="72"/>
      <c r="J23" s="72"/>
      <c r="K23" s="72"/>
      <c r="L23" s="72"/>
      <c r="M23" s="72"/>
      <c r="N23" s="72"/>
      <c r="O23" s="72"/>
      <c r="P23" s="72"/>
      <c r="Q23" s="72"/>
      <c r="R23" s="77"/>
    </row>
    <row r="24" spans="2:18" ht="13.5" customHeight="1">
      <c r="B24" s="317"/>
      <c r="C24" s="75"/>
      <c r="D24" s="314">
        <v>3</v>
      </c>
      <c r="E24" s="320"/>
      <c r="F24" s="309"/>
      <c r="G24" s="309"/>
      <c r="H24" s="309"/>
      <c r="I24" s="309"/>
      <c r="J24" s="309"/>
      <c r="K24" s="309"/>
      <c r="L24" s="309"/>
      <c r="M24" s="309"/>
      <c r="N24" s="309"/>
      <c r="O24" s="309"/>
      <c r="P24" s="309"/>
      <c r="Q24" s="309"/>
      <c r="R24" s="310"/>
    </row>
    <row r="25" spans="2:18" ht="13.5" customHeight="1">
      <c r="B25" s="317"/>
      <c r="C25" s="75"/>
      <c r="D25" s="314"/>
      <c r="E25" s="81"/>
      <c r="F25" s="72"/>
      <c r="G25" s="72"/>
      <c r="H25" s="72"/>
      <c r="I25" s="72"/>
      <c r="J25" s="72"/>
      <c r="K25" s="72"/>
      <c r="L25" s="72"/>
      <c r="M25" s="72"/>
      <c r="N25" s="72"/>
      <c r="O25" s="72"/>
      <c r="P25" s="72"/>
      <c r="Q25" s="72"/>
      <c r="R25" s="77"/>
    </row>
    <row r="26" spans="2:18" ht="13.5" customHeight="1">
      <c r="B26" s="317"/>
      <c r="C26" s="75"/>
      <c r="D26" s="314">
        <v>4</v>
      </c>
      <c r="E26" s="320"/>
      <c r="F26" s="309"/>
      <c r="G26" s="309"/>
      <c r="H26" s="309"/>
      <c r="I26" s="309"/>
      <c r="J26" s="309"/>
      <c r="K26" s="309"/>
      <c r="L26" s="309"/>
      <c r="M26" s="309"/>
      <c r="N26" s="309"/>
      <c r="O26" s="309"/>
      <c r="P26" s="309"/>
      <c r="Q26" s="309"/>
      <c r="R26" s="310"/>
    </row>
    <row r="27" spans="2:18" ht="13.5" customHeight="1">
      <c r="B27" s="317"/>
      <c r="C27" s="75"/>
      <c r="D27" s="314"/>
      <c r="E27" s="81"/>
      <c r="F27" s="72"/>
      <c r="G27" s="72"/>
      <c r="H27" s="72"/>
      <c r="I27" s="72"/>
      <c r="J27" s="72"/>
      <c r="K27" s="72"/>
      <c r="L27" s="72"/>
      <c r="M27" s="72"/>
      <c r="N27" s="72"/>
      <c r="O27" s="72"/>
      <c r="P27" s="72"/>
      <c r="Q27" s="72"/>
      <c r="R27" s="77"/>
    </row>
    <row r="28" spans="2:18" ht="13.5" customHeight="1">
      <c r="B28" s="317"/>
      <c r="C28" s="75"/>
      <c r="D28" s="314">
        <v>5</v>
      </c>
      <c r="E28" s="316"/>
      <c r="F28" s="311"/>
      <c r="G28" s="311"/>
      <c r="H28" s="311"/>
      <c r="I28" s="311"/>
      <c r="J28" s="311"/>
      <c r="K28" s="311"/>
      <c r="L28" s="311"/>
      <c r="M28" s="311"/>
      <c r="N28" s="311"/>
      <c r="O28" s="311"/>
      <c r="P28" s="311"/>
      <c r="Q28" s="311"/>
      <c r="R28" s="312"/>
    </row>
    <row r="29" spans="2:18" ht="13.5" customHeight="1" thickBot="1">
      <c r="B29" s="318"/>
      <c r="C29" s="78"/>
      <c r="D29" s="315"/>
      <c r="E29" s="82"/>
      <c r="F29" s="79"/>
      <c r="G29" s="79"/>
      <c r="H29" s="79"/>
      <c r="I29" s="79"/>
      <c r="J29" s="79"/>
      <c r="K29" s="79"/>
      <c r="L29" s="79"/>
      <c r="M29" s="79"/>
      <c r="N29" s="79"/>
      <c r="O29" s="79"/>
      <c r="P29" s="79"/>
      <c r="Q29" s="79"/>
      <c r="R29" s="80"/>
    </row>
    <row r="31" spans="2:18" s="97" customFormat="1" ht="13.5" customHeight="1">
      <c r="B31" s="97" t="s">
        <v>165</v>
      </c>
    </row>
    <row r="32" spans="2:18" s="97" customFormat="1" ht="13.5" customHeight="1"/>
    <row r="33" spans="2:18" s="97" customFormat="1" ht="12">
      <c r="B33" s="313" t="s">
        <v>199</v>
      </c>
      <c r="C33" s="313"/>
      <c r="D33" s="313"/>
      <c r="E33" s="313"/>
      <c r="F33" s="313"/>
      <c r="G33" s="313"/>
      <c r="H33" s="313"/>
      <c r="I33" s="313"/>
      <c r="J33" s="313"/>
      <c r="K33" s="313"/>
      <c r="L33" s="313"/>
      <c r="M33" s="313"/>
      <c r="N33" s="313"/>
      <c r="O33" s="313"/>
      <c r="P33" s="313"/>
      <c r="Q33" s="313"/>
      <c r="R33" s="313"/>
    </row>
    <row r="34" spans="2:18" s="97" customFormat="1" ht="13.5" customHeight="1">
      <c r="B34" s="97" t="s">
        <v>55</v>
      </c>
      <c r="I34" s="97" t="s">
        <v>78</v>
      </c>
    </row>
    <row r="35" spans="2:18" s="97" customFormat="1" ht="13.5" customHeight="1">
      <c r="B35" s="97" t="s">
        <v>54</v>
      </c>
      <c r="I35" s="97" t="s">
        <v>81</v>
      </c>
    </row>
    <row r="36" spans="2:18" s="97" customFormat="1" ht="13.5" customHeight="1">
      <c r="B36" s="97" t="s">
        <v>74</v>
      </c>
      <c r="I36" s="97" t="s">
        <v>79</v>
      </c>
    </row>
    <row r="37" spans="2:18" s="97" customFormat="1" ht="13.5" customHeight="1">
      <c r="B37" s="97" t="s">
        <v>53</v>
      </c>
      <c r="I37" s="97" t="s">
        <v>80</v>
      </c>
    </row>
    <row r="38" spans="2:18" s="97" customFormat="1" ht="13.5" customHeight="1"/>
    <row r="39" spans="2:18" s="97" customFormat="1" ht="12">
      <c r="B39" s="313" t="s">
        <v>200</v>
      </c>
      <c r="C39" s="313"/>
      <c r="D39" s="313"/>
      <c r="E39" s="313"/>
      <c r="F39" s="313"/>
      <c r="G39" s="313"/>
      <c r="H39" s="313"/>
      <c r="I39" s="313"/>
      <c r="J39" s="313"/>
      <c r="K39" s="313"/>
      <c r="L39" s="313"/>
      <c r="M39" s="313"/>
      <c r="N39" s="313"/>
      <c r="O39" s="313"/>
      <c r="P39" s="313"/>
      <c r="Q39" s="313"/>
      <c r="R39" s="313"/>
    </row>
    <row r="40" spans="2:18" s="97" customFormat="1" ht="13.5" customHeight="1">
      <c r="B40" s="97" t="s">
        <v>76</v>
      </c>
    </row>
    <row r="41" spans="2:18" s="97" customFormat="1" ht="13.5" customHeight="1">
      <c r="B41" s="97" t="s">
        <v>84</v>
      </c>
    </row>
    <row r="42" spans="2:18" s="97" customFormat="1" ht="13.5" customHeight="1">
      <c r="B42" s="97" t="s">
        <v>75</v>
      </c>
    </row>
    <row r="43" spans="2:18" ht="13.5" customHeight="1">
      <c r="B43" s="97" t="s">
        <v>77</v>
      </c>
    </row>
  </sheetData>
  <mergeCells count="116">
    <mergeCell ref="O1:R1"/>
    <mergeCell ref="B3:D5"/>
    <mergeCell ref="E3:J3"/>
    <mergeCell ref="K3:R3"/>
    <mergeCell ref="E4:F5"/>
    <mergeCell ref="G4:H5"/>
    <mergeCell ref="I4:J5"/>
    <mergeCell ref="K4:L5"/>
    <mergeCell ref="M4:P4"/>
    <mergeCell ref="Q4:R5"/>
    <mergeCell ref="M5:N5"/>
    <mergeCell ref="O5:P5"/>
    <mergeCell ref="B6:C7"/>
    <mergeCell ref="D6:D7"/>
    <mergeCell ref="E6:F6"/>
    <mergeCell ref="G6:H6"/>
    <mergeCell ref="I6:J6"/>
    <mergeCell ref="K6:L6"/>
    <mergeCell ref="M6:N6"/>
    <mergeCell ref="O6:P6"/>
    <mergeCell ref="C9:C11"/>
    <mergeCell ref="D10:D11"/>
    <mergeCell ref="E10:F10"/>
    <mergeCell ref="G10:H10"/>
    <mergeCell ref="I10:J10"/>
    <mergeCell ref="K10:L10"/>
    <mergeCell ref="Q6:R6"/>
    <mergeCell ref="B8:B19"/>
    <mergeCell ref="D8:D9"/>
    <mergeCell ref="E8:F8"/>
    <mergeCell ref="G8:H8"/>
    <mergeCell ref="I8:J8"/>
    <mergeCell ref="K8:L8"/>
    <mergeCell ref="M8:N8"/>
    <mergeCell ref="O8:P8"/>
    <mergeCell ref="Q8:R8"/>
    <mergeCell ref="M10:N10"/>
    <mergeCell ref="O10:P10"/>
    <mergeCell ref="Q10:R10"/>
    <mergeCell ref="D12:D13"/>
    <mergeCell ref="E12:F12"/>
    <mergeCell ref="G12:H12"/>
    <mergeCell ref="I12:J12"/>
    <mergeCell ref="K12:L12"/>
    <mergeCell ref="M12:N12"/>
    <mergeCell ref="O12:P12"/>
    <mergeCell ref="C15:C17"/>
    <mergeCell ref="D16:D17"/>
    <mergeCell ref="E16:F16"/>
    <mergeCell ref="G16:H16"/>
    <mergeCell ref="I16:J16"/>
    <mergeCell ref="K16:L16"/>
    <mergeCell ref="Q12:R12"/>
    <mergeCell ref="D14:D15"/>
    <mergeCell ref="E14:F14"/>
    <mergeCell ref="G14:H14"/>
    <mergeCell ref="I14:J14"/>
    <mergeCell ref="K14:L14"/>
    <mergeCell ref="M14:N14"/>
    <mergeCell ref="O14:P14"/>
    <mergeCell ref="Q14:R14"/>
    <mergeCell ref="M16:N16"/>
    <mergeCell ref="O16:P16"/>
    <mergeCell ref="Q16:R16"/>
    <mergeCell ref="D18:D19"/>
    <mergeCell ref="E18:F18"/>
    <mergeCell ref="G18:H18"/>
    <mergeCell ref="I18:J18"/>
    <mergeCell ref="K18:L18"/>
    <mergeCell ref="M18:N18"/>
    <mergeCell ref="O18:P18"/>
    <mergeCell ref="C21:C23"/>
    <mergeCell ref="D22:D23"/>
    <mergeCell ref="E22:F22"/>
    <mergeCell ref="G22:H22"/>
    <mergeCell ref="I22:J22"/>
    <mergeCell ref="K22:L22"/>
    <mergeCell ref="Q18:R18"/>
    <mergeCell ref="B20:B29"/>
    <mergeCell ref="D20:D21"/>
    <mergeCell ref="E20:F20"/>
    <mergeCell ref="G20:H20"/>
    <mergeCell ref="I20:J20"/>
    <mergeCell ref="K20:L20"/>
    <mergeCell ref="M20:N20"/>
    <mergeCell ref="O20:P20"/>
    <mergeCell ref="Q20:R20"/>
    <mergeCell ref="M22:N22"/>
    <mergeCell ref="O22:P22"/>
    <mergeCell ref="Q22:R22"/>
    <mergeCell ref="D24:D25"/>
    <mergeCell ref="E24:F24"/>
    <mergeCell ref="G24:H24"/>
    <mergeCell ref="I24:J24"/>
    <mergeCell ref="K24:L24"/>
    <mergeCell ref="M24:N24"/>
    <mergeCell ref="O24:P24"/>
    <mergeCell ref="Q24:R24"/>
    <mergeCell ref="D26:D27"/>
    <mergeCell ref="E26:F26"/>
    <mergeCell ref="G26:H26"/>
    <mergeCell ref="I26:J26"/>
    <mergeCell ref="K26:L26"/>
    <mergeCell ref="M26:N26"/>
    <mergeCell ref="O26:P26"/>
    <mergeCell ref="Q26:R26"/>
    <mergeCell ref="O28:P28"/>
    <mergeCell ref="Q28:R28"/>
    <mergeCell ref="B33:R33"/>
    <mergeCell ref="B39:R39"/>
    <mergeCell ref="D28:D29"/>
    <mergeCell ref="E28:F28"/>
    <mergeCell ref="G28:H28"/>
    <mergeCell ref="I28:J28"/>
    <mergeCell ref="K28:L28"/>
    <mergeCell ref="M28:N28"/>
  </mergeCells>
  <phoneticPr fontId="3"/>
  <conditionalFormatting sqref="E9:F29">
    <cfRule type="expression" dxfId="7" priority="7">
      <formula>$E9+$F9&gt;=4</formula>
    </cfRule>
  </conditionalFormatting>
  <conditionalFormatting sqref="G9:H29">
    <cfRule type="expression" dxfId="6" priority="6">
      <formula>$G9+$H9&gt;=4</formula>
    </cfRule>
  </conditionalFormatting>
  <conditionalFormatting sqref="I9:J29">
    <cfRule type="expression" dxfId="5" priority="5">
      <formula>$I9+$J9&gt;=4</formula>
    </cfRule>
  </conditionalFormatting>
  <conditionalFormatting sqref="K9:L29">
    <cfRule type="expression" dxfId="4" priority="4">
      <formula>$K9+$L9&gt;=4</formula>
    </cfRule>
  </conditionalFormatting>
  <conditionalFormatting sqref="M9:N29">
    <cfRule type="expression" dxfId="3" priority="3">
      <formula>$M9+$N9&gt;=4</formula>
    </cfRule>
  </conditionalFormatting>
  <conditionalFormatting sqref="O9:P29">
    <cfRule type="expression" dxfId="2" priority="2">
      <formula>$O9+$P9&gt;=4</formula>
    </cfRule>
  </conditionalFormatting>
  <conditionalFormatting sqref="Q9:R29">
    <cfRule type="expression" dxfId="1" priority="1">
      <formula>$Q9+$R9&gt;=4</formula>
    </cfRule>
  </conditionalFormatting>
  <dataValidations count="1">
    <dataValidation type="list" allowBlank="1" showInputMessage="1" showErrorMessage="1" sqref="E9:R9 E27:R27 E25:R25 E23:R23 E21:R21 E19:R19 E17:R17 E15:R15 E13:R13 E11:R11 E29:R29" xr:uid="{A2654012-DBFA-465D-BDD4-F26DE2A3E538}">
      <formula1>"0,1,2,3"</formula1>
    </dataValidation>
  </dataValidations>
  <printOptions gridLinesSet="0"/>
  <pageMargins left="1.1811023622047245" right="1.1811023622047245" top="1.3779527559055118" bottom="0.78740157480314965" header="0.59055118110236227" footer="0.39370078740157483"/>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F761F-9482-42DC-B074-5017820D6EB9}">
  <sheetPr codeName="Sheet3">
    <tabColor rgb="FFFFDDFF"/>
    <pageSetUpPr fitToPage="1"/>
  </sheetPr>
  <dimension ref="A1:S14"/>
  <sheetViews>
    <sheetView view="pageBreakPreview" zoomScaleNormal="85" zoomScaleSheetLayoutView="100" workbookViewId="0">
      <selection activeCell="L14" sqref="L14"/>
    </sheetView>
  </sheetViews>
  <sheetFormatPr defaultColWidth="9" defaultRowHeight="13.5" customHeight="1"/>
  <cols>
    <col min="1" max="1" width="2.875" style="1" customWidth="1"/>
    <col min="2" max="2" width="2.75" style="1" customWidth="1"/>
    <col min="3" max="3" width="15.125" style="1" customWidth="1"/>
    <col min="4" max="4" width="7" style="1" customWidth="1"/>
    <col min="5" max="5" width="6.125" style="1" customWidth="1"/>
    <col min="6" max="6" width="4.125" style="1" bestFit="1" customWidth="1"/>
    <col min="7" max="7" width="7" style="1" customWidth="1"/>
    <col min="8" max="8" width="6.125" style="1" customWidth="1"/>
    <col min="9" max="9" width="10.25" style="1" customWidth="1"/>
    <col min="10" max="10" width="12.75" style="1" customWidth="1"/>
    <col min="11" max="11" width="30.75" style="1" customWidth="1"/>
    <col min="12" max="12" width="45.75" style="1" customWidth="1"/>
    <col min="13" max="13" width="9" style="1" customWidth="1"/>
    <col min="14" max="16384" width="9" style="1"/>
  </cols>
  <sheetData>
    <row r="1" spans="1:19" s="97" customFormat="1" ht="21" customHeight="1">
      <c r="A1" s="107" t="s">
        <v>193</v>
      </c>
      <c r="B1" s="71"/>
      <c r="O1" s="109" t="s">
        <v>83</v>
      </c>
      <c r="P1" s="354"/>
      <c r="Q1" s="354"/>
      <c r="R1" s="354"/>
      <c r="S1" s="354"/>
    </row>
    <row r="2" spans="1:19" s="97" customFormat="1" ht="56.25" customHeight="1">
      <c r="A2" s="177" t="s">
        <v>7</v>
      </c>
      <c r="B2" s="313" t="s">
        <v>194</v>
      </c>
      <c r="C2" s="313"/>
      <c r="D2" s="313"/>
      <c r="E2" s="313"/>
      <c r="F2" s="313"/>
      <c r="G2" s="313"/>
      <c r="H2" s="313"/>
      <c r="I2" s="313"/>
      <c r="J2" s="313"/>
      <c r="K2" s="313"/>
      <c r="L2" s="313"/>
      <c r="M2" s="313"/>
      <c r="N2" s="313"/>
      <c r="O2" s="313"/>
      <c r="P2" s="313"/>
      <c r="Q2" s="313"/>
      <c r="R2" s="313"/>
      <c r="S2" s="313"/>
    </row>
    <row r="3" spans="1:19" s="97" customFormat="1" ht="30" customHeight="1">
      <c r="A3" s="177" t="s">
        <v>7</v>
      </c>
      <c r="B3" s="313" t="s">
        <v>195</v>
      </c>
      <c r="C3" s="313"/>
      <c r="D3" s="313"/>
      <c r="E3" s="313"/>
      <c r="F3" s="313"/>
      <c r="G3" s="313"/>
      <c r="H3" s="313"/>
      <c r="I3" s="313"/>
      <c r="J3" s="313"/>
      <c r="K3" s="313"/>
      <c r="L3" s="313"/>
      <c r="M3" s="313"/>
      <c r="N3" s="313"/>
      <c r="O3" s="313"/>
      <c r="P3" s="313"/>
      <c r="Q3" s="313"/>
      <c r="R3" s="313"/>
      <c r="S3" s="313"/>
    </row>
    <row r="4" spans="1:19" s="97" customFormat="1" ht="13.5" customHeight="1" thickBot="1"/>
    <row r="5" spans="1:19" s="97" customFormat="1" ht="15.75" customHeight="1">
      <c r="C5" s="355" t="s">
        <v>50</v>
      </c>
      <c r="D5" s="344" t="s">
        <v>196</v>
      </c>
      <c r="E5" s="356"/>
      <c r="F5" s="357"/>
      <c r="G5" s="358" t="s">
        <v>43</v>
      </c>
      <c r="H5" s="358"/>
      <c r="I5" s="358"/>
      <c r="J5" s="358"/>
      <c r="K5" s="149" t="s">
        <v>44</v>
      </c>
      <c r="L5" s="343" t="s">
        <v>52</v>
      </c>
      <c r="M5" s="343" t="s">
        <v>72</v>
      </c>
      <c r="N5" s="343" t="s">
        <v>63</v>
      </c>
      <c r="O5" s="343"/>
      <c r="P5" s="343"/>
      <c r="Q5" s="343"/>
      <c r="R5" s="343"/>
      <c r="S5" s="359" t="s">
        <v>13</v>
      </c>
    </row>
    <row r="6" spans="1:19" s="97" customFormat="1" ht="13.5" customHeight="1" thickBot="1">
      <c r="C6" s="318"/>
      <c r="D6" s="145" t="s">
        <v>36</v>
      </c>
      <c r="E6" s="145" t="s">
        <v>51</v>
      </c>
      <c r="F6" s="145" t="s">
        <v>41</v>
      </c>
      <c r="G6" s="352" t="s">
        <v>66</v>
      </c>
      <c r="H6" s="352"/>
      <c r="I6" s="352"/>
      <c r="J6" s="352"/>
      <c r="K6" s="150" t="s">
        <v>66</v>
      </c>
      <c r="L6" s="333"/>
      <c r="M6" s="333"/>
      <c r="N6" s="333"/>
      <c r="O6" s="333"/>
      <c r="P6" s="333"/>
      <c r="Q6" s="333"/>
      <c r="R6" s="333"/>
      <c r="S6" s="315"/>
    </row>
    <row r="7" spans="1:19" ht="49.5" customHeight="1">
      <c r="C7" s="98" t="s">
        <v>89</v>
      </c>
      <c r="D7" s="148"/>
      <c r="E7" s="148"/>
      <c r="F7" s="148"/>
      <c r="G7" s="353"/>
      <c r="H7" s="353"/>
      <c r="I7" s="353"/>
      <c r="J7" s="353"/>
      <c r="K7" s="148"/>
      <c r="L7" s="99" t="s">
        <v>56</v>
      </c>
      <c r="M7" s="104" t="s">
        <v>58</v>
      </c>
      <c r="N7" s="152"/>
      <c r="O7" s="153" t="s">
        <v>64</v>
      </c>
      <c r="P7" s="90" t="s">
        <v>65</v>
      </c>
      <c r="Q7" s="154"/>
      <c r="R7" s="155" t="s">
        <v>64</v>
      </c>
      <c r="S7" s="156"/>
    </row>
    <row r="8" spans="1:19" ht="49.5" customHeight="1">
      <c r="C8" s="100" t="s">
        <v>90</v>
      </c>
      <c r="D8" s="146"/>
      <c r="E8" s="146"/>
      <c r="F8" s="146"/>
      <c r="G8" s="350"/>
      <c r="H8" s="350"/>
      <c r="I8" s="350"/>
      <c r="J8" s="350"/>
      <c r="K8" s="146"/>
      <c r="L8" s="101" t="s">
        <v>56</v>
      </c>
      <c r="M8" s="105" t="s">
        <v>58</v>
      </c>
      <c r="N8" s="157"/>
      <c r="O8" s="158" t="s">
        <v>64</v>
      </c>
      <c r="P8" s="86" t="s">
        <v>65</v>
      </c>
      <c r="Q8" s="159"/>
      <c r="R8" s="160" t="s">
        <v>64</v>
      </c>
      <c r="S8" s="161"/>
    </row>
    <row r="9" spans="1:19" ht="49.5" customHeight="1">
      <c r="C9" s="100" t="s">
        <v>91</v>
      </c>
      <c r="D9" s="146"/>
      <c r="E9" s="146"/>
      <c r="F9" s="146"/>
      <c r="G9" s="350"/>
      <c r="H9" s="350"/>
      <c r="I9" s="350"/>
      <c r="J9" s="350"/>
      <c r="K9" s="146"/>
      <c r="L9" s="101" t="s">
        <v>56</v>
      </c>
      <c r="M9" s="105" t="s">
        <v>58</v>
      </c>
      <c r="N9" s="157"/>
      <c r="O9" s="158" t="s">
        <v>64</v>
      </c>
      <c r="P9" s="86" t="s">
        <v>65</v>
      </c>
      <c r="Q9" s="159"/>
      <c r="R9" s="160" t="s">
        <v>64</v>
      </c>
      <c r="S9" s="161"/>
    </row>
    <row r="10" spans="1:19" ht="49.5" customHeight="1">
      <c r="C10" s="100"/>
      <c r="D10" s="146"/>
      <c r="E10" s="146"/>
      <c r="F10" s="146"/>
      <c r="G10" s="350"/>
      <c r="H10" s="350"/>
      <c r="I10" s="350"/>
      <c r="J10" s="350"/>
      <c r="K10" s="146"/>
      <c r="L10" s="101" t="s">
        <v>56</v>
      </c>
      <c r="M10" s="105" t="s">
        <v>58</v>
      </c>
      <c r="N10" s="157"/>
      <c r="O10" s="158" t="s">
        <v>64</v>
      </c>
      <c r="P10" s="86" t="s">
        <v>65</v>
      </c>
      <c r="Q10" s="159"/>
      <c r="R10" s="160" t="s">
        <v>64</v>
      </c>
      <c r="S10" s="161"/>
    </row>
    <row r="11" spans="1:19" ht="49.5" customHeight="1">
      <c r="C11" s="100"/>
      <c r="D11" s="146"/>
      <c r="E11" s="146"/>
      <c r="F11" s="146"/>
      <c r="G11" s="350"/>
      <c r="H11" s="350"/>
      <c r="I11" s="350"/>
      <c r="J11" s="350"/>
      <c r="K11" s="146"/>
      <c r="L11" s="101" t="s">
        <v>56</v>
      </c>
      <c r="M11" s="105" t="s">
        <v>58</v>
      </c>
      <c r="N11" s="157"/>
      <c r="O11" s="158" t="s">
        <v>64</v>
      </c>
      <c r="P11" s="86" t="s">
        <v>65</v>
      </c>
      <c r="Q11" s="159"/>
      <c r="R11" s="160" t="s">
        <v>64</v>
      </c>
      <c r="S11" s="161"/>
    </row>
    <row r="12" spans="1:19" ht="49.5" customHeight="1">
      <c r="C12" s="100"/>
      <c r="D12" s="146"/>
      <c r="E12" s="146"/>
      <c r="F12" s="146"/>
      <c r="G12" s="350"/>
      <c r="H12" s="350"/>
      <c r="I12" s="350"/>
      <c r="J12" s="350"/>
      <c r="K12" s="146"/>
      <c r="L12" s="101" t="s">
        <v>56</v>
      </c>
      <c r="M12" s="105" t="s">
        <v>57</v>
      </c>
      <c r="N12" s="157"/>
      <c r="O12" s="158" t="s">
        <v>64</v>
      </c>
      <c r="P12" s="86" t="s">
        <v>65</v>
      </c>
      <c r="Q12" s="159"/>
      <c r="R12" s="160" t="s">
        <v>64</v>
      </c>
      <c r="S12" s="161"/>
    </row>
    <row r="13" spans="1:19" ht="49.5" customHeight="1">
      <c r="C13" s="100"/>
      <c r="D13" s="146"/>
      <c r="E13" s="146"/>
      <c r="F13" s="146"/>
      <c r="G13" s="350"/>
      <c r="H13" s="350"/>
      <c r="I13" s="350"/>
      <c r="J13" s="350"/>
      <c r="K13" s="146"/>
      <c r="L13" s="101" t="s">
        <v>56</v>
      </c>
      <c r="M13" s="105" t="s">
        <v>57</v>
      </c>
      <c r="N13" s="157"/>
      <c r="O13" s="158" t="s">
        <v>64</v>
      </c>
      <c r="P13" s="86" t="s">
        <v>65</v>
      </c>
      <c r="Q13" s="159"/>
      <c r="R13" s="160" t="s">
        <v>64</v>
      </c>
      <c r="S13" s="161"/>
    </row>
    <row r="14" spans="1:19" ht="49.5" customHeight="1" thickBot="1">
      <c r="C14" s="102"/>
      <c r="D14" s="147"/>
      <c r="E14" s="147"/>
      <c r="F14" s="147"/>
      <c r="G14" s="351"/>
      <c r="H14" s="351"/>
      <c r="I14" s="351"/>
      <c r="J14" s="351"/>
      <c r="K14" s="147"/>
      <c r="L14" s="103" t="s">
        <v>56</v>
      </c>
      <c r="M14" s="106" t="s">
        <v>57</v>
      </c>
      <c r="N14" s="162"/>
      <c r="O14" s="163" t="s">
        <v>64</v>
      </c>
      <c r="P14" s="87" t="s">
        <v>65</v>
      </c>
      <c r="Q14" s="164"/>
      <c r="R14" s="165" t="s">
        <v>64</v>
      </c>
      <c r="S14" s="166"/>
    </row>
  </sheetData>
  <mergeCells count="19">
    <mergeCell ref="P1:S1"/>
    <mergeCell ref="B2:S2"/>
    <mergeCell ref="B3:S3"/>
    <mergeCell ref="C5:C6"/>
    <mergeCell ref="D5:F5"/>
    <mergeCell ref="G5:J5"/>
    <mergeCell ref="L5:L6"/>
    <mergeCell ref="M5:M6"/>
    <mergeCell ref="N5:R6"/>
    <mergeCell ref="S5:S6"/>
    <mergeCell ref="G12:J12"/>
    <mergeCell ref="G13:J13"/>
    <mergeCell ref="G14:J14"/>
    <mergeCell ref="G6:J6"/>
    <mergeCell ref="G7:J7"/>
    <mergeCell ref="G8:J8"/>
    <mergeCell ref="G9:J9"/>
    <mergeCell ref="G10:J10"/>
    <mergeCell ref="G11:J11"/>
  </mergeCells>
  <phoneticPr fontId="3"/>
  <conditionalFormatting sqref="N7:S14">
    <cfRule type="expression" dxfId="0" priority="1">
      <formula>$M7="✔"</formula>
    </cfRule>
  </conditionalFormatting>
  <dataValidations count="1">
    <dataValidation type="list" allowBlank="1" showInputMessage="1" showErrorMessage="1" sqref="M7:M14" xr:uid="{985C44DA-DF6D-4255-A054-144D76DD7552}">
      <formula1>"　,✔"</formula1>
    </dataValidation>
  </dataValidations>
  <printOptions gridLinesSet="0"/>
  <pageMargins left="1.1811023622047245" right="1.1811023622047245" top="1.3779527559055118" bottom="0.78740157480314965" header="0.59055118110236227" footer="0.39370078740157483"/>
  <pageSetup paperSize="9"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B9E37-B5C5-492E-8FE0-BE13D8EF8486}">
  <sheetPr codeName="Sheet4">
    <tabColor rgb="FFFFDDFF"/>
    <pageSetUpPr fitToPage="1"/>
  </sheetPr>
  <dimension ref="A1:AP63"/>
  <sheetViews>
    <sheetView view="pageBreakPreview" zoomScale="90" zoomScaleNormal="75" zoomScaleSheetLayoutView="90" workbookViewId="0">
      <selection activeCell="I16" sqref="I16"/>
    </sheetView>
  </sheetViews>
  <sheetFormatPr defaultColWidth="9" defaultRowHeight="12"/>
  <cols>
    <col min="1" max="1" width="4.25" style="3" customWidth="1"/>
    <col min="2" max="2" width="3.125" style="3" customWidth="1"/>
    <col min="3" max="3" width="16.5" style="3" customWidth="1"/>
    <col min="4" max="5" width="14.875" style="3" customWidth="1"/>
    <col min="6" max="28" width="10.625" style="3" customWidth="1"/>
    <col min="29" max="37" width="2.625" style="3" customWidth="1"/>
    <col min="38" max="16384" width="9" style="3"/>
  </cols>
  <sheetData>
    <row r="1" spans="1:9" ht="21" customHeight="1">
      <c r="A1" s="176" t="s">
        <v>190</v>
      </c>
    </row>
    <row r="2" spans="1:9" ht="15" customHeight="1">
      <c r="A2" s="4"/>
      <c r="B2" s="5"/>
      <c r="C2" s="5"/>
      <c r="G2" s="170" t="s">
        <v>157</v>
      </c>
    </row>
    <row r="3" spans="1:9" ht="15" customHeight="1">
      <c r="A3" s="3" t="s">
        <v>59</v>
      </c>
      <c r="B3" s="407" t="s">
        <v>5</v>
      </c>
      <c r="C3" s="408"/>
      <c r="D3" s="409"/>
      <c r="E3" s="6"/>
    </row>
    <row r="4" spans="1:9" ht="15" customHeight="1">
      <c r="B4" s="407" t="s">
        <v>6</v>
      </c>
      <c r="C4" s="408"/>
      <c r="D4" s="409"/>
      <c r="E4" s="6"/>
      <c r="F4" s="27" t="s">
        <v>13</v>
      </c>
    </row>
    <row r="5" spans="1:9" ht="15" customHeight="1">
      <c r="B5" s="407" t="s">
        <v>22</v>
      </c>
      <c r="C5" s="408"/>
      <c r="D5" s="409"/>
      <c r="E5" s="7"/>
      <c r="F5" s="7"/>
      <c r="H5" s="31"/>
    </row>
    <row r="6" spans="1:9" ht="15" customHeight="1">
      <c r="B6" s="410" t="s">
        <v>97</v>
      </c>
      <c r="C6" s="411"/>
      <c r="D6" s="412"/>
      <c r="E6" s="151"/>
      <c r="F6" s="151"/>
      <c r="G6" s="3" t="s">
        <v>155</v>
      </c>
      <c r="H6" s="31"/>
    </row>
    <row r="7" spans="1:9" ht="15" customHeight="1">
      <c r="B7" s="407" t="s">
        <v>85</v>
      </c>
      <c r="C7" s="408"/>
      <c r="D7" s="409"/>
      <c r="E7" s="7"/>
      <c r="F7" s="7"/>
      <c r="G7" s="3" t="s">
        <v>192</v>
      </c>
      <c r="H7" s="31"/>
    </row>
    <row r="8" spans="1:9" ht="15" customHeight="1">
      <c r="B8" s="407" t="s">
        <v>86</v>
      </c>
      <c r="C8" s="408"/>
      <c r="D8" s="409"/>
      <c r="E8" s="7"/>
      <c r="F8" s="7"/>
      <c r="H8" s="31"/>
    </row>
    <row r="9" spans="1:9" ht="15" customHeight="1">
      <c r="B9" s="407" t="s">
        <v>87</v>
      </c>
      <c r="C9" s="408"/>
      <c r="D9" s="409"/>
      <c r="E9" s="7"/>
      <c r="F9" s="7"/>
      <c r="H9" s="31"/>
    </row>
    <row r="10" spans="1:9">
      <c r="I10" s="8"/>
    </row>
    <row r="11" spans="1:9" ht="13.5">
      <c r="A11" s="3" t="s">
        <v>60</v>
      </c>
      <c r="B11" s="413" t="s">
        <v>26</v>
      </c>
      <c r="C11" s="413"/>
      <c r="D11" s="413"/>
      <c r="E11" s="41" t="s">
        <v>27</v>
      </c>
      <c r="F11" s="414" t="s">
        <v>30</v>
      </c>
      <c r="G11" s="415"/>
      <c r="H11" s="27" t="s">
        <v>13</v>
      </c>
    </row>
    <row r="12" spans="1:9" ht="13.5">
      <c r="B12" s="390"/>
      <c r="C12" s="390"/>
      <c r="D12" s="390"/>
      <c r="E12" s="88"/>
      <c r="F12" s="391"/>
      <c r="G12" s="392"/>
      <c r="H12" s="89"/>
    </row>
    <row r="13" spans="1:9" ht="13.5">
      <c r="B13" s="390"/>
      <c r="C13" s="390"/>
      <c r="D13" s="390"/>
      <c r="E13" s="88"/>
      <c r="F13" s="391"/>
      <c r="G13" s="392"/>
      <c r="H13" s="89"/>
    </row>
    <row r="14" spans="1:9" ht="13.5">
      <c r="B14" s="390"/>
      <c r="C14" s="390"/>
      <c r="D14" s="390"/>
      <c r="E14" s="88"/>
      <c r="F14" s="391"/>
      <c r="G14" s="392"/>
      <c r="H14" s="89"/>
    </row>
    <row r="15" spans="1:9" ht="13.5">
      <c r="B15" s="390"/>
      <c r="C15" s="390"/>
      <c r="D15" s="390"/>
      <c r="E15" s="88"/>
      <c r="F15" s="391"/>
      <c r="G15" s="392"/>
      <c r="H15" s="89"/>
    </row>
    <row r="16" spans="1:9" ht="13.5">
      <c r="B16" s="390"/>
      <c r="C16" s="390"/>
      <c r="D16" s="390"/>
      <c r="E16" s="88"/>
      <c r="F16" s="391"/>
      <c r="G16" s="392"/>
      <c r="H16" s="89"/>
    </row>
    <row r="17" spans="1:42" ht="13.5">
      <c r="D17" s="39"/>
      <c r="E17" s="39"/>
      <c r="F17" s="40"/>
      <c r="G17" s="40"/>
    </row>
    <row r="18" spans="1:42" ht="15" customHeight="1">
      <c r="H18" s="8" t="s">
        <v>8</v>
      </c>
    </row>
    <row r="19" spans="1:42" ht="15" customHeight="1" thickBot="1">
      <c r="A19" s="3" t="s">
        <v>61</v>
      </c>
      <c r="B19" s="171" t="s">
        <v>67</v>
      </c>
      <c r="C19" s="171"/>
      <c r="E19" s="8" t="s">
        <v>11</v>
      </c>
      <c r="F19" s="8"/>
      <c r="G19" s="9" t="s">
        <v>2</v>
      </c>
      <c r="H19" s="10"/>
      <c r="I19" s="3" t="s">
        <v>3</v>
      </c>
      <c r="AA19" s="9" t="s">
        <v>11</v>
      </c>
      <c r="AB19" s="9"/>
    </row>
    <row r="20" spans="1:42" ht="15" customHeight="1">
      <c r="B20" s="383" t="s">
        <v>12</v>
      </c>
      <c r="C20" s="393"/>
      <c r="D20" s="394"/>
      <c r="E20" s="37" t="s">
        <v>13</v>
      </c>
      <c r="F20" s="47" t="s">
        <v>14</v>
      </c>
      <c r="G20" s="45" t="str">
        <f>$H19-1&amp;"年"</f>
        <v>-1年</v>
      </c>
      <c r="H20" s="11" t="str">
        <f>$H19&amp;"年"</f>
        <v>年</v>
      </c>
      <c r="I20" s="11" t="str">
        <f>$H19+1&amp;"年"</f>
        <v>1年</v>
      </c>
      <c r="J20" s="11" t="str">
        <f>$H19+2&amp;"年"</f>
        <v>2年</v>
      </c>
      <c r="K20" s="11" t="str">
        <f>$H19+3&amp;"年"</f>
        <v>3年</v>
      </c>
      <c r="L20" s="11" t="str">
        <f>$H19+4&amp;"年"</f>
        <v>4年</v>
      </c>
      <c r="M20" s="11" t="str">
        <f>$H19+5&amp;"年"</f>
        <v>5年</v>
      </c>
      <c r="N20" s="11" t="str">
        <f>$H19+6&amp;"年"</f>
        <v>6年</v>
      </c>
      <c r="O20" s="11" t="str">
        <f>$H19+7&amp;"年"</f>
        <v>7年</v>
      </c>
      <c r="P20" s="11" t="str">
        <f>$H19+8&amp;"年"</f>
        <v>8年</v>
      </c>
      <c r="Q20" s="11" t="str">
        <f>$H19+9&amp;"年"</f>
        <v>9年</v>
      </c>
      <c r="R20" s="11" t="str">
        <f>$H19+10&amp;"年"</f>
        <v>10年</v>
      </c>
      <c r="S20" s="11" t="str">
        <f>$H19+11&amp;"年"</f>
        <v>11年</v>
      </c>
      <c r="T20" s="11" t="str">
        <f>$H19+12&amp;"年"</f>
        <v>12年</v>
      </c>
      <c r="U20" s="11" t="str">
        <f>$H19+13&amp;"年"</f>
        <v>13年</v>
      </c>
      <c r="V20" s="11" t="str">
        <f>$H19+14&amp;"年"</f>
        <v>14年</v>
      </c>
      <c r="W20" s="11" t="str">
        <f>$H19+15&amp;"年"</f>
        <v>15年</v>
      </c>
      <c r="X20" s="11" t="str">
        <f>$H19+16&amp;"年"</f>
        <v>16年</v>
      </c>
      <c r="Y20" s="11" t="str">
        <f>$H19+17&amp;"年"</f>
        <v>17年</v>
      </c>
      <c r="Z20" s="11" t="str">
        <f>$H19+18&amp;"年"</f>
        <v>18年</v>
      </c>
      <c r="AA20" s="110" t="str">
        <f>$H19+19&amp;"年"</f>
        <v>19年</v>
      </c>
      <c r="AB20" s="120" t="str">
        <f>$H19+20&amp;"年"</f>
        <v>20年</v>
      </c>
    </row>
    <row r="21" spans="1:42" ht="15" customHeight="1">
      <c r="B21" s="395" t="s">
        <v>191</v>
      </c>
      <c r="C21" s="396"/>
      <c r="D21" s="397"/>
      <c r="E21" s="32"/>
      <c r="F21" s="48">
        <f>SUM(G21:AA21)</f>
        <v>0</v>
      </c>
      <c r="G21" s="22"/>
      <c r="H21" s="33"/>
      <c r="I21" s="33"/>
      <c r="J21" s="33"/>
      <c r="K21" s="33"/>
      <c r="L21" s="33"/>
      <c r="M21" s="33"/>
      <c r="N21" s="33"/>
      <c r="O21" s="33"/>
      <c r="P21" s="33"/>
      <c r="Q21" s="33"/>
      <c r="R21" s="33"/>
      <c r="S21" s="33"/>
      <c r="T21" s="33"/>
      <c r="U21" s="33"/>
      <c r="V21" s="33"/>
      <c r="W21" s="33"/>
      <c r="X21" s="33"/>
      <c r="Y21" s="33"/>
      <c r="Z21" s="33"/>
      <c r="AA21" s="111"/>
      <c r="AB21" s="127"/>
      <c r="AC21" s="34"/>
      <c r="AD21" s="34"/>
      <c r="AE21" s="34"/>
      <c r="AF21" s="34"/>
      <c r="AG21" s="34"/>
      <c r="AH21" s="34"/>
      <c r="AI21" s="34"/>
      <c r="AJ21" s="34"/>
      <c r="AK21" s="34"/>
      <c r="AL21" s="34"/>
      <c r="AM21" s="34"/>
      <c r="AN21" s="34"/>
      <c r="AO21" s="34"/>
      <c r="AP21" s="34"/>
    </row>
    <row r="22" spans="1:42" ht="15" customHeight="1" thickBot="1">
      <c r="B22" s="398" t="s">
        <v>21</v>
      </c>
      <c r="C22" s="399"/>
      <c r="D22" s="400"/>
      <c r="E22" s="35"/>
      <c r="F22" s="49">
        <f>SUM(G22:AA22)</f>
        <v>0</v>
      </c>
      <c r="G22" s="46"/>
      <c r="H22" s="36"/>
      <c r="I22" s="36"/>
      <c r="J22" s="36"/>
      <c r="K22" s="36"/>
      <c r="L22" s="36"/>
      <c r="M22" s="36"/>
      <c r="N22" s="36"/>
      <c r="O22" s="36"/>
      <c r="P22" s="36"/>
      <c r="Q22" s="36"/>
      <c r="R22" s="36"/>
      <c r="S22" s="36"/>
      <c r="T22" s="36"/>
      <c r="U22" s="36"/>
      <c r="V22" s="36"/>
      <c r="W22" s="36"/>
      <c r="X22" s="36"/>
      <c r="Y22" s="36"/>
      <c r="Z22" s="36"/>
      <c r="AA22" s="112"/>
      <c r="AB22" s="128"/>
      <c r="AC22" s="34"/>
      <c r="AD22" s="34"/>
      <c r="AE22" s="34"/>
      <c r="AF22" s="34"/>
      <c r="AG22" s="34"/>
      <c r="AH22" s="34"/>
      <c r="AI22" s="34"/>
      <c r="AJ22" s="34"/>
      <c r="AK22" s="34"/>
      <c r="AL22" s="34"/>
      <c r="AM22" s="34"/>
      <c r="AN22" s="34"/>
      <c r="AO22" s="34"/>
      <c r="AP22" s="34"/>
    </row>
    <row r="23" spans="1:42" ht="15" customHeight="1" thickTop="1">
      <c r="B23" s="401" t="s">
        <v>15</v>
      </c>
      <c r="C23" s="402"/>
      <c r="D23" s="403"/>
      <c r="E23" s="12"/>
      <c r="F23" s="48">
        <f t="shared" ref="F23:F28" si="0">SUM(G23:AA23)</f>
        <v>0</v>
      </c>
      <c r="G23" s="13"/>
      <c r="H23" s="14"/>
      <c r="I23" s="14"/>
      <c r="J23" s="14"/>
      <c r="K23" s="14"/>
      <c r="L23" s="14"/>
      <c r="M23" s="14"/>
      <c r="N23" s="14"/>
      <c r="O23" s="14"/>
      <c r="P23" s="14"/>
      <c r="Q23" s="14"/>
      <c r="R23" s="14"/>
      <c r="S23" s="14"/>
      <c r="T23" s="14"/>
      <c r="U23" s="14"/>
      <c r="V23" s="14"/>
      <c r="W23" s="14"/>
      <c r="X23" s="14"/>
      <c r="Y23" s="14"/>
      <c r="Z23" s="113"/>
      <c r="AA23" s="113"/>
      <c r="AB23" s="129"/>
    </row>
    <row r="24" spans="1:42" ht="15" customHeight="1">
      <c r="B24" s="404" t="s">
        <v>16</v>
      </c>
      <c r="C24" s="405"/>
      <c r="D24" s="406"/>
      <c r="E24" s="15"/>
      <c r="F24" s="50">
        <f t="shared" si="0"/>
        <v>0</v>
      </c>
      <c r="G24" s="16"/>
      <c r="H24" s="14"/>
      <c r="I24" s="14"/>
      <c r="J24" s="14"/>
      <c r="K24" s="14"/>
      <c r="L24" s="14"/>
      <c r="M24" s="14"/>
      <c r="N24" s="14"/>
      <c r="O24" s="14"/>
      <c r="P24" s="14"/>
      <c r="Q24" s="14"/>
      <c r="R24" s="14"/>
      <c r="S24" s="14"/>
      <c r="T24" s="14"/>
      <c r="U24" s="14"/>
      <c r="V24" s="14"/>
      <c r="W24" s="14"/>
      <c r="X24" s="14"/>
      <c r="Y24" s="14"/>
      <c r="Z24" s="14"/>
      <c r="AA24" s="113"/>
      <c r="AB24" s="129"/>
    </row>
    <row r="25" spans="1:42" ht="15" customHeight="1">
      <c r="B25" s="387" t="s">
        <v>17</v>
      </c>
      <c r="C25" s="388"/>
      <c r="D25" s="389"/>
      <c r="E25" s="17" t="s">
        <v>4</v>
      </c>
      <c r="F25" s="51">
        <f t="shared" si="0"/>
        <v>0</v>
      </c>
      <c r="G25" s="18"/>
      <c r="H25" s="19">
        <f t="shared" ref="H25:AA25" si="1">H23-SUM(H24:H24)</f>
        <v>0</v>
      </c>
      <c r="I25" s="20">
        <f t="shared" si="1"/>
        <v>0</v>
      </c>
      <c r="J25" s="19">
        <f t="shared" si="1"/>
        <v>0</v>
      </c>
      <c r="K25" s="20">
        <f t="shared" si="1"/>
        <v>0</v>
      </c>
      <c r="L25" s="20">
        <f t="shared" si="1"/>
        <v>0</v>
      </c>
      <c r="M25" s="20">
        <f t="shared" si="1"/>
        <v>0</v>
      </c>
      <c r="N25" s="20">
        <f t="shared" si="1"/>
        <v>0</v>
      </c>
      <c r="O25" s="20">
        <f t="shared" si="1"/>
        <v>0</v>
      </c>
      <c r="P25" s="20">
        <f t="shared" si="1"/>
        <v>0</v>
      </c>
      <c r="Q25" s="20">
        <f t="shared" si="1"/>
        <v>0</v>
      </c>
      <c r="R25" s="20">
        <f t="shared" si="1"/>
        <v>0</v>
      </c>
      <c r="S25" s="20">
        <f t="shared" si="1"/>
        <v>0</v>
      </c>
      <c r="T25" s="20">
        <f t="shared" si="1"/>
        <v>0</v>
      </c>
      <c r="U25" s="20">
        <f t="shared" si="1"/>
        <v>0</v>
      </c>
      <c r="V25" s="20">
        <f t="shared" si="1"/>
        <v>0</v>
      </c>
      <c r="W25" s="20">
        <f t="shared" si="1"/>
        <v>0</v>
      </c>
      <c r="X25" s="20">
        <f t="shared" si="1"/>
        <v>0</v>
      </c>
      <c r="Y25" s="20">
        <f t="shared" si="1"/>
        <v>0</v>
      </c>
      <c r="Z25" s="20">
        <f t="shared" si="1"/>
        <v>0</v>
      </c>
      <c r="AA25" s="114">
        <f t="shared" si="1"/>
        <v>0</v>
      </c>
      <c r="AB25" s="130"/>
    </row>
    <row r="26" spans="1:42" ht="15" customHeight="1">
      <c r="B26" s="362" t="s">
        <v>23</v>
      </c>
      <c r="C26" s="363"/>
      <c r="D26" s="364"/>
      <c r="E26" s="21"/>
      <c r="F26" s="52">
        <f t="shared" si="0"/>
        <v>0</v>
      </c>
      <c r="G26" s="22"/>
      <c r="H26" s="23"/>
      <c r="I26" s="23"/>
      <c r="J26" s="23"/>
      <c r="K26" s="23"/>
      <c r="L26" s="23"/>
      <c r="M26" s="23"/>
      <c r="N26" s="23"/>
      <c r="O26" s="23"/>
      <c r="P26" s="23"/>
      <c r="Q26" s="23"/>
      <c r="R26" s="23"/>
      <c r="S26" s="23"/>
      <c r="T26" s="23"/>
      <c r="U26" s="23"/>
      <c r="V26" s="23"/>
      <c r="W26" s="23"/>
      <c r="X26" s="23"/>
      <c r="Y26" s="23"/>
      <c r="Z26" s="23"/>
      <c r="AA26" s="115"/>
      <c r="AB26" s="131"/>
    </row>
    <row r="27" spans="1:42" ht="15" customHeight="1">
      <c r="B27" s="365" t="s">
        <v>24</v>
      </c>
      <c r="C27" s="366"/>
      <c r="D27" s="367"/>
      <c r="E27" s="24"/>
      <c r="F27" s="53">
        <f t="shared" si="0"/>
        <v>0</v>
      </c>
      <c r="G27" s="25"/>
      <c r="H27" s="26"/>
      <c r="I27" s="26"/>
      <c r="J27" s="26"/>
      <c r="K27" s="26"/>
      <c r="L27" s="26"/>
      <c r="M27" s="26"/>
      <c r="N27" s="26"/>
      <c r="O27" s="26"/>
      <c r="P27" s="26"/>
      <c r="Q27" s="26"/>
      <c r="R27" s="26"/>
      <c r="S27" s="26"/>
      <c r="T27" s="26"/>
      <c r="U27" s="26"/>
      <c r="V27" s="26"/>
      <c r="W27" s="26"/>
      <c r="X27" s="26"/>
      <c r="Y27" s="26"/>
      <c r="Z27" s="26"/>
      <c r="AA27" s="116"/>
      <c r="AB27" s="132"/>
    </row>
    <row r="28" spans="1:42" ht="15" customHeight="1" thickBot="1">
      <c r="B28" s="368" t="s">
        <v>18</v>
      </c>
      <c r="C28" s="369"/>
      <c r="D28" s="370"/>
      <c r="E28" s="42" t="s">
        <v>4</v>
      </c>
      <c r="F28" s="54">
        <f t="shared" si="0"/>
        <v>0</v>
      </c>
      <c r="G28" s="43"/>
      <c r="H28" s="44">
        <f>H25-SUM(H26:H27)</f>
        <v>0</v>
      </c>
      <c r="I28" s="44">
        <f t="shared" ref="I28:AA28" si="2">I25-SUM(I26:I27)</f>
        <v>0</v>
      </c>
      <c r="J28" s="44">
        <f t="shared" si="2"/>
        <v>0</v>
      </c>
      <c r="K28" s="44">
        <f t="shared" si="2"/>
        <v>0</v>
      </c>
      <c r="L28" s="44">
        <f t="shared" si="2"/>
        <v>0</v>
      </c>
      <c r="M28" s="44">
        <f t="shared" si="2"/>
        <v>0</v>
      </c>
      <c r="N28" s="44">
        <f t="shared" si="2"/>
        <v>0</v>
      </c>
      <c r="O28" s="44">
        <f t="shared" si="2"/>
        <v>0</v>
      </c>
      <c r="P28" s="44">
        <f t="shared" si="2"/>
        <v>0</v>
      </c>
      <c r="Q28" s="44">
        <f t="shared" si="2"/>
        <v>0</v>
      </c>
      <c r="R28" s="44">
        <f t="shared" si="2"/>
        <v>0</v>
      </c>
      <c r="S28" s="44">
        <f t="shared" si="2"/>
        <v>0</v>
      </c>
      <c r="T28" s="44">
        <f t="shared" si="2"/>
        <v>0</v>
      </c>
      <c r="U28" s="44">
        <f t="shared" si="2"/>
        <v>0</v>
      </c>
      <c r="V28" s="44">
        <f t="shared" si="2"/>
        <v>0</v>
      </c>
      <c r="W28" s="44">
        <f t="shared" si="2"/>
        <v>0</v>
      </c>
      <c r="X28" s="44">
        <f t="shared" si="2"/>
        <v>0</v>
      </c>
      <c r="Y28" s="44">
        <f t="shared" si="2"/>
        <v>0</v>
      </c>
      <c r="Z28" s="44">
        <f t="shared" si="2"/>
        <v>0</v>
      </c>
      <c r="AA28" s="117">
        <f t="shared" si="2"/>
        <v>0</v>
      </c>
      <c r="AB28" s="133"/>
    </row>
    <row r="29" spans="1:42" ht="14.25" thickTop="1">
      <c r="B29" s="371" t="s">
        <v>34</v>
      </c>
      <c r="C29" s="372"/>
      <c r="D29" s="373"/>
      <c r="E29" s="137" t="s">
        <v>4</v>
      </c>
      <c r="F29" s="138"/>
      <c r="G29" s="207">
        <f>-G39+G41</f>
        <v>0</v>
      </c>
      <c r="H29" s="207">
        <f>SUM(H28,H40,H41)-H39</f>
        <v>0</v>
      </c>
      <c r="I29" s="207">
        <f t="shared" ref="I29:AA29" si="3">SUM(I28,I40,I41)-I39</f>
        <v>0</v>
      </c>
      <c r="J29" s="207">
        <f t="shared" si="3"/>
        <v>0</v>
      </c>
      <c r="K29" s="207">
        <f t="shared" si="3"/>
        <v>0</v>
      </c>
      <c r="L29" s="207">
        <f t="shared" si="3"/>
        <v>0</v>
      </c>
      <c r="M29" s="207">
        <f t="shared" si="3"/>
        <v>0</v>
      </c>
      <c r="N29" s="207">
        <f t="shared" si="3"/>
        <v>0</v>
      </c>
      <c r="O29" s="207">
        <f t="shared" si="3"/>
        <v>0</v>
      </c>
      <c r="P29" s="207">
        <f t="shared" si="3"/>
        <v>0</v>
      </c>
      <c r="Q29" s="207">
        <f t="shared" si="3"/>
        <v>0</v>
      </c>
      <c r="R29" s="207">
        <f t="shared" si="3"/>
        <v>0</v>
      </c>
      <c r="S29" s="207">
        <f t="shared" si="3"/>
        <v>0</v>
      </c>
      <c r="T29" s="207">
        <f t="shared" si="3"/>
        <v>0</v>
      </c>
      <c r="U29" s="207">
        <f t="shared" si="3"/>
        <v>0</v>
      </c>
      <c r="V29" s="207">
        <f t="shared" si="3"/>
        <v>0</v>
      </c>
      <c r="W29" s="207">
        <f t="shared" si="3"/>
        <v>0</v>
      </c>
      <c r="X29" s="207">
        <f t="shared" si="3"/>
        <v>0</v>
      </c>
      <c r="Y29" s="207">
        <f t="shared" si="3"/>
        <v>0</v>
      </c>
      <c r="Z29" s="207">
        <f t="shared" si="3"/>
        <v>0</v>
      </c>
      <c r="AA29" s="208">
        <f t="shared" si="3"/>
        <v>0</v>
      </c>
      <c r="AB29" s="139"/>
    </row>
    <row r="30" spans="1:42" ht="15" customHeight="1">
      <c r="B30" s="374" t="s">
        <v>32</v>
      </c>
      <c r="C30" s="375"/>
      <c r="D30" s="376"/>
      <c r="E30" s="62" t="s">
        <v>4</v>
      </c>
      <c r="F30" s="65"/>
      <c r="G30" s="66">
        <f>G39-G40</f>
        <v>0</v>
      </c>
      <c r="H30" s="63">
        <f>MAX(0,G30+(H39-H40))</f>
        <v>0</v>
      </c>
      <c r="I30" s="63">
        <f t="shared" ref="I30:Z30" si="4">MAX(0,H30+(I39-I40))</f>
        <v>0</v>
      </c>
      <c r="J30" s="63">
        <f t="shared" si="4"/>
        <v>0</v>
      </c>
      <c r="K30" s="63">
        <f t="shared" si="4"/>
        <v>0</v>
      </c>
      <c r="L30" s="63">
        <f t="shared" si="4"/>
        <v>0</v>
      </c>
      <c r="M30" s="63">
        <f t="shared" si="4"/>
        <v>0</v>
      </c>
      <c r="N30" s="63">
        <f t="shared" si="4"/>
        <v>0</v>
      </c>
      <c r="O30" s="63">
        <f t="shared" si="4"/>
        <v>0</v>
      </c>
      <c r="P30" s="63">
        <f t="shared" si="4"/>
        <v>0</v>
      </c>
      <c r="Q30" s="63">
        <f t="shared" si="4"/>
        <v>0</v>
      </c>
      <c r="R30" s="63">
        <f>MAX(0,Q30+(R39-R40))</f>
        <v>0</v>
      </c>
      <c r="S30" s="63">
        <f t="shared" si="4"/>
        <v>0</v>
      </c>
      <c r="T30" s="63">
        <f t="shared" si="4"/>
        <v>0</v>
      </c>
      <c r="U30" s="63">
        <f t="shared" si="4"/>
        <v>0</v>
      </c>
      <c r="V30" s="63">
        <f t="shared" si="4"/>
        <v>0</v>
      </c>
      <c r="W30" s="63">
        <f t="shared" si="4"/>
        <v>0</v>
      </c>
      <c r="X30" s="63">
        <f t="shared" si="4"/>
        <v>0</v>
      </c>
      <c r="Y30" s="63">
        <f t="shared" si="4"/>
        <v>0</v>
      </c>
      <c r="Z30" s="63">
        <f t="shared" si="4"/>
        <v>0</v>
      </c>
      <c r="AA30" s="118">
        <f>MAX(0,Z30+(AA39-AA40))</f>
        <v>0</v>
      </c>
      <c r="AB30" s="134">
        <f>MAX(0,AA30+(AB39-AB40))</f>
        <v>0</v>
      </c>
    </row>
    <row r="31" spans="1:42" ht="15" customHeight="1">
      <c r="B31" s="374" t="s">
        <v>28</v>
      </c>
      <c r="C31" s="375"/>
      <c r="D31" s="376"/>
      <c r="E31" s="62" t="s">
        <v>4</v>
      </c>
      <c r="F31" s="65"/>
      <c r="G31" s="63">
        <f>G$29</f>
        <v>0</v>
      </c>
      <c r="H31" s="63">
        <f>IF($E$5=H$34,H$29+I$30,H$29)</f>
        <v>0</v>
      </c>
      <c r="I31" s="63">
        <f t="shared" ref="I31:AA31" si="5">IF($E$5=I$34,I$29+J$30,I$29)</f>
        <v>0</v>
      </c>
      <c r="J31" s="63">
        <f t="shared" si="5"/>
        <v>0</v>
      </c>
      <c r="K31" s="63">
        <f t="shared" si="5"/>
        <v>0</v>
      </c>
      <c r="L31" s="63">
        <f t="shared" si="5"/>
        <v>0</v>
      </c>
      <c r="M31" s="63">
        <f t="shared" si="5"/>
        <v>0</v>
      </c>
      <c r="N31" s="63">
        <f t="shared" si="5"/>
        <v>0</v>
      </c>
      <c r="O31" s="63">
        <f t="shared" si="5"/>
        <v>0</v>
      </c>
      <c r="P31" s="63">
        <f t="shared" si="5"/>
        <v>0</v>
      </c>
      <c r="Q31" s="63">
        <f t="shared" si="5"/>
        <v>0</v>
      </c>
      <c r="R31" s="63">
        <f t="shared" si="5"/>
        <v>0</v>
      </c>
      <c r="S31" s="63">
        <f t="shared" si="5"/>
        <v>0</v>
      </c>
      <c r="T31" s="63">
        <f t="shared" si="5"/>
        <v>0</v>
      </c>
      <c r="U31" s="63">
        <f t="shared" si="5"/>
        <v>0</v>
      </c>
      <c r="V31" s="63">
        <f t="shared" si="5"/>
        <v>0</v>
      </c>
      <c r="W31" s="63">
        <f t="shared" si="5"/>
        <v>0</v>
      </c>
      <c r="X31" s="63">
        <f t="shared" si="5"/>
        <v>0</v>
      </c>
      <c r="Y31" s="63">
        <f t="shared" si="5"/>
        <v>0</v>
      </c>
      <c r="Z31" s="63">
        <f t="shared" si="5"/>
        <v>0</v>
      </c>
      <c r="AA31" s="118">
        <f t="shared" si="5"/>
        <v>0</v>
      </c>
      <c r="AB31" s="135"/>
    </row>
    <row r="32" spans="1:42" ht="15" customHeight="1">
      <c r="B32" s="377" t="s">
        <v>33</v>
      </c>
      <c r="C32" s="378"/>
      <c r="D32" s="379"/>
      <c r="E32" s="140" t="s">
        <v>4</v>
      </c>
      <c r="F32" s="141"/>
      <c r="G32" s="142"/>
      <c r="H32" s="143" t="e">
        <f>IRR($G29:H29)*100</f>
        <v>#NUM!</v>
      </c>
      <c r="I32" s="143" t="e">
        <f>IRR($G29:I29)*100</f>
        <v>#NUM!</v>
      </c>
      <c r="J32" s="143" t="e">
        <f>IRR($G29:J29)*100</f>
        <v>#NUM!</v>
      </c>
      <c r="K32" s="143" t="e">
        <f>IRR($G29:K29)*100</f>
        <v>#NUM!</v>
      </c>
      <c r="L32" s="143" t="e">
        <f>IRR($G29:L29)*100</f>
        <v>#NUM!</v>
      </c>
      <c r="M32" s="143" t="e">
        <f>IRR($G29:M29)*100</f>
        <v>#NUM!</v>
      </c>
      <c r="N32" s="143" t="e">
        <f>IRR($G29:N29)*100</f>
        <v>#NUM!</v>
      </c>
      <c r="O32" s="143" t="e">
        <f>IRR($G29:O29)*100</f>
        <v>#NUM!</v>
      </c>
      <c r="P32" s="143" t="e">
        <f>IRR($G29:P29)*100</f>
        <v>#NUM!</v>
      </c>
      <c r="Q32" s="143" t="e">
        <f>IRR($G29:Q29)*100</f>
        <v>#NUM!</v>
      </c>
      <c r="R32" s="143" t="e">
        <f>IRR($G29:R29)*100</f>
        <v>#NUM!</v>
      </c>
      <c r="S32" s="143" t="e">
        <f>IRR($G29:S29)*100</f>
        <v>#NUM!</v>
      </c>
      <c r="T32" s="143" t="e">
        <f>IRR($G29:T29)*100</f>
        <v>#NUM!</v>
      </c>
      <c r="U32" s="143" t="e">
        <f>IRR($G29:U29)*100</f>
        <v>#NUM!</v>
      </c>
      <c r="V32" s="143" t="e">
        <f>IRR($G29:V29)*100</f>
        <v>#NUM!</v>
      </c>
      <c r="W32" s="143" t="e">
        <f>IRR($G29:W29)*100</f>
        <v>#NUM!</v>
      </c>
      <c r="X32" s="143" t="e">
        <f>IRR($G29:X29)*100</f>
        <v>#NUM!</v>
      </c>
      <c r="Y32" s="143" t="e">
        <f>IRR($G29:Y29)*100</f>
        <v>#NUM!</v>
      </c>
      <c r="Z32" s="143" t="e">
        <f>IRR($G29:Z29)*100</f>
        <v>#NUM!</v>
      </c>
      <c r="AA32" s="144" t="e">
        <f>IRR($G29:AA29)*100</f>
        <v>#NUM!</v>
      </c>
      <c r="AB32" s="135"/>
    </row>
    <row r="33" spans="1:28" ht="15" customHeight="1" thickBot="1">
      <c r="B33" s="380" t="s">
        <v>35</v>
      </c>
      <c r="C33" s="381"/>
      <c r="D33" s="382"/>
      <c r="E33" s="67" t="s">
        <v>4</v>
      </c>
      <c r="F33" s="68"/>
      <c r="G33" s="69"/>
      <c r="H33" s="70" t="str">
        <f>IF($E$5=H$34,IRR($G$31:H$31)*100,"")</f>
        <v/>
      </c>
      <c r="I33" s="70" t="str">
        <f>IF($E$5=I$34,IRR($G$31:I$31)*100,"")</f>
        <v/>
      </c>
      <c r="J33" s="70" t="str">
        <f>IF($E$5=J$34,IRR($G$31:J$31)*100,"")</f>
        <v/>
      </c>
      <c r="K33" s="70" t="str">
        <f>IF($E$5=K$34,IRR($G$31:K$31)*100,"")</f>
        <v/>
      </c>
      <c r="L33" s="70" t="str">
        <f>IF($E$5=L$34,IRR($G$31:L$31)*100,"")</f>
        <v/>
      </c>
      <c r="M33" s="70" t="str">
        <f>IF($E$5=M$34,IRR($G$31:M$31)*100,"")</f>
        <v/>
      </c>
      <c r="N33" s="70" t="str">
        <f>IF($E$5=N$34,IRR($G$31:N$31)*100,"")</f>
        <v/>
      </c>
      <c r="O33" s="70" t="str">
        <f>IF($E$5=O$34,IRR($G$31:O$31)*100,"")</f>
        <v/>
      </c>
      <c r="P33" s="70" t="str">
        <f>IF($E$5=P$34,IRR($G$31:P$31)*100,"")</f>
        <v/>
      </c>
      <c r="Q33" s="70" t="str">
        <f>IF($E$5=Q$34,IRR($G$31:Q$31)*100,"")</f>
        <v/>
      </c>
      <c r="R33" s="70" t="str">
        <f>IF($E$5=R$34,IRR($G$31:R$31)*100,"")</f>
        <v/>
      </c>
      <c r="S33" s="70" t="str">
        <f>IF($E$5=S$34,IRR($G$31:S$31)*100,"")</f>
        <v/>
      </c>
      <c r="T33" s="70" t="str">
        <f>IF($E$5=T$34,IRR($G$31:T$31)*100,"")</f>
        <v/>
      </c>
      <c r="U33" s="70" t="str">
        <f>IF($E$5=U$34,IRR($G$31:U$31)*100,"")</f>
        <v/>
      </c>
      <c r="V33" s="70" t="str">
        <f>IF($E$5=V$34,IRR($G$31:V$31)*100,"")</f>
        <v/>
      </c>
      <c r="W33" s="70" t="str">
        <f>IF($E$5=W$34,IRR($G$31:W$31)*100,"")</f>
        <v/>
      </c>
      <c r="X33" s="70" t="str">
        <f>IF($E$5=X$34,IRR($G$31:X$31)*100,"")</f>
        <v/>
      </c>
      <c r="Y33" s="70" t="str">
        <f>IF($E$5=Y$34,IRR($G$31:Y$31)*100,"")</f>
        <v/>
      </c>
      <c r="Z33" s="70" t="str">
        <f>IF($E$5=Z$34,IRR($G$31:Z$31)*100,"")</f>
        <v/>
      </c>
      <c r="AA33" s="119" t="str">
        <f>IF($E$5=AA$34,IRR($G$31:AA$31)*100,"")</f>
        <v/>
      </c>
      <c r="AB33" s="136" t="e">
        <f>IF($E$5=AB$34,IRR($G$31:AB$31)*100,"")</f>
        <v>#NUM!</v>
      </c>
    </row>
    <row r="34" spans="1:28" ht="15" customHeight="1">
      <c r="F34" s="170"/>
      <c r="G34" s="9" t="s">
        <v>31</v>
      </c>
      <c r="H34" s="8">
        <v>1</v>
      </c>
      <c r="I34" s="8">
        <v>2</v>
      </c>
      <c r="J34" s="8">
        <v>3</v>
      </c>
      <c r="K34" s="8">
        <v>4</v>
      </c>
      <c r="L34" s="8">
        <v>5</v>
      </c>
      <c r="M34" s="8">
        <v>6</v>
      </c>
      <c r="N34" s="8">
        <v>7</v>
      </c>
      <c r="O34" s="8">
        <v>8</v>
      </c>
      <c r="P34" s="8">
        <v>9</v>
      </c>
      <c r="Q34" s="8">
        <v>10</v>
      </c>
      <c r="R34" s="8">
        <v>11</v>
      </c>
      <c r="S34" s="8">
        <v>12</v>
      </c>
      <c r="T34" s="8">
        <v>13</v>
      </c>
      <c r="U34" s="8">
        <v>14</v>
      </c>
      <c r="V34" s="8">
        <v>15</v>
      </c>
      <c r="W34" s="8">
        <v>16</v>
      </c>
      <c r="X34" s="8">
        <v>17</v>
      </c>
      <c r="Y34" s="8">
        <v>18</v>
      </c>
      <c r="Z34" s="8">
        <v>19</v>
      </c>
      <c r="AA34" s="8">
        <v>20</v>
      </c>
      <c r="AB34" s="9"/>
    </row>
    <row r="35" spans="1:28" ht="15" customHeight="1">
      <c r="F35" s="31"/>
      <c r="W35" s="61"/>
    </row>
    <row r="36" spans="1:28" ht="15" customHeight="1">
      <c r="B36" s="4"/>
      <c r="C36" s="4"/>
      <c r="E36" s="31"/>
      <c r="H36" s="8" t="s">
        <v>8</v>
      </c>
      <c r="K36" s="170" t="s">
        <v>10</v>
      </c>
    </row>
    <row r="37" spans="1:28" ht="15" customHeight="1" thickBot="1">
      <c r="A37" s="3" t="s">
        <v>62</v>
      </c>
      <c r="B37" s="171" t="s">
        <v>29</v>
      </c>
      <c r="E37" s="8" t="s">
        <v>11</v>
      </c>
      <c r="F37" s="8"/>
      <c r="G37" s="9" t="s">
        <v>2</v>
      </c>
      <c r="H37" s="28">
        <f>$H$19</f>
        <v>0</v>
      </c>
      <c r="I37" s="3" t="s">
        <v>3</v>
      </c>
      <c r="AA37" s="9" t="s">
        <v>11</v>
      </c>
      <c r="AB37" s="9"/>
    </row>
    <row r="38" spans="1:28" ht="15" customHeight="1">
      <c r="B38" s="383" t="s">
        <v>19</v>
      </c>
      <c r="C38" s="384"/>
      <c r="D38" s="29" t="s">
        <v>9</v>
      </c>
      <c r="E38" s="29" t="s">
        <v>13</v>
      </c>
      <c r="F38" s="47" t="s">
        <v>14</v>
      </c>
      <c r="G38" s="45" t="str">
        <f>$H37-1&amp;"年"</f>
        <v>-1年</v>
      </c>
      <c r="H38" s="11" t="str">
        <f>$H37&amp;"年"</f>
        <v>0年</v>
      </c>
      <c r="I38" s="11" t="str">
        <f>$H37+1&amp;"年"</f>
        <v>1年</v>
      </c>
      <c r="J38" s="11" t="str">
        <f>$H37+2&amp;"年"</f>
        <v>2年</v>
      </c>
      <c r="K38" s="11" t="str">
        <f>$H37+3&amp;"年"</f>
        <v>3年</v>
      </c>
      <c r="L38" s="11" t="str">
        <f>$H37+4&amp;"年"</f>
        <v>4年</v>
      </c>
      <c r="M38" s="11" t="str">
        <f>$H37+5&amp;"年"</f>
        <v>5年</v>
      </c>
      <c r="N38" s="11" t="str">
        <f>$H37+6&amp;"年"</f>
        <v>6年</v>
      </c>
      <c r="O38" s="11" t="str">
        <f>$H37+7&amp;"年"</f>
        <v>7年</v>
      </c>
      <c r="P38" s="11" t="str">
        <f>$H37+8&amp;"年"</f>
        <v>8年</v>
      </c>
      <c r="Q38" s="11" t="str">
        <f>$H37+9&amp;"年"</f>
        <v>9年</v>
      </c>
      <c r="R38" s="11" t="str">
        <f>$H37+10&amp;"年"</f>
        <v>10年</v>
      </c>
      <c r="S38" s="11" t="str">
        <f>$H37+11&amp;"年"</f>
        <v>11年</v>
      </c>
      <c r="T38" s="11" t="str">
        <f>$H37+12&amp;"年"</f>
        <v>12年</v>
      </c>
      <c r="U38" s="11" t="str">
        <f>$H37+13&amp;"年"</f>
        <v>13年</v>
      </c>
      <c r="V38" s="11" t="str">
        <f>$H37+14&amp;"年"</f>
        <v>14年</v>
      </c>
      <c r="W38" s="11" t="str">
        <f>$H37+15&amp;"年"</f>
        <v>15年</v>
      </c>
      <c r="X38" s="11" t="str">
        <f>$H37+16&amp;"年"</f>
        <v>16年</v>
      </c>
      <c r="Y38" s="11" t="str">
        <f>$H37+17&amp;"年"</f>
        <v>17年</v>
      </c>
      <c r="Z38" s="11" t="str">
        <f>$H37+18&amp;"年"</f>
        <v>18年</v>
      </c>
      <c r="AA38" s="110" t="str">
        <f>$H37+19&amp;"年"</f>
        <v>19年</v>
      </c>
      <c r="AB38" s="120" t="str">
        <f>$H37+20&amp;"年"</f>
        <v>20年</v>
      </c>
    </row>
    <row r="39" spans="1:28" ht="15" customHeight="1">
      <c r="B39" s="385" t="s">
        <v>1</v>
      </c>
      <c r="C39" s="386"/>
      <c r="D39" s="30" t="s">
        <v>0</v>
      </c>
      <c r="E39" s="91"/>
      <c r="F39" s="55">
        <f>SUM(G39:AA39)</f>
        <v>0</v>
      </c>
      <c r="G39" s="93"/>
      <c r="H39" s="94"/>
      <c r="I39" s="94"/>
      <c r="J39" s="94"/>
      <c r="K39" s="94"/>
      <c r="L39" s="94"/>
      <c r="M39" s="94"/>
      <c r="N39" s="94"/>
      <c r="O39" s="95"/>
      <c r="P39" s="94"/>
      <c r="Q39" s="94"/>
      <c r="R39" s="94"/>
      <c r="S39" s="94"/>
      <c r="T39" s="94"/>
      <c r="U39" s="94"/>
      <c r="V39" s="94"/>
      <c r="W39" s="94"/>
      <c r="X39" s="94"/>
      <c r="Y39" s="94"/>
      <c r="Z39" s="94"/>
      <c r="AA39" s="121"/>
      <c r="AB39" s="124"/>
    </row>
    <row r="40" spans="1:28" ht="15" customHeight="1">
      <c r="B40" s="385" t="s">
        <v>25</v>
      </c>
      <c r="C40" s="386"/>
      <c r="D40" s="30" t="s">
        <v>0</v>
      </c>
      <c r="E40" s="92"/>
      <c r="F40" s="55">
        <f>SUM(G40:AA40)</f>
        <v>0</v>
      </c>
      <c r="G40" s="64"/>
      <c r="H40" s="96"/>
      <c r="I40" s="96"/>
      <c r="J40" s="96"/>
      <c r="K40" s="96"/>
      <c r="L40" s="96"/>
      <c r="M40" s="96"/>
      <c r="N40" s="96"/>
      <c r="O40" s="96"/>
      <c r="P40" s="96"/>
      <c r="Q40" s="96"/>
      <c r="R40" s="96"/>
      <c r="S40" s="96"/>
      <c r="T40" s="96"/>
      <c r="U40" s="96"/>
      <c r="V40" s="96"/>
      <c r="W40" s="96"/>
      <c r="X40" s="96"/>
      <c r="Y40" s="96"/>
      <c r="Z40" s="96"/>
      <c r="AA40" s="122"/>
      <c r="AB40" s="125"/>
    </row>
    <row r="41" spans="1:28" ht="15" customHeight="1" thickBot="1">
      <c r="B41" s="360" t="s">
        <v>20</v>
      </c>
      <c r="C41" s="361"/>
      <c r="D41" s="56"/>
      <c r="E41" s="38"/>
      <c r="F41" s="57">
        <f>SUM(G41:AA41)</f>
        <v>0</v>
      </c>
      <c r="G41" s="58"/>
      <c r="H41" s="59"/>
      <c r="I41" s="59"/>
      <c r="J41" s="59"/>
      <c r="K41" s="59"/>
      <c r="L41" s="59"/>
      <c r="M41" s="59"/>
      <c r="N41" s="59"/>
      <c r="O41" s="60"/>
      <c r="P41" s="59"/>
      <c r="Q41" s="59"/>
      <c r="R41" s="59"/>
      <c r="S41" s="59"/>
      <c r="T41" s="59"/>
      <c r="U41" s="59"/>
      <c r="V41" s="59"/>
      <c r="W41" s="59"/>
      <c r="X41" s="59"/>
      <c r="Y41" s="59"/>
      <c r="Z41" s="59"/>
      <c r="AA41" s="123"/>
      <c r="AB41" s="126"/>
    </row>
    <row r="42" spans="1:28" s="8" customFormat="1" ht="1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spans="1:28" s="8" customFormat="1" ht="1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spans="1:28" s="8" customFormat="1" ht="1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1:28" s="8" customFormat="1" ht="1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1:28" s="8" customFormat="1" ht="1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1:28" s="8" customFormat="1"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1:28" s="8" customFormat="1" ht="1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1:28" s="8" customFormat="1" ht="1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spans="1:28" s="8" customFormat="1" ht="1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1:28" s="8" customFormat="1" ht="1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1:28" ht="15" customHeight="1"/>
    <row r="53" spans="1:28" ht="15" customHeight="1"/>
    <row r="54" spans="1:28" ht="15" customHeight="1"/>
    <row r="55" spans="1:28" ht="15" customHeight="1"/>
    <row r="56" spans="1:28" ht="15" customHeight="1"/>
    <row r="57" spans="1:28" ht="15" customHeight="1"/>
    <row r="58" spans="1:28" ht="15" customHeight="1"/>
    <row r="59" spans="1:28" ht="15" customHeight="1"/>
    <row r="60" spans="1:28" ht="15" customHeight="1"/>
    <row r="61" spans="1:28" ht="15" customHeight="1"/>
    <row r="62" spans="1:28" ht="15" customHeight="1"/>
    <row r="63" spans="1:28" ht="15" customHeight="1"/>
  </sheetData>
  <protectedRanges>
    <protectedRange sqref="G26:AB27 G23:AB24" name="範囲3"/>
    <protectedRange sqref="G21:AB22" name="範囲3_1"/>
  </protectedRanges>
  <mergeCells count="37">
    <mergeCell ref="B13:D13"/>
    <mergeCell ref="F13:G13"/>
    <mergeCell ref="B3:D3"/>
    <mergeCell ref="B4:D4"/>
    <mergeCell ref="B5:D5"/>
    <mergeCell ref="B6:D6"/>
    <mergeCell ref="B7:D7"/>
    <mergeCell ref="B8:D8"/>
    <mergeCell ref="B9:D9"/>
    <mergeCell ref="B11:D11"/>
    <mergeCell ref="F11:G11"/>
    <mergeCell ref="B12:D12"/>
    <mergeCell ref="F12:G12"/>
    <mergeCell ref="B25:D25"/>
    <mergeCell ref="B14:D14"/>
    <mergeCell ref="F14:G14"/>
    <mergeCell ref="B15:D15"/>
    <mergeCell ref="F15:G15"/>
    <mergeCell ref="B16:D16"/>
    <mergeCell ref="F16:G16"/>
    <mergeCell ref="B20:D20"/>
    <mergeCell ref="B21:D21"/>
    <mergeCell ref="B22:D22"/>
    <mergeCell ref="B23:D23"/>
    <mergeCell ref="B24:D24"/>
    <mergeCell ref="B41:C41"/>
    <mergeCell ref="B26:D26"/>
    <mergeCell ref="B27:D27"/>
    <mergeCell ref="B28:D28"/>
    <mergeCell ref="B29:D29"/>
    <mergeCell ref="B30:D30"/>
    <mergeCell ref="B31:D31"/>
    <mergeCell ref="B32:D32"/>
    <mergeCell ref="B33:D33"/>
    <mergeCell ref="B38:C38"/>
    <mergeCell ref="B39:C39"/>
    <mergeCell ref="B40:C40"/>
  </mergeCells>
  <phoneticPr fontId="3"/>
  <pageMargins left="0.70866141732283472" right="0.70866141732283472" top="0.74803149606299213" bottom="0.74803149606299213" header="0.31496062992125984" footer="0.31496062992125984"/>
  <pageSetup paperSize="8" scale="6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EA64F-D0AB-42EB-9329-ED05F700A162}">
  <sheetPr codeName="Sheet5">
    <tabColor rgb="FFFFDDFF"/>
    <pageSetUpPr fitToPage="1"/>
  </sheetPr>
  <dimension ref="B1:D29"/>
  <sheetViews>
    <sheetView zoomScale="80" zoomScaleNormal="80" zoomScaleSheetLayoutView="110" workbookViewId="0">
      <selection activeCell="C12" sqref="C12:D12"/>
    </sheetView>
  </sheetViews>
  <sheetFormatPr defaultColWidth="9" defaultRowHeight="13.5"/>
  <cols>
    <col min="1" max="1" width="1.375" style="167" customWidth="1"/>
    <col min="2" max="2" width="20.5" style="172" customWidth="1"/>
    <col min="3" max="3" width="10.75" style="172" customWidth="1"/>
    <col min="4" max="4" width="96" style="172" customWidth="1"/>
    <col min="5" max="5" width="1.375" style="167" customWidth="1"/>
    <col min="6" max="16384" width="9" style="167"/>
  </cols>
  <sheetData>
    <row r="1" spans="2:4" ht="18.75" customHeight="1">
      <c r="B1" s="167"/>
      <c r="C1" s="167"/>
      <c r="D1" s="169" t="s">
        <v>168</v>
      </c>
    </row>
    <row r="2" spans="2:4">
      <c r="B2" s="167"/>
      <c r="C2" s="167"/>
      <c r="D2" s="167"/>
    </row>
    <row r="3" spans="2:4" ht="27.75" customHeight="1">
      <c r="B3" s="422" t="s">
        <v>96</v>
      </c>
      <c r="C3" s="422"/>
      <c r="D3" s="422"/>
    </row>
    <row r="4" spans="2:4" ht="18" customHeight="1">
      <c r="B4" s="423" t="s">
        <v>95</v>
      </c>
      <c r="C4" s="423"/>
      <c r="D4" s="168"/>
    </row>
    <row r="5" spans="2:4">
      <c r="B5" s="167"/>
      <c r="C5" s="167"/>
      <c r="D5" s="167"/>
    </row>
    <row r="6" spans="2:4">
      <c r="B6" s="424" t="s">
        <v>189</v>
      </c>
      <c r="C6" s="424"/>
      <c r="D6" s="424"/>
    </row>
    <row r="7" spans="2:4">
      <c r="B7" s="425" t="s">
        <v>187</v>
      </c>
      <c r="C7" s="425"/>
      <c r="D7" s="426"/>
    </row>
    <row r="8" spans="2:4">
      <c r="B8" s="427" t="s">
        <v>188</v>
      </c>
      <c r="C8" s="427"/>
      <c r="D8" s="424"/>
    </row>
    <row r="9" spans="2:4">
      <c r="B9" s="167"/>
      <c r="C9" s="167"/>
      <c r="D9" s="167"/>
    </row>
    <row r="10" spans="2:4" ht="14.25" thickBot="1"/>
    <row r="11" spans="2:4">
      <c r="B11" s="173" t="s">
        <v>94</v>
      </c>
      <c r="C11" s="420"/>
      <c r="D11" s="421"/>
    </row>
    <row r="12" spans="2:4" ht="90" customHeight="1">
      <c r="B12" s="174" t="s">
        <v>93</v>
      </c>
      <c r="C12" s="416"/>
      <c r="D12" s="417"/>
    </row>
    <row r="13" spans="2:4" ht="29.25" customHeight="1" thickBot="1">
      <c r="B13" s="175" t="s">
        <v>92</v>
      </c>
      <c r="C13" s="418"/>
      <c r="D13" s="419"/>
    </row>
    <row r="14" spans="2:4" ht="14.25" thickBot="1"/>
    <row r="15" spans="2:4">
      <c r="B15" s="173" t="s">
        <v>94</v>
      </c>
      <c r="C15" s="420"/>
      <c r="D15" s="421"/>
    </row>
    <row r="16" spans="2:4" ht="90" customHeight="1">
      <c r="B16" s="174" t="s">
        <v>93</v>
      </c>
      <c r="C16" s="416"/>
      <c r="D16" s="417"/>
    </row>
    <row r="17" spans="2:4" ht="29.25" customHeight="1" thickBot="1">
      <c r="B17" s="175" t="s">
        <v>92</v>
      </c>
      <c r="C17" s="418"/>
      <c r="D17" s="419"/>
    </row>
    <row r="18" spans="2:4" ht="14.25" thickBot="1"/>
    <row r="19" spans="2:4">
      <c r="B19" s="173" t="s">
        <v>94</v>
      </c>
      <c r="C19" s="420"/>
      <c r="D19" s="421"/>
    </row>
    <row r="20" spans="2:4" ht="90" customHeight="1">
      <c r="B20" s="174" t="s">
        <v>93</v>
      </c>
      <c r="C20" s="416"/>
      <c r="D20" s="417"/>
    </row>
    <row r="21" spans="2:4" ht="29.25" customHeight="1" thickBot="1">
      <c r="B21" s="175" t="s">
        <v>92</v>
      </c>
      <c r="C21" s="418"/>
      <c r="D21" s="419"/>
    </row>
    <row r="22" spans="2:4" ht="14.25" thickBot="1"/>
    <row r="23" spans="2:4">
      <c r="B23" s="173" t="s">
        <v>94</v>
      </c>
      <c r="C23" s="420"/>
      <c r="D23" s="421"/>
    </row>
    <row r="24" spans="2:4" ht="90" customHeight="1">
      <c r="B24" s="174" t="s">
        <v>93</v>
      </c>
      <c r="C24" s="416"/>
      <c r="D24" s="417"/>
    </row>
    <row r="25" spans="2:4" ht="29.25" customHeight="1" thickBot="1">
      <c r="B25" s="175" t="s">
        <v>92</v>
      </c>
      <c r="C25" s="418"/>
      <c r="D25" s="419"/>
    </row>
    <row r="26" spans="2:4" ht="14.25" thickBot="1"/>
    <row r="27" spans="2:4">
      <c r="B27" s="173" t="s">
        <v>94</v>
      </c>
      <c r="C27" s="420"/>
      <c r="D27" s="421"/>
    </row>
    <row r="28" spans="2:4" ht="90" customHeight="1">
      <c r="B28" s="174" t="s">
        <v>93</v>
      </c>
      <c r="C28" s="416"/>
      <c r="D28" s="417"/>
    </row>
    <row r="29" spans="2:4" ht="29.25" customHeight="1" thickBot="1">
      <c r="B29" s="175" t="s">
        <v>92</v>
      </c>
      <c r="C29" s="418"/>
      <c r="D29" s="419"/>
    </row>
  </sheetData>
  <mergeCells count="20">
    <mergeCell ref="C19:D19"/>
    <mergeCell ref="B3:D3"/>
    <mergeCell ref="B4:C4"/>
    <mergeCell ref="B6:D6"/>
    <mergeCell ref="B7:D7"/>
    <mergeCell ref="B8:D8"/>
    <mergeCell ref="C11:D11"/>
    <mergeCell ref="C12:D12"/>
    <mergeCell ref="C13:D13"/>
    <mergeCell ref="C15:D15"/>
    <mergeCell ref="C16:D16"/>
    <mergeCell ref="C17:D17"/>
    <mergeCell ref="C28:D28"/>
    <mergeCell ref="C29:D29"/>
    <mergeCell ref="C20:D20"/>
    <mergeCell ref="C21:D21"/>
    <mergeCell ref="C23:D23"/>
    <mergeCell ref="C24:D24"/>
    <mergeCell ref="C25:D25"/>
    <mergeCell ref="C27:D27"/>
  </mergeCells>
  <phoneticPr fontId="3"/>
  <pageMargins left="0.55118110236220474" right="0.5118110236220472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5</vt:i4>
      </vt:variant>
    </vt:vector>
  </HeadingPairs>
  <TitlesOfParts>
    <vt:vector size="5" baseType="lpstr">
      <vt:lpstr>別紙5-1</vt:lpstr>
      <vt:lpstr>別紙5-2 </vt:lpstr>
      <vt:lpstr>別紙5-３</vt:lpstr>
      <vt:lpstr>別紙5-４</vt:lpstr>
      <vt:lpstr>別紙5-５</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