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095" windowHeight="5505" tabRatio="951"/>
  </bookViews>
  <sheets>
    <sheet name="提案基本情報" sheetId="20" r:id="rId1"/>
    <sheet name="再委託先・共同実施先の選定理由" sheetId="21" r:id="rId2"/>
    <sheet name="全期間総括表" sheetId="7" r:id="rId3"/>
    <sheet name="(委託先)企業等" sheetId="6" r:id="rId4"/>
    <sheet name="(委託先)国立研究開発法人等" sheetId="12" r:id="rId5"/>
    <sheet name="(委託先)大学等" sheetId="1" r:id="rId6"/>
    <sheet name="(委託先)消費税の免税事業者等" sheetId="15" r:id="rId7"/>
    <sheet name="(再委託先)企業等 " sheetId="16" r:id="rId8"/>
    <sheet name="(再委託先)国立研究開発法人等 " sheetId="17" r:id="rId9"/>
    <sheet name="(再委託先)大学等 " sheetId="18" r:id="rId10"/>
    <sheet name="(再委託先)消費税の免税事業者等" sheetId="19" r:id="rId11"/>
  </sheets>
  <definedNames>
    <definedName name="_xlnm.Print_Area" localSheetId="1">再委託先・共同実施先の選定理由!$A$1:$E$13</definedName>
    <definedName name="_xlnm.Print_Area" localSheetId="2">全期間総括表!$A:$H</definedName>
    <definedName name="_xlnm.Print_Area" localSheetId="0">提案基本情報!$A:$G</definedName>
    <definedName name="_xlnm.Print_Titles" localSheetId="1">再委託先・共同実施先の選定理由!$1:$1</definedName>
    <definedName name="_xlnm.Print_Titles" localSheetId="0">提案基本情報!$1:$6</definedName>
  </definedNames>
  <calcPr calcId="152511"/>
</workbook>
</file>

<file path=xl/calcChain.xml><?xml version="1.0" encoding="utf-8"?>
<calcChain xmlns="http://schemas.openxmlformats.org/spreadsheetml/2006/main">
  <c r="C10" i="7" l="1"/>
  <c r="A15" i="20" l="1"/>
  <c r="A16" i="20" s="1"/>
  <c r="A17" i="20" s="1"/>
  <c r="A18" i="20" s="1"/>
  <c r="A19" i="20"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119" i="20" s="1"/>
  <c r="A120" i="20" s="1"/>
  <c r="A121" i="20" s="1"/>
  <c r="A122" i="20" s="1"/>
  <c r="A123" i="20" s="1"/>
  <c r="A124" i="20" s="1"/>
  <c r="A125" i="20" s="1"/>
  <c r="A126" i="20" s="1"/>
  <c r="A127" i="20" s="1"/>
  <c r="A128" i="20" s="1"/>
  <c r="A129" i="20" s="1"/>
  <c r="A130" i="20" s="1"/>
  <c r="A131" i="20" s="1"/>
  <c r="A132" i="20" s="1"/>
  <c r="A133" i="20" s="1"/>
  <c r="A134" i="20" s="1"/>
  <c r="A135" i="20" s="1"/>
  <c r="A136" i="20" s="1"/>
  <c r="A137" i="20" s="1"/>
  <c r="A138" i="20" s="1"/>
  <c r="A139" i="20" s="1"/>
  <c r="A140" i="20" s="1"/>
  <c r="A141" i="20" s="1"/>
  <c r="A142" i="20" s="1"/>
  <c r="A143" i="20" s="1"/>
  <c r="A144" i="20" s="1"/>
  <c r="A145" i="20" s="1"/>
  <c r="A146" i="20" s="1"/>
  <c r="A147" i="20" s="1"/>
  <c r="A148" i="20" s="1"/>
  <c r="A149" i="20" s="1"/>
  <c r="A150" i="20" s="1"/>
  <c r="A151" i="20" s="1"/>
  <c r="A152" i="20" s="1"/>
  <c r="A153" i="20" s="1"/>
  <c r="A154" i="20" s="1"/>
  <c r="A155" i="20" s="1"/>
  <c r="A156" i="20" s="1"/>
  <c r="A157" i="20" s="1"/>
  <c r="A158" i="20" s="1"/>
  <c r="A159" i="20" s="1"/>
  <c r="A160" i="20" s="1"/>
  <c r="A161" i="20" s="1"/>
  <c r="A162" i="20" s="1"/>
  <c r="A163" i="20" s="1"/>
  <c r="A164" i="20" s="1"/>
  <c r="A165" i="20" s="1"/>
  <c r="A166" i="20" s="1"/>
  <c r="A167" i="20" s="1"/>
  <c r="A168" i="20" s="1"/>
  <c r="A169" i="20" s="1"/>
  <c r="A170" i="20" s="1"/>
  <c r="A171" i="20" s="1"/>
  <c r="A172" i="20" s="1"/>
  <c r="A173" i="20" s="1"/>
  <c r="A174" i="20" s="1"/>
  <c r="A175" i="20" s="1"/>
  <c r="A176" i="20" s="1"/>
  <c r="A177" i="20" s="1"/>
  <c r="A178" i="20" s="1"/>
  <c r="A179" i="20" s="1"/>
  <c r="A180" i="20" s="1"/>
  <c r="A181" i="20" s="1"/>
  <c r="A182" i="20" s="1"/>
  <c r="A183" i="20" s="1"/>
  <c r="A184" i="20" s="1"/>
  <c r="A185" i="20" s="1"/>
  <c r="A186" i="20" s="1"/>
  <c r="A187" i="20" s="1"/>
  <c r="A188" i="20" s="1"/>
  <c r="A189" i="20" s="1"/>
  <c r="A190" i="20" s="1"/>
  <c r="A191" i="20" s="1"/>
  <c r="A192" i="20" s="1"/>
  <c r="A193" i="20" s="1"/>
  <c r="A194" i="20" s="1"/>
  <c r="A195" i="20" s="1"/>
  <c r="A196" i="20" s="1"/>
  <c r="A197" i="20" s="1"/>
  <c r="A198" i="20" s="1"/>
  <c r="A199" i="20" s="1"/>
  <c r="A200" i="20" s="1"/>
  <c r="A201" i="20" s="1"/>
  <c r="A202" i="20" s="1"/>
  <c r="A203" i="20" s="1"/>
  <c r="A204" i="20" s="1"/>
  <c r="A205" i="20" s="1"/>
  <c r="A206" i="20" s="1"/>
  <c r="A207" i="20" s="1"/>
  <c r="A208" i="20" s="1"/>
  <c r="A209" i="20" s="1"/>
  <c r="A210" i="20" s="1"/>
  <c r="A211" i="20" s="1"/>
  <c r="A212" i="20" s="1"/>
  <c r="A213" i="20" s="1"/>
  <c r="A214" i="20" s="1"/>
  <c r="A215" i="20" s="1"/>
  <c r="A216" i="20" s="1"/>
  <c r="A217" i="20" s="1"/>
  <c r="A218" i="20" s="1"/>
  <c r="A219" i="20" s="1"/>
  <c r="A220" i="20" s="1"/>
  <c r="A221" i="20" s="1"/>
  <c r="A222" i="20" s="1"/>
  <c r="A223" i="20" s="1"/>
  <c r="A224" i="20" s="1"/>
  <c r="A225" i="20" s="1"/>
  <c r="A226" i="20" s="1"/>
  <c r="A227" i="20" s="1"/>
  <c r="A228" i="20" s="1"/>
  <c r="A229" i="20" s="1"/>
  <c r="A230" i="20" s="1"/>
  <c r="A231" i="20" s="1"/>
  <c r="A232" i="20" s="1"/>
  <c r="A233" i="20" s="1"/>
  <c r="A234" i="20" s="1"/>
  <c r="A235" i="20" s="1"/>
  <c r="A236" i="20" s="1"/>
  <c r="A237" i="20" s="1"/>
  <c r="A238" i="20" s="1"/>
  <c r="A239" i="20" s="1"/>
  <c r="A240" i="20" s="1"/>
  <c r="A241" i="20" s="1"/>
  <c r="A242" i="20" s="1"/>
  <c r="A243" i="20" s="1"/>
  <c r="A244" i="20" s="1"/>
  <c r="A245" i="20" s="1"/>
  <c r="A246" i="20" s="1"/>
  <c r="A247" i="20" s="1"/>
  <c r="A248" i="20" s="1"/>
  <c r="A249" i="20" s="1"/>
  <c r="A250" i="20" s="1"/>
  <c r="A251" i="20" s="1"/>
  <c r="A252" i="20" s="1"/>
  <c r="A253" i="20" s="1"/>
  <c r="A254" i="20" s="1"/>
  <c r="A255" i="20" s="1"/>
  <c r="A256" i="20" s="1"/>
  <c r="A257" i="20" s="1"/>
  <c r="A258" i="20" s="1"/>
  <c r="A259" i="20" s="1"/>
  <c r="A260" i="20" s="1"/>
  <c r="A261" i="20" s="1"/>
  <c r="A262" i="20" s="1"/>
  <c r="A263" i="20" s="1"/>
  <c r="A264" i="20" s="1"/>
  <c r="A265" i="20" s="1"/>
  <c r="A266" i="20" s="1"/>
  <c r="A267" i="20" s="1"/>
  <c r="A268" i="20" s="1"/>
  <c r="A269" i="20" s="1"/>
  <c r="A270" i="20" s="1"/>
  <c r="A271" i="20" s="1"/>
  <c r="A272" i="20" s="1"/>
  <c r="A273" i="20" s="1"/>
  <c r="A274" i="20" s="1"/>
  <c r="A275" i="20" s="1"/>
  <c r="A276" i="20" s="1"/>
  <c r="A277" i="20" s="1"/>
  <c r="A278" i="20" s="1"/>
  <c r="A279" i="20" s="1"/>
  <c r="A280" i="20" s="1"/>
  <c r="A281" i="20" s="1"/>
  <c r="A282" i="20" s="1"/>
  <c r="A283" i="20" s="1"/>
  <c r="A284" i="20" s="1"/>
  <c r="A285" i="20" s="1"/>
  <c r="A286" i="20" s="1"/>
  <c r="A287" i="20" s="1"/>
  <c r="A288" i="20" s="1"/>
  <c r="A289" i="20" s="1"/>
  <c r="A290" i="20" s="1"/>
  <c r="A291" i="20" s="1"/>
  <c r="A292" i="20" s="1"/>
  <c r="A293" i="20" s="1"/>
  <c r="A294" i="20" s="1"/>
  <c r="A295" i="20" s="1"/>
  <c r="A296" i="20" s="1"/>
  <c r="A297" i="20" s="1"/>
  <c r="A298" i="20" s="1"/>
  <c r="A299" i="20" s="1"/>
  <c r="A300" i="20" s="1"/>
  <c r="A301" i="20" s="1"/>
  <c r="A302" i="20" s="1"/>
  <c r="A303" i="20" s="1"/>
  <c r="A304" i="20" s="1"/>
  <c r="A305" i="20" s="1"/>
  <c r="A306" i="20" s="1"/>
  <c r="A307" i="20" s="1"/>
  <c r="A308" i="20" s="1"/>
  <c r="A309" i="20" s="1"/>
  <c r="A310" i="20" s="1"/>
  <c r="A311" i="20" s="1"/>
  <c r="A312" i="20" s="1"/>
  <c r="A313" i="20" s="1"/>
  <c r="A314" i="20" s="1"/>
  <c r="A315" i="20" s="1"/>
  <c r="A316" i="20" s="1"/>
  <c r="A317" i="20" s="1"/>
  <c r="A318" i="20" s="1"/>
  <c r="A319" i="20" s="1"/>
  <c r="A320" i="20" s="1"/>
  <c r="A321" i="20" s="1"/>
  <c r="A322" i="20" s="1"/>
  <c r="A323" i="20" s="1"/>
  <c r="A324" i="20" s="1"/>
  <c r="A325" i="20" s="1"/>
  <c r="A326" i="20" s="1"/>
  <c r="A327" i="20" s="1"/>
  <c r="A328" i="20" s="1"/>
  <c r="A329" i="20" s="1"/>
  <c r="A330" i="20" s="1"/>
  <c r="A331" i="20" s="1"/>
  <c r="A332" i="20" s="1"/>
  <c r="A333" i="20" s="1"/>
  <c r="A334" i="20" s="1"/>
  <c r="A335" i="20" s="1"/>
  <c r="A336" i="20" s="1"/>
  <c r="A337" i="20" s="1"/>
  <c r="A338" i="20" s="1"/>
  <c r="A339" i="20" s="1"/>
  <c r="A340" i="20" s="1"/>
  <c r="A341" i="20" s="1"/>
  <c r="A342" i="20" s="1"/>
  <c r="A343" i="20" s="1"/>
  <c r="A344" i="20" s="1"/>
  <c r="A345" i="20" s="1"/>
  <c r="A346" i="20" s="1"/>
  <c r="A347" i="20" s="1"/>
  <c r="A348" i="20" s="1"/>
  <c r="A349" i="20" s="1"/>
  <c r="A350" i="20" s="1"/>
  <c r="A351" i="20" s="1"/>
  <c r="A352" i="20" s="1"/>
  <c r="A353" i="20" s="1"/>
  <c r="A354" i="20" s="1"/>
  <c r="A355" i="20" s="1"/>
  <c r="A356" i="20" s="1"/>
  <c r="A357" i="20" s="1"/>
  <c r="A358" i="20" s="1"/>
  <c r="A359" i="20" s="1"/>
  <c r="A360" i="20" s="1"/>
  <c r="A361" i="20" s="1"/>
  <c r="A362" i="20" s="1"/>
  <c r="A363" i="20" s="1"/>
  <c r="A364" i="20" s="1"/>
  <c r="A365" i="20" s="1"/>
  <c r="A366" i="20" s="1"/>
  <c r="A367" i="20" s="1"/>
  <c r="A368" i="20" s="1"/>
  <c r="A369" i="20" s="1"/>
  <c r="A370" i="20" s="1"/>
  <c r="A371" i="20" s="1"/>
  <c r="A372" i="20" s="1"/>
  <c r="A373" i="20" s="1"/>
  <c r="A374" i="20" s="1"/>
  <c r="A375" i="20" s="1"/>
  <c r="A376" i="20" s="1"/>
  <c r="A377" i="20" s="1"/>
  <c r="A378" i="20" s="1"/>
  <c r="A379" i="20" s="1"/>
  <c r="A380" i="20" s="1"/>
  <c r="A381" i="20" s="1"/>
  <c r="A382" i="20" s="1"/>
  <c r="A383" i="20" s="1"/>
  <c r="A384" i="20" s="1"/>
  <c r="A385" i="20" s="1"/>
  <c r="A386" i="20" s="1"/>
  <c r="C27" i="15"/>
  <c r="B26" i="15"/>
  <c r="C16" i="18"/>
  <c r="C18" i="1"/>
  <c r="B21" i="12"/>
  <c r="C20" i="12"/>
  <c r="B19" i="12"/>
  <c r="C18" i="6" l="1"/>
  <c r="B22" i="19"/>
  <c r="B21" i="19"/>
  <c r="B20" i="19"/>
  <c r="B19" i="19"/>
  <c r="C18" i="19"/>
  <c r="B17" i="19"/>
  <c r="B16" i="19"/>
  <c r="C15" i="19"/>
  <c r="B15" i="19" s="1"/>
  <c r="B14" i="19"/>
  <c r="B13" i="19"/>
  <c r="B12" i="19"/>
  <c r="C11" i="19"/>
  <c r="B11" i="19" s="1"/>
  <c r="B14" i="18"/>
  <c r="B13" i="18"/>
  <c r="B12" i="18"/>
  <c r="B11" i="18"/>
  <c r="C10" i="18"/>
  <c r="B17" i="17"/>
  <c r="B16" i="17"/>
  <c r="B15" i="17"/>
  <c r="B14" i="17"/>
  <c r="B13" i="17"/>
  <c r="B12" i="17"/>
  <c r="C11" i="17"/>
  <c r="C18" i="17" s="1"/>
  <c r="B11" i="17"/>
  <c r="B22" i="16"/>
  <c r="B21" i="16"/>
  <c r="B20" i="16"/>
  <c r="B19" i="16"/>
  <c r="C18" i="16"/>
  <c r="B17" i="16"/>
  <c r="B16" i="16"/>
  <c r="C15" i="16"/>
  <c r="B14" i="16"/>
  <c r="B13" i="16"/>
  <c r="B12" i="16"/>
  <c r="C11" i="16"/>
  <c r="B23" i="15"/>
  <c r="B22" i="15"/>
  <c r="B21" i="15"/>
  <c r="B20" i="15"/>
  <c r="C19" i="15"/>
  <c r="B18" i="15"/>
  <c r="B17" i="15"/>
  <c r="C16" i="15"/>
  <c r="B15" i="15"/>
  <c r="B14" i="15"/>
  <c r="B13" i="15"/>
  <c r="C12" i="15"/>
  <c r="B18" i="19" l="1"/>
  <c r="B10" i="18"/>
  <c r="B11" i="16"/>
  <c r="B15" i="16"/>
  <c r="B18" i="16"/>
  <c r="C23" i="19"/>
  <c r="C15" i="18"/>
  <c r="C19" i="17"/>
  <c r="B18" i="17"/>
  <c r="C23" i="16"/>
  <c r="C24" i="15"/>
  <c r="B16" i="15"/>
  <c r="B12" i="15"/>
  <c r="B19" i="15"/>
  <c r="C25" i="15"/>
  <c r="B23" i="19" l="1"/>
  <c r="C24" i="19"/>
  <c r="B24" i="19" s="1"/>
  <c r="B15" i="18"/>
  <c r="C20" i="17"/>
  <c r="B20" i="17" s="1"/>
  <c r="B19" i="17"/>
  <c r="B23" i="16"/>
  <c r="C24" i="16"/>
  <c r="B24" i="16" s="1"/>
  <c r="B24" i="15"/>
  <c r="B25" i="15"/>
  <c r="C11" i="7"/>
  <c r="C25" i="19" l="1"/>
  <c r="B25" i="19" s="1"/>
  <c r="C21" i="17"/>
  <c r="B21" i="17" s="1"/>
  <c r="C17" i="18"/>
  <c r="B17" i="18" s="1"/>
  <c r="B16" i="18"/>
  <c r="C25" i="16"/>
  <c r="B27" i="15"/>
  <c r="C26" i="16" l="1"/>
  <c r="B26" i="16" s="1"/>
  <c r="B25" i="16"/>
  <c r="C11" i="12"/>
  <c r="C18" i="12" s="1"/>
  <c r="B17" i="12"/>
  <c r="B16" i="12"/>
  <c r="B15" i="12"/>
  <c r="B14" i="12"/>
  <c r="B13" i="12"/>
  <c r="B12" i="12"/>
  <c r="C27" i="16" l="1"/>
  <c r="B27" i="16" s="1"/>
  <c r="B18" i="12"/>
  <c r="B11" i="12"/>
  <c r="C17" i="7"/>
  <c r="C16" i="7"/>
  <c r="C15" i="7"/>
  <c r="C13" i="7"/>
  <c r="C12" i="7"/>
  <c r="B13" i="6"/>
  <c r="B14" i="6"/>
  <c r="B21" i="6"/>
  <c r="B20" i="6"/>
  <c r="B22" i="6"/>
  <c r="B16" i="6"/>
  <c r="B17" i="6"/>
  <c r="B18" i="6"/>
  <c r="B19" i="6"/>
  <c r="B25" i="6"/>
  <c r="C15" i="6"/>
  <c r="B15" i="6" s="1"/>
  <c r="C11" i="6"/>
  <c r="B12" i="6"/>
  <c r="B11" i="6"/>
  <c r="B17" i="1"/>
  <c r="B13" i="1"/>
  <c r="B14" i="1"/>
  <c r="B15" i="1"/>
  <c r="B12" i="1"/>
  <c r="C11" i="1"/>
  <c r="C16" i="1" s="1"/>
  <c r="C23" i="6" l="1"/>
  <c r="B23" i="6" s="1"/>
  <c r="B11" i="1"/>
  <c r="C24" i="6"/>
  <c r="C26" i="6" s="1"/>
  <c r="C27" i="6" s="1"/>
  <c r="B16" i="1"/>
  <c r="C28" i="6" l="1"/>
  <c r="D10" i="7" s="1"/>
  <c r="D19" i="7"/>
  <c r="B24" i="6"/>
  <c r="C19" i="1"/>
  <c r="D14" i="7"/>
  <c r="C14" i="7" s="1"/>
  <c r="B18" i="1"/>
  <c r="C21" i="12"/>
  <c r="B20" i="12"/>
  <c r="B26" i="6"/>
  <c r="D18" i="7" l="1"/>
  <c r="B19" i="1"/>
  <c r="D21" i="7"/>
  <c r="C22" i="12"/>
  <c r="B28" i="6"/>
  <c r="B27" i="6"/>
  <c r="C18" i="7" l="1"/>
  <c r="C20" i="7" s="1"/>
  <c r="D20" i="7"/>
  <c r="B22" i="12"/>
  <c r="C19" i="7"/>
  <c r="C21" i="7" s="1"/>
</calcChain>
</file>

<file path=xl/sharedStrings.xml><?xml version="1.0" encoding="utf-8"?>
<sst xmlns="http://schemas.openxmlformats.org/spreadsheetml/2006/main" count="1453" uniqueCount="238">
  <si>
    <t>項目</t>
    <rPh sb="0" eb="2">
      <t>コウモク</t>
    </rPh>
    <phoneticPr fontId="3"/>
  </si>
  <si>
    <t>Ⅰ．直接経費</t>
    <rPh sb="2" eb="4">
      <t>チョクセツ</t>
    </rPh>
    <rPh sb="4" eb="6">
      <t>ケイヒ</t>
    </rPh>
    <phoneticPr fontId="3"/>
  </si>
  <si>
    <t>　１．物品費</t>
    <rPh sb="3" eb="5">
      <t>ブッピン</t>
    </rPh>
    <rPh sb="5" eb="6">
      <t>ヒ</t>
    </rPh>
    <phoneticPr fontId="3"/>
  </si>
  <si>
    <t>　２．人件費・謝金</t>
    <rPh sb="3" eb="6">
      <t>ジンケンヒ</t>
    </rPh>
    <rPh sb="7" eb="9">
      <t>シャキン</t>
    </rPh>
    <phoneticPr fontId="3"/>
  </si>
  <si>
    <t>　３．旅費</t>
    <rPh sb="3" eb="5">
      <t>リョヒ</t>
    </rPh>
    <phoneticPr fontId="3"/>
  </si>
  <si>
    <t>　４．その他</t>
    <rPh sb="5" eb="6">
      <t>タ</t>
    </rPh>
    <phoneticPr fontId="3"/>
  </si>
  <si>
    <t>Ⅱ．間接経費</t>
    <rPh sb="2" eb="4">
      <t>カンセツ</t>
    </rPh>
    <rPh sb="4" eb="6">
      <t>ケイヒ</t>
    </rPh>
    <phoneticPr fontId="3"/>
  </si>
  <si>
    <t>Ⅲ．再委託費・共同実施費</t>
    <rPh sb="2" eb="5">
      <t>サイイタク</t>
    </rPh>
    <rPh sb="5" eb="6">
      <t>ヒ</t>
    </rPh>
    <rPh sb="7" eb="9">
      <t>キョウドウ</t>
    </rPh>
    <rPh sb="9" eb="11">
      <t>ジッシ</t>
    </rPh>
    <rPh sb="11" eb="12">
      <t>ヒ</t>
    </rPh>
    <phoneticPr fontId="3"/>
  </si>
  <si>
    <t>事業期間全体</t>
    <rPh sb="0" eb="2">
      <t>ジギョウ</t>
    </rPh>
    <rPh sb="2" eb="4">
      <t>キカン</t>
    </rPh>
    <rPh sb="4" eb="6">
      <t>ゼンタイ</t>
    </rPh>
    <phoneticPr fontId="3"/>
  </si>
  <si>
    <t>うち消費税及び地方消費税</t>
    <rPh sb="2" eb="5">
      <t>ショウヒゼイ</t>
    </rPh>
    <rPh sb="5" eb="6">
      <t>オヨ</t>
    </rPh>
    <rPh sb="7" eb="9">
      <t>チホウ</t>
    </rPh>
    <rPh sb="9" eb="12">
      <t>ショウヒゼイ</t>
    </rPh>
    <phoneticPr fontId="3"/>
  </si>
  <si>
    <t>Ⅰ．機械装置等費</t>
    <rPh sb="2" eb="4">
      <t>キカイ</t>
    </rPh>
    <rPh sb="4" eb="6">
      <t>ソウチ</t>
    </rPh>
    <rPh sb="6" eb="7">
      <t>トウ</t>
    </rPh>
    <rPh sb="7" eb="8">
      <t>ヒ</t>
    </rPh>
    <phoneticPr fontId="3"/>
  </si>
  <si>
    <t>　１．土木・建築工事費</t>
    <rPh sb="3" eb="5">
      <t>ドボク</t>
    </rPh>
    <rPh sb="6" eb="8">
      <t>ケンチク</t>
    </rPh>
    <rPh sb="8" eb="11">
      <t>コウジヒ</t>
    </rPh>
    <phoneticPr fontId="3"/>
  </si>
  <si>
    <t>　２．機械装置等製作・購入費</t>
    <rPh sb="3" eb="5">
      <t>キカイ</t>
    </rPh>
    <rPh sb="5" eb="7">
      <t>ソウチ</t>
    </rPh>
    <rPh sb="7" eb="8">
      <t>トウ</t>
    </rPh>
    <rPh sb="8" eb="10">
      <t>セイサク</t>
    </rPh>
    <rPh sb="11" eb="13">
      <t>コウニュウ</t>
    </rPh>
    <rPh sb="13" eb="14">
      <t>ヒ</t>
    </rPh>
    <phoneticPr fontId="3"/>
  </si>
  <si>
    <t>　３．保守・改造修理費</t>
    <rPh sb="3" eb="5">
      <t>ホシュ</t>
    </rPh>
    <rPh sb="6" eb="8">
      <t>カイゾウ</t>
    </rPh>
    <rPh sb="8" eb="11">
      <t>シュウリヒ</t>
    </rPh>
    <phoneticPr fontId="3"/>
  </si>
  <si>
    <t>Ⅱ．労務費</t>
    <rPh sb="2" eb="5">
      <t>ロウムヒ</t>
    </rPh>
    <phoneticPr fontId="3"/>
  </si>
  <si>
    <t>　１．研究員費</t>
    <rPh sb="3" eb="6">
      <t>ケンキュウイン</t>
    </rPh>
    <rPh sb="6" eb="7">
      <t>ヒ</t>
    </rPh>
    <phoneticPr fontId="3"/>
  </si>
  <si>
    <t>　２．補助員費</t>
    <rPh sb="3" eb="6">
      <t>ホジョイン</t>
    </rPh>
    <rPh sb="6" eb="7">
      <t>ヒ</t>
    </rPh>
    <phoneticPr fontId="3"/>
  </si>
  <si>
    <t>Ⅲ．その他経費</t>
    <rPh sb="4" eb="5">
      <t>タ</t>
    </rPh>
    <rPh sb="5" eb="7">
      <t>ケイヒ</t>
    </rPh>
    <phoneticPr fontId="3"/>
  </si>
  <si>
    <t>　１．消耗品費</t>
    <rPh sb="3" eb="6">
      <t>ショウモウヒン</t>
    </rPh>
    <rPh sb="6" eb="7">
      <t>ヒ</t>
    </rPh>
    <phoneticPr fontId="3"/>
  </si>
  <si>
    <t>　２．旅費</t>
    <rPh sb="3" eb="5">
      <t>リョヒ</t>
    </rPh>
    <phoneticPr fontId="3"/>
  </si>
  <si>
    <t>　３．外注費</t>
    <rPh sb="3" eb="6">
      <t>ガイチュウヒ</t>
    </rPh>
    <phoneticPr fontId="3"/>
  </si>
  <si>
    <t>　４．諸経費</t>
    <rPh sb="3" eb="6">
      <t>ショケイヒ</t>
    </rPh>
    <phoneticPr fontId="3"/>
  </si>
  <si>
    <t>Ⅳ．間接経費</t>
    <rPh sb="2" eb="4">
      <t>カンセツ</t>
    </rPh>
    <rPh sb="4" eb="6">
      <t>ケイヒ</t>
    </rPh>
    <phoneticPr fontId="3"/>
  </si>
  <si>
    <t>Ⅴ．再委託費・共同実施費</t>
    <rPh sb="2" eb="5">
      <t>サイイタク</t>
    </rPh>
    <rPh sb="5" eb="6">
      <t>ヒ</t>
    </rPh>
    <rPh sb="7" eb="9">
      <t>キョウドウ</t>
    </rPh>
    <rPh sb="9" eb="11">
      <t>ジッシ</t>
    </rPh>
    <rPh sb="11" eb="12">
      <t>ヒ</t>
    </rPh>
    <phoneticPr fontId="3"/>
  </si>
  <si>
    <t>国立大学法人☆☆☆大学</t>
    <rPh sb="0" eb="2">
      <t>コクリツ</t>
    </rPh>
    <rPh sb="2" eb="4">
      <t>ダイガク</t>
    </rPh>
    <rPh sb="4" eb="6">
      <t>ホウジン</t>
    </rPh>
    <rPh sb="9" eb="11">
      <t>ダイガク</t>
    </rPh>
    <phoneticPr fontId="3"/>
  </si>
  <si>
    <t>株式会社○○○○</t>
    <rPh sb="0" eb="2">
      <t>カブシキ</t>
    </rPh>
    <rPh sb="2" eb="4">
      <t>カイシャ</t>
    </rPh>
    <phoneticPr fontId="3"/>
  </si>
  <si>
    <t>合計（Ⅰ＋Ⅱ＋Ⅲ＋Ⅳ＋Ⅴ）</t>
    <rPh sb="0" eb="2">
      <t>ゴウケイ</t>
    </rPh>
    <phoneticPr fontId="3"/>
  </si>
  <si>
    <t>国立大学法人★★★大学</t>
    <rPh sb="0" eb="2">
      <t>コクリツ</t>
    </rPh>
    <rPh sb="2" eb="4">
      <t>ダイガク</t>
    </rPh>
    <rPh sb="4" eb="6">
      <t>ホウジン</t>
    </rPh>
    <rPh sb="9" eb="11">
      <t>ダイガク</t>
    </rPh>
    <phoneticPr fontId="3"/>
  </si>
  <si>
    <t>総計（Ⅰ＋Ⅱ＋Ⅲ）</t>
    <rPh sb="0" eb="2">
      <t>ソウケイ</t>
    </rPh>
    <phoneticPr fontId="3"/>
  </si>
  <si>
    <t>●●●●株式会社</t>
    <rPh sb="4" eb="6">
      <t>カブシキ</t>
    </rPh>
    <rPh sb="6" eb="8">
      <t>カイシャ</t>
    </rPh>
    <phoneticPr fontId="3"/>
  </si>
  <si>
    <t>小計（Ⅰ＋Ⅱ＋Ⅲ）</t>
    <rPh sb="0" eb="2">
      <t>ショウケイ</t>
    </rPh>
    <phoneticPr fontId="3"/>
  </si>
  <si>
    <t>総計</t>
    <rPh sb="0" eb="2">
      <t>ソウケイ</t>
    </rPh>
    <phoneticPr fontId="3"/>
  </si>
  <si>
    <t>　＊うちNEDO負担額</t>
    <rPh sb="8" eb="11">
      <t>フタンガク</t>
    </rPh>
    <phoneticPr fontId="3"/>
  </si>
  <si>
    <t>　＊うちNEDO負担消費税等額</t>
    <rPh sb="8" eb="10">
      <t>フタン</t>
    </rPh>
    <rPh sb="10" eb="13">
      <t>ショウヒゼイ</t>
    </rPh>
    <rPh sb="13" eb="14">
      <t>トウ</t>
    </rPh>
    <rPh sb="14" eb="15">
      <t>ガク</t>
    </rPh>
    <phoneticPr fontId="3"/>
  </si>
  <si>
    <t>（１）全期間総括表</t>
    <rPh sb="3" eb="6">
      <t>ゼンキカン</t>
    </rPh>
    <rPh sb="6" eb="8">
      <t>ソウカツ</t>
    </rPh>
    <rPh sb="8" eb="9">
      <t>ヒョウ</t>
    </rPh>
    <phoneticPr fontId="3"/>
  </si>
  <si>
    <t>委託先名</t>
    <rPh sb="0" eb="3">
      <t>イタクサキ</t>
    </rPh>
    <rPh sb="3" eb="4">
      <t>メイ</t>
    </rPh>
    <phoneticPr fontId="3"/>
  </si>
  <si>
    <t>国立大学法人□□大学</t>
    <rPh sb="0" eb="2">
      <t>コクリツ</t>
    </rPh>
    <rPh sb="2" eb="4">
      <t>ダイガク</t>
    </rPh>
    <rPh sb="4" eb="6">
      <t>ホウジン</t>
    </rPh>
    <rPh sb="8" eb="10">
      <t>ダイガク</t>
    </rPh>
    <phoneticPr fontId="3"/>
  </si>
  <si>
    <t>株式会社□□</t>
    <rPh sb="0" eb="2">
      <t>カブシキ</t>
    </rPh>
    <rPh sb="2" eb="4">
      <t>カイシャ</t>
    </rPh>
    <phoneticPr fontId="3"/>
  </si>
  <si>
    <t>再委託先名・共同実施先名</t>
    <rPh sb="0" eb="3">
      <t>サイイタク</t>
    </rPh>
    <rPh sb="3" eb="4">
      <t>サキ</t>
    </rPh>
    <rPh sb="4" eb="5">
      <t>メイ</t>
    </rPh>
    <rPh sb="6" eb="8">
      <t>キョウドウ</t>
    </rPh>
    <rPh sb="8" eb="10">
      <t>ジッシ</t>
    </rPh>
    <rPh sb="10" eb="11">
      <t>サキ</t>
    </rPh>
    <rPh sb="11" eb="12">
      <t>メイ</t>
    </rPh>
    <phoneticPr fontId="3"/>
  </si>
  <si>
    <t>うち共同実施</t>
    <rPh sb="2" eb="4">
      <t>キョウドウ</t>
    </rPh>
    <rPh sb="4" eb="6">
      <t>ジッシ</t>
    </rPh>
    <phoneticPr fontId="3"/>
  </si>
  <si>
    <t>合計（Ⅰ＋Ⅱ）</t>
    <rPh sb="0" eb="2">
      <t>ゴウケイ</t>
    </rPh>
    <phoneticPr fontId="3"/>
  </si>
  <si>
    <t>うち再委託 　</t>
    <rPh sb="2" eb="5">
      <t>サイイタク</t>
    </rPh>
    <phoneticPr fontId="3"/>
  </si>
  <si>
    <t>学校法人△△△大学</t>
    <rPh sb="0" eb="2">
      <t>ガッコウ</t>
    </rPh>
    <rPh sb="2" eb="4">
      <t>ホウジン</t>
    </rPh>
    <rPh sb="7" eb="9">
      <t>ダイガク</t>
    </rPh>
    <phoneticPr fontId="3"/>
  </si>
  <si>
    <t>学校法人▽▽大学</t>
    <rPh sb="0" eb="2">
      <t>ガッコウ</t>
    </rPh>
    <rPh sb="2" eb="4">
      <t>ホウジン</t>
    </rPh>
    <rPh sb="6" eb="8">
      <t>ダイガク</t>
    </rPh>
    <phoneticPr fontId="3"/>
  </si>
  <si>
    <t>消費税及び地方消費税</t>
    <rPh sb="0" eb="3">
      <t>ショウヒゼイ</t>
    </rPh>
    <rPh sb="3" eb="4">
      <t>オヨ</t>
    </rPh>
    <rPh sb="5" eb="7">
      <t>チホウ</t>
    </rPh>
    <rPh sb="7" eb="10">
      <t>ショウヒゼイ</t>
    </rPh>
    <phoneticPr fontId="3"/>
  </si>
  <si>
    <t>１．●●●●株式会社</t>
    <rPh sb="6" eb="8">
      <t>カブシキ</t>
    </rPh>
    <rPh sb="8" eb="10">
      <t>カイシャ</t>
    </rPh>
    <phoneticPr fontId="3"/>
  </si>
  <si>
    <t>２．国立大学法人★★★大学</t>
    <rPh sb="2" eb="4">
      <t>コクリツ</t>
    </rPh>
    <rPh sb="4" eb="6">
      <t>ダイガク</t>
    </rPh>
    <rPh sb="6" eb="8">
      <t>ホウジン</t>
    </rPh>
    <rPh sb="11" eb="13">
      <t>ダイガク</t>
    </rPh>
    <phoneticPr fontId="3"/>
  </si>
  <si>
    <t>合計（１．＋２．）</t>
    <rPh sb="0" eb="2">
      <t>ゴウケイ</t>
    </rPh>
    <phoneticPr fontId="3"/>
  </si>
  <si>
    <t>（単位：円、消費税及び地方消費税込み）</t>
    <rPh sb="1" eb="3">
      <t>タンイ</t>
    </rPh>
    <rPh sb="4" eb="5">
      <t>エン</t>
    </rPh>
    <rPh sb="6" eb="9">
      <t>ショウヒゼイ</t>
    </rPh>
    <rPh sb="9" eb="10">
      <t>オヨ</t>
    </rPh>
    <rPh sb="11" eb="13">
      <t>チホウ</t>
    </rPh>
    <rPh sb="13" eb="16">
      <t>ショウヒゼイ</t>
    </rPh>
    <rPh sb="16" eb="17">
      <t>コ</t>
    </rPh>
    <phoneticPr fontId="3"/>
  </si>
  <si>
    <t>　 １．備品費</t>
    <rPh sb="4" eb="6">
      <t>ビヒン</t>
    </rPh>
    <rPh sb="6" eb="7">
      <t>ヒ</t>
    </rPh>
    <phoneticPr fontId="3"/>
  </si>
  <si>
    <t>　 ２．消耗品費</t>
    <rPh sb="4" eb="6">
      <t>ショウモウ</t>
    </rPh>
    <rPh sb="6" eb="7">
      <t>ヒン</t>
    </rPh>
    <rPh sb="7" eb="8">
      <t>ヒ</t>
    </rPh>
    <phoneticPr fontId="3"/>
  </si>
  <si>
    <t>　 ３．人件費</t>
    <rPh sb="4" eb="6">
      <t>ジンケン</t>
    </rPh>
    <rPh sb="6" eb="7">
      <t>ヒ</t>
    </rPh>
    <phoneticPr fontId="3"/>
  </si>
  <si>
    <t>　 ４．光熱水費</t>
    <rPh sb="4" eb="6">
      <t>コウネツ</t>
    </rPh>
    <rPh sb="6" eb="7">
      <t>スイ</t>
    </rPh>
    <rPh sb="7" eb="8">
      <t>ヒ</t>
    </rPh>
    <phoneticPr fontId="3"/>
  </si>
  <si>
    <t>　 ５．旅費</t>
    <rPh sb="4" eb="6">
      <t>リョヒ</t>
    </rPh>
    <phoneticPr fontId="3"/>
  </si>
  <si>
    <t>　 ６．その他</t>
    <rPh sb="6" eb="7">
      <t>タ</t>
    </rPh>
    <phoneticPr fontId="3"/>
  </si>
  <si>
    <t>国立研究開発法人■■■■機構</t>
    <rPh sb="0" eb="2">
      <t>コクリツ</t>
    </rPh>
    <rPh sb="2" eb="4">
      <t>ケンキュウ</t>
    </rPh>
    <rPh sb="4" eb="6">
      <t>カイハツ</t>
    </rPh>
    <rPh sb="6" eb="8">
      <t>ホウジン</t>
    </rPh>
    <rPh sb="12" eb="14">
      <t>キコウ</t>
    </rPh>
    <phoneticPr fontId="3"/>
  </si>
  <si>
    <t>2019年度</t>
    <rPh sb="4" eb="6">
      <t>ネンド</t>
    </rPh>
    <phoneticPr fontId="3"/>
  </si>
  <si>
    <t xml:space="preserve">(注)
1. 再委託先又は共同実施先は、委託先の契約金額の内数として、再委託先等の金額（消費税込）を()書きで記載してください。
</t>
    <phoneticPr fontId="3"/>
  </si>
  <si>
    <t>（注）</t>
  </si>
  <si>
    <t>(注)</t>
  </si>
  <si>
    <t>1. 独立行政法人の間接経費は、Ⅰの直接経費に対して10%で算定してください。なお、委託業務に直接従事する研究員又はその研究員が所属する研究室等に対し、当該研究員が必要とする間接経費の配分を行う場合には、前記の間接経費率に5%加算することができます。</t>
  </si>
  <si>
    <t>2. 「国民との科学・技術対話」に係る費用（アウトリーチ活動費）については、委託業務事務処理マニュアルを参照してください。</t>
  </si>
  <si>
    <t>3. 特別約款により異なる委託費積算基準を適用する場合は、該当の項目に書き換えてください。</t>
  </si>
  <si>
    <t>（２）委託先/研究分担先/分室総括表　　
大学等用（国公立大学法人、公立大学、私立大学、高等専門学校、大学共同利用機関法人）</t>
    <rPh sb="21" eb="23">
      <t>ダイガク</t>
    </rPh>
    <rPh sb="23" eb="24">
      <t>トウ</t>
    </rPh>
    <rPh sb="24" eb="25">
      <t>ヨウ</t>
    </rPh>
    <phoneticPr fontId="3"/>
  </si>
  <si>
    <t xml:space="preserve">(注) </t>
  </si>
  <si>
    <t>1. 大学の間接経費は、Ⅰの直接経費に対して15%で算定してください。なお、委託業務に直接従事する研究員又はその研究員が所属する研究室等に対し、当該研究員が必要とする間接経費の配分を行う場合には、前記の間接経費率に15%加算することができます。</t>
  </si>
  <si>
    <t>2. 大学の場合はＩ．～総計まで内税額を記載してください。</t>
  </si>
  <si>
    <t>3. 「国民との科学・技術対話」に係る費用（アウトリーチ活動費）については、委託業務事務処理マニュアル（大学用）を参照してください。</t>
  </si>
  <si>
    <t>（２）委託先/研究分担先/分室総括表
企業等用</t>
    <rPh sb="3" eb="6">
      <t>イタクサキ</t>
    </rPh>
    <rPh sb="7" eb="9">
      <t>ケンキュウ</t>
    </rPh>
    <rPh sb="9" eb="11">
      <t>ブンタン</t>
    </rPh>
    <rPh sb="11" eb="12">
      <t>サキ</t>
    </rPh>
    <rPh sb="13" eb="15">
      <t>ブンシツ</t>
    </rPh>
    <rPh sb="15" eb="17">
      <t>ソウカツ</t>
    </rPh>
    <rPh sb="17" eb="18">
      <t>ヒョウ</t>
    </rPh>
    <rPh sb="19" eb="21">
      <t>キギョウ</t>
    </rPh>
    <rPh sb="21" eb="22">
      <t>トウ</t>
    </rPh>
    <rPh sb="22" eb="23">
      <t>ヨウ</t>
    </rPh>
    <phoneticPr fontId="3"/>
  </si>
  <si>
    <t>（２）委託先/研究分担先/分室総括表
消費税の免税事業者等の場合</t>
    <rPh sb="3" eb="6">
      <t>イタクサキ</t>
    </rPh>
    <rPh sb="7" eb="9">
      <t>ケンキュウ</t>
    </rPh>
    <rPh sb="9" eb="11">
      <t>ブンタン</t>
    </rPh>
    <rPh sb="11" eb="12">
      <t>サキ</t>
    </rPh>
    <rPh sb="13" eb="15">
      <t>ブンシツ</t>
    </rPh>
    <rPh sb="15" eb="17">
      <t>ソウカツ</t>
    </rPh>
    <rPh sb="17" eb="18">
      <t>ヒョウ</t>
    </rPh>
    <rPh sb="19" eb="22">
      <t>ショウヒゼイ</t>
    </rPh>
    <rPh sb="23" eb="25">
      <t>メンゼイ</t>
    </rPh>
    <rPh sb="25" eb="28">
      <t>ジギョウシャ</t>
    </rPh>
    <rPh sb="28" eb="29">
      <t>トウ</t>
    </rPh>
    <rPh sb="30" eb="32">
      <t>バアイ</t>
    </rPh>
    <phoneticPr fontId="3"/>
  </si>
  <si>
    <t>2. 労務費，海外旅費等のように不課税の項目の場合は消費税抜き額を、その他の課税の項目の場合は消費税込み額を計上してください。</t>
  </si>
  <si>
    <t>4.「国民との科学・技術対話」に係る費用（アウトリーチ活動費）については、委託業務事務処理マニュアルを参照してください。</t>
  </si>
  <si>
    <t>（３）再委託先／共同実施先総括表
企業等用</t>
    <rPh sb="3" eb="6">
      <t>サイイタク</t>
    </rPh>
    <rPh sb="6" eb="7">
      <t>サキ</t>
    </rPh>
    <rPh sb="8" eb="10">
      <t>キョウドウ</t>
    </rPh>
    <rPh sb="10" eb="12">
      <t>ジッシ</t>
    </rPh>
    <rPh sb="12" eb="13">
      <t>サキ</t>
    </rPh>
    <rPh sb="13" eb="15">
      <t>ソウカツ</t>
    </rPh>
    <rPh sb="15" eb="16">
      <t>ヒョウ</t>
    </rPh>
    <rPh sb="17" eb="19">
      <t>キギョウ</t>
    </rPh>
    <rPh sb="19" eb="20">
      <t>トウ</t>
    </rPh>
    <rPh sb="20" eb="21">
      <t>ヨウ</t>
    </rPh>
    <phoneticPr fontId="3"/>
  </si>
  <si>
    <t>（３）再委託先／共同実施先総括表　
大学等用（国公立大学法人、公立大学、私立大学、高等専門学校、大学共同利用機関法人）</t>
    <rPh sb="18" eb="20">
      <t>ダイガク</t>
    </rPh>
    <rPh sb="20" eb="21">
      <t>トウ</t>
    </rPh>
    <rPh sb="21" eb="22">
      <t>ヨウ</t>
    </rPh>
    <phoneticPr fontId="3"/>
  </si>
  <si>
    <t>（３）再委託先／共同実施先総括表
消費税の免税事業者等の場合</t>
    <rPh sb="17" eb="20">
      <t>ショウヒゼイ</t>
    </rPh>
    <rPh sb="21" eb="23">
      <t>メンゼイ</t>
    </rPh>
    <rPh sb="23" eb="26">
      <t>ジギョウシャ</t>
    </rPh>
    <rPh sb="26" eb="27">
      <t>トウ</t>
    </rPh>
    <rPh sb="28" eb="30">
      <t>バアイ</t>
    </rPh>
    <phoneticPr fontId="3"/>
  </si>
  <si>
    <t>☆項目を追加したり、削除したりしないでください。</t>
    <rPh sb="1" eb="3">
      <t>コウモク</t>
    </rPh>
    <rPh sb="4" eb="6">
      <t>ツイカ</t>
    </rPh>
    <rPh sb="10" eb="12">
      <t>サクジョ</t>
    </rPh>
    <phoneticPr fontId="3"/>
  </si>
  <si>
    <t>☆microsoft-wordからコピーする際は、”形式を指定して貼り付け→テキスト”を指定してください。</t>
    <rPh sb="22" eb="23">
      <t>サイ</t>
    </rPh>
    <rPh sb="26" eb="28">
      <t>ケイシキ</t>
    </rPh>
    <rPh sb="29" eb="31">
      <t>シテイ</t>
    </rPh>
    <rPh sb="33" eb="34">
      <t>ハ</t>
    </rPh>
    <rPh sb="35" eb="36">
      <t>ツ</t>
    </rPh>
    <rPh sb="44" eb="46">
      <t>シテイ</t>
    </rPh>
    <phoneticPr fontId="3"/>
  </si>
  <si>
    <t>No</t>
    <phoneticPr fontId="3"/>
  </si>
  <si>
    <t>対象者</t>
    <rPh sb="0" eb="2">
      <t>タイショウ</t>
    </rPh>
    <rPh sb="2" eb="3">
      <t>シャ</t>
    </rPh>
    <phoneticPr fontId="3"/>
  </si>
  <si>
    <t>記入例</t>
    <rPh sb="0" eb="2">
      <t>キニュウ</t>
    </rPh>
    <rPh sb="2" eb="3">
      <t>レイ</t>
    </rPh>
    <phoneticPr fontId="3"/>
  </si>
  <si>
    <t>記入に当たっての
注意事項</t>
    <rPh sb="0" eb="2">
      <t>キニュウ</t>
    </rPh>
    <rPh sb="3" eb="4">
      <t>ア</t>
    </rPh>
    <rPh sb="9" eb="11">
      <t>チュウイ</t>
    </rPh>
    <rPh sb="11" eb="13">
      <t>ジコウ</t>
    </rPh>
    <phoneticPr fontId="3"/>
  </si>
  <si>
    <t>共通</t>
    <rPh sb="0" eb="2">
      <t>キョウツウ</t>
    </rPh>
    <phoneticPr fontId="3"/>
  </si>
  <si>
    <t>整理番号</t>
    <rPh sb="0" eb="2">
      <t>セイリ</t>
    </rPh>
    <phoneticPr fontId="3"/>
  </si>
  <si>
    <t>（NEDOにて記入）</t>
    <rPh sb="7" eb="9">
      <t>キニュウ</t>
    </rPh>
    <phoneticPr fontId="3"/>
  </si>
  <si>
    <t>記入不要</t>
    <rPh sb="0" eb="2">
      <t>キニュウ</t>
    </rPh>
    <rPh sb="2" eb="4">
      <t>フヨウ</t>
    </rPh>
    <phoneticPr fontId="3"/>
  </si>
  <si>
    <t xml:space="preserve">◎　○○○○株式会社
○○○○大学
</t>
    <phoneticPr fontId="3"/>
  </si>
  <si>
    <t>主たる業種（日本標準産業分類、中項目を記入）</t>
    <rPh sb="0" eb="1">
      <t>シュ</t>
    </rPh>
    <rPh sb="3" eb="5">
      <t>ギョウシュ</t>
    </rPh>
    <rPh sb="6" eb="8">
      <t>ニホン</t>
    </rPh>
    <rPh sb="8" eb="10">
      <t>ヒョウジュン</t>
    </rPh>
    <rPh sb="10" eb="12">
      <t>サンギョウ</t>
    </rPh>
    <rPh sb="12" eb="14">
      <t>ブンルイ</t>
    </rPh>
    <rPh sb="15" eb="16">
      <t>チュウ</t>
    </rPh>
    <rPh sb="16" eb="18">
      <t>コウモク</t>
    </rPh>
    <rPh sb="19" eb="21">
      <t>キニュウ</t>
    </rPh>
    <phoneticPr fontId="3"/>
  </si>
  <si>
    <t>下記HPを参照してください。
http://www.soumu.go.jp/toukei_toukatsu/index/seido/sangyo/H25index.htm</t>
    <rPh sb="0" eb="2">
      <t>カキ</t>
    </rPh>
    <rPh sb="5" eb="7">
      <t>サンショウ</t>
    </rPh>
    <phoneticPr fontId="3"/>
  </si>
  <si>
    <t>～～～～～～～～～～～～～～～～～～～～～～～～～～～～～～～～～～～～～～～～～～～～～～～～～～～～～～</t>
    <phoneticPr fontId="3"/>
  </si>
  <si>
    <t>代表者</t>
    <rPh sb="0" eb="3">
      <t>ダイヒョウシャ</t>
    </rPh>
    <phoneticPr fontId="8"/>
  </si>
  <si>
    <t>△△△△株式会社</t>
    <rPh sb="4" eb="8">
      <t>カブシキガイシャ</t>
    </rPh>
    <phoneticPr fontId="3"/>
  </si>
  <si>
    <t>登記されている名称を記入してください。</t>
    <rPh sb="0" eb="2">
      <t>トウキ</t>
    </rPh>
    <rPh sb="7" eb="9">
      <t>メイショウ</t>
    </rPh>
    <rPh sb="10" eb="12">
      <t>キニュウ</t>
    </rPh>
    <phoneticPr fontId="3"/>
  </si>
  <si>
    <t>代表者役職</t>
    <rPh sb="0" eb="3">
      <t>ダイヒョウシャ</t>
    </rPh>
    <rPh sb="3" eb="5">
      <t>ヤクショク</t>
    </rPh>
    <phoneticPr fontId="8"/>
  </si>
  <si>
    <t>代表取締役社長</t>
    <rPh sb="0" eb="2">
      <t>ダイヒョウ</t>
    </rPh>
    <rPh sb="2" eb="5">
      <t>トリシマリヤク</t>
    </rPh>
    <rPh sb="5" eb="7">
      <t>シャチョウ</t>
    </rPh>
    <phoneticPr fontId="3"/>
  </si>
  <si>
    <t>代表者名</t>
    <rPh sb="0" eb="3">
      <t>ダイヒョウシャ</t>
    </rPh>
    <rPh sb="3" eb="4">
      <t>メイ</t>
    </rPh>
    <phoneticPr fontId="8"/>
  </si>
  <si>
    <t>根戸一郎</t>
    <rPh sb="0" eb="2">
      <t>ネド</t>
    </rPh>
    <rPh sb="2" eb="4">
      <t>イチロウ</t>
    </rPh>
    <phoneticPr fontId="3"/>
  </si>
  <si>
    <t>―</t>
    <phoneticPr fontId="3"/>
  </si>
  <si>
    <t>郵便番号</t>
  </si>
  <si>
    <t>123-4567</t>
    <phoneticPr fontId="3"/>
  </si>
  <si>
    <t>「〒」マークは不要、「-」を含め半角で記入してください。</t>
    <rPh sb="14" eb="15">
      <t>フク</t>
    </rPh>
    <rPh sb="19" eb="21">
      <t>キニュウ</t>
    </rPh>
    <phoneticPr fontId="3"/>
  </si>
  <si>
    <t>住所</t>
  </si>
  <si>
    <t>□□県○○市××町8丁目9番123号</t>
    <rPh sb="2" eb="3">
      <t>ケン</t>
    </rPh>
    <rPh sb="5" eb="6">
      <t>シ</t>
    </rPh>
    <rPh sb="8" eb="9">
      <t>チョウ</t>
    </rPh>
    <rPh sb="10" eb="12">
      <t>チョウメ</t>
    </rPh>
    <rPh sb="13" eb="14">
      <t>バン</t>
    </rPh>
    <rPh sb="17" eb="18">
      <t>ゴウ</t>
    </rPh>
    <phoneticPr fontId="3"/>
  </si>
  <si>
    <t>都道府県から記入してください。</t>
    <rPh sb="0" eb="4">
      <t>トドウフケン</t>
    </rPh>
    <rPh sb="6" eb="8">
      <t>キニュウ</t>
    </rPh>
    <phoneticPr fontId="3"/>
  </si>
  <si>
    <t>氏　名</t>
  </si>
  <si>
    <t>技開花子</t>
    <rPh sb="0" eb="1">
      <t>ギ</t>
    </rPh>
    <rPh sb="1" eb="2">
      <t>ヒラ</t>
    </rPh>
    <rPh sb="2" eb="4">
      <t>ハナコ</t>
    </rPh>
    <phoneticPr fontId="3"/>
  </si>
  <si>
    <t>所属</t>
    <phoneticPr fontId="8"/>
  </si>
  <si>
    <t>◇◇研究所■■■■開発室</t>
    <rPh sb="2" eb="5">
      <t>ケンキュウショ</t>
    </rPh>
    <rPh sb="9" eb="11">
      <t>カイハツ</t>
    </rPh>
    <rPh sb="11" eb="12">
      <t>シツ</t>
    </rPh>
    <phoneticPr fontId="3"/>
  </si>
  <si>
    <t>役職名</t>
  </si>
  <si>
    <t>グループリーダー</t>
    <phoneticPr fontId="3"/>
  </si>
  <si>
    <t>「-」を含め、半角で記入してください。</t>
    <rPh sb="4" eb="5">
      <t>フク</t>
    </rPh>
    <rPh sb="7" eb="9">
      <t>ハンカク</t>
    </rPh>
    <rPh sb="10" eb="12">
      <t>キニュウ</t>
    </rPh>
    <phoneticPr fontId="3"/>
  </si>
  <si>
    <t>ＴＥＬ</t>
  </si>
  <si>
    <t>098-765ｰ4321</t>
    <phoneticPr fontId="3"/>
  </si>
  <si>
    <t>Ｅ－ｍａｉｌ</t>
  </si>
  <si>
    <t>abc.def_ghi@nedo.go.jp</t>
    <phoneticPr fontId="3"/>
  </si>
  <si>
    <t>資本金</t>
    <rPh sb="0" eb="3">
      <t>シホンキン</t>
    </rPh>
    <phoneticPr fontId="3"/>
  </si>
  <si>
    <t>半角数字のみを記入してください。（円や千円、￥記号などを加えない）</t>
    <rPh sb="0" eb="2">
      <t>ハンカク</t>
    </rPh>
    <rPh sb="2" eb="4">
      <t>スウジ</t>
    </rPh>
    <rPh sb="7" eb="9">
      <t>キニュウ</t>
    </rPh>
    <rPh sb="17" eb="18">
      <t>エン</t>
    </rPh>
    <rPh sb="19" eb="21">
      <t>センエン</t>
    </rPh>
    <rPh sb="23" eb="25">
      <t>キゴウ</t>
    </rPh>
    <rPh sb="28" eb="29">
      <t>クワ</t>
    </rPh>
    <phoneticPr fontId="3"/>
  </si>
  <si>
    <t>半角数字で記入してください。</t>
    <rPh sb="0" eb="2">
      <t>ハンカク</t>
    </rPh>
    <rPh sb="2" eb="4">
      <t>スウジ</t>
    </rPh>
    <rPh sb="5" eb="7">
      <t>キニュウ</t>
    </rPh>
    <phoneticPr fontId="3"/>
  </si>
  <si>
    <t>会社HP</t>
    <rPh sb="0" eb="2">
      <t>カイシャ</t>
    </rPh>
    <phoneticPr fontId="8"/>
  </si>
  <si>
    <t>研究開発テーマ</t>
    <rPh sb="0" eb="2">
      <t>ケンキュウ</t>
    </rPh>
    <rPh sb="2" eb="4">
      <t>カイハツ</t>
    </rPh>
    <phoneticPr fontId="3"/>
  </si>
  <si>
    <t>○○○○の研究開発</t>
    <rPh sb="5" eb="7">
      <t>ケンキュウ</t>
    </rPh>
    <phoneticPr fontId="3"/>
  </si>
  <si>
    <t>担当窓口</t>
    <rPh sb="0" eb="2">
      <t>タントウ</t>
    </rPh>
    <rPh sb="2" eb="4">
      <t>マドグチ</t>
    </rPh>
    <phoneticPr fontId="3"/>
  </si>
  <si>
    <t>研究開発テーマ：</t>
    <rPh sb="0" eb="4">
      <t>ケンキュウカイハツ</t>
    </rPh>
    <phoneticPr fontId="3"/>
  </si>
  <si>
    <t>形態</t>
    <rPh sb="0" eb="2">
      <t>ケイタイ</t>
    </rPh>
    <phoneticPr fontId="6"/>
  </si>
  <si>
    <t>実施先</t>
    <rPh sb="0" eb="2">
      <t>ジッシ</t>
    </rPh>
    <rPh sb="2" eb="3">
      <t>サキ</t>
    </rPh>
    <phoneticPr fontId="6"/>
  </si>
  <si>
    <t>実施内容</t>
    <rPh sb="0" eb="2">
      <t>ジッシ</t>
    </rPh>
    <rPh sb="2" eb="4">
      <t>ナイヨウ</t>
    </rPh>
    <phoneticPr fontId="6"/>
  </si>
  <si>
    <t>再委託</t>
    <rPh sb="0" eb="3">
      <t>サイイタク</t>
    </rPh>
    <phoneticPr fontId="6"/>
  </si>
  <si>
    <t>共同実施</t>
    <rPh sb="0" eb="2">
      <t>キョウドウ</t>
    </rPh>
    <rPh sb="2" eb="4">
      <t>ジッシ</t>
    </rPh>
    <phoneticPr fontId="6"/>
  </si>
  <si>
    <t>選定理由</t>
    <rPh sb="0" eb="2">
      <t>センテイ</t>
    </rPh>
    <rPh sb="2" eb="4">
      <t>リユウ</t>
    </rPh>
    <phoneticPr fontId="6"/>
  </si>
  <si>
    <t>実施元</t>
    <rPh sb="0" eb="2">
      <t>ジッシ</t>
    </rPh>
    <rPh sb="2" eb="3">
      <t>モト</t>
    </rPh>
    <phoneticPr fontId="6"/>
  </si>
  <si>
    <t>再委託先・共同実施先がある場合には、以下の表に記載ください。
・形態は再委託、共同実施のいずれかを記載ください。
・実施元は再委託・共同実施を依頼する側、実施先は共同委託・共同実施を依頼される側の名称を記載ください。
・実施内容は再委託・共同実施する内容を記載ください。
・選定理由は再委託先・共同実施先を選定した理由を記載ください。
・行が不足した場合には追加ください。</t>
    <rPh sb="0" eb="3">
      <t>サイイタク</t>
    </rPh>
    <rPh sb="3" eb="4">
      <t>サキ</t>
    </rPh>
    <rPh sb="5" eb="7">
      <t>キョウドウ</t>
    </rPh>
    <rPh sb="7" eb="9">
      <t>ジッシ</t>
    </rPh>
    <rPh sb="9" eb="10">
      <t>サキ</t>
    </rPh>
    <rPh sb="13" eb="15">
      <t>バアイ</t>
    </rPh>
    <rPh sb="18" eb="20">
      <t>イカ</t>
    </rPh>
    <rPh sb="21" eb="22">
      <t>ヒョウ</t>
    </rPh>
    <rPh sb="23" eb="25">
      <t>キサイ</t>
    </rPh>
    <rPh sb="32" eb="34">
      <t>ケイタイ</t>
    </rPh>
    <rPh sb="35" eb="38">
      <t>サイイタク</t>
    </rPh>
    <rPh sb="39" eb="41">
      <t>キョウドウ</t>
    </rPh>
    <rPh sb="41" eb="43">
      <t>ジッシ</t>
    </rPh>
    <rPh sb="49" eb="51">
      <t>キサイ</t>
    </rPh>
    <rPh sb="58" eb="60">
      <t>ジッシ</t>
    </rPh>
    <rPh sb="60" eb="61">
      <t>モト</t>
    </rPh>
    <rPh sb="62" eb="65">
      <t>サイイタク</t>
    </rPh>
    <rPh sb="66" eb="68">
      <t>キョウドウ</t>
    </rPh>
    <rPh sb="68" eb="70">
      <t>ジッシ</t>
    </rPh>
    <rPh sb="71" eb="73">
      <t>イライ</t>
    </rPh>
    <rPh sb="75" eb="76">
      <t>ガワ</t>
    </rPh>
    <rPh sb="77" eb="79">
      <t>ジッシ</t>
    </rPh>
    <rPh sb="79" eb="80">
      <t>サキ</t>
    </rPh>
    <rPh sb="81" eb="83">
      <t>キョウドウ</t>
    </rPh>
    <rPh sb="83" eb="85">
      <t>イタク</t>
    </rPh>
    <rPh sb="86" eb="88">
      <t>キョウドウ</t>
    </rPh>
    <rPh sb="88" eb="90">
      <t>ジッシ</t>
    </rPh>
    <rPh sb="91" eb="93">
      <t>イライ</t>
    </rPh>
    <rPh sb="96" eb="97">
      <t>ガワ</t>
    </rPh>
    <rPh sb="98" eb="100">
      <t>メイショウ</t>
    </rPh>
    <rPh sb="101" eb="103">
      <t>キサイ</t>
    </rPh>
    <rPh sb="110" eb="112">
      <t>ジッシ</t>
    </rPh>
    <rPh sb="112" eb="114">
      <t>ナイヨウ</t>
    </rPh>
    <rPh sb="115" eb="118">
      <t>サイイタク</t>
    </rPh>
    <rPh sb="119" eb="121">
      <t>キョウドウ</t>
    </rPh>
    <rPh sb="121" eb="123">
      <t>ジッシ</t>
    </rPh>
    <rPh sb="125" eb="127">
      <t>ナイヨウ</t>
    </rPh>
    <rPh sb="128" eb="130">
      <t>キサイ</t>
    </rPh>
    <rPh sb="137" eb="139">
      <t>センテイ</t>
    </rPh>
    <rPh sb="139" eb="141">
      <t>リユウ</t>
    </rPh>
    <rPh sb="142" eb="145">
      <t>サイイタク</t>
    </rPh>
    <rPh sb="145" eb="146">
      <t>サキ</t>
    </rPh>
    <rPh sb="147" eb="149">
      <t>キョウドウ</t>
    </rPh>
    <rPh sb="149" eb="151">
      <t>ジッシ</t>
    </rPh>
    <rPh sb="151" eb="152">
      <t>サキ</t>
    </rPh>
    <rPh sb="153" eb="155">
      <t>センテイ</t>
    </rPh>
    <rPh sb="157" eb="159">
      <t>リユウ</t>
    </rPh>
    <rPh sb="160" eb="162">
      <t>キサイ</t>
    </rPh>
    <rPh sb="169" eb="170">
      <t>ギョウ</t>
    </rPh>
    <rPh sb="171" eb="173">
      <t>フソク</t>
    </rPh>
    <rPh sb="175" eb="177">
      <t>バアイ</t>
    </rPh>
    <rPh sb="179" eb="181">
      <t>ツイカ</t>
    </rPh>
    <phoneticPr fontId="6"/>
  </si>
  <si>
    <t>再委託先・共同実施先の選定理由</t>
    <rPh sb="0" eb="3">
      <t>サイイタク</t>
    </rPh>
    <rPh sb="3" eb="4">
      <t>サキ</t>
    </rPh>
    <rPh sb="5" eb="7">
      <t>キョウドウ</t>
    </rPh>
    <rPh sb="7" eb="9">
      <t>ジッシ</t>
    </rPh>
    <rPh sb="9" eb="10">
      <t>サキ</t>
    </rPh>
    <rPh sb="11" eb="13">
      <t>センテイ</t>
    </rPh>
    <rPh sb="13" eb="15">
      <t>リユウ</t>
    </rPh>
    <phoneticPr fontId="3"/>
  </si>
  <si>
    <t>2. 大学との共同実施費は大学の積算基準を基に「Ⅴ．再委託費・共同実施費」に計上してください 。消費税は除いた額を記入してください。</t>
    <phoneticPr fontId="3"/>
  </si>
  <si>
    <t>3. 再委託費・共同実施費の額は、原則として契約金額（再委託先・共同実施先が複数の場合は、再委託する当該再委託先・共同実施先との契約金額とする。）の５０％未満とします。</t>
    <phoneticPr fontId="3"/>
  </si>
  <si>
    <t>4. 総経費は、Ⅰ～Ⅴの各項目の消費税を除いた額の総額を記載してください。</t>
    <phoneticPr fontId="3"/>
  </si>
  <si>
    <t>6. 「国民との科学・技術対話」に係る費用（アウトリーチ活動費）については、委託業務事務処理マニュアルを参照してください。</t>
    <phoneticPr fontId="3"/>
  </si>
  <si>
    <t>2. 再委託費・共同実施費の額は、原則として契約金額（再委託先・共同実施先が複数の場合は、再委託する当該再委託先・共同実施先との契約金額とする。）の５０％未満とします。</t>
    <phoneticPr fontId="6"/>
  </si>
  <si>
    <t>3. 「国民との科学・技術対話」に係る費用（アウトリーチ活動費）については、委託業務事務処理マニュアルを参照してください。</t>
    <phoneticPr fontId="6"/>
  </si>
  <si>
    <t>4. 特別約款により異なる委託費積算基準を適用する場合は、該当の項目に書き換えてください。</t>
    <phoneticPr fontId="6"/>
  </si>
  <si>
    <t>2. 再委託費・共同実施費の額は、原則として契約金額（再委託先・共同実施先が複数の場合は、再委託する当該再委託先・共同実施先との契約金額とする。）の５０％未満とします。</t>
    <phoneticPr fontId="3"/>
  </si>
  <si>
    <t>3. 大学の場合はＩ．～総計まで内税額を記載してください。</t>
    <phoneticPr fontId="3"/>
  </si>
  <si>
    <t>4. 「国民との科学・技術対話」に係る費用（アウトリーチ活動費）については、委託業務事務処理マニュアル（大学用）を参照してください。</t>
    <phoneticPr fontId="3"/>
  </si>
  <si>
    <t>4. 再委託費・共同実施費の額は、原則として契約金額（再委託先・共同実施先が複数の場合は、再委託する当該再委託先・共同実施先との契約金額とする。）の５０％未満とします。</t>
    <phoneticPr fontId="6"/>
  </si>
  <si>
    <t>5 .「国民との科学・技術対話」に係る費用（アウトリーチ活動費）については、委託業務事務処理マニュアルを参照してください。</t>
    <phoneticPr fontId="6"/>
  </si>
  <si>
    <t>合計（Ⅰ＋Ⅱ＋Ⅲ）</t>
    <rPh sb="0" eb="2">
      <t>ゴウケイ</t>
    </rPh>
    <phoneticPr fontId="3"/>
  </si>
  <si>
    <t>合計（Ⅰ＋Ⅱ＋Ⅲ＋Ⅳ）</t>
    <rPh sb="0" eb="2">
      <t>ゴウケイ</t>
    </rPh>
    <phoneticPr fontId="3"/>
  </si>
  <si>
    <t>2. 総経費は、Ⅰ～Ⅳの各項目の消費税を除いた額の総額を記載してください。</t>
    <phoneticPr fontId="6"/>
  </si>
  <si>
    <t>4. 「国民との科学・技術対話」に係る費用（アウトリーチ活動費）については、委託業務事務処理マニュアルを参照してください。</t>
    <phoneticPr fontId="6"/>
  </si>
  <si>
    <t>総計（Ⅰ＋Ⅱ）</t>
    <rPh sb="0" eb="2">
      <t>ソウケイ</t>
    </rPh>
    <phoneticPr fontId="3"/>
  </si>
  <si>
    <t>総計（Ⅰ＋Ⅱ＋Ⅲ＋Ⅳ）</t>
    <rPh sb="0" eb="2">
      <t>ソウケイ</t>
    </rPh>
    <phoneticPr fontId="3"/>
  </si>
  <si>
    <t>総計（Ⅰ＋Ⅱ＋Ⅲ＋Ⅳ＋Ⅴ）</t>
    <rPh sb="0" eb="2">
      <t>ソウケイ</t>
    </rPh>
    <phoneticPr fontId="3"/>
  </si>
  <si>
    <t>テーマの概要
※採択となった場合、公表させていただくことがあります</t>
    <rPh sb="4" eb="6">
      <t>ガイヨウ</t>
    </rPh>
    <rPh sb="8" eb="10">
      <t>サイタク</t>
    </rPh>
    <rPh sb="14" eb="16">
      <t>バアイ</t>
    </rPh>
    <rPh sb="17" eb="19">
      <t>コウヒョウ</t>
    </rPh>
    <phoneticPr fontId="8"/>
  </si>
  <si>
    <t>提案書[概要]の「研究開発テーマ」をそのまま記入してください。</t>
    <rPh sb="0" eb="3">
      <t>テイアンショ</t>
    </rPh>
    <rPh sb="4" eb="6">
      <t>ガイヨウ</t>
    </rPh>
    <rPh sb="9" eb="13">
      <t>ケンキュウカイハツ</t>
    </rPh>
    <rPh sb="22" eb="24">
      <t>キニュウ</t>
    </rPh>
    <phoneticPr fontId="3"/>
  </si>
  <si>
    <t>提案書[概要]の「研究開発の概要」をそのまま記入してください。</t>
    <rPh sb="9" eb="13">
      <t>ケンキュウカイハツ</t>
    </rPh>
    <rPh sb="22" eb="24">
      <t>キニュウ</t>
    </rPh>
    <phoneticPr fontId="3"/>
  </si>
  <si>
    <t>提案者の法人等名称</t>
    <rPh sb="0" eb="3">
      <t>テイアンシャ</t>
    </rPh>
    <rPh sb="4" eb="6">
      <t>ホウジン</t>
    </rPh>
    <rPh sb="6" eb="7">
      <t>トウ</t>
    </rPh>
    <rPh sb="7" eb="9">
      <t>メイショウ</t>
    </rPh>
    <phoneticPr fontId="8"/>
  </si>
  <si>
    <t>↓↓提案者記入列はここです↓↓</t>
    <rPh sb="2" eb="5">
      <t>テイアンシャ</t>
    </rPh>
    <rPh sb="5" eb="7">
      <t>キニュウ</t>
    </rPh>
    <rPh sb="7" eb="8">
      <t>レツ</t>
    </rPh>
    <phoneticPr fontId="3"/>
  </si>
  <si>
    <t>提案者となる全ての法人等名を記入してください。</t>
    <rPh sb="0" eb="3">
      <t>テイアンシャ</t>
    </rPh>
    <rPh sb="6" eb="7">
      <t>スベ</t>
    </rPh>
    <rPh sb="9" eb="11">
      <t>ホウジン</t>
    </rPh>
    <rPh sb="11" eb="12">
      <t>トウ</t>
    </rPh>
    <rPh sb="12" eb="13">
      <t>メイ</t>
    </rPh>
    <rPh sb="14" eb="16">
      <t>キニュウ</t>
    </rPh>
    <phoneticPr fontId="3"/>
  </si>
  <si>
    <t>（２）委託先/研究分担先/分室総括表　
国立研究開発法人等用（国立研究開発法人及び独立行政法人など）</t>
    <rPh sb="20" eb="28">
      <t>コクリツ</t>
    </rPh>
    <phoneticPr fontId="3"/>
  </si>
  <si>
    <t>（３）再委託先／共同実施先総括表
国立研究開発法人等用（国立研究開発法人及び独立行政法人など）</t>
    <rPh sb="17" eb="25">
      <t>コクリツ</t>
    </rPh>
    <phoneticPr fontId="3"/>
  </si>
  <si>
    <t>利害関係者</t>
    <rPh sb="0" eb="2">
      <t>リガイ</t>
    </rPh>
    <rPh sb="2" eb="4">
      <t>カンケイ</t>
    </rPh>
    <rPh sb="4" eb="5">
      <t>シャ</t>
    </rPh>
    <phoneticPr fontId="8"/>
  </si>
  <si>
    <t>技術的なポイント</t>
    <rPh sb="0" eb="3">
      <t>ギジュツテキ</t>
    </rPh>
    <phoneticPr fontId="8"/>
  </si>
  <si>
    <t>提案者の法人番号</t>
    <rPh sb="0" eb="3">
      <t>テイアンシャ</t>
    </rPh>
    <rPh sb="4" eb="6">
      <t>ホウジン</t>
    </rPh>
    <rPh sb="6" eb="8">
      <t>バンゴウ</t>
    </rPh>
    <phoneticPr fontId="8"/>
  </si>
  <si>
    <t>【研究開発項目】
（a-1）スマートシティ分野：アーキテクチャ構築とその実証研究の指揮
（a-2）スマートシティ分野：実証研究の実施
（b-1）パーソナルデータ分野：アーキテクチャ構築
（b-2-1）パーソナルデータ分野：「情報銀行」間の連携に関するアーキテクチャの実証研究の実施
（b-2-2）パーソナルデータ分野：「情報銀行」を通じたデータの流通・活用に関するアーキテクチャの実証研究の実施
（b-2-3）パーソナルデータ分野：「データ取引市場」を通じたデータの流通・活用に関するアーキテクチャの実証研究の実施
（b-2-4）パーソナルデータ分野：生体認証データの事業者間の連携に関するアーキテクチャの実証研究の実施
（b-2-5）パーソナルデータ分野：特定エリアにおける行動データの事業者間の連携に関するアーキテクチャの実証研究の実施
（b-2-6）トラストサービスに関するアーキテクチャの実証研究の実施
（c）　地理空間情報プラットフォームの検討</t>
    <rPh sb="1" eb="3">
      <t>ケンキュウ</t>
    </rPh>
    <rPh sb="3" eb="5">
      <t>カイハツ</t>
    </rPh>
    <rPh sb="5" eb="7">
      <t>コウモク</t>
    </rPh>
    <phoneticPr fontId="8"/>
  </si>
  <si>
    <t>（a-1）スマートシティ分野：アーキテクチャ構築とその実証研究の指揮</t>
    <phoneticPr fontId="6"/>
  </si>
  <si>
    <t>（a-2）スマートシティ分野：実証研究の実施</t>
    <phoneticPr fontId="6"/>
  </si>
  <si>
    <t>（b-1）パーソナルデータ分野：アーキテクチャ構築</t>
    <phoneticPr fontId="6"/>
  </si>
  <si>
    <t>（b-2-1）パーソナルデータ分野：「情報銀行」間の連携に関するアーキテクチャの実証研究の実施</t>
  </si>
  <si>
    <t>（b-2-1）パーソナルデータ分野：「情報銀行」間の連携に関するアーキテクチャの実証研究の実施</t>
    <phoneticPr fontId="6"/>
  </si>
  <si>
    <t>（b-2-2）パーソナルデータ分野：「情報銀行」を通じたデータの流通・活用に関するアーキテクチャの実証研究の実施</t>
  </si>
  <si>
    <t>（b-2-2）パーソナルデータ分野：「情報銀行」を通じたデータの流通・活用に関するアーキテクチャの実証研究の実施</t>
    <phoneticPr fontId="6"/>
  </si>
  <si>
    <t>（b-2-3）パーソナルデータ分野：「データ取引市場」を通じたデータの流通・活用に関するアーキテクチャの実証研究の実施</t>
    <phoneticPr fontId="6"/>
  </si>
  <si>
    <t>（b-2-4）パーソナルデータ分野：生体認証データの事業者間の連携に関するアーキテクチャの実証研究の実施</t>
    <phoneticPr fontId="6"/>
  </si>
  <si>
    <t>（b-2-5）パーソナルデータ分野：特定エリアにおける行動データの事業者間の連携に関するアーキテクチャの実証研究の実施</t>
    <phoneticPr fontId="6"/>
  </si>
  <si>
    <t>（b-2-6）トラストサービスに関するアーキテクチャの実証研究の実施</t>
    <phoneticPr fontId="6"/>
  </si>
  <si>
    <t>（c）　地理空間情報プラットフォームの検討</t>
    <phoneticPr fontId="6"/>
  </si>
  <si>
    <t>委託</t>
    <rPh sb="0" eb="2">
      <t>イタク</t>
    </rPh>
    <phoneticPr fontId="6"/>
  </si>
  <si>
    <t>再委託</t>
    <rPh sb="0" eb="3">
      <t>サイイタク</t>
    </rPh>
    <phoneticPr fontId="6"/>
  </si>
  <si>
    <t>共同実施</t>
    <rPh sb="0" eb="2">
      <t>キョウドウ</t>
    </rPh>
    <rPh sb="2" eb="4">
      <t>ジッシ</t>
    </rPh>
    <phoneticPr fontId="6"/>
  </si>
  <si>
    <t>リストより選択</t>
    <rPh sb="5" eb="7">
      <t>センタク</t>
    </rPh>
    <phoneticPr fontId="6"/>
  </si>
  <si>
    <t>ワーク・ライフ・バランス等推進企業に関する認定等の状況</t>
    <phoneticPr fontId="8"/>
  </si>
  <si>
    <t>えるぼし認定１段階目</t>
  </si>
  <si>
    <t>えるぼし認定２段階目</t>
  </si>
  <si>
    <t>えるぼし認定３段階目</t>
  </si>
  <si>
    <t>えるぼし認定行動計画</t>
  </si>
  <si>
    <t>くるみん認定（旧基準）</t>
  </si>
  <si>
    <t>くるみん認定（新基準）</t>
  </si>
  <si>
    <t>プラチナくるみん</t>
  </si>
  <si>
    <t>ユースエール認定</t>
  </si>
  <si>
    <t>えるぼし認定１段階目</t>
    <phoneticPr fontId="6"/>
  </si>
  <si>
    <t>売上高（最新の決算）</t>
    <rPh sb="0" eb="2">
      <t>ウリアゲ</t>
    </rPh>
    <rPh sb="2" eb="3">
      <t>ダカ</t>
    </rPh>
    <rPh sb="4" eb="6">
      <t>サイシン</t>
    </rPh>
    <rPh sb="7" eb="9">
      <t>ケッサン</t>
    </rPh>
    <phoneticPr fontId="3"/>
  </si>
  <si>
    <t>従業員数</t>
    <phoneticPr fontId="3"/>
  </si>
  <si>
    <t>会計監査人の有無</t>
    <phoneticPr fontId="3"/>
  </si>
  <si>
    <t>企業区分</t>
    <rPh sb="0" eb="2">
      <t>キギョウ</t>
    </rPh>
    <rPh sb="2" eb="4">
      <t>クブン</t>
    </rPh>
    <phoneticPr fontId="3"/>
  </si>
  <si>
    <t>大企業</t>
    <rPh sb="0" eb="3">
      <t>ダイキギョウ</t>
    </rPh>
    <phoneticPr fontId="6"/>
  </si>
  <si>
    <t>中堅企業</t>
    <rPh sb="0" eb="2">
      <t>チュウケン</t>
    </rPh>
    <rPh sb="2" eb="4">
      <t>キギョウ</t>
    </rPh>
    <phoneticPr fontId="6"/>
  </si>
  <si>
    <t>中小企業</t>
    <rPh sb="0" eb="2">
      <t>チュウショウ</t>
    </rPh>
    <rPh sb="2" eb="4">
      <t>キギョウ</t>
    </rPh>
    <phoneticPr fontId="6"/>
  </si>
  <si>
    <t>スタートアップ企業</t>
    <rPh sb="7" eb="9">
      <t>キギョウ</t>
    </rPh>
    <phoneticPr fontId="6"/>
  </si>
  <si>
    <t>有</t>
    <rPh sb="0" eb="1">
      <t>アリ</t>
    </rPh>
    <phoneticPr fontId="6"/>
  </si>
  <si>
    <t>☆提案者が１者のみの場合はNo.31まで、共同提案者が１者の場合はNo.56まで、以降共同提案者の数に応じてご回答ください。（共同提案者多数のため記入行が不足する場合は行を追加してください）</t>
    <rPh sb="10" eb="12">
      <t>バアイ</t>
    </rPh>
    <rPh sb="21" eb="23">
      <t>キョウドウ</t>
    </rPh>
    <rPh sb="23" eb="26">
      <t>テイアンシャ</t>
    </rPh>
    <rPh sb="28" eb="29">
      <t>シャ</t>
    </rPh>
    <rPh sb="30" eb="32">
      <t>バアイ</t>
    </rPh>
    <rPh sb="41" eb="43">
      <t>イコウ</t>
    </rPh>
    <rPh sb="43" eb="45">
      <t>キョウドウ</t>
    </rPh>
    <rPh sb="45" eb="48">
      <t>テイアンシャ</t>
    </rPh>
    <rPh sb="49" eb="50">
      <t>カズ</t>
    </rPh>
    <rPh sb="51" eb="52">
      <t>オウ</t>
    </rPh>
    <rPh sb="55" eb="57">
      <t>カイトウ</t>
    </rPh>
    <rPh sb="63" eb="65">
      <t>キョウドウ</t>
    </rPh>
    <rPh sb="65" eb="67">
      <t>テイアン</t>
    </rPh>
    <rPh sb="67" eb="68">
      <t>シャ</t>
    </rPh>
    <rPh sb="68" eb="70">
      <t>タスウ</t>
    </rPh>
    <rPh sb="73" eb="75">
      <t>キニュウ</t>
    </rPh>
    <rPh sb="75" eb="76">
      <t>ギョウ</t>
    </rPh>
    <rPh sb="77" eb="79">
      <t>フソク</t>
    </rPh>
    <rPh sb="81" eb="83">
      <t>バアイ</t>
    </rPh>
    <rPh sb="84" eb="85">
      <t>ギョウ</t>
    </rPh>
    <rPh sb="86" eb="88">
      <t>ツイカ</t>
    </rPh>
    <phoneticPr fontId="3"/>
  </si>
  <si>
    <t>複数の研究開発項目について提案する場合は全て選択してください。</t>
    <rPh sb="0" eb="2">
      <t>フクスウ</t>
    </rPh>
    <rPh sb="3" eb="5">
      <t>ケンキュウ</t>
    </rPh>
    <rPh sb="5" eb="7">
      <t>カイハツ</t>
    </rPh>
    <rPh sb="7" eb="9">
      <t>コウモク</t>
    </rPh>
    <rPh sb="13" eb="15">
      <t>テイアン</t>
    </rPh>
    <rPh sb="17" eb="19">
      <t>バアイ</t>
    </rPh>
    <rPh sb="20" eb="21">
      <t>スベ</t>
    </rPh>
    <rPh sb="22" eb="24">
      <t>センタク</t>
    </rPh>
    <phoneticPr fontId="6"/>
  </si>
  <si>
    <t>半角数字13桁で記入してください。</t>
    <rPh sb="0" eb="2">
      <t>ハンカク</t>
    </rPh>
    <rPh sb="2" eb="4">
      <t>スウジ</t>
    </rPh>
    <rPh sb="6" eb="7">
      <t>ケタ</t>
    </rPh>
    <rPh sb="8" eb="10">
      <t>キニュウ</t>
    </rPh>
    <phoneticPr fontId="6"/>
  </si>
  <si>
    <t>「〒」マークは不要、「-」を含め半角で記入してください。</t>
    <phoneticPr fontId="3"/>
  </si>
  <si>
    <t>都道府県から記入してください。</t>
    <phoneticPr fontId="3"/>
  </si>
  <si>
    <t>―</t>
    <phoneticPr fontId="3"/>
  </si>
  <si>
    <t>2019年4月時点の年齢を確認してください。</t>
    <rPh sb="4" eb="5">
      <t>ネン</t>
    </rPh>
    <rPh sb="6" eb="7">
      <t>ガツ</t>
    </rPh>
    <rPh sb="7" eb="9">
      <t>ジテン</t>
    </rPh>
    <rPh sb="10" eb="12">
      <t>ネンレイ</t>
    </rPh>
    <rPh sb="13" eb="15">
      <t>カクニン</t>
    </rPh>
    <phoneticPr fontId="6"/>
  </si>
  <si>
    <t>https://www.nedo.go.jp/</t>
    <phoneticPr fontId="8"/>
  </si>
  <si>
    <t>女性研究者の有無</t>
    <rPh sb="6" eb="8">
      <t>ウム</t>
    </rPh>
    <phoneticPr fontId="8"/>
  </si>
  <si>
    <t>若手研究者（40歳以下）の有無</t>
    <rPh sb="8" eb="9">
      <t>サイ</t>
    </rPh>
    <rPh sb="9" eb="11">
      <t>イカ</t>
    </rPh>
    <rPh sb="13" eb="15">
      <t>ウム</t>
    </rPh>
    <phoneticPr fontId="8"/>
  </si>
  <si>
    <t>無</t>
    <rPh sb="0" eb="1">
      <t>ナシ</t>
    </rPh>
    <phoneticPr fontId="6"/>
  </si>
  <si>
    <t>従業員数</t>
  </si>
  <si>
    <t>会計監査人の有無</t>
  </si>
  <si>
    <t>ワーク・ライフ・バランス等推進企業に関する認定等の状況</t>
  </si>
  <si>
    <t>―</t>
  </si>
  <si>
    <t>https://www.nedo.go.jp/</t>
    <phoneticPr fontId="6"/>
  </si>
  <si>
    <t>「〒」マークは不要、「-」を含め半角で記入してください。</t>
  </si>
  <si>
    <t>都道府県から記入してください。</t>
  </si>
  <si>
    <t>所属</t>
  </si>
  <si>
    <t>123-4567</t>
  </si>
  <si>
    <t>グループリーダー</t>
  </si>
  <si>
    <t>098-765ｰ4321</t>
  </si>
  <si>
    <t>abc.def_ghi@nedo.go.jp</t>
  </si>
  <si>
    <t>https://www.nedo.go.jp/</t>
    <phoneticPr fontId="6"/>
  </si>
  <si>
    <t>1. 消費税の課税事業者となるか免税事業者となるかについては、具体的には国税庁のウェブサイト等に記載がありますが、様々な要件にて判定されるため、不明な場合は税理士等に御確認ください。また、国又は地方公共団体等が一般会計に係る業務として行う事業については、免税事業者と同様の取扱いとします。よって、非（不）課税取引に係る消費税相当額については、課税計上出来ません。</t>
    <phoneticPr fontId="6"/>
  </si>
  <si>
    <t>3. 間接経費は、中小企業等は20％、その他は10％とし、Ⅰ～Ⅲの経費総額に対して算定してください。なお、3分の2以上が中小企業で構成される技術研究組合等は、中小企業と同様の扱いとします。間接経費率は20%としてください。</t>
    <phoneticPr fontId="6"/>
  </si>
  <si>
    <t>2. 労務費，海外旅費等のように不課税の項目の場合は消費税抜き額を、その他の課税の項目の場合は消費税込み額を計上してください。</t>
    <phoneticPr fontId="6"/>
  </si>
  <si>
    <t>3. 提案者が消費税の免税事業者等※の場合は、「エ．消費税の免税事業者等の場合」に記載してください。
※消費税の課税事業者となるか免税事業者となるかについては、具体的には国税庁のウェブサイト等に記載がありますが、様々な要件にて判定されるため、不明な場合は税理士等に御確認ください。
また、国又は地方公共団体等が一般会計に係る業務として行う事業については、免税事業者と同様の取扱いとします。</t>
    <rPh sb="3" eb="5">
      <t>テイアン</t>
    </rPh>
    <phoneticPr fontId="6"/>
  </si>
  <si>
    <t>1. 間接経費は、中小企業等は20％、その他は10％とし、Ⅰ～Ⅲの経費総額に対して算定してください。
なお、3分の2以上が中小企業で構成される技術研究組合等は、中小企業と同様の扱いとします。間接経費率は20%としてください。</t>
    <phoneticPr fontId="6"/>
  </si>
  <si>
    <t>1. 消費税の課税事業者となるか免税事業者となるかについては、具体的には国税庁のウェブサイト等に記載がありますが、様々な要件にて判定されるため、不明な場合は税理士等に御確認ください。
また、国又は地方公共団体等が一般会計に係る業務として行う事業については、免税事業者と同様の取扱いとします。よって、非（不）課税取引に係る消費税相当額については、課税計上出来ません。</t>
    <phoneticPr fontId="6"/>
  </si>
  <si>
    <t>3. 間接経費は、中小企業等は20％、その他は10％とし、Ⅰ～Ⅲの経費総額に対して算定してください。
なお、3分の2以上が中小企業で構成される技術研究組合等は、中小企業と同様の扱いとします。間接経費率は20%としてください。</t>
    <phoneticPr fontId="6"/>
  </si>
  <si>
    <t>1. 間接経費は、中小企業等は20％、その他は10％とし、Ⅰ～Ⅲの経費総額に対して算定してください。
なお、3分の2以上が中小企業で構成される技術研究組合等は、中小企業と同様の扱いとします。間接経費率は20%としてください。</t>
    <phoneticPr fontId="3"/>
  </si>
  <si>
    <t>5. 提案者が消費税の免税事業者等※の場合は、「エ．消費税の免税事業者等の場合」に記載してください。
※消費税の課税事業者となるか免税事業者となるかについては、具体的には国税庁のウェブサイト等に記載がありますが、様々な要件にて判定されるため、不明な場合は税理士等に御確認ください。
また、国又は地方公共団体等が一般会計に係る業務として行う事業については、免税事業者と同様の取扱いとします。</t>
    <rPh sb="3" eb="5">
      <t>テイアン</t>
    </rPh>
    <phoneticPr fontId="3"/>
  </si>
  <si>
    <t>39　情報サービス業</t>
    <rPh sb="3" eb="5">
      <t>ジョウホウ</t>
    </rPh>
    <rPh sb="9" eb="10">
      <t>ギョウ</t>
    </rPh>
    <phoneticPr fontId="3"/>
  </si>
  <si>
    <t>26　生産用機械器具製造業</t>
    <rPh sb="3" eb="6">
      <t>セイサンヨウ</t>
    </rPh>
    <rPh sb="6" eb="8">
      <t>キカイ</t>
    </rPh>
    <rPh sb="8" eb="10">
      <t>キグ</t>
    </rPh>
    <rPh sb="10" eb="13">
      <t>セイゾウギョウ</t>
    </rPh>
    <phoneticPr fontId="3"/>
  </si>
  <si>
    <t>スタートアップ企業</t>
    <phoneticPr fontId="6"/>
  </si>
  <si>
    <t>研究開発に必要な経費の概算額を研究開発テーマごとに、業務委託費積算基準（http://www.nedo.go.jp/itaku-gyomu/yakkan.html）に定める経費項目に従って、記載してください。
任意に設定した研究開発期間に応じて、記入してください。</t>
    <phoneticPr fontId="3"/>
  </si>
  <si>
    <t>（単位：円）</t>
    <phoneticPr fontId="3"/>
  </si>
  <si>
    <t>（単位：円）</t>
    <phoneticPr fontId="6"/>
  </si>
  <si>
    <t>（単位：円）</t>
    <phoneticPr fontId="3"/>
  </si>
  <si>
    <t>（単位：円）</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</si>
</sst>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numFmt numFmtId="177" formatCode="#,##0_ "/>
    <numFmt numFmtId="178" formatCode="0_ "/>
  </numFmts>
  <fonts count="2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6"/>
      <color theme="1"/>
      <name val="ＭＳ Ｐゴシック"/>
      <family val="3"/>
      <charset val="128"/>
      <scheme val="minor"/>
    </font>
    <font>
      <sz val="6"/>
      <name val="ＭＳ Ｐゴシック"/>
      <family val="3"/>
      <charset val="128"/>
      <scheme val="minor"/>
    </font>
    <font>
      <u/>
      <sz val="11"/>
      <color theme="10"/>
      <name val="ＭＳ Ｐゴシック"/>
      <family val="3"/>
      <charset val="128"/>
      <scheme val="minor"/>
    </font>
    <font>
      <b/>
      <sz val="11"/>
      <color theme="0"/>
      <name val="ＭＳ Ｐゴシック"/>
      <family val="2"/>
      <charset val="128"/>
      <scheme val="minor"/>
    </font>
    <font>
      <b/>
      <sz val="12"/>
      <color rgb="FFFF0000"/>
      <name val="ＭＳ Ｐゴシック"/>
      <family val="3"/>
      <charset val="128"/>
      <scheme val="minor"/>
    </font>
    <font>
      <b/>
      <sz val="11"/>
      <color theme="1"/>
      <name val="ＭＳ Ｐゴシック"/>
      <family val="3"/>
      <charset val="128"/>
      <scheme val="minor"/>
    </font>
    <font>
      <sz val="11"/>
      <color theme="1"/>
      <name val="ＭＳ Ｐゴシック"/>
      <family val="2"/>
      <scheme val="minor"/>
    </font>
    <font>
      <sz val="11"/>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9"/>
      <name val="ＭＳ Ｐゴシック"/>
      <family val="3"/>
      <charset val="128"/>
      <scheme val="minor"/>
    </font>
    <font>
      <sz val="16"/>
      <color theme="0"/>
      <name val="ＭＳ Ｐゴシック"/>
      <family val="3"/>
      <charset val="128"/>
    </font>
    <font>
      <sz val="14"/>
      <color theme="1"/>
      <name val="ＭＳ Ｐゴシック"/>
      <family val="3"/>
      <charset val="128"/>
    </font>
    <font>
      <sz val="12"/>
      <color theme="1"/>
      <name val="ＭＳ Ｐゴシック"/>
      <family val="3"/>
      <charset val="128"/>
    </font>
    <font>
      <sz val="10"/>
      <name val="ＭＳ Ｐゴシック"/>
      <family val="3"/>
      <charset val="128"/>
    </font>
    <font>
      <sz val="11"/>
      <name val="ＭＳ Ｐゴシック"/>
      <family val="3"/>
      <charset val="128"/>
    </font>
    <font>
      <sz val="16"/>
      <color theme="1"/>
      <name val="ＭＳ Ｐゴシック"/>
      <family val="3"/>
      <charset val="128"/>
    </font>
    <font>
      <u/>
      <sz val="11"/>
      <color theme="10"/>
      <name val="ＭＳ Ｐゴシック"/>
      <family val="3"/>
      <charset val="128"/>
    </font>
    <font>
      <sz val="16"/>
      <color theme="0"/>
      <name val="ＭＳ Ｐゴシック"/>
      <family val="3"/>
      <charset val="128"/>
      <scheme val="minor"/>
    </font>
    <font>
      <sz val="11"/>
      <color rgb="FFFF0000"/>
      <name val="ＭＳ Ｐゴシック"/>
      <family val="3"/>
      <charset val="128"/>
      <scheme val="minor"/>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rgb="FFFFFFCC"/>
        <bgColor indexed="64"/>
      </patternFill>
    </fill>
    <fill>
      <patternFill patternType="solid">
        <fgColor rgb="FF99FF9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rgb="FF0000FF"/>
      </left>
      <right style="thick">
        <color rgb="FF0000FF"/>
      </right>
      <top style="thick">
        <color rgb="FF0000FF"/>
      </top>
      <bottom style="thin">
        <color indexed="64"/>
      </bottom>
      <diagonal/>
    </border>
    <border>
      <left style="thick">
        <color rgb="FF0000FF"/>
      </left>
      <right style="thick">
        <color rgb="FF0000FF"/>
      </right>
      <top style="thin">
        <color indexed="64"/>
      </top>
      <bottom style="thin">
        <color indexed="64"/>
      </bottom>
      <diagonal/>
    </border>
    <border>
      <left/>
      <right style="thick">
        <color rgb="FF0000FF"/>
      </right>
      <top style="thin">
        <color indexed="64"/>
      </top>
      <bottom style="thin">
        <color indexed="64"/>
      </bottom>
      <diagonal/>
    </border>
    <border>
      <left style="thin">
        <color indexed="64"/>
      </left>
      <right/>
      <top style="thin">
        <color indexed="64"/>
      </top>
      <bottom/>
      <diagonal/>
    </border>
    <border>
      <left/>
      <right style="thick">
        <color rgb="FF0000FF"/>
      </right>
      <top style="thin">
        <color indexed="64"/>
      </top>
      <bottom/>
      <diagonal/>
    </border>
    <border>
      <left style="thin">
        <color indexed="64"/>
      </left>
      <right/>
      <top/>
      <bottom/>
      <diagonal/>
    </border>
    <border>
      <left/>
      <right style="thick">
        <color rgb="FF0000FF"/>
      </right>
      <top/>
      <bottom/>
      <diagonal/>
    </border>
    <border>
      <left style="thin">
        <color indexed="64"/>
      </left>
      <right/>
      <top/>
      <bottom style="thin">
        <color indexed="64"/>
      </bottom>
      <diagonal/>
    </border>
    <border>
      <left/>
      <right style="thick">
        <color rgb="FF0000FF"/>
      </right>
      <top/>
      <bottom style="thin">
        <color indexed="64"/>
      </bottom>
      <diagonal/>
    </border>
    <border>
      <left style="thick">
        <color rgb="FF0000FF"/>
      </left>
      <right/>
      <top style="thin">
        <color indexed="64"/>
      </top>
      <bottom style="thin">
        <color indexed="64"/>
      </bottom>
      <diagonal/>
    </border>
    <border>
      <left style="thick">
        <color rgb="FF0000FF"/>
      </left>
      <right style="thick">
        <color rgb="FF0000FF"/>
      </right>
      <top style="thick">
        <color rgb="FF0000FF"/>
      </top>
      <bottom style="thick">
        <color rgb="FF0000FF"/>
      </bottom>
      <diagonal/>
    </border>
    <border>
      <left/>
      <right style="thin">
        <color indexed="64"/>
      </right>
      <top style="thin">
        <color indexed="64"/>
      </top>
      <bottom/>
      <diagonal/>
    </border>
  </borders>
  <cellStyleXfs count="8">
    <xf numFmtId="0" fontId="0" fillId="0" borderId="0">
      <alignment vertical="center"/>
    </xf>
    <xf numFmtId="38" fontId="4"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7" fillId="0" borderId="0" applyNumberFormat="0" applyFill="0" applyBorder="0" applyAlignment="0" applyProtection="0">
      <alignment vertical="center"/>
    </xf>
    <xf numFmtId="0" fontId="1" fillId="0" borderId="0">
      <alignment vertical="center"/>
    </xf>
    <xf numFmtId="0" fontId="11" fillId="0" borderId="0"/>
    <xf numFmtId="38" fontId="11" fillId="0" borderId="0" applyFont="0" applyFill="0" applyBorder="0" applyAlignment="0" applyProtection="0">
      <alignment vertical="center"/>
    </xf>
  </cellStyleXfs>
  <cellXfs count="245">
    <xf numFmtId="0" fontId="0" fillId="0" borderId="0" xfId="0">
      <alignment vertical="center"/>
    </xf>
    <xf numFmtId="0" fontId="5" fillId="0" borderId="0" xfId="0" applyFont="1" applyAlignment="1">
      <alignment horizontal="right" vertical="center"/>
    </xf>
    <xf numFmtId="0" fontId="0" fillId="0" borderId="0" xfId="0" applyFont="1">
      <alignment vertical="center"/>
    </xf>
    <xf numFmtId="0" fontId="4" fillId="3" borderId="0" xfId="5" applyFont="1" applyFill="1" applyAlignment="1">
      <alignment horizontal="center" vertical="center"/>
    </xf>
    <xf numFmtId="0" fontId="4" fillId="3" borderId="0" xfId="5" applyFont="1" applyFill="1" applyAlignment="1">
      <alignment vertical="center" wrapText="1"/>
    </xf>
    <xf numFmtId="0" fontId="4" fillId="3" borderId="0" xfId="5" applyFont="1" applyFill="1" applyAlignment="1">
      <alignment horizontal="center" vertical="center" wrapText="1"/>
    </xf>
    <xf numFmtId="0" fontId="4" fillId="3" borderId="0" xfId="5" applyFont="1" applyFill="1">
      <alignment vertical="center"/>
    </xf>
    <xf numFmtId="0" fontId="9" fillId="3" borderId="0" xfId="5" applyFont="1" applyFill="1">
      <alignment vertical="center"/>
    </xf>
    <xf numFmtId="0" fontId="10" fillId="3" borderId="1" xfId="5" applyFont="1" applyFill="1" applyBorder="1" applyAlignment="1">
      <alignment horizontal="center" vertical="center"/>
    </xf>
    <xf numFmtId="0" fontId="10" fillId="0" borderId="8" xfId="5" applyFont="1" applyFill="1" applyBorder="1" applyAlignment="1">
      <alignment horizontal="center" vertical="center" wrapText="1"/>
    </xf>
    <xf numFmtId="0" fontId="10" fillId="3" borderId="4" xfId="5" applyFont="1" applyFill="1" applyBorder="1" applyAlignment="1" applyProtection="1">
      <alignment horizontal="center" vertical="center" wrapText="1"/>
    </xf>
    <xf numFmtId="0" fontId="10" fillId="3" borderId="4" xfId="5" applyFont="1" applyFill="1" applyBorder="1" applyAlignment="1">
      <alignment horizontal="center" vertical="center" wrapText="1"/>
    </xf>
    <xf numFmtId="0" fontId="4" fillId="4" borderId="1" xfId="5" quotePrefix="1" applyFont="1" applyFill="1" applyBorder="1" applyAlignment="1">
      <alignment horizontal="center" vertical="center"/>
    </xf>
    <xf numFmtId="0" fontId="4" fillId="0" borderId="9" xfId="5" applyFont="1" applyFill="1" applyBorder="1" applyAlignment="1" applyProtection="1">
      <alignment horizontal="center" vertical="center" wrapText="1"/>
      <protection locked="0"/>
    </xf>
    <xf numFmtId="0" fontId="4" fillId="4" borderId="4" xfId="5" applyFont="1" applyFill="1" applyBorder="1" applyAlignment="1" applyProtection="1">
      <alignment horizontal="center" vertical="center" wrapText="1"/>
    </xf>
    <xf numFmtId="0" fontId="4" fillId="4" borderId="1" xfId="5" applyFont="1" applyFill="1" applyBorder="1" applyAlignment="1">
      <alignment vertical="center" wrapText="1"/>
    </xf>
    <xf numFmtId="177" fontId="4" fillId="0" borderId="9" xfId="5" applyNumberFormat="1" applyFont="1" applyFill="1" applyBorder="1" applyAlignment="1" applyProtection="1">
      <alignment horizontal="center" vertical="center" wrapText="1"/>
      <protection locked="0"/>
    </xf>
    <xf numFmtId="0" fontId="4" fillId="5" borderId="1" xfId="5" quotePrefix="1" applyFont="1" applyFill="1" applyBorder="1" applyAlignment="1">
      <alignment horizontal="center" vertical="center"/>
    </xf>
    <xf numFmtId="0" fontId="4" fillId="5" borderId="2" xfId="5" applyFont="1" applyFill="1" applyBorder="1" applyAlignment="1">
      <alignment vertical="center"/>
    </xf>
    <xf numFmtId="0" fontId="4" fillId="5" borderId="1" xfId="5" applyFont="1" applyFill="1" applyBorder="1" applyAlignment="1">
      <alignment horizontal="center" vertical="center" wrapText="1"/>
    </xf>
    <xf numFmtId="0" fontId="12" fillId="4" borderId="1" xfId="5" applyFont="1" applyFill="1" applyBorder="1" applyAlignment="1">
      <alignment vertical="center" wrapText="1"/>
    </xf>
    <xf numFmtId="0" fontId="0" fillId="5" borderId="2" xfId="5" applyFont="1" applyFill="1" applyBorder="1" applyAlignment="1">
      <alignment vertical="center"/>
    </xf>
    <xf numFmtId="0" fontId="12" fillId="5" borderId="1" xfId="5" applyFont="1" applyFill="1" applyBorder="1" applyAlignment="1">
      <alignment vertical="center" wrapText="1"/>
    </xf>
    <xf numFmtId="0" fontId="0" fillId="3" borderId="0" xfId="5" applyFont="1" applyFill="1">
      <alignment vertical="center"/>
    </xf>
    <xf numFmtId="0" fontId="4" fillId="6" borderId="1" xfId="5" quotePrefix="1" applyFont="1" applyFill="1" applyBorder="1" applyAlignment="1">
      <alignment horizontal="center" vertical="center"/>
    </xf>
    <xf numFmtId="0" fontId="0" fillId="6" borderId="2" xfId="5" applyFont="1" applyFill="1" applyBorder="1" applyAlignment="1">
      <alignment vertical="center"/>
    </xf>
    <xf numFmtId="0" fontId="12" fillId="6" borderId="1" xfId="5" applyFont="1" applyFill="1" applyBorder="1" applyAlignment="1">
      <alignment vertical="center" wrapText="1"/>
    </xf>
    <xf numFmtId="0" fontId="4" fillId="6" borderId="1" xfId="5" applyFont="1" applyFill="1" applyBorder="1" applyAlignment="1">
      <alignment horizontal="center" vertical="center" wrapText="1"/>
    </xf>
    <xf numFmtId="0" fontId="4" fillId="7" borderId="1" xfId="5" quotePrefix="1" applyFont="1" applyFill="1" applyBorder="1" applyAlignment="1">
      <alignment horizontal="center" vertical="center"/>
    </xf>
    <xf numFmtId="0" fontId="0" fillId="7" borderId="2" xfId="5" applyFont="1" applyFill="1" applyBorder="1" applyAlignment="1">
      <alignment vertical="center"/>
    </xf>
    <xf numFmtId="0" fontId="12" fillId="7" borderId="1" xfId="5" applyFont="1" applyFill="1" applyBorder="1" applyAlignment="1">
      <alignment vertical="center" wrapText="1"/>
    </xf>
    <xf numFmtId="0" fontId="4" fillId="7" borderId="1" xfId="5" applyFont="1" applyFill="1" applyBorder="1" applyAlignment="1">
      <alignment horizontal="center" vertical="center" wrapText="1"/>
    </xf>
    <xf numFmtId="178" fontId="4" fillId="0" borderId="9" xfId="5" applyNumberFormat="1" applyFont="1" applyFill="1" applyBorder="1" applyAlignment="1" applyProtection="1">
      <alignment horizontal="center" vertical="center" wrapText="1"/>
      <protection locked="0"/>
    </xf>
    <xf numFmtId="0" fontId="4" fillId="0" borderId="9" xfId="5" applyFont="1" applyFill="1" applyBorder="1" applyAlignment="1" applyProtection="1">
      <alignment horizontal="left" vertical="center" wrapText="1"/>
      <protection locked="0"/>
    </xf>
    <xf numFmtId="177" fontId="4" fillId="0" borderId="9" xfId="5" applyNumberFormat="1" applyFont="1" applyFill="1" applyBorder="1" applyAlignment="1" applyProtection="1">
      <alignment horizontal="left" vertical="center" wrapText="1"/>
      <protection locked="0"/>
    </xf>
    <xf numFmtId="49" fontId="4" fillId="0" borderId="9" xfId="5" applyNumberFormat="1" applyFont="1" applyFill="1" applyBorder="1" applyAlignment="1" applyProtection="1">
      <alignment horizontal="left" vertical="center" wrapText="1"/>
      <protection locked="0"/>
    </xf>
    <xf numFmtId="0" fontId="4" fillId="0" borderId="9" xfId="5" applyFont="1" applyFill="1" applyBorder="1" applyAlignment="1" applyProtection="1">
      <alignment horizontal="center" vertical="center" shrinkToFit="1"/>
      <protection locked="0"/>
    </xf>
    <xf numFmtId="0" fontId="4" fillId="0" borderId="9" xfId="5" applyFont="1" applyFill="1" applyBorder="1" applyAlignment="1" applyProtection="1">
      <alignment horizontal="left" vertical="center" shrinkToFit="1"/>
      <protection locked="0"/>
    </xf>
    <xf numFmtId="177" fontId="4" fillId="0" borderId="9" xfId="5" applyNumberFormat="1" applyFont="1" applyFill="1" applyBorder="1" applyAlignment="1" applyProtection="1">
      <alignment horizontal="center" vertical="center" shrinkToFit="1"/>
      <protection locked="0"/>
    </xf>
    <xf numFmtId="177" fontId="4" fillId="0" borderId="9" xfId="5" applyNumberFormat="1" applyFont="1" applyFill="1" applyBorder="1" applyAlignment="1" applyProtection="1">
      <alignment horizontal="left" vertical="center" shrinkToFit="1"/>
      <protection locked="0"/>
    </xf>
    <xf numFmtId="177" fontId="4" fillId="0" borderId="9" xfId="5" applyNumberFormat="1" applyFont="1" applyFill="1" applyBorder="1" applyAlignment="1" applyProtection="1">
      <alignment vertical="center" wrapText="1"/>
      <protection locked="0"/>
    </xf>
    <xf numFmtId="0" fontId="4" fillId="0" borderId="9" xfId="5" applyFont="1" applyFill="1" applyBorder="1" applyAlignment="1" applyProtection="1">
      <alignment vertical="center" wrapText="1"/>
      <protection locked="0"/>
    </xf>
    <xf numFmtId="0" fontId="0" fillId="0" borderId="9" xfId="5" applyFont="1" applyFill="1" applyBorder="1" applyAlignment="1" applyProtection="1">
      <alignment vertical="center" wrapText="1"/>
      <protection locked="0"/>
    </xf>
    <xf numFmtId="0" fontId="0" fillId="4" borderId="4" xfId="5" applyFont="1" applyFill="1" applyBorder="1" applyAlignment="1" applyProtection="1">
      <alignment vertical="center" wrapText="1"/>
    </xf>
    <xf numFmtId="0" fontId="4" fillId="4" borderId="4" xfId="5" applyFont="1" applyFill="1" applyBorder="1" applyAlignment="1" applyProtection="1">
      <alignment vertical="center" wrapText="1"/>
    </xf>
    <xf numFmtId="0" fontId="4" fillId="6" borderId="2" xfId="5" applyFont="1" applyFill="1" applyBorder="1" applyAlignment="1">
      <alignment vertical="center"/>
    </xf>
    <xf numFmtId="0" fontId="4" fillId="7" borderId="2" xfId="5" applyFont="1" applyFill="1" applyBorder="1" applyAlignment="1">
      <alignment vertical="center"/>
    </xf>
    <xf numFmtId="0" fontId="4" fillId="4" borderId="5" xfId="5" applyFont="1" applyFill="1" applyBorder="1" applyAlignment="1">
      <alignment horizontal="center" vertical="center"/>
    </xf>
    <xf numFmtId="0" fontId="4" fillId="4" borderId="6" xfId="5" applyFont="1" applyFill="1" applyBorder="1" applyAlignment="1">
      <alignment horizontal="center" vertical="center"/>
    </xf>
    <xf numFmtId="0" fontId="4" fillId="4" borderId="7" xfId="5" applyFont="1" applyFill="1" applyBorder="1" applyAlignment="1">
      <alignment horizontal="center" vertical="center"/>
    </xf>
    <xf numFmtId="0" fontId="4" fillId="5" borderId="6" xfId="5" applyFont="1" applyFill="1" applyBorder="1" applyAlignment="1">
      <alignment horizontal="center" vertical="center"/>
    </xf>
    <xf numFmtId="0" fontId="4" fillId="5" borderId="7" xfId="5" applyFont="1" applyFill="1" applyBorder="1" applyAlignment="1">
      <alignment horizontal="center" vertical="center"/>
    </xf>
    <xf numFmtId="0" fontId="4" fillId="5" borderId="5" xfId="5" applyFont="1" applyFill="1" applyBorder="1" applyAlignment="1">
      <alignment horizontal="center" vertical="center" shrinkToFit="1"/>
    </xf>
    <xf numFmtId="0" fontId="4" fillId="6" borderId="6" xfId="5" applyFont="1" applyFill="1" applyBorder="1" applyAlignment="1">
      <alignment horizontal="center" vertical="center"/>
    </xf>
    <xf numFmtId="0" fontId="4" fillId="6" borderId="7" xfId="5" applyFont="1" applyFill="1" applyBorder="1" applyAlignment="1">
      <alignment horizontal="center" vertical="center"/>
    </xf>
    <xf numFmtId="0" fontId="4" fillId="7" borderId="6" xfId="5" applyFont="1" applyFill="1" applyBorder="1" applyAlignment="1">
      <alignment horizontal="center" vertical="center"/>
    </xf>
    <xf numFmtId="0" fontId="4" fillId="7" borderId="7" xfId="5" applyFont="1" applyFill="1" applyBorder="1" applyAlignment="1">
      <alignment horizontal="center" vertical="center"/>
    </xf>
    <xf numFmtId="178" fontId="4" fillId="0" borderId="9" xfId="5" applyNumberFormat="1" applyFont="1" applyFill="1" applyBorder="1" applyAlignment="1" applyProtection="1">
      <alignment horizontal="center" vertical="center" shrinkToFit="1"/>
      <protection locked="0"/>
    </xf>
    <xf numFmtId="0" fontId="4" fillId="6" borderId="1" xfId="5" applyFont="1" applyFill="1" applyBorder="1" applyAlignment="1">
      <alignment vertical="center" wrapText="1"/>
    </xf>
    <xf numFmtId="0" fontId="0" fillId="6" borderId="2" xfId="5" applyFont="1" applyFill="1" applyBorder="1" applyAlignment="1">
      <alignment vertical="center"/>
    </xf>
    <xf numFmtId="0" fontId="0" fillId="6" borderId="1" xfId="5" applyFont="1" applyFill="1" applyBorder="1" applyAlignment="1">
      <alignment vertical="center" wrapText="1"/>
    </xf>
    <xf numFmtId="0" fontId="0" fillId="5" borderId="1" xfId="5" applyFont="1" applyFill="1" applyBorder="1" applyAlignment="1">
      <alignment vertical="center" wrapText="1"/>
    </xf>
    <xf numFmtId="0" fontId="4" fillId="5" borderId="1" xfId="5" applyFont="1" applyFill="1" applyBorder="1" applyAlignment="1">
      <alignment vertical="center" wrapText="1"/>
    </xf>
    <xf numFmtId="0" fontId="0" fillId="7" borderId="2" xfId="5" applyFont="1" applyFill="1" applyBorder="1" applyAlignment="1">
      <alignment vertical="center"/>
    </xf>
    <xf numFmtId="0" fontId="4" fillId="7" borderId="1" xfId="5" applyFont="1" applyFill="1" applyBorder="1" applyAlignment="1">
      <alignment vertical="center" wrapText="1"/>
    </xf>
    <xf numFmtId="0" fontId="0" fillId="5" borderId="1" xfId="5" applyFont="1" applyFill="1" applyBorder="1" applyAlignment="1">
      <alignment horizontal="center" vertical="center" wrapText="1"/>
    </xf>
    <xf numFmtId="55" fontId="0" fillId="5" borderId="1" xfId="5" applyNumberFormat="1" applyFont="1" applyFill="1" applyBorder="1" applyAlignment="1">
      <alignment horizontal="left" vertical="center" wrapText="1"/>
    </xf>
    <xf numFmtId="0" fontId="4" fillId="5" borderId="17" xfId="5" applyFont="1" applyFill="1" applyBorder="1" applyAlignment="1" applyProtection="1">
      <alignment horizontal="center" vertical="center" shrinkToFit="1"/>
      <protection locked="0"/>
    </xf>
    <xf numFmtId="178" fontId="0" fillId="5" borderId="17" xfId="5" applyNumberFormat="1" applyFont="1" applyFill="1" applyBorder="1" applyAlignment="1" applyProtection="1">
      <alignment horizontal="center" vertical="center" wrapText="1"/>
      <protection locked="0"/>
    </xf>
    <xf numFmtId="0" fontId="4" fillId="5" borderId="17" xfId="5" applyFont="1" applyFill="1" applyBorder="1" applyAlignment="1" applyProtection="1">
      <alignment horizontal="left" vertical="center" shrinkToFit="1"/>
      <protection locked="0"/>
    </xf>
    <xf numFmtId="0" fontId="4" fillId="5" borderId="17" xfId="5" applyFont="1" applyFill="1" applyBorder="1" applyAlignment="1" applyProtection="1">
      <alignment horizontal="left" vertical="center" wrapText="1"/>
      <protection locked="0"/>
    </xf>
    <xf numFmtId="177" fontId="4" fillId="5" borderId="17" xfId="5" applyNumberFormat="1" applyFont="1" applyFill="1" applyBorder="1" applyAlignment="1" applyProtection="1">
      <alignment horizontal="center" vertical="center" shrinkToFit="1"/>
      <protection locked="0"/>
    </xf>
    <xf numFmtId="177" fontId="4" fillId="5" borderId="17" xfId="5" applyNumberFormat="1" applyFont="1" applyFill="1" applyBorder="1" applyAlignment="1" applyProtection="1">
      <alignment horizontal="left" vertical="center" shrinkToFit="1"/>
      <protection locked="0"/>
    </xf>
    <xf numFmtId="177" fontId="4" fillId="5" borderId="17" xfId="5" applyNumberFormat="1" applyFont="1" applyFill="1" applyBorder="1" applyAlignment="1" applyProtection="1">
      <alignment horizontal="left" vertical="center" wrapText="1"/>
      <protection locked="0"/>
    </xf>
    <xf numFmtId="49" fontId="4" fillId="5" borderId="17" xfId="5" applyNumberFormat="1" applyFont="1" applyFill="1" applyBorder="1" applyAlignment="1" applyProtection="1">
      <alignment horizontal="left" vertical="center" wrapText="1"/>
      <protection locked="0"/>
    </xf>
    <xf numFmtId="177" fontId="4" fillId="5" borderId="17" xfId="5" applyNumberFormat="1" applyFont="1" applyFill="1" applyBorder="1" applyAlignment="1" applyProtection="1">
      <alignment horizontal="center" vertical="center" wrapText="1"/>
      <protection locked="0"/>
    </xf>
    <xf numFmtId="177" fontId="0" fillId="5" borderId="17" xfId="5" applyNumberFormat="1" applyFont="1" applyFill="1" applyBorder="1" applyAlignment="1" applyProtection="1">
      <alignment horizontal="center" vertical="center" wrapText="1"/>
      <protection locked="0"/>
    </xf>
    <xf numFmtId="0" fontId="0" fillId="5" borderId="17" xfId="5" applyFont="1" applyFill="1" applyBorder="1" applyAlignment="1" applyProtection="1">
      <alignment horizontal="center" vertical="center" shrinkToFit="1"/>
      <protection locked="0"/>
    </xf>
    <xf numFmtId="178" fontId="0" fillId="5" borderId="17" xfId="5" applyNumberFormat="1" applyFont="1" applyFill="1" applyBorder="1" applyAlignment="1" applyProtection="1">
      <alignment horizontal="center" vertical="center"/>
      <protection locked="0"/>
    </xf>
    <xf numFmtId="178" fontId="0" fillId="5" borderId="17" xfId="5" applyNumberFormat="1" applyFont="1" applyFill="1" applyBorder="1" applyAlignment="1" applyProtection="1">
      <alignment horizontal="center" vertical="center" shrinkToFit="1"/>
      <protection locked="0"/>
    </xf>
    <xf numFmtId="0" fontId="7" fillId="5" borderId="17" xfId="4" applyFill="1" applyBorder="1" applyAlignment="1" applyProtection="1">
      <alignment horizontal="left" vertical="center" wrapText="1"/>
      <protection locked="0"/>
    </xf>
    <xf numFmtId="0" fontId="4" fillId="6" borderId="17" xfId="5" applyFont="1" applyFill="1" applyBorder="1" applyAlignment="1" applyProtection="1">
      <alignment horizontal="center" vertical="center" shrinkToFit="1"/>
      <protection locked="0"/>
    </xf>
    <xf numFmtId="178" fontId="0" fillId="6" borderId="17" xfId="5" applyNumberFormat="1" applyFont="1" applyFill="1" applyBorder="1" applyAlignment="1" applyProtection="1">
      <alignment horizontal="center" vertical="center" wrapText="1"/>
      <protection locked="0"/>
    </xf>
    <xf numFmtId="0" fontId="4" fillId="6" borderId="17" xfId="5" applyFont="1" applyFill="1" applyBorder="1" applyAlignment="1" applyProtection="1">
      <alignment horizontal="left" vertical="center" shrinkToFit="1"/>
      <protection locked="0"/>
    </xf>
    <xf numFmtId="0" fontId="4" fillId="6" borderId="17" xfId="5" applyFont="1" applyFill="1" applyBorder="1" applyAlignment="1" applyProtection="1">
      <alignment horizontal="left" vertical="center" wrapText="1"/>
      <protection locked="0"/>
    </xf>
    <xf numFmtId="177" fontId="4" fillId="6" borderId="17" xfId="5" applyNumberFormat="1" applyFont="1" applyFill="1" applyBorder="1" applyAlignment="1" applyProtection="1">
      <alignment horizontal="center" vertical="center" shrinkToFit="1"/>
      <protection locked="0"/>
    </xf>
    <xf numFmtId="177" fontId="4" fillId="6" borderId="17" xfId="5" applyNumberFormat="1" applyFont="1" applyFill="1" applyBorder="1" applyAlignment="1" applyProtection="1">
      <alignment horizontal="left" vertical="center" shrinkToFit="1"/>
      <protection locked="0"/>
    </xf>
    <xf numFmtId="177" fontId="4" fillId="6" borderId="17" xfId="5" applyNumberFormat="1" applyFont="1" applyFill="1" applyBorder="1" applyAlignment="1" applyProtection="1">
      <alignment horizontal="left" vertical="center" wrapText="1"/>
      <protection locked="0"/>
    </xf>
    <xf numFmtId="49" fontId="4" fillId="6" borderId="17" xfId="5" applyNumberFormat="1" applyFont="1" applyFill="1" applyBorder="1" applyAlignment="1" applyProtection="1">
      <alignment horizontal="left" vertical="center" wrapText="1"/>
      <protection locked="0"/>
    </xf>
    <xf numFmtId="177" fontId="4" fillId="6" borderId="17" xfId="5" applyNumberFormat="1" applyFont="1" applyFill="1" applyBorder="1" applyAlignment="1" applyProtection="1">
      <alignment horizontal="center" vertical="center" wrapText="1"/>
      <protection locked="0"/>
    </xf>
    <xf numFmtId="177" fontId="0" fillId="6" borderId="17" xfId="5" applyNumberFormat="1" applyFont="1" applyFill="1" applyBorder="1" applyAlignment="1" applyProtection="1">
      <alignment horizontal="center" vertical="center" wrapText="1"/>
      <protection locked="0"/>
    </xf>
    <xf numFmtId="178" fontId="4" fillId="6" borderId="17" xfId="5" applyNumberFormat="1" applyFont="1" applyFill="1" applyBorder="1" applyAlignment="1" applyProtection="1">
      <alignment horizontal="center" vertical="center"/>
      <protection locked="0"/>
    </xf>
    <xf numFmtId="178" fontId="0" fillId="6" borderId="17" xfId="5" applyNumberFormat="1" applyFont="1" applyFill="1" applyBorder="1" applyAlignment="1" applyProtection="1">
      <alignment horizontal="center" vertical="center" shrinkToFit="1"/>
      <protection locked="0"/>
    </xf>
    <xf numFmtId="0" fontId="7" fillId="6" borderId="17" xfId="4" applyFill="1" applyBorder="1" applyAlignment="1" applyProtection="1">
      <alignment horizontal="left" vertical="center" wrapText="1"/>
      <protection locked="0"/>
    </xf>
    <xf numFmtId="0" fontId="4" fillId="7" borderId="17" xfId="5" applyFont="1" applyFill="1" applyBorder="1" applyAlignment="1" applyProtection="1">
      <alignment horizontal="center" vertical="center" shrinkToFit="1"/>
      <protection locked="0"/>
    </xf>
    <xf numFmtId="178" fontId="4" fillId="7" borderId="17" xfId="5" applyNumberFormat="1" applyFont="1" applyFill="1" applyBorder="1" applyAlignment="1" applyProtection="1">
      <alignment horizontal="center" vertical="center" wrapText="1"/>
      <protection locked="0"/>
    </xf>
    <xf numFmtId="0" fontId="4" fillId="7" borderId="17" xfId="5" applyFont="1" applyFill="1" applyBorder="1" applyAlignment="1" applyProtection="1">
      <alignment horizontal="left" vertical="center" shrinkToFit="1"/>
      <protection locked="0"/>
    </xf>
    <xf numFmtId="0" fontId="4" fillId="7" borderId="17" xfId="5" applyFont="1" applyFill="1" applyBorder="1" applyAlignment="1" applyProtection="1">
      <alignment horizontal="left" vertical="center" wrapText="1"/>
      <protection locked="0"/>
    </xf>
    <xf numFmtId="177" fontId="4" fillId="7" borderId="17" xfId="5" applyNumberFormat="1" applyFont="1" applyFill="1" applyBorder="1" applyAlignment="1" applyProtection="1">
      <alignment horizontal="center" vertical="center" shrinkToFit="1"/>
      <protection locked="0"/>
    </xf>
    <xf numFmtId="177" fontId="4" fillId="7" borderId="17" xfId="5" applyNumberFormat="1" applyFont="1" applyFill="1" applyBorder="1" applyAlignment="1" applyProtection="1">
      <alignment horizontal="left" vertical="center" shrinkToFit="1"/>
      <protection locked="0"/>
    </xf>
    <xf numFmtId="177" fontId="4" fillId="7" borderId="17" xfId="5" applyNumberFormat="1" applyFont="1" applyFill="1" applyBorder="1" applyAlignment="1" applyProtection="1">
      <alignment horizontal="left" vertical="center" wrapText="1"/>
      <protection locked="0"/>
    </xf>
    <xf numFmtId="49" fontId="4" fillId="7" borderId="17" xfId="5" applyNumberFormat="1" applyFont="1" applyFill="1" applyBorder="1" applyAlignment="1" applyProtection="1">
      <alignment horizontal="left" vertical="center" wrapText="1"/>
      <protection locked="0"/>
    </xf>
    <xf numFmtId="177" fontId="4" fillId="7" borderId="17" xfId="5" applyNumberFormat="1" applyFont="1" applyFill="1" applyBorder="1" applyAlignment="1" applyProtection="1">
      <alignment horizontal="center" vertical="center" wrapText="1"/>
      <protection locked="0"/>
    </xf>
    <xf numFmtId="177" fontId="0" fillId="7" borderId="17" xfId="5" applyNumberFormat="1" applyFont="1" applyFill="1" applyBorder="1" applyAlignment="1" applyProtection="1">
      <alignment horizontal="center" vertical="center" wrapText="1"/>
      <protection locked="0"/>
    </xf>
    <xf numFmtId="178" fontId="4" fillId="7" borderId="17" xfId="5" applyNumberFormat="1" applyFont="1" applyFill="1" applyBorder="1" applyAlignment="1" applyProtection="1">
      <alignment horizontal="center" vertical="center"/>
      <protection locked="0"/>
    </xf>
    <xf numFmtId="178" fontId="0" fillId="7" borderId="17" xfId="5" applyNumberFormat="1" applyFont="1" applyFill="1" applyBorder="1" applyAlignment="1" applyProtection="1">
      <alignment horizontal="center" vertical="center" shrinkToFit="1"/>
      <protection locked="0"/>
    </xf>
    <xf numFmtId="0" fontId="7" fillId="7" borderId="17" xfId="4" applyFill="1" applyBorder="1" applyAlignment="1" applyProtection="1">
      <alignment horizontal="left" vertical="center" wrapText="1"/>
      <protection locked="0"/>
    </xf>
    <xf numFmtId="0" fontId="4" fillId="6" borderId="2" xfId="5" quotePrefix="1" applyFont="1" applyFill="1" applyBorder="1" applyAlignment="1">
      <alignment horizontal="center" vertical="center"/>
    </xf>
    <xf numFmtId="0" fontId="4" fillId="0" borderId="18" xfId="5" applyFont="1" applyFill="1" applyBorder="1" applyAlignment="1">
      <alignment horizontal="center" vertical="center" shrinkToFit="1"/>
    </xf>
    <xf numFmtId="0" fontId="15" fillId="6" borderId="1" xfId="5" applyFont="1" applyFill="1" applyBorder="1" applyAlignment="1">
      <alignment vertical="center" wrapText="1"/>
    </xf>
    <xf numFmtId="0" fontId="15" fillId="7" borderId="1" xfId="5" applyFont="1" applyFill="1" applyBorder="1" applyAlignment="1">
      <alignment vertical="center" wrapText="1"/>
    </xf>
    <xf numFmtId="0" fontId="15" fillId="5" borderId="1" xfId="5" applyFont="1" applyFill="1" applyBorder="1" applyAlignment="1">
      <alignment vertical="center" wrapText="1"/>
    </xf>
    <xf numFmtId="0" fontId="0" fillId="0" borderId="0" xfId="0" applyFont="1" applyAlignment="1">
      <alignment vertical="top"/>
    </xf>
    <xf numFmtId="0" fontId="0" fillId="6" borderId="17" xfId="5" applyFont="1" applyFill="1" applyBorder="1" applyAlignment="1" applyProtection="1">
      <alignment horizontal="center" vertical="center" shrinkToFit="1"/>
      <protection locked="0"/>
    </xf>
    <xf numFmtId="177" fontId="0" fillId="0" borderId="9" xfId="5" applyNumberFormat="1" applyFont="1" applyFill="1" applyBorder="1" applyAlignment="1" applyProtection="1">
      <alignment horizontal="center" vertical="center" wrapText="1"/>
      <protection locked="0"/>
    </xf>
    <xf numFmtId="0" fontId="0" fillId="7" borderId="17" xfId="5" applyFont="1" applyFill="1" applyBorder="1" applyAlignment="1" applyProtection="1">
      <alignment horizontal="center" vertical="center" shrinkToFit="1"/>
      <protection locked="0"/>
    </xf>
    <xf numFmtId="0" fontId="13" fillId="0" borderId="0" xfId="6" applyFont="1" applyAlignment="1">
      <alignment horizontal="center"/>
    </xf>
    <xf numFmtId="0" fontId="13" fillId="0" borderId="0" xfId="6" applyFont="1" applyAlignment="1">
      <alignment horizontal="left"/>
    </xf>
    <xf numFmtId="0" fontId="13" fillId="0" borderId="0" xfId="6" applyFont="1"/>
    <xf numFmtId="0" fontId="18" fillId="0" borderId="0" xfId="6" applyFont="1" applyAlignment="1">
      <alignment vertical="top"/>
    </xf>
    <xf numFmtId="0" fontId="13" fillId="0" borderId="1" xfId="6" applyFont="1" applyBorder="1" applyAlignment="1">
      <alignment horizontal="center" vertical="center"/>
    </xf>
    <xf numFmtId="0" fontId="13" fillId="0" borderId="1" xfId="6" applyFont="1" applyBorder="1" applyAlignment="1">
      <alignment horizontal="center" vertical="top"/>
    </xf>
    <xf numFmtId="0" fontId="19" fillId="0" borderId="1" xfId="6" applyFont="1" applyBorder="1" applyAlignment="1">
      <alignment horizontal="center" vertical="top" wrapText="1"/>
    </xf>
    <xf numFmtId="0" fontId="20" fillId="0" borderId="1" xfId="6" applyFont="1" applyBorder="1" applyAlignment="1">
      <alignment horizontal="left" vertical="top" wrapText="1"/>
    </xf>
    <xf numFmtId="38" fontId="13" fillId="0" borderId="0" xfId="1" applyFont="1">
      <alignment vertical="center"/>
    </xf>
    <xf numFmtId="38" fontId="21" fillId="0" borderId="0" xfId="1" applyFont="1" applyAlignment="1">
      <alignment horizontal="right" vertical="center"/>
    </xf>
    <xf numFmtId="0" fontId="22" fillId="0" borderId="0" xfId="4" applyFont="1">
      <alignment vertical="center"/>
    </xf>
    <xf numFmtId="38" fontId="13" fillId="0" borderId="0" xfId="1" applyFont="1" applyAlignment="1">
      <alignment vertical="center"/>
    </xf>
    <xf numFmtId="38" fontId="13" fillId="0" borderId="1" xfId="1" applyFont="1" applyBorder="1" applyAlignment="1">
      <alignment horizontal="center" vertical="center"/>
    </xf>
    <xf numFmtId="38" fontId="13" fillId="0" borderId="1" xfId="1" applyFont="1" applyBorder="1" applyAlignment="1">
      <alignment horizontal="center" vertical="center" wrapText="1"/>
    </xf>
    <xf numFmtId="38" fontId="13" fillId="0" borderId="0" xfId="1" applyFont="1" applyFill="1">
      <alignment vertical="center"/>
    </xf>
    <xf numFmtId="38" fontId="13" fillId="0" borderId="1" xfId="1" applyFont="1" applyBorder="1">
      <alignment vertical="center"/>
    </xf>
    <xf numFmtId="40" fontId="13" fillId="0" borderId="0" xfId="1" applyNumberFormat="1" applyFont="1" applyFill="1">
      <alignment vertical="center"/>
    </xf>
    <xf numFmtId="40" fontId="13" fillId="0" borderId="0" xfId="1" applyNumberFormat="1" applyFont="1">
      <alignment vertical="center"/>
    </xf>
    <xf numFmtId="38" fontId="13" fillId="0" borderId="1" xfId="1" applyFont="1" applyBorder="1" applyAlignment="1">
      <alignment horizontal="right" vertical="center"/>
    </xf>
    <xf numFmtId="38" fontId="13" fillId="0" borderId="1" xfId="1" applyFont="1" applyFill="1" applyBorder="1">
      <alignment vertical="center"/>
    </xf>
    <xf numFmtId="176" fontId="13" fillId="0" borderId="1" xfId="1" applyNumberFormat="1" applyFont="1" applyFill="1" applyBorder="1">
      <alignment vertical="center"/>
    </xf>
    <xf numFmtId="38" fontId="13" fillId="0" borderId="0" xfId="1" applyFont="1" applyBorder="1" applyAlignment="1">
      <alignment horizontal="left" vertical="center"/>
    </xf>
    <xf numFmtId="38" fontId="13" fillId="0" borderId="0" xfId="1" applyFont="1" applyBorder="1">
      <alignment vertical="center"/>
    </xf>
    <xf numFmtId="0" fontId="0" fillId="0" borderId="0" xfId="0" applyFont="1" applyFill="1">
      <alignment vertical="center"/>
    </xf>
    <xf numFmtId="38" fontId="0" fillId="0" borderId="0" xfId="1" applyFont="1">
      <alignment vertical="center"/>
    </xf>
    <xf numFmtId="0" fontId="7" fillId="0" borderId="0" xfId="4" applyFont="1">
      <alignment vertical="center"/>
    </xf>
    <xf numFmtId="0" fontId="0" fillId="0" borderId="0" xfId="0" applyFont="1" applyAlignment="1">
      <alignment horizontal="right" vertical="center"/>
    </xf>
    <xf numFmtId="38" fontId="0" fillId="0" borderId="5" xfId="1" applyFont="1" applyBorder="1" applyAlignment="1">
      <alignment horizontal="center" vertical="center"/>
    </xf>
    <xf numFmtId="38" fontId="0" fillId="0" borderId="1" xfId="1" applyFont="1" applyBorder="1" applyAlignment="1">
      <alignment horizontal="center" vertical="center"/>
    </xf>
    <xf numFmtId="38" fontId="0" fillId="0" borderId="0" xfId="1" applyFont="1" applyAlignment="1">
      <alignment horizontal="center" vertical="center"/>
    </xf>
    <xf numFmtId="38" fontId="0" fillId="0" borderId="5" xfId="1" applyFont="1" applyBorder="1">
      <alignment vertical="center"/>
    </xf>
    <xf numFmtId="38" fontId="0" fillId="0" borderId="6" xfId="1" applyFont="1" applyBorder="1">
      <alignment vertical="center"/>
    </xf>
    <xf numFmtId="38" fontId="0" fillId="0" borderId="7" xfId="1" applyFont="1" applyBorder="1">
      <alignment vertical="center"/>
    </xf>
    <xf numFmtId="38" fontId="0" fillId="0" borderId="1" xfId="1" applyFont="1" applyFill="1" applyBorder="1" applyAlignment="1">
      <alignment horizontal="center" vertical="center"/>
    </xf>
    <xf numFmtId="38" fontId="0" fillId="0" borderId="1" xfId="1" applyFont="1" applyFill="1" applyBorder="1">
      <alignment vertical="center"/>
    </xf>
    <xf numFmtId="38" fontId="0" fillId="0" borderId="1" xfId="1" applyFont="1" applyBorder="1">
      <alignment vertical="center"/>
    </xf>
    <xf numFmtId="38" fontId="0" fillId="0" borderId="1" xfId="1" applyNumberFormat="1" applyFont="1" applyBorder="1">
      <alignment vertical="center"/>
    </xf>
    <xf numFmtId="38" fontId="0" fillId="0" borderId="1" xfId="1" applyFont="1" applyBorder="1" applyAlignment="1">
      <alignment horizontal="left" vertical="center"/>
    </xf>
    <xf numFmtId="38" fontId="0" fillId="0" borderId="0" xfId="1" applyFont="1" applyBorder="1" applyAlignment="1">
      <alignment horizontal="left" vertical="center"/>
    </xf>
    <xf numFmtId="38" fontId="0" fillId="0" borderId="0" xfId="1" applyFont="1" applyBorder="1">
      <alignment vertical="center"/>
    </xf>
    <xf numFmtId="0" fontId="7" fillId="0" borderId="0" xfId="4" applyFont="1" applyAlignment="1">
      <alignment horizontal="justify" vertical="center"/>
    </xf>
    <xf numFmtId="38" fontId="0" fillId="0" borderId="1" xfId="1" applyFont="1" applyBorder="1" applyAlignment="1">
      <alignment vertical="center"/>
    </xf>
    <xf numFmtId="38" fontId="13" fillId="0" borderId="0" xfId="1" applyFont="1" applyFill="1" applyBorder="1">
      <alignment vertical="center"/>
    </xf>
    <xf numFmtId="176" fontId="13" fillId="0" borderId="0" xfId="1" applyNumberFormat="1" applyFont="1" applyFill="1" applyBorder="1">
      <alignment vertical="center"/>
    </xf>
    <xf numFmtId="38" fontId="0" fillId="0" borderId="0" xfId="1" applyFont="1" applyFill="1" applyBorder="1">
      <alignment vertical="center"/>
    </xf>
    <xf numFmtId="38" fontId="0" fillId="0" borderId="0" xfId="1" applyNumberFormat="1" applyFont="1" applyFill="1" applyBorder="1">
      <alignment vertical="center"/>
    </xf>
    <xf numFmtId="38" fontId="0" fillId="0" borderId="0" xfId="1" applyFont="1" applyFill="1" applyBorder="1" applyAlignment="1">
      <alignment vertical="center"/>
    </xf>
    <xf numFmtId="38" fontId="0" fillId="0" borderId="0" xfId="1" applyNumberFormat="1" applyFont="1" applyFill="1" applyBorder="1" applyAlignment="1">
      <alignment vertical="center"/>
    </xf>
    <xf numFmtId="38" fontId="24" fillId="0" borderId="0" xfId="1" applyFont="1" applyFill="1" applyBorder="1">
      <alignment vertical="center"/>
    </xf>
    <xf numFmtId="38" fontId="24" fillId="0" borderId="0" xfId="1" applyNumberFormat="1" applyFont="1" applyFill="1" applyBorder="1">
      <alignment vertical="center"/>
    </xf>
    <xf numFmtId="0" fontId="4" fillId="7" borderId="1" xfId="5" applyFont="1" applyFill="1" applyBorder="1" applyAlignment="1">
      <alignment vertical="center"/>
    </xf>
    <xf numFmtId="0" fontId="1" fillId="7" borderId="2" xfId="5" applyFill="1" applyBorder="1" applyAlignment="1">
      <alignment vertical="center"/>
    </xf>
    <xf numFmtId="0" fontId="0" fillId="6" borderId="1" xfId="5" applyFont="1" applyFill="1" applyBorder="1" applyAlignment="1">
      <alignment vertical="center"/>
    </xf>
    <xf numFmtId="0" fontId="1" fillId="6" borderId="2" xfId="5" applyFill="1" applyBorder="1" applyAlignment="1">
      <alignment vertical="center"/>
    </xf>
    <xf numFmtId="0" fontId="0" fillId="7" borderId="1" xfId="5" applyFont="1" applyFill="1" applyBorder="1" applyAlignment="1">
      <alignment vertical="center" wrapText="1"/>
    </xf>
    <xf numFmtId="0" fontId="0" fillId="7" borderId="1" xfId="5" applyFont="1" applyFill="1" applyBorder="1" applyAlignment="1">
      <alignment vertical="center"/>
    </xf>
    <xf numFmtId="0" fontId="4" fillId="7" borderId="1" xfId="5" applyFont="1" applyFill="1" applyBorder="1" applyAlignment="1">
      <alignment vertical="center" wrapText="1"/>
    </xf>
    <xf numFmtId="0" fontId="0" fillId="7" borderId="2" xfId="5" applyFont="1" applyFill="1" applyBorder="1" applyAlignment="1">
      <alignment vertical="center"/>
    </xf>
    <xf numFmtId="0" fontId="4" fillId="7" borderId="10" xfId="5" applyFont="1" applyFill="1" applyBorder="1" applyAlignment="1">
      <alignment vertical="center"/>
    </xf>
    <xf numFmtId="0" fontId="4" fillId="6" borderId="1" xfId="5" applyFont="1" applyFill="1" applyBorder="1" applyAlignment="1">
      <alignment vertical="center" wrapText="1"/>
    </xf>
    <xf numFmtId="0" fontId="0" fillId="6" borderId="2" xfId="5" applyFont="1" applyFill="1" applyBorder="1" applyAlignment="1">
      <alignment vertical="center"/>
    </xf>
    <xf numFmtId="0" fontId="4" fillId="6" borderId="10" xfId="5" applyFont="1" applyFill="1" applyBorder="1" applyAlignment="1">
      <alignment vertical="center"/>
    </xf>
    <xf numFmtId="0" fontId="4" fillId="6" borderId="1" xfId="5" applyFont="1" applyFill="1" applyBorder="1" applyAlignment="1">
      <alignment vertical="center"/>
    </xf>
    <xf numFmtId="0" fontId="4" fillId="7" borderId="5" xfId="5" applyFont="1" applyFill="1" applyBorder="1" applyAlignment="1">
      <alignment vertical="center"/>
    </xf>
    <xf numFmtId="0" fontId="4" fillId="7" borderId="6" xfId="5" applyFont="1" applyFill="1" applyBorder="1" applyAlignment="1">
      <alignment vertical="center"/>
    </xf>
    <xf numFmtId="0" fontId="4" fillId="7" borderId="7" xfId="5" applyFont="1" applyFill="1" applyBorder="1" applyAlignment="1">
      <alignment vertical="center"/>
    </xf>
    <xf numFmtId="0" fontId="4" fillId="6" borderId="5" xfId="5" applyFont="1" applyFill="1" applyBorder="1" applyAlignment="1">
      <alignment vertical="center"/>
    </xf>
    <xf numFmtId="0" fontId="4" fillId="6" borderId="6" xfId="5" applyFont="1" applyFill="1" applyBorder="1" applyAlignment="1">
      <alignment vertical="center"/>
    </xf>
    <xf numFmtId="0" fontId="4" fillId="6" borderId="7" xfId="5" applyFont="1" applyFill="1" applyBorder="1" applyAlignment="1">
      <alignment vertical="center"/>
    </xf>
    <xf numFmtId="0" fontId="0" fillId="6" borderId="1" xfId="5" applyFont="1" applyFill="1" applyBorder="1" applyAlignment="1">
      <alignment vertical="center" wrapText="1"/>
    </xf>
    <xf numFmtId="0" fontId="12" fillId="4" borderId="5" xfId="5" applyFont="1" applyFill="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4" fillId="5" borderId="1" xfId="5" applyFont="1" applyFill="1" applyBorder="1" applyAlignment="1">
      <alignment vertical="center" wrapText="1"/>
    </xf>
    <xf numFmtId="0" fontId="1" fillId="5" borderId="2" xfId="5" applyFill="1" applyBorder="1" applyAlignment="1">
      <alignment vertical="center"/>
    </xf>
    <xf numFmtId="0" fontId="0" fillId="4" borderId="2" xfId="5" applyFont="1" applyFill="1" applyBorder="1" applyAlignment="1">
      <alignment vertical="center" wrapText="1"/>
    </xf>
    <xf numFmtId="0" fontId="4" fillId="4" borderId="10" xfId="5" applyFont="1" applyFill="1" applyBorder="1" applyAlignment="1">
      <alignment vertical="center" wrapText="1"/>
    </xf>
    <xf numFmtId="0" fontId="4" fillId="5" borderId="1" xfId="5" applyFont="1" applyFill="1" applyBorder="1" applyAlignment="1">
      <alignment vertical="center"/>
    </xf>
    <xf numFmtId="0" fontId="0" fillId="5" borderId="1" xfId="5" applyFont="1" applyFill="1" applyBorder="1" applyAlignment="1">
      <alignment vertical="center"/>
    </xf>
    <xf numFmtId="0" fontId="0" fillId="5" borderId="2" xfId="5" applyFont="1" applyFill="1" applyBorder="1" applyAlignment="1">
      <alignment vertical="center"/>
    </xf>
    <xf numFmtId="0" fontId="4" fillId="5" borderId="10" xfId="5" applyFont="1" applyFill="1" applyBorder="1" applyAlignment="1">
      <alignment vertical="center"/>
    </xf>
    <xf numFmtId="0" fontId="10" fillId="3" borderId="1" xfId="5" applyFont="1" applyFill="1" applyBorder="1" applyAlignment="1">
      <alignment horizontal="center" vertical="center" wrapText="1"/>
    </xf>
    <xf numFmtId="0" fontId="1" fillId="0" borderId="2" xfId="5" applyBorder="1" applyAlignment="1">
      <alignment horizontal="center" vertical="center" wrapText="1"/>
    </xf>
    <xf numFmtId="0" fontId="4" fillId="4" borderId="1" xfId="5" applyFont="1" applyFill="1" applyBorder="1" applyAlignment="1">
      <alignment vertical="center"/>
    </xf>
    <xf numFmtId="0" fontId="1" fillId="4" borderId="2" xfId="5" applyFill="1" applyBorder="1" applyAlignment="1">
      <alignment vertical="center"/>
    </xf>
    <xf numFmtId="0" fontId="0" fillId="4" borderId="1" xfId="5" applyFont="1" applyFill="1" applyBorder="1" applyAlignment="1">
      <alignment vertical="center" wrapText="1"/>
    </xf>
    <xf numFmtId="0" fontId="4" fillId="5" borderId="5" xfId="5" applyFont="1" applyFill="1" applyBorder="1" applyAlignment="1">
      <alignment vertical="center"/>
    </xf>
    <xf numFmtId="0" fontId="4" fillId="5" borderId="6" xfId="5" applyFont="1" applyFill="1" applyBorder="1" applyAlignment="1">
      <alignment vertical="center"/>
    </xf>
    <xf numFmtId="0" fontId="4" fillId="5" borderId="7" xfId="5" applyFont="1" applyFill="1" applyBorder="1" applyAlignment="1">
      <alignment vertical="center"/>
    </xf>
    <xf numFmtId="0" fontId="0" fillId="5" borderId="1" xfId="5" applyFont="1" applyFill="1" applyBorder="1" applyAlignment="1">
      <alignment vertical="center" wrapText="1"/>
    </xf>
    <xf numFmtId="0" fontId="4" fillId="4" borderId="6" xfId="5" applyFont="1" applyFill="1" applyBorder="1" applyAlignment="1">
      <alignment horizontal="center" vertical="center"/>
    </xf>
    <xf numFmtId="0" fontId="14" fillId="4" borderId="11" xfId="5" applyFont="1" applyFill="1" applyBorder="1" applyAlignment="1">
      <alignment vertical="center" wrapText="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14" xfId="0" applyFont="1" applyBorder="1" applyAlignment="1">
      <alignment vertical="center" wrapText="1"/>
    </xf>
    <xf numFmtId="0" fontId="14" fillId="0" borderId="15" xfId="0" applyFont="1" applyBorder="1" applyAlignment="1">
      <alignment vertical="center" wrapText="1"/>
    </xf>
    <xf numFmtId="0" fontId="14" fillId="0" borderId="16" xfId="0" applyFont="1" applyBorder="1" applyAlignment="1">
      <alignment vertical="center" wrapText="1"/>
    </xf>
    <xf numFmtId="0" fontId="4" fillId="4" borderId="5" xfId="5" quotePrefix="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6" borderId="19" xfId="5" applyFont="1" applyFill="1" applyBorder="1" applyAlignment="1">
      <alignment vertical="center"/>
    </xf>
    <xf numFmtId="38" fontId="16" fillId="2" borderId="0" xfId="1" applyFont="1" applyFill="1" applyAlignment="1">
      <alignment horizontal="center" vertical="center"/>
    </xf>
    <xf numFmtId="0" fontId="17" fillId="0" borderId="0" xfId="6" applyFont="1" applyAlignment="1">
      <alignment horizontal="center"/>
    </xf>
    <xf numFmtId="49" fontId="18" fillId="0" borderId="0" xfId="6" applyNumberFormat="1" applyFont="1" applyAlignment="1">
      <alignment horizontal="left" vertical="top" wrapText="1"/>
    </xf>
    <xf numFmtId="0" fontId="13" fillId="0" borderId="0" xfId="0" applyFont="1" applyAlignment="1">
      <alignment vertical="top" wrapText="1"/>
    </xf>
    <xf numFmtId="38" fontId="13" fillId="0" borderId="2" xfId="1" applyFont="1" applyBorder="1" applyAlignment="1">
      <alignment horizontal="left" vertical="center"/>
    </xf>
    <xf numFmtId="38" fontId="13" fillId="0" borderId="4" xfId="1" applyFont="1" applyBorder="1" applyAlignment="1">
      <alignment horizontal="left" vertical="center"/>
    </xf>
    <xf numFmtId="38" fontId="13" fillId="0" borderId="2" xfId="1" applyFont="1" applyFill="1" applyBorder="1" applyAlignment="1">
      <alignment horizontal="left" vertical="center"/>
    </xf>
    <xf numFmtId="38" fontId="13" fillId="0" borderId="4" xfId="1" applyFont="1" applyFill="1" applyBorder="1" applyAlignment="1">
      <alignment horizontal="left" vertical="center"/>
    </xf>
    <xf numFmtId="38" fontId="13" fillId="0" borderId="0" xfId="1" applyFont="1" applyAlignment="1">
      <alignment horizontal="left" vertical="center"/>
    </xf>
    <xf numFmtId="0" fontId="22" fillId="0" borderId="0" xfId="4" applyFont="1" applyAlignment="1">
      <alignment vertical="top" wrapText="1"/>
    </xf>
    <xf numFmtId="0" fontId="0" fillId="0" borderId="0" xfId="0" applyFont="1" applyAlignment="1">
      <alignment vertical="top" wrapText="1"/>
    </xf>
    <xf numFmtId="38" fontId="23" fillId="2" borderId="0" xfId="1" applyFont="1" applyFill="1" applyAlignment="1">
      <alignment horizontal="center" vertical="center" wrapText="1"/>
    </xf>
    <xf numFmtId="38" fontId="23" fillId="2" borderId="0" xfId="1" applyFont="1" applyFill="1" applyAlignment="1">
      <alignment horizontal="center" vertical="center"/>
    </xf>
    <xf numFmtId="0" fontId="7" fillId="0" borderId="0" xfId="4" applyFont="1" applyAlignment="1">
      <alignment vertical="top" wrapText="1"/>
    </xf>
    <xf numFmtId="0" fontId="23" fillId="2" borderId="0" xfId="0" applyFont="1" applyFill="1" applyAlignment="1">
      <alignment horizontal="center" vertical="center" wrapText="1"/>
    </xf>
    <xf numFmtId="0" fontId="23" fillId="2" borderId="0" xfId="0" applyFont="1" applyFill="1" applyAlignment="1">
      <alignment horizontal="center" vertical="center"/>
    </xf>
    <xf numFmtId="38" fontId="7" fillId="0" borderId="0" xfId="4" applyNumberFormat="1" applyFont="1" applyAlignment="1">
      <alignment vertical="top" wrapText="1"/>
    </xf>
    <xf numFmtId="0" fontId="0" fillId="0" borderId="0" xfId="0" applyFont="1" applyAlignment="1">
      <alignment vertical="center" wrapText="1"/>
    </xf>
    <xf numFmtId="38" fontId="13" fillId="0" borderId="0" xfId="1" applyFont="1" applyFill="1" applyBorder="1" applyAlignment="1">
      <alignment horizontal="center" vertical="center"/>
    </xf>
    <xf numFmtId="38" fontId="0" fillId="0" borderId="11" xfId="1" applyFont="1" applyBorder="1">
      <alignment vertical="center"/>
    </xf>
    <xf numFmtId="38" fontId="0" fillId="0" borderId="13" xfId="1" applyFont="1" applyBorder="1">
      <alignment vertical="center"/>
    </xf>
    <xf numFmtId="38" fontId="0" fillId="0" borderId="15" xfId="1" applyFont="1" applyBorder="1">
      <alignment vertical="center"/>
    </xf>
    <xf numFmtId="38" fontId="0" fillId="0" borderId="0" xfId="1" applyFont="1" applyFill="1" applyBorder="1" applyAlignment="1">
      <alignment horizontal="center" vertical="center"/>
    </xf>
    <xf numFmtId="38" fontId="13" fillId="0" borderId="3" xfId="1" applyFont="1" applyBorder="1" applyAlignment="1">
      <alignment horizontal="left" vertical="center"/>
    </xf>
    <xf numFmtId="38" fontId="13" fillId="0" borderId="0" xfId="1" applyFont="1" applyBorder="1" applyAlignment="1">
      <alignment horizontal="left" vertical="center"/>
    </xf>
    <xf numFmtId="38" fontId="24" fillId="0" borderId="0" xfId="1" applyFont="1" applyFill="1" applyBorder="1" applyAlignment="1">
      <alignment horizontal="center" vertical="center"/>
    </xf>
    <xf numFmtId="38" fontId="0" fillId="0" borderId="7" xfId="1" applyFont="1" applyFill="1" applyBorder="1">
      <alignment vertical="center"/>
    </xf>
    <xf numFmtId="38" fontId="0" fillId="0" borderId="7" xfId="1" applyNumberFormat="1" applyFont="1" applyBorder="1">
      <alignment vertical="center"/>
    </xf>
  </cellXfs>
  <cellStyles count="8">
    <cellStyle name="ハイパーリンク" xfId="4" builtinId="8"/>
    <cellStyle name="桁区切り" xfId="1" builtinId="6"/>
    <cellStyle name="桁区切り 2" xfId="3"/>
    <cellStyle name="桁区切り 3" xfId="7"/>
    <cellStyle name="標準" xfId="0" builtinId="0"/>
    <cellStyle name="標準 2" xfId="2"/>
    <cellStyle name="標準 3" xfId="5"/>
    <cellStyle name="標準 4" xfId="6"/>
  </cellStyles>
  <dxfs count="0"/>
  <tableStyles count="0" defaultTableStyle="TableStyleMedium9" defaultPivotStyle="PivotStyleLight16"/>
  <colors>
    <mruColors>
      <color rgb="FF0000FF"/>
      <color rgb="FFFFFFCC"/>
      <color rgb="FF99FF99"/>
      <color rgb="FFCCFFFF"/>
      <color rgb="FF66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nedo.go.jp/" TargetMode="External"/><Relationship Id="rId13" Type="http://schemas.openxmlformats.org/officeDocument/2006/relationships/hyperlink" Target="https://www.nedo.go.jp/" TargetMode="External"/><Relationship Id="rId3" Type="http://schemas.openxmlformats.org/officeDocument/2006/relationships/hyperlink" Target="https://www.nedo.go.jp/" TargetMode="External"/><Relationship Id="rId7" Type="http://schemas.openxmlformats.org/officeDocument/2006/relationships/hyperlink" Target="https://www.nedo.go.jp/" TargetMode="External"/><Relationship Id="rId12" Type="http://schemas.openxmlformats.org/officeDocument/2006/relationships/hyperlink" Target="https://www.nedo.go.jp/" TargetMode="External"/><Relationship Id="rId17" Type="http://schemas.openxmlformats.org/officeDocument/2006/relationships/printerSettings" Target="../printerSettings/printerSettings1.bin"/><Relationship Id="rId2" Type="http://schemas.openxmlformats.org/officeDocument/2006/relationships/hyperlink" Target="https://www.nedo.go.jp/" TargetMode="External"/><Relationship Id="rId16" Type="http://schemas.openxmlformats.org/officeDocument/2006/relationships/hyperlink" Target="https://www.nedo.go.jp/" TargetMode="External"/><Relationship Id="rId1" Type="http://schemas.openxmlformats.org/officeDocument/2006/relationships/hyperlink" Target="https://www.nedo.go.jp/" TargetMode="External"/><Relationship Id="rId6" Type="http://schemas.openxmlformats.org/officeDocument/2006/relationships/hyperlink" Target="https://www.nedo.go.jp/" TargetMode="External"/><Relationship Id="rId11" Type="http://schemas.openxmlformats.org/officeDocument/2006/relationships/hyperlink" Target="https://www.nedo.go.jp/" TargetMode="External"/><Relationship Id="rId5" Type="http://schemas.openxmlformats.org/officeDocument/2006/relationships/hyperlink" Target="https://www.nedo.go.jp/" TargetMode="External"/><Relationship Id="rId15" Type="http://schemas.openxmlformats.org/officeDocument/2006/relationships/hyperlink" Target="https://www.nedo.go.jp/" TargetMode="External"/><Relationship Id="rId10" Type="http://schemas.openxmlformats.org/officeDocument/2006/relationships/hyperlink" Target="https://www.nedo.go.jp/" TargetMode="External"/><Relationship Id="rId4" Type="http://schemas.openxmlformats.org/officeDocument/2006/relationships/hyperlink" Target="https://www.nedo.go.jp/" TargetMode="External"/><Relationship Id="rId9" Type="http://schemas.openxmlformats.org/officeDocument/2006/relationships/hyperlink" Target="https://www.nedo.go.jp/" TargetMode="External"/><Relationship Id="rId14" Type="http://schemas.openxmlformats.org/officeDocument/2006/relationships/hyperlink" Target="https://www.nedo.go.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86"/>
  <sheetViews>
    <sheetView tabSelected="1" view="pageBreakPreview" zoomScale="70" zoomScaleNormal="30" zoomScaleSheetLayoutView="70" workbookViewId="0"/>
  </sheetViews>
  <sheetFormatPr defaultRowHeight="13.5" x14ac:dyDescent="0.15"/>
  <cols>
    <col min="1" max="1" width="6" style="3" bestFit="1" customWidth="1"/>
    <col min="2" max="2" width="14.5" style="3" customWidth="1"/>
    <col min="3" max="3" width="25.875" style="4" customWidth="1"/>
    <col min="4" max="4" width="41.5" style="4" customWidth="1"/>
    <col min="5" max="5" width="61.125" style="5" customWidth="1"/>
    <col min="6" max="6" width="50.625" style="4" customWidth="1"/>
    <col min="7" max="7" width="53.125" style="4" customWidth="1"/>
    <col min="8" max="85" width="9" style="6"/>
    <col min="86" max="86" width="6" style="6" bestFit="1" customWidth="1"/>
    <col min="87" max="87" width="32.75" style="6" bestFit="1" customWidth="1"/>
    <col min="88" max="88" width="57" style="6" customWidth="1"/>
    <col min="89" max="89" width="51.5" style="6" customWidth="1"/>
    <col min="90" max="90" width="38.25" style="6" customWidth="1"/>
    <col min="91" max="91" width="21.375" style="6" customWidth="1"/>
    <col min="92" max="341" width="9" style="6"/>
    <col min="342" max="342" width="6" style="6" bestFit="1" customWidth="1"/>
    <col min="343" max="343" width="32.75" style="6" bestFit="1" customWidth="1"/>
    <col min="344" max="344" width="57" style="6" customWidth="1"/>
    <col min="345" max="345" width="51.5" style="6" customWidth="1"/>
    <col min="346" max="346" width="38.25" style="6" customWidth="1"/>
    <col min="347" max="347" width="21.375" style="6" customWidth="1"/>
    <col min="348" max="597" width="9" style="6"/>
    <col min="598" max="598" width="6" style="6" bestFit="1" customWidth="1"/>
    <col min="599" max="599" width="32.75" style="6" bestFit="1" customWidth="1"/>
    <col min="600" max="600" width="57" style="6" customWidth="1"/>
    <col min="601" max="601" width="51.5" style="6" customWidth="1"/>
    <col min="602" max="602" width="38.25" style="6" customWidth="1"/>
    <col min="603" max="603" width="21.375" style="6" customWidth="1"/>
    <col min="604" max="853" width="9" style="6"/>
    <col min="854" max="854" width="6" style="6" bestFit="1" customWidth="1"/>
    <col min="855" max="855" width="32.75" style="6" bestFit="1" customWidth="1"/>
    <col min="856" max="856" width="57" style="6" customWidth="1"/>
    <col min="857" max="857" width="51.5" style="6" customWidth="1"/>
    <col min="858" max="858" width="38.25" style="6" customWidth="1"/>
    <col min="859" max="859" width="21.375" style="6" customWidth="1"/>
    <col min="860" max="1268" width="9" style="6"/>
    <col min="1269" max="1269" width="6" style="6" bestFit="1" customWidth="1"/>
    <col min="1270" max="1270" width="32.75" style="6" bestFit="1" customWidth="1"/>
    <col min="1271" max="1271" width="57" style="6" customWidth="1"/>
    <col min="1272" max="1272" width="51.5" style="6" customWidth="1"/>
    <col min="1273" max="1273" width="38.25" style="6" customWidth="1"/>
    <col min="1274" max="1274" width="21.375" style="6" customWidth="1"/>
    <col min="1275" max="1524" width="9" style="6"/>
    <col min="1525" max="1525" width="6" style="6" bestFit="1" customWidth="1"/>
    <col min="1526" max="1526" width="32.75" style="6" bestFit="1" customWidth="1"/>
    <col min="1527" max="1527" width="57" style="6" customWidth="1"/>
    <col min="1528" max="1528" width="51.5" style="6" customWidth="1"/>
    <col min="1529" max="1529" width="38.25" style="6" customWidth="1"/>
    <col min="1530" max="1530" width="21.375" style="6" customWidth="1"/>
    <col min="1531" max="1780" width="9" style="6"/>
    <col min="1781" max="1781" width="6" style="6" bestFit="1" customWidth="1"/>
    <col min="1782" max="1782" width="32.75" style="6" bestFit="1" customWidth="1"/>
    <col min="1783" max="1783" width="57" style="6" customWidth="1"/>
    <col min="1784" max="1784" width="51.5" style="6" customWidth="1"/>
    <col min="1785" max="1785" width="38.25" style="6" customWidth="1"/>
    <col min="1786" max="1786" width="21.375" style="6" customWidth="1"/>
    <col min="1787" max="2036" width="9" style="6"/>
    <col min="2037" max="2037" width="6" style="6" bestFit="1" customWidth="1"/>
    <col min="2038" max="2038" width="32.75" style="6" bestFit="1" customWidth="1"/>
    <col min="2039" max="2039" width="57" style="6" customWidth="1"/>
    <col min="2040" max="2040" width="51.5" style="6" customWidth="1"/>
    <col min="2041" max="2041" width="38.25" style="6" customWidth="1"/>
    <col min="2042" max="2042" width="21.375" style="6" customWidth="1"/>
    <col min="2043" max="2292" width="9" style="6"/>
    <col min="2293" max="2293" width="6" style="6" bestFit="1" customWidth="1"/>
    <col min="2294" max="2294" width="32.75" style="6" bestFit="1" customWidth="1"/>
    <col min="2295" max="2295" width="57" style="6" customWidth="1"/>
    <col min="2296" max="2296" width="51.5" style="6" customWidth="1"/>
    <col min="2297" max="2297" width="38.25" style="6" customWidth="1"/>
    <col min="2298" max="2298" width="21.375" style="6" customWidth="1"/>
    <col min="2299" max="2548" width="9" style="6"/>
    <col min="2549" max="2549" width="6" style="6" bestFit="1" customWidth="1"/>
    <col min="2550" max="2550" width="32.75" style="6" bestFit="1" customWidth="1"/>
    <col min="2551" max="2551" width="57" style="6" customWidth="1"/>
    <col min="2552" max="2552" width="51.5" style="6" customWidth="1"/>
    <col min="2553" max="2553" width="38.25" style="6" customWidth="1"/>
    <col min="2554" max="2554" width="21.375" style="6" customWidth="1"/>
    <col min="2555" max="2804" width="9" style="6"/>
    <col min="2805" max="2805" width="6" style="6" bestFit="1" customWidth="1"/>
    <col min="2806" max="2806" width="32.75" style="6" bestFit="1" customWidth="1"/>
    <col min="2807" max="2807" width="57" style="6" customWidth="1"/>
    <col min="2808" max="2808" width="51.5" style="6" customWidth="1"/>
    <col min="2809" max="2809" width="38.25" style="6" customWidth="1"/>
    <col min="2810" max="2810" width="21.375" style="6" customWidth="1"/>
    <col min="2811" max="3060" width="9" style="6"/>
    <col min="3061" max="3061" width="6" style="6" bestFit="1" customWidth="1"/>
    <col min="3062" max="3062" width="32.75" style="6" bestFit="1" customWidth="1"/>
    <col min="3063" max="3063" width="57" style="6" customWidth="1"/>
    <col min="3064" max="3064" width="51.5" style="6" customWidth="1"/>
    <col min="3065" max="3065" width="38.25" style="6" customWidth="1"/>
    <col min="3066" max="3066" width="21.375" style="6" customWidth="1"/>
    <col min="3067" max="3316" width="9" style="6"/>
    <col min="3317" max="3317" width="6" style="6" bestFit="1" customWidth="1"/>
    <col min="3318" max="3318" width="32.75" style="6" bestFit="1" customWidth="1"/>
    <col min="3319" max="3319" width="57" style="6" customWidth="1"/>
    <col min="3320" max="3320" width="51.5" style="6" customWidth="1"/>
    <col min="3321" max="3321" width="38.25" style="6" customWidth="1"/>
    <col min="3322" max="3322" width="21.375" style="6" customWidth="1"/>
    <col min="3323" max="3572" width="9" style="6"/>
    <col min="3573" max="3573" width="6" style="6" bestFit="1" customWidth="1"/>
    <col min="3574" max="3574" width="32.75" style="6" bestFit="1" customWidth="1"/>
    <col min="3575" max="3575" width="57" style="6" customWidth="1"/>
    <col min="3576" max="3576" width="51.5" style="6" customWidth="1"/>
    <col min="3577" max="3577" width="38.25" style="6" customWidth="1"/>
    <col min="3578" max="3578" width="21.375" style="6" customWidth="1"/>
    <col min="3579" max="3828" width="9" style="6"/>
    <col min="3829" max="3829" width="6" style="6" bestFit="1" customWidth="1"/>
    <col min="3830" max="3830" width="32.75" style="6" bestFit="1" customWidth="1"/>
    <col min="3831" max="3831" width="57" style="6" customWidth="1"/>
    <col min="3832" max="3832" width="51.5" style="6" customWidth="1"/>
    <col min="3833" max="3833" width="38.25" style="6" customWidth="1"/>
    <col min="3834" max="3834" width="21.375" style="6" customWidth="1"/>
    <col min="3835" max="4084" width="9" style="6"/>
    <col min="4085" max="4085" width="6" style="6" bestFit="1" customWidth="1"/>
    <col min="4086" max="4086" width="32.75" style="6" bestFit="1" customWidth="1"/>
    <col min="4087" max="4087" width="57" style="6" customWidth="1"/>
    <col min="4088" max="4088" width="51.5" style="6" customWidth="1"/>
    <col min="4089" max="4089" width="38.25" style="6" customWidth="1"/>
    <col min="4090" max="4090" width="21.375" style="6" customWidth="1"/>
    <col min="4091" max="4340" width="9" style="6"/>
    <col min="4341" max="4341" width="6" style="6" bestFit="1" customWidth="1"/>
    <col min="4342" max="4342" width="32.75" style="6" bestFit="1" customWidth="1"/>
    <col min="4343" max="4343" width="57" style="6" customWidth="1"/>
    <col min="4344" max="4344" width="51.5" style="6" customWidth="1"/>
    <col min="4345" max="4345" width="38.25" style="6" customWidth="1"/>
    <col min="4346" max="4346" width="21.375" style="6" customWidth="1"/>
    <col min="4347" max="4596" width="9" style="6"/>
    <col min="4597" max="4597" width="6" style="6" bestFit="1" customWidth="1"/>
    <col min="4598" max="4598" width="32.75" style="6" bestFit="1" customWidth="1"/>
    <col min="4599" max="4599" width="57" style="6" customWidth="1"/>
    <col min="4600" max="4600" width="51.5" style="6" customWidth="1"/>
    <col min="4601" max="4601" width="38.25" style="6" customWidth="1"/>
    <col min="4602" max="4602" width="21.375" style="6" customWidth="1"/>
    <col min="4603" max="4852" width="9" style="6"/>
    <col min="4853" max="4853" width="6" style="6" bestFit="1" customWidth="1"/>
    <col min="4854" max="4854" width="32.75" style="6" bestFit="1" customWidth="1"/>
    <col min="4855" max="4855" width="57" style="6" customWidth="1"/>
    <col min="4856" max="4856" width="51.5" style="6" customWidth="1"/>
    <col min="4857" max="4857" width="38.25" style="6" customWidth="1"/>
    <col min="4858" max="4858" width="21.375" style="6" customWidth="1"/>
    <col min="4859" max="5108" width="9" style="6"/>
    <col min="5109" max="5109" width="6" style="6" bestFit="1" customWidth="1"/>
    <col min="5110" max="5110" width="32.75" style="6" bestFit="1" customWidth="1"/>
    <col min="5111" max="5111" width="57" style="6" customWidth="1"/>
    <col min="5112" max="5112" width="51.5" style="6" customWidth="1"/>
    <col min="5113" max="5113" width="38.25" style="6" customWidth="1"/>
    <col min="5114" max="5114" width="21.375" style="6" customWidth="1"/>
    <col min="5115" max="5364" width="9" style="6"/>
    <col min="5365" max="5365" width="6" style="6" bestFit="1" customWidth="1"/>
    <col min="5366" max="5366" width="32.75" style="6" bestFit="1" customWidth="1"/>
    <col min="5367" max="5367" width="57" style="6" customWidth="1"/>
    <col min="5368" max="5368" width="51.5" style="6" customWidth="1"/>
    <col min="5369" max="5369" width="38.25" style="6" customWidth="1"/>
    <col min="5370" max="5370" width="21.375" style="6" customWidth="1"/>
    <col min="5371" max="5620" width="9" style="6"/>
    <col min="5621" max="5621" width="6" style="6" bestFit="1" customWidth="1"/>
    <col min="5622" max="5622" width="32.75" style="6" bestFit="1" customWidth="1"/>
    <col min="5623" max="5623" width="57" style="6" customWidth="1"/>
    <col min="5624" max="5624" width="51.5" style="6" customWidth="1"/>
    <col min="5625" max="5625" width="38.25" style="6" customWidth="1"/>
    <col min="5626" max="5626" width="21.375" style="6" customWidth="1"/>
    <col min="5627" max="5876" width="9" style="6"/>
    <col min="5877" max="5877" width="6" style="6" bestFit="1" customWidth="1"/>
    <col min="5878" max="5878" width="32.75" style="6" bestFit="1" customWidth="1"/>
    <col min="5879" max="5879" width="57" style="6" customWidth="1"/>
    <col min="5880" max="5880" width="51.5" style="6" customWidth="1"/>
    <col min="5881" max="5881" width="38.25" style="6" customWidth="1"/>
    <col min="5882" max="5882" width="21.375" style="6" customWidth="1"/>
    <col min="5883" max="6132" width="9" style="6"/>
    <col min="6133" max="6133" width="6" style="6" bestFit="1" customWidth="1"/>
    <col min="6134" max="6134" width="32.75" style="6" bestFit="1" customWidth="1"/>
    <col min="6135" max="6135" width="57" style="6" customWidth="1"/>
    <col min="6136" max="6136" width="51.5" style="6" customWidth="1"/>
    <col min="6137" max="6137" width="38.25" style="6" customWidth="1"/>
    <col min="6138" max="6138" width="21.375" style="6" customWidth="1"/>
    <col min="6139" max="6388" width="9" style="6"/>
    <col min="6389" max="6389" width="6" style="6" bestFit="1" customWidth="1"/>
    <col min="6390" max="6390" width="32.75" style="6" bestFit="1" customWidth="1"/>
    <col min="6391" max="6391" width="57" style="6" customWidth="1"/>
    <col min="6392" max="6392" width="51.5" style="6" customWidth="1"/>
    <col min="6393" max="6393" width="38.25" style="6" customWidth="1"/>
    <col min="6394" max="6394" width="21.375" style="6" customWidth="1"/>
    <col min="6395" max="6644" width="9" style="6"/>
    <col min="6645" max="6645" width="6" style="6" bestFit="1" customWidth="1"/>
    <col min="6646" max="6646" width="32.75" style="6" bestFit="1" customWidth="1"/>
    <col min="6647" max="6647" width="57" style="6" customWidth="1"/>
    <col min="6648" max="6648" width="51.5" style="6" customWidth="1"/>
    <col min="6649" max="6649" width="38.25" style="6" customWidth="1"/>
    <col min="6650" max="6650" width="21.375" style="6" customWidth="1"/>
    <col min="6651" max="6900" width="9" style="6"/>
    <col min="6901" max="6901" width="6" style="6" bestFit="1" customWidth="1"/>
    <col min="6902" max="6902" width="32.75" style="6" bestFit="1" customWidth="1"/>
    <col min="6903" max="6903" width="57" style="6" customWidth="1"/>
    <col min="6904" max="6904" width="51.5" style="6" customWidth="1"/>
    <col min="6905" max="6905" width="38.25" style="6" customWidth="1"/>
    <col min="6906" max="6906" width="21.375" style="6" customWidth="1"/>
    <col min="6907" max="7156" width="9" style="6"/>
    <col min="7157" max="7157" width="6" style="6" bestFit="1" customWidth="1"/>
    <col min="7158" max="7158" width="32.75" style="6" bestFit="1" customWidth="1"/>
    <col min="7159" max="7159" width="57" style="6" customWidth="1"/>
    <col min="7160" max="7160" width="51.5" style="6" customWidth="1"/>
    <col min="7161" max="7161" width="38.25" style="6" customWidth="1"/>
    <col min="7162" max="7162" width="21.375" style="6" customWidth="1"/>
    <col min="7163" max="7412" width="9" style="6"/>
    <col min="7413" max="7413" width="6" style="6" bestFit="1" customWidth="1"/>
    <col min="7414" max="7414" width="32.75" style="6" bestFit="1" customWidth="1"/>
    <col min="7415" max="7415" width="57" style="6" customWidth="1"/>
    <col min="7416" max="7416" width="51.5" style="6" customWidth="1"/>
    <col min="7417" max="7417" width="38.25" style="6" customWidth="1"/>
    <col min="7418" max="7418" width="21.375" style="6" customWidth="1"/>
    <col min="7419" max="7668" width="9" style="6"/>
    <col min="7669" max="7669" width="6" style="6" bestFit="1" customWidth="1"/>
    <col min="7670" max="7670" width="32.75" style="6" bestFit="1" customWidth="1"/>
    <col min="7671" max="7671" width="57" style="6" customWidth="1"/>
    <col min="7672" max="7672" width="51.5" style="6" customWidth="1"/>
    <col min="7673" max="7673" width="38.25" style="6" customWidth="1"/>
    <col min="7674" max="7674" width="21.375" style="6" customWidth="1"/>
    <col min="7675" max="7924" width="9" style="6"/>
    <col min="7925" max="7925" width="6" style="6" bestFit="1" customWidth="1"/>
    <col min="7926" max="7926" width="32.75" style="6" bestFit="1" customWidth="1"/>
    <col min="7927" max="7927" width="57" style="6" customWidth="1"/>
    <col min="7928" max="7928" width="51.5" style="6" customWidth="1"/>
    <col min="7929" max="7929" width="38.25" style="6" customWidth="1"/>
    <col min="7930" max="7930" width="21.375" style="6" customWidth="1"/>
    <col min="7931" max="8180" width="9" style="6"/>
    <col min="8181" max="8181" width="6" style="6" bestFit="1" customWidth="1"/>
    <col min="8182" max="8182" width="32.75" style="6" bestFit="1" customWidth="1"/>
    <col min="8183" max="8183" width="57" style="6" customWidth="1"/>
    <col min="8184" max="8184" width="51.5" style="6" customWidth="1"/>
    <col min="8185" max="8185" width="38.25" style="6" customWidth="1"/>
    <col min="8186" max="8186" width="21.375" style="6" customWidth="1"/>
    <col min="8187" max="8436" width="9" style="6"/>
    <col min="8437" max="8437" width="6" style="6" bestFit="1" customWidth="1"/>
    <col min="8438" max="8438" width="32.75" style="6" bestFit="1" customWidth="1"/>
    <col min="8439" max="8439" width="57" style="6" customWidth="1"/>
    <col min="8440" max="8440" width="51.5" style="6" customWidth="1"/>
    <col min="8441" max="8441" width="38.25" style="6" customWidth="1"/>
    <col min="8442" max="8442" width="21.375" style="6" customWidth="1"/>
    <col min="8443" max="8692" width="9" style="6"/>
    <col min="8693" max="8693" width="6" style="6" bestFit="1" customWidth="1"/>
    <col min="8694" max="8694" width="32.75" style="6" bestFit="1" customWidth="1"/>
    <col min="8695" max="8695" width="57" style="6" customWidth="1"/>
    <col min="8696" max="8696" width="51.5" style="6" customWidth="1"/>
    <col min="8697" max="8697" width="38.25" style="6" customWidth="1"/>
    <col min="8698" max="8698" width="21.375" style="6" customWidth="1"/>
    <col min="8699" max="8948" width="9" style="6"/>
    <col min="8949" max="8949" width="6" style="6" bestFit="1" customWidth="1"/>
    <col min="8950" max="8950" width="32.75" style="6" bestFit="1" customWidth="1"/>
    <col min="8951" max="8951" width="57" style="6" customWidth="1"/>
    <col min="8952" max="8952" width="51.5" style="6" customWidth="1"/>
    <col min="8953" max="8953" width="38.25" style="6" customWidth="1"/>
    <col min="8954" max="8954" width="21.375" style="6" customWidth="1"/>
    <col min="8955" max="9204" width="9" style="6"/>
    <col min="9205" max="9205" width="6" style="6" bestFit="1" customWidth="1"/>
    <col min="9206" max="9206" width="32.75" style="6" bestFit="1" customWidth="1"/>
    <col min="9207" max="9207" width="57" style="6" customWidth="1"/>
    <col min="9208" max="9208" width="51.5" style="6" customWidth="1"/>
    <col min="9209" max="9209" width="38.25" style="6" customWidth="1"/>
    <col min="9210" max="9210" width="21.375" style="6" customWidth="1"/>
    <col min="9211" max="9460" width="9" style="6"/>
    <col min="9461" max="9461" width="6" style="6" bestFit="1" customWidth="1"/>
    <col min="9462" max="9462" width="32.75" style="6" bestFit="1" customWidth="1"/>
    <col min="9463" max="9463" width="57" style="6" customWidth="1"/>
    <col min="9464" max="9464" width="51.5" style="6" customWidth="1"/>
    <col min="9465" max="9465" width="38.25" style="6" customWidth="1"/>
    <col min="9466" max="9466" width="21.375" style="6" customWidth="1"/>
    <col min="9467" max="9716" width="9" style="6"/>
    <col min="9717" max="9717" width="6" style="6" bestFit="1" customWidth="1"/>
    <col min="9718" max="9718" width="32.75" style="6" bestFit="1" customWidth="1"/>
    <col min="9719" max="9719" width="57" style="6" customWidth="1"/>
    <col min="9720" max="9720" width="51.5" style="6" customWidth="1"/>
    <col min="9721" max="9721" width="38.25" style="6" customWidth="1"/>
    <col min="9722" max="9722" width="21.375" style="6" customWidth="1"/>
    <col min="9723" max="9972" width="9" style="6"/>
    <col min="9973" max="9973" width="6" style="6" bestFit="1" customWidth="1"/>
    <col min="9974" max="9974" width="32.75" style="6" bestFit="1" customWidth="1"/>
    <col min="9975" max="9975" width="57" style="6" customWidth="1"/>
    <col min="9976" max="9976" width="51.5" style="6" customWidth="1"/>
    <col min="9977" max="9977" width="38.25" style="6" customWidth="1"/>
    <col min="9978" max="9978" width="21.375" style="6" customWidth="1"/>
    <col min="9979" max="10228" width="9" style="6"/>
    <col min="10229" max="10229" width="6" style="6" bestFit="1" customWidth="1"/>
    <col min="10230" max="10230" width="32.75" style="6" bestFit="1" customWidth="1"/>
    <col min="10231" max="10231" width="57" style="6" customWidth="1"/>
    <col min="10232" max="10232" width="51.5" style="6" customWidth="1"/>
    <col min="10233" max="10233" width="38.25" style="6" customWidth="1"/>
    <col min="10234" max="10234" width="21.375" style="6" customWidth="1"/>
    <col min="10235" max="10484" width="9" style="6"/>
    <col min="10485" max="10485" width="6" style="6" bestFit="1" customWidth="1"/>
    <col min="10486" max="10486" width="32.75" style="6" bestFit="1" customWidth="1"/>
    <col min="10487" max="10487" width="57" style="6" customWidth="1"/>
    <col min="10488" max="10488" width="51.5" style="6" customWidth="1"/>
    <col min="10489" max="10489" width="38.25" style="6" customWidth="1"/>
    <col min="10490" max="10490" width="21.375" style="6" customWidth="1"/>
    <col min="10491" max="10740" width="9" style="6"/>
    <col min="10741" max="10741" width="6" style="6" bestFit="1" customWidth="1"/>
    <col min="10742" max="10742" width="32.75" style="6" bestFit="1" customWidth="1"/>
    <col min="10743" max="10743" width="57" style="6" customWidth="1"/>
    <col min="10744" max="10744" width="51.5" style="6" customWidth="1"/>
    <col min="10745" max="10745" width="38.25" style="6" customWidth="1"/>
    <col min="10746" max="10746" width="21.375" style="6" customWidth="1"/>
    <col min="10747" max="10996" width="9" style="6"/>
    <col min="10997" max="10997" width="6" style="6" bestFit="1" customWidth="1"/>
    <col min="10998" max="10998" width="32.75" style="6" bestFit="1" customWidth="1"/>
    <col min="10999" max="10999" width="57" style="6" customWidth="1"/>
    <col min="11000" max="11000" width="51.5" style="6" customWidth="1"/>
    <col min="11001" max="11001" width="38.25" style="6" customWidth="1"/>
    <col min="11002" max="11002" width="21.375" style="6" customWidth="1"/>
    <col min="11003" max="11252" width="9" style="6"/>
    <col min="11253" max="11253" width="6" style="6" bestFit="1" customWidth="1"/>
    <col min="11254" max="11254" width="32.75" style="6" bestFit="1" customWidth="1"/>
    <col min="11255" max="11255" width="57" style="6" customWidth="1"/>
    <col min="11256" max="11256" width="51.5" style="6" customWidth="1"/>
    <col min="11257" max="11257" width="38.25" style="6" customWidth="1"/>
    <col min="11258" max="11258" width="21.375" style="6" customWidth="1"/>
    <col min="11259" max="11508" width="9" style="6"/>
    <col min="11509" max="11509" width="6" style="6" bestFit="1" customWidth="1"/>
    <col min="11510" max="11510" width="32.75" style="6" bestFit="1" customWidth="1"/>
    <col min="11511" max="11511" width="57" style="6" customWidth="1"/>
    <col min="11512" max="11512" width="51.5" style="6" customWidth="1"/>
    <col min="11513" max="11513" width="38.25" style="6" customWidth="1"/>
    <col min="11514" max="11514" width="21.375" style="6" customWidth="1"/>
    <col min="11515" max="11764" width="9" style="6"/>
    <col min="11765" max="11765" width="6" style="6" bestFit="1" customWidth="1"/>
    <col min="11766" max="11766" width="32.75" style="6" bestFit="1" customWidth="1"/>
    <col min="11767" max="11767" width="57" style="6" customWidth="1"/>
    <col min="11768" max="11768" width="51.5" style="6" customWidth="1"/>
    <col min="11769" max="11769" width="38.25" style="6" customWidth="1"/>
    <col min="11770" max="11770" width="21.375" style="6" customWidth="1"/>
    <col min="11771" max="12020" width="9" style="6"/>
    <col min="12021" max="12021" width="6" style="6" bestFit="1" customWidth="1"/>
    <col min="12022" max="12022" width="32.75" style="6" bestFit="1" customWidth="1"/>
    <col min="12023" max="12023" width="57" style="6" customWidth="1"/>
    <col min="12024" max="12024" width="51.5" style="6" customWidth="1"/>
    <col min="12025" max="12025" width="38.25" style="6" customWidth="1"/>
    <col min="12026" max="12026" width="21.375" style="6" customWidth="1"/>
    <col min="12027" max="12276" width="9" style="6"/>
    <col min="12277" max="12277" width="6" style="6" bestFit="1" customWidth="1"/>
    <col min="12278" max="12278" width="32.75" style="6" bestFit="1" customWidth="1"/>
    <col min="12279" max="12279" width="57" style="6" customWidth="1"/>
    <col min="12280" max="12280" width="51.5" style="6" customWidth="1"/>
    <col min="12281" max="12281" width="38.25" style="6" customWidth="1"/>
    <col min="12282" max="12282" width="21.375" style="6" customWidth="1"/>
    <col min="12283" max="12532" width="9" style="6"/>
    <col min="12533" max="12533" width="6" style="6" bestFit="1" customWidth="1"/>
    <col min="12534" max="12534" width="32.75" style="6" bestFit="1" customWidth="1"/>
    <col min="12535" max="12535" width="57" style="6" customWidth="1"/>
    <col min="12536" max="12536" width="51.5" style="6" customWidth="1"/>
    <col min="12537" max="12537" width="38.25" style="6" customWidth="1"/>
    <col min="12538" max="12538" width="21.375" style="6" customWidth="1"/>
    <col min="12539" max="12788" width="9" style="6"/>
    <col min="12789" max="12789" width="6" style="6" bestFit="1" customWidth="1"/>
    <col min="12790" max="12790" width="32.75" style="6" bestFit="1" customWidth="1"/>
    <col min="12791" max="12791" width="57" style="6" customWidth="1"/>
    <col min="12792" max="12792" width="51.5" style="6" customWidth="1"/>
    <col min="12793" max="12793" width="38.25" style="6" customWidth="1"/>
    <col min="12794" max="12794" width="21.375" style="6" customWidth="1"/>
    <col min="12795" max="13044" width="9" style="6"/>
    <col min="13045" max="13045" width="6" style="6" bestFit="1" customWidth="1"/>
    <col min="13046" max="13046" width="32.75" style="6" bestFit="1" customWidth="1"/>
    <col min="13047" max="13047" width="57" style="6" customWidth="1"/>
    <col min="13048" max="13048" width="51.5" style="6" customWidth="1"/>
    <col min="13049" max="13049" width="38.25" style="6" customWidth="1"/>
    <col min="13050" max="13050" width="21.375" style="6" customWidth="1"/>
    <col min="13051" max="13300" width="9" style="6"/>
    <col min="13301" max="13301" width="6" style="6" bestFit="1" customWidth="1"/>
    <col min="13302" max="13302" width="32.75" style="6" bestFit="1" customWidth="1"/>
    <col min="13303" max="13303" width="57" style="6" customWidth="1"/>
    <col min="13304" max="13304" width="51.5" style="6" customWidth="1"/>
    <col min="13305" max="13305" width="38.25" style="6" customWidth="1"/>
    <col min="13306" max="13306" width="21.375" style="6" customWidth="1"/>
    <col min="13307" max="13556" width="9" style="6"/>
    <col min="13557" max="13557" width="6" style="6" bestFit="1" customWidth="1"/>
    <col min="13558" max="13558" width="32.75" style="6" bestFit="1" customWidth="1"/>
    <col min="13559" max="13559" width="57" style="6" customWidth="1"/>
    <col min="13560" max="13560" width="51.5" style="6" customWidth="1"/>
    <col min="13561" max="13561" width="38.25" style="6" customWidth="1"/>
    <col min="13562" max="13562" width="21.375" style="6" customWidth="1"/>
    <col min="13563" max="13812" width="9" style="6"/>
    <col min="13813" max="13813" width="6" style="6" bestFit="1" customWidth="1"/>
    <col min="13814" max="13814" width="32.75" style="6" bestFit="1" customWidth="1"/>
    <col min="13815" max="13815" width="57" style="6" customWidth="1"/>
    <col min="13816" max="13816" width="51.5" style="6" customWidth="1"/>
    <col min="13817" max="13817" width="38.25" style="6" customWidth="1"/>
    <col min="13818" max="13818" width="21.375" style="6" customWidth="1"/>
    <col min="13819" max="16384" width="9" style="6"/>
  </cols>
  <sheetData>
    <row r="1" spans="1:16" x14ac:dyDescent="0.15">
      <c r="G1" s="6"/>
    </row>
    <row r="2" spans="1:16" ht="14.25" x14ac:dyDescent="0.15">
      <c r="A2" s="7" t="s">
        <v>75</v>
      </c>
      <c r="B2" s="7"/>
      <c r="C2" s="3"/>
      <c r="D2" s="3"/>
      <c r="G2" s="6"/>
    </row>
    <row r="3" spans="1:16" ht="14.25" x14ac:dyDescent="0.15">
      <c r="A3" s="7" t="s">
        <v>76</v>
      </c>
      <c r="B3" s="7"/>
      <c r="C3" s="3"/>
      <c r="D3" s="3"/>
      <c r="G3" s="6"/>
    </row>
    <row r="4" spans="1:16" ht="14.25" x14ac:dyDescent="0.15">
      <c r="A4" s="7" t="s">
        <v>197</v>
      </c>
      <c r="B4" s="7"/>
      <c r="C4" s="3"/>
      <c r="D4" s="3"/>
      <c r="G4" s="6"/>
    </row>
    <row r="5" spans="1:16" ht="14.25" thickBot="1" x14ac:dyDescent="0.2">
      <c r="G5" s="6"/>
    </row>
    <row r="6" spans="1:16" ht="37.5" customHeight="1" thickTop="1" x14ac:dyDescent="0.15">
      <c r="A6" s="8" t="s">
        <v>77</v>
      </c>
      <c r="B6" s="8" t="s">
        <v>78</v>
      </c>
      <c r="C6" s="197" t="s">
        <v>0</v>
      </c>
      <c r="D6" s="198"/>
      <c r="E6" s="9" t="s">
        <v>154</v>
      </c>
      <c r="F6" s="10" t="s">
        <v>79</v>
      </c>
      <c r="G6" s="11" t="s">
        <v>80</v>
      </c>
    </row>
    <row r="7" spans="1:16" ht="30" customHeight="1" x14ac:dyDescent="0.15">
      <c r="A7" s="12">
        <v>1</v>
      </c>
      <c r="B7" s="47" t="s">
        <v>81</v>
      </c>
      <c r="C7" s="199" t="s">
        <v>82</v>
      </c>
      <c r="D7" s="200"/>
      <c r="E7" s="13" t="s">
        <v>83</v>
      </c>
      <c r="F7" s="14" t="s">
        <v>83</v>
      </c>
      <c r="G7" s="15" t="s">
        <v>84</v>
      </c>
      <c r="M7" s="23" t="s">
        <v>177</v>
      </c>
      <c r="N7" s="23" t="s">
        <v>177</v>
      </c>
      <c r="O7" s="23" t="s">
        <v>177</v>
      </c>
      <c r="P7" s="23" t="s">
        <v>177</v>
      </c>
    </row>
    <row r="8" spans="1:16" ht="30" customHeight="1" x14ac:dyDescent="0.15">
      <c r="A8" s="213">
        <v>2</v>
      </c>
      <c r="B8" s="206"/>
      <c r="C8" s="207" t="s">
        <v>161</v>
      </c>
      <c r="D8" s="208"/>
      <c r="E8" s="42" t="s">
        <v>177</v>
      </c>
      <c r="F8" s="43" t="s">
        <v>165</v>
      </c>
      <c r="G8" s="186" t="s">
        <v>198</v>
      </c>
      <c r="L8" s="23" t="s">
        <v>162</v>
      </c>
      <c r="M8" s="23" t="s">
        <v>174</v>
      </c>
      <c r="N8" s="23" t="s">
        <v>192</v>
      </c>
      <c r="O8" s="23" t="s">
        <v>196</v>
      </c>
      <c r="P8" s="23"/>
    </row>
    <row r="9" spans="1:16" ht="30" customHeight="1" x14ac:dyDescent="0.15">
      <c r="A9" s="214"/>
      <c r="B9" s="206"/>
      <c r="C9" s="209"/>
      <c r="D9" s="210"/>
      <c r="E9" s="42"/>
      <c r="F9" s="43" t="s">
        <v>167</v>
      </c>
      <c r="G9" s="187"/>
      <c r="L9" s="23" t="s">
        <v>163</v>
      </c>
      <c r="M9" s="23" t="s">
        <v>175</v>
      </c>
      <c r="N9" s="23" t="s">
        <v>193</v>
      </c>
      <c r="O9" s="23" t="s">
        <v>207</v>
      </c>
      <c r="P9" s="23" t="s">
        <v>179</v>
      </c>
    </row>
    <row r="10" spans="1:16" ht="30" customHeight="1" x14ac:dyDescent="0.15">
      <c r="A10" s="214"/>
      <c r="B10" s="206"/>
      <c r="C10" s="209"/>
      <c r="D10" s="210"/>
      <c r="E10" s="42"/>
      <c r="F10" s="43"/>
      <c r="G10" s="187"/>
      <c r="L10" s="23" t="s">
        <v>164</v>
      </c>
      <c r="M10" s="23" t="s">
        <v>176</v>
      </c>
      <c r="N10" s="23" t="s">
        <v>194</v>
      </c>
      <c r="P10" s="23" t="s">
        <v>180</v>
      </c>
    </row>
    <row r="11" spans="1:16" ht="30" customHeight="1" x14ac:dyDescent="0.15">
      <c r="A11" s="214"/>
      <c r="B11" s="206"/>
      <c r="C11" s="209"/>
      <c r="D11" s="210"/>
      <c r="E11" s="42"/>
      <c r="F11" s="43"/>
      <c r="G11" s="187"/>
      <c r="L11" s="23" t="s">
        <v>166</v>
      </c>
      <c r="N11" s="23" t="s">
        <v>195</v>
      </c>
      <c r="P11" s="23" t="s">
        <v>181</v>
      </c>
    </row>
    <row r="12" spans="1:16" ht="30" customHeight="1" x14ac:dyDescent="0.15">
      <c r="A12" s="214"/>
      <c r="B12" s="206"/>
      <c r="C12" s="209"/>
      <c r="D12" s="210"/>
      <c r="E12" s="42"/>
      <c r="F12" s="43"/>
      <c r="G12" s="187"/>
      <c r="L12" s="23" t="s">
        <v>168</v>
      </c>
      <c r="P12" s="23" t="s">
        <v>182</v>
      </c>
    </row>
    <row r="13" spans="1:16" ht="30" customHeight="1" x14ac:dyDescent="0.15">
      <c r="A13" s="214"/>
      <c r="B13" s="206"/>
      <c r="C13" s="209"/>
      <c r="D13" s="210"/>
      <c r="E13" s="42"/>
      <c r="F13" s="43"/>
      <c r="G13" s="187"/>
      <c r="L13" s="23" t="s">
        <v>169</v>
      </c>
      <c r="P13" s="23" t="s">
        <v>183</v>
      </c>
    </row>
    <row r="14" spans="1:16" ht="30" customHeight="1" x14ac:dyDescent="0.15">
      <c r="A14" s="215"/>
      <c r="B14" s="206"/>
      <c r="C14" s="211"/>
      <c r="D14" s="212"/>
      <c r="E14" s="42"/>
      <c r="F14" s="43"/>
      <c r="G14" s="188"/>
      <c r="L14" s="23" t="s">
        <v>170</v>
      </c>
      <c r="P14" s="23" t="s">
        <v>184</v>
      </c>
    </row>
    <row r="15" spans="1:16" ht="30" customHeight="1" x14ac:dyDescent="0.15">
      <c r="A15" s="12">
        <f>A8+1</f>
        <v>3</v>
      </c>
      <c r="B15" s="48"/>
      <c r="C15" s="201" t="s">
        <v>118</v>
      </c>
      <c r="D15" s="200"/>
      <c r="E15" s="41"/>
      <c r="F15" s="43" t="s">
        <v>119</v>
      </c>
      <c r="G15" s="20" t="s">
        <v>151</v>
      </c>
      <c r="L15" s="23" t="s">
        <v>171</v>
      </c>
      <c r="P15" s="23" t="s">
        <v>185</v>
      </c>
    </row>
    <row r="16" spans="1:16" ht="48" customHeight="1" x14ac:dyDescent="0.15">
      <c r="A16" s="12">
        <f>A15+1</f>
        <v>4</v>
      </c>
      <c r="B16" s="48"/>
      <c r="C16" s="191" t="s">
        <v>150</v>
      </c>
      <c r="D16" s="192"/>
      <c r="E16" s="40"/>
      <c r="F16" s="44" t="s">
        <v>88</v>
      </c>
      <c r="G16" s="20" t="s">
        <v>152</v>
      </c>
      <c r="L16" s="23" t="s">
        <v>172</v>
      </c>
      <c r="P16" s="23" t="s">
        <v>186</v>
      </c>
    </row>
    <row r="17" spans="1:12" ht="48" customHeight="1" x14ac:dyDescent="0.15">
      <c r="A17" s="12">
        <f>A16+1</f>
        <v>5</v>
      </c>
      <c r="B17" s="48"/>
      <c r="C17" s="201" t="s">
        <v>159</v>
      </c>
      <c r="D17" s="200"/>
      <c r="E17" s="41"/>
      <c r="F17" s="44" t="s">
        <v>88</v>
      </c>
      <c r="G17" s="20"/>
      <c r="L17" s="23" t="s">
        <v>173</v>
      </c>
    </row>
    <row r="18" spans="1:12" ht="48" customHeight="1" x14ac:dyDescent="0.15">
      <c r="A18" s="12">
        <f t="shared" ref="A18:A64" si="0">A17+1</f>
        <v>6</v>
      </c>
      <c r="B18" s="49"/>
      <c r="C18" s="191" t="s">
        <v>158</v>
      </c>
      <c r="D18" s="192"/>
      <c r="E18" s="40"/>
      <c r="F18" s="44" t="s">
        <v>85</v>
      </c>
      <c r="G18" s="20" t="s">
        <v>155</v>
      </c>
      <c r="L18" s="23" t="s">
        <v>177</v>
      </c>
    </row>
    <row r="19" spans="1:12" ht="45" customHeight="1" x14ac:dyDescent="0.15">
      <c r="A19" s="17">
        <f t="shared" si="0"/>
        <v>7</v>
      </c>
      <c r="B19" s="52" t="s">
        <v>174</v>
      </c>
      <c r="C19" s="202" t="s">
        <v>89</v>
      </c>
      <c r="D19" s="21" t="s">
        <v>153</v>
      </c>
      <c r="E19" s="36"/>
      <c r="F19" s="67" t="s">
        <v>90</v>
      </c>
      <c r="G19" s="62" t="s">
        <v>91</v>
      </c>
    </row>
    <row r="20" spans="1:12" ht="30" customHeight="1" x14ac:dyDescent="0.15">
      <c r="A20" s="17">
        <f t="shared" si="0"/>
        <v>8</v>
      </c>
      <c r="B20" s="50"/>
      <c r="C20" s="203"/>
      <c r="D20" s="21" t="s">
        <v>160</v>
      </c>
      <c r="E20" s="32"/>
      <c r="F20" s="68">
        <v>1234567890123</v>
      </c>
      <c r="G20" s="22" t="s">
        <v>199</v>
      </c>
    </row>
    <row r="21" spans="1:12" ht="45" customHeight="1" x14ac:dyDescent="0.15">
      <c r="A21" s="17">
        <f t="shared" si="0"/>
        <v>9</v>
      </c>
      <c r="B21" s="50"/>
      <c r="C21" s="203"/>
      <c r="D21" s="18" t="s">
        <v>92</v>
      </c>
      <c r="E21" s="36"/>
      <c r="F21" s="67" t="s">
        <v>93</v>
      </c>
      <c r="G21" s="62" t="s">
        <v>91</v>
      </c>
    </row>
    <row r="22" spans="1:12" ht="30" customHeight="1" x14ac:dyDescent="0.15">
      <c r="A22" s="17">
        <f t="shared" si="0"/>
        <v>10</v>
      </c>
      <c r="B22" s="50"/>
      <c r="C22" s="203"/>
      <c r="D22" s="18" t="s">
        <v>94</v>
      </c>
      <c r="E22" s="36"/>
      <c r="F22" s="67" t="s">
        <v>95</v>
      </c>
      <c r="G22" s="19" t="s">
        <v>96</v>
      </c>
    </row>
    <row r="23" spans="1:12" ht="30" customHeight="1" x14ac:dyDescent="0.15">
      <c r="A23" s="17">
        <f t="shared" si="0"/>
        <v>11</v>
      </c>
      <c r="B23" s="50"/>
      <c r="C23" s="203"/>
      <c r="D23" s="18" t="s">
        <v>97</v>
      </c>
      <c r="E23" s="37"/>
      <c r="F23" s="69" t="s">
        <v>98</v>
      </c>
      <c r="G23" s="61" t="s">
        <v>99</v>
      </c>
    </row>
    <row r="24" spans="1:12" ht="30" customHeight="1" x14ac:dyDescent="0.15">
      <c r="A24" s="17">
        <f t="shared" si="0"/>
        <v>12</v>
      </c>
      <c r="B24" s="50"/>
      <c r="C24" s="204"/>
      <c r="D24" s="18" t="s">
        <v>100</v>
      </c>
      <c r="E24" s="33"/>
      <c r="F24" s="70" t="s">
        <v>101</v>
      </c>
      <c r="G24" s="62" t="s">
        <v>102</v>
      </c>
    </row>
    <row r="25" spans="1:12" ht="30" customHeight="1" x14ac:dyDescent="0.15">
      <c r="A25" s="17">
        <f t="shared" si="0"/>
        <v>13</v>
      </c>
      <c r="B25" s="50"/>
      <c r="C25" s="205" t="s">
        <v>120</v>
      </c>
      <c r="D25" s="18" t="s">
        <v>103</v>
      </c>
      <c r="E25" s="36"/>
      <c r="F25" s="67" t="s">
        <v>104</v>
      </c>
      <c r="G25" s="19" t="s">
        <v>96</v>
      </c>
    </row>
    <row r="26" spans="1:12" ht="30" customHeight="1" x14ac:dyDescent="0.15">
      <c r="A26" s="17">
        <f t="shared" si="0"/>
        <v>14</v>
      </c>
      <c r="B26" s="50"/>
      <c r="C26" s="193"/>
      <c r="D26" s="18" t="s">
        <v>105</v>
      </c>
      <c r="E26" s="33"/>
      <c r="F26" s="70" t="s">
        <v>106</v>
      </c>
      <c r="G26" s="19" t="s">
        <v>96</v>
      </c>
    </row>
    <row r="27" spans="1:12" ht="30" customHeight="1" x14ac:dyDescent="0.15">
      <c r="A27" s="17">
        <f t="shared" si="0"/>
        <v>15</v>
      </c>
      <c r="B27" s="50"/>
      <c r="C27" s="193"/>
      <c r="D27" s="18" t="s">
        <v>107</v>
      </c>
      <c r="E27" s="38"/>
      <c r="F27" s="71" t="s">
        <v>108</v>
      </c>
      <c r="G27" s="62"/>
    </row>
    <row r="28" spans="1:12" ht="30" customHeight="1" x14ac:dyDescent="0.15">
      <c r="A28" s="17">
        <f t="shared" si="0"/>
        <v>16</v>
      </c>
      <c r="B28" s="50"/>
      <c r="C28" s="193"/>
      <c r="D28" s="18" t="s">
        <v>97</v>
      </c>
      <c r="E28" s="39"/>
      <c r="F28" s="72" t="s">
        <v>98</v>
      </c>
      <c r="G28" s="61" t="s">
        <v>200</v>
      </c>
    </row>
    <row r="29" spans="1:12" ht="30" customHeight="1" x14ac:dyDescent="0.15">
      <c r="A29" s="17">
        <f t="shared" si="0"/>
        <v>17</v>
      </c>
      <c r="B29" s="50"/>
      <c r="C29" s="193"/>
      <c r="D29" s="18" t="s">
        <v>100</v>
      </c>
      <c r="E29" s="34"/>
      <c r="F29" s="73" t="s">
        <v>101</v>
      </c>
      <c r="G29" s="61" t="s">
        <v>201</v>
      </c>
    </row>
    <row r="30" spans="1:12" ht="30" customHeight="1" x14ac:dyDescent="0.15">
      <c r="A30" s="17">
        <f t="shared" si="0"/>
        <v>18</v>
      </c>
      <c r="B30" s="50"/>
      <c r="C30" s="193"/>
      <c r="D30" s="18" t="s">
        <v>110</v>
      </c>
      <c r="E30" s="36"/>
      <c r="F30" s="67" t="s">
        <v>111</v>
      </c>
      <c r="G30" s="62" t="s">
        <v>109</v>
      </c>
    </row>
    <row r="31" spans="1:12" ht="30" customHeight="1" x14ac:dyDescent="0.15">
      <c r="A31" s="17">
        <f t="shared" si="0"/>
        <v>19</v>
      </c>
      <c r="B31" s="50"/>
      <c r="C31" s="193"/>
      <c r="D31" s="18" t="s">
        <v>112</v>
      </c>
      <c r="E31" s="35"/>
      <c r="F31" s="74" t="s">
        <v>113</v>
      </c>
      <c r="G31" s="19" t="s">
        <v>96</v>
      </c>
    </row>
    <row r="32" spans="1:12" ht="30" customHeight="1" x14ac:dyDescent="0.15">
      <c r="A32" s="17">
        <f t="shared" si="0"/>
        <v>20</v>
      </c>
      <c r="B32" s="50"/>
      <c r="C32" s="193" t="s">
        <v>114</v>
      </c>
      <c r="D32" s="190"/>
      <c r="E32" s="16"/>
      <c r="F32" s="75">
        <v>15000000</v>
      </c>
      <c r="G32" s="62" t="s">
        <v>115</v>
      </c>
    </row>
    <row r="33" spans="1:7" ht="30" customHeight="1" x14ac:dyDescent="0.15">
      <c r="A33" s="17">
        <f t="shared" si="0"/>
        <v>21</v>
      </c>
      <c r="B33" s="50"/>
      <c r="C33" s="194" t="s">
        <v>188</v>
      </c>
      <c r="D33" s="190"/>
      <c r="E33" s="16"/>
      <c r="F33" s="75">
        <v>200000000000</v>
      </c>
      <c r="G33" s="62" t="s">
        <v>115</v>
      </c>
    </row>
    <row r="34" spans="1:7" ht="30" customHeight="1" x14ac:dyDescent="0.15">
      <c r="A34" s="17">
        <f t="shared" si="0"/>
        <v>22</v>
      </c>
      <c r="B34" s="50"/>
      <c r="C34" s="194" t="s">
        <v>189</v>
      </c>
      <c r="D34" s="190"/>
      <c r="E34" s="16"/>
      <c r="F34" s="75">
        <v>50</v>
      </c>
      <c r="G34" s="62" t="s">
        <v>116</v>
      </c>
    </row>
    <row r="35" spans="1:7" ht="30" customHeight="1" x14ac:dyDescent="0.15">
      <c r="A35" s="17">
        <f t="shared" si="0"/>
        <v>23</v>
      </c>
      <c r="B35" s="50"/>
      <c r="C35" s="194" t="s">
        <v>191</v>
      </c>
      <c r="D35" s="190"/>
      <c r="E35" s="16" t="s">
        <v>177</v>
      </c>
      <c r="F35" s="76" t="s">
        <v>192</v>
      </c>
      <c r="G35" s="65" t="s">
        <v>202</v>
      </c>
    </row>
    <row r="36" spans="1:7" ht="30" customHeight="1" x14ac:dyDescent="0.15">
      <c r="A36" s="17">
        <f t="shared" si="0"/>
        <v>24</v>
      </c>
      <c r="B36" s="50"/>
      <c r="C36" s="194" t="s">
        <v>190</v>
      </c>
      <c r="D36" s="190"/>
      <c r="E36" s="16" t="s">
        <v>177</v>
      </c>
      <c r="F36" s="76" t="s">
        <v>196</v>
      </c>
      <c r="G36" s="62" t="s">
        <v>116</v>
      </c>
    </row>
    <row r="37" spans="1:7" ht="30" customHeight="1" x14ac:dyDescent="0.15">
      <c r="A37" s="17">
        <f t="shared" si="0"/>
        <v>25</v>
      </c>
      <c r="B37" s="50"/>
      <c r="C37" s="189" t="s">
        <v>86</v>
      </c>
      <c r="D37" s="190"/>
      <c r="E37" s="36"/>
      <c r="F37" s="77" t="s">
        <v>231</v>
      </c>
      <c r="G37" s="111" t="s">
        <v>87</v>
      </c>
    </row>
    <row r="38" spans="1:7" ht="30" customHeight="1" x14ac:dyDescent="0.15">
      <c r="A38" s="17">
        <f t="shared" si="0"/>
        <v>26</v>
      </c>
      <c r="B38" s="50"/>
      <c r="C38" s="195" t="s">
        <v>206</v>
      </c>
      <c r="D38" s="196"/>
      <c r="E38" s="16" t="s">
        <v>177</v>
      </c>
      <c r="F38" s="78" t="s">
        <v>196</v>
      </c>
      <c r="G38" s="66" t="s">
        <v>203</v>
      </c>
    </row>
    <row r="39" spans="1:7" ht="30" customHeight="1" x14ac:dyDescent="0.15">
      <c r="A39" s="17">
        <f t="shared" si="0"/>
        <v>27</v>
      </c>
      <c r="B39" s="50"/>
      <c r="C39" s="195" t="s">
        <v>205</v>
      </c>
      <c r="D39" s="196"/>
      <c r="E39" s="16" t="s">
        <v>177</v>
      </c>
      <c r="F39" s="78" t="s">
        <v>196</v>
      </c>
      <c r="G39" s="65" t="s">
        <v>202</v>
      </c>
    </row>
    <row r="40" spans="1:7" ht="30" customHeight="1" x14ac:dyDescent="0.15">
      <c r="A40" s="17">
        <f t="shared" si="0"/>
        <v>28</v>
      </c>
      <c r="B40" s="50"/>
      <c r="C40" s="195" t="s">
        <v>178</v>
      </c>
      <c r="D40" s="196"/>
      <c r="E40" s="57" t="s">
        <v>177</v>
      </c>
      <c r="F40" s="79" t="s">
        <v>187</v>
      </c>
      <c r="G40" s="65" t="s">
        <v>202</v>
      </c>
    </row>
    <row r="41" spans="1:7" ht="45" customHeight="1" thickBot="1" x14ac:dyDescent="0.2">
      <c r="A41" s="17">
        <f t="shared" si="0"/>
        <v>29</v>
      </c>
      <c r="B41" s="51"/>
      <c r="C41" s="193" t="s">
        <v>117</v>
      </c>
      <c r="D41" s="190"/>
      <c r="E41" s="33"/>
      <c r="F41" s="80" t="s">
        <v>204</v>
      </c>
      <c r="G41" s="65" t="s">
        <v>202</v>
      </c>
    </row>
    <row r="42" spans="1:7" ht="45" customHeight="1" thickTop="1" thickBot="1" x14ac:dyDescent="0.2">
      <c r="A42" s="24">
        <f t="shared" si="0"/>
        <v>30</v>
      </c>
      <c r="B42" s="108" t="s">
        <v>177</v>
      </c>
      <c r="C42" s="182" t="s">
        <v>89</v>
      </c>
      <c r="D42" s="25" t="s">
        <v>153</v>
      </c>
      <c r="E42" s="36"/>
      <c r="F42" s="81" t="s">
        <v>90</v>
      </c>
      <c r="G42" s="58" t="s">
        <v>91</v>
      </c>
    </row>
    <row r="43" spans="1:7" ht="30" customHeight="1" thickTop="1" x14ac:dyDescent="0.15">
      <c r="A43" s="24">
        <f t="shared" si="0"/>
        <v>31</v>
      </c>
      <c r="B43" s="53"/>
      <c r="C43" s="183"/>
      <c r="D43" s="25" t="s">
        <v>160</v>
      </c>
      <c r="E43" s="32"/>
      <c r="F43" s="82">
        <v>1234567890123</v>
      </c>
      <c r="G43" s="26" t="s">
        <v>199</v>
      </c>
    </row>
    <row r="44" spans="1:7" ht="45" customHeight="1" x14ac:dyDescent="0.15">
      <c r="A44" s="24">
        <f t="shared" si="0"/>
        <v>32</v>
      </c>
      <c r="B44" s="53"/>
      <c r="C44" s="183"/>
      <c r="D44" s="45" t="s">
        <v>92</v>
      </c>
      <c r="E44" s="36"/>
      <c r="F44" s="81" t="s">
        <v>93</v>
      </c>
      <c r="G44" s="58" t="s">
        <v>91</v>
      </c>
    </row>
    <row r="45" spans="1:7" ht="30" customHeight="1" x14ac:dyDescent="0.15">
      <c r="A45" s="24">
        <f t="shared" si="0"/>
        <v>33</v>
      </c>
      <c r="B45" s="53"/>
      <c r="C45" s="183"/>
      <c r="D45" s="45" t="s">
        <v>94</v>
      </c>
      <c r="E45" s="36"/>
      <c r="F45" s="81" t="s">
        <v>95</v>
      </c>
      <c r="G45" s="27" t="s">
        <v>211</v>
      </c>
    </row>
    <row r="46" spans="1:7" ht="30" customHeight="1" x14ac:dyDescent="0.15">
      <c r="A46" s="24">
        <f t="shared" si="0"/>
        <v>34</v>
      </c>
      <c r="B46" s="53"/>
      <c r="C46" s="183"/>
      <c r="D46" s="45" t="s">
        <v>97</v>
      </c>
      <c r="E46" s="37"/>
      <c r="F46" s="83" t="s">
        <v>98</v>
      </c>
      <c r="G46" s="58" t="s">
        <v>99</v>
      </c>
    </row>
    <row r="47" spans="1:7" ht="30" customHeight="1" x14ac:dyDescent="0.15">
      <c r="A47" s="24">
        <f t="shared" si="0"/>
        <v>35</v>
      </c>
      <c r="B47" s="53"/>
      <c r="C47" s="184"/>
      <c r="D47" s="45" t="s">
        <v>100</v>
      </c>
      <c r="E47" s="33"/>
      <c r="F47" s="84" t="s">
        <v>101</v>
      </c>
      <c r="G47" s="58" t="s">
        <v>102</v>
      </c>
    </row>
    <row r="48" spans="1:7" ht="30" customHeight="1" x14ac:dyDescent="0.15">
      <c r="A48" s="24">
        <f t="shared" si="0"/>
        <v>36</v>
      </c>
      <c r="B48" s="53"/>
      <c r="C48" s="185" t="s">
        <v>120</v>
      </c>
      <c r="D48" s="45" t="s">
        <v>103</v>
      </c>
      <c r="E48" s="36"/>
      <c r="F48" s="81" t="s">
        <v>104</v>
      </c>
      <c r="G48" s="27" t="s">
        <v>211</v>
      </c>
    </row>
    <row r="49" spans="1:12" ht="30" customHeight="1" x14ac:dyDescent="0.15">
      <c r="A49" s="24">
        <f t="shared" si="0"/>
        <v>37</v>
      </c>
      <c r="B49" s="53"/>
      <c r="C49" s="178"/>
      <c r="D49" s="45" t="s">
        <v>105</v>
      </c>
      <c r="E49" s="33"/>
      <c r="F49" s="84" t="s">
        <v>106</v>
      </c>
      <c r="G49" s="27" t="s">
        <v>211</v>
      </c>
      <c r="L49" s="23"/>
    </row>
    <row r="50" spans="1:12" ht="30" customHeight="1" x14ac:dyDescent="0.15">
      <c r="A50" s="24">
        <f t="shared" si="0"/>
        <v>38</v>
      </c>
      <c r="B50" s="53"/>
      <c r="C50" s="178"/>
      <c r="D50" s="45" t="s">
        <v>107</v>
      </c>
      <c r="E50" s="38"/>
      <c r="F50" s="85" t="s">
        <v>108</v>
      </c>
      <c r="G50" s="27"/>
    </row>
    <row r="51" spans="1:12" ht="30" customHeight="1" x14ac:dyDescent="0.15">
      <c r="A51" s="24">
        <f t="shared" si="0"/>
        <v>39</v>
      </c>
      <c r="B51" s="53"/>
      <c r="C51" s="178"/>
      <c r="D51" s="45" t="s">
        <v>97</v>
      </c>
      <c r="E51" s="39"/>
      <c r="F51" s="86" t="s">
        <v>98</v>
      </c>
      <c r="G51" s="60" t="s">
        <v>213</v>
      </c>
      <c r="L51" s="23"/>
    </row>
    <row r="52" spans="1:12" ht="30" customHeight="1" x14ac:dyDescent="0.15">
      <c r="A52" s="24">
        <f t="shared" si="0"/>
        <v>40</v>
      </c>
      <c r="B52" s="53"/>
      <c r="C52" s="178"/>
      <c r="D52" s="45" t="s">
        <v>100</v>
      </c>
      <c r="E52" s="34"/>
      <c r="F52" s="87" t="s">
        <v>101</v>
      </c>
      <c r="G52" s="58" t="s">
        <v>214</v>
      </c>
      <c r="L52" s="23"/>
    </row>
    <row r="53" spans="1:12" ht="30" customHeight="1" x14ac:dyDescent="0.15">
      <c r="A53" s="24">
        <f t="shared" si="0"/>
        <v>41</v>
      </c>
      <c r="B53" s="53"/>
      <c r="C53" s="178"/>
      <c r="D53" s="45" t="s">
        <v>110</v>
      </c>
      <c r="E53" s="36"/>
      <c r="F53" s="81" t="s">
        <v>111</v>
      </c>
      <c r="G53" s="58" t="s">
        <v>109</v>
      </c>
      <c r="L53" s="23"/>
    </row>
    <row r="54" spans="1:12" ht="30" customHeight="1" x14ac:dyDescent="0.15">
      <c r="A54" s="24">
        <f t="shared" si="0"/>
        <v>42</v>
      </c>
      <c r="B54" s="53"/>
      <c r="C54" s="178"/>
      <c r="D54" s="45" t="s">
        <v>112</v>
      </c>
      <c r="E54" s="35"/>
      <c r="F54" s="88" t="s">
        <v>113</v>
      </c>
      <c r="G54" s="27" t="s">
        <v>211</v>
      </c>
      <c r="L54" s="23"/>
    </row>
    <row r="55" spans="1:12" ht="30" customHeight="1" x14ac:dyDescent="0.15">
      <c r="A55" s="24">
        <f t="shared" si="0"/>
        <v>43</v>
      </c>
      <c r="B55" s="53"/>
      <c r="C55" s="178" t="s">
        <v>114</v>
      </c>
      <c r="D55" s="169"/>
      <c r="E55" s="16"/>
      <c r="F55" s="89">
        <v>15000000</v>
      </c>
      <c r="G55" s="58" t="s">
        <v>115</v>
      </c>
    </row>
    <row r="56" spans="1:12" ht="30" customHeight="1" x14ac:dyDescent="0.15">
      <c r="A56" s="24">
        <f t="shared" si="0"/>
        <v>44</v>
      </c>
      <c r="B56" s="53"/>
      <c r="C56" s="168" t="s">
        <v>188</v>
      </c>
      <c r="D56" s="169"/>
      <c r="E56" s="16"/>
      <c r="F56" s="89">
        <v>200000000000</v>
      </c>
      <c r="G56" s="58" t="s">
        <v>115</v>
      </c>
      <c r="L56" s="23"/>
    </row>
    <row r="57" spans="1:12" ht="30" customHeight="1" x14ac:dyDescent="0.15">
      <c r="A57" s="24">
        <f t="shared" si="0"/>
        <v>45</v>
      </c>
      <c r="B57" s="53"/>
      <c r="C57" s="168" t="s">
        <v>208</v>
      </c>
      <c r="D57" s="169"/>
      <c r="E57" s="16"/>
      <c r="F57" s="89">
        <v>50</v>
      </c>
      <c r="G57" s="58" t="s">
        <v>116</v>
      </c>
      <c r="L57" s="23"/>
    </row>
    <row r="58" spans="1:12" ht="30" customHeight="1" x14ac:dyDescent="0.15">
      <c r="A58" s="24">
        <f t="shared" si="0"/>
        <v>46</v>
      </c>
      <c r="B58" s="53"/>
      <c r="C58" s="168" t="s">
        <v>191</v>
      </c>
      <c r="D58" s="169"/>
      <c r="E58" s="114" t="s">
        <v>177</v>
      </c>
      <c r="F58" s="90" t="s">
        <v>193</v>
      </c>
      <c r="G58" s="58" t="s">
        <v>211</v>
      </c>
      <c r="L58" s="23"/>
    </row>
    <row r="59" spans="1:12" ht="30" customHeight="1" x14ac:dyDescent="0.15">
      <c r="A59" s="24">
        <f t="shared" si="0"/>
        <v>47</v>
      </c>
      <c r="B59" s="53"/>
      <c r="C59" s="168" t="s">
        <v>209</v>
      </c>
      <c r="D59" s="169"/>
      <c r="E59" s="16" t="s">
        <v>177</v>
      </c>
      <c r="F59" s="90" t="s">
        <v>196</v>
      </c>
      <c r="G59" s="58" t="s">
        <v>116</v>
      </c>
      <c r="L59" s="23"/>
    </row>
    <row r="60" spans="1:12" ht="30" customHeight="1" x14ac:dyDescent="0.15">
      <c r="A60" s="24">
        <f t="shared" si="0"/>
        <v>48</v>
      </c>
      <c r="B60" s="53"/>
      <c r="C60" s="175" t="s">
        <v>86</v>
      </c>
      <c r="D60" s="169"/>
      <c r="E60" s="36"/>
      <c r="F60" s="113" t="s">
        <v>230</v>
      </c>
      <c r="G60" s="109" t="s">
        <v>87</v>
      </c>
      <c r="L60" s="23"/>
    </row>
    <row r="61" spans="1:12" ht="30" customHeight="1" x14ac:dyDescent="0.15">
      <c r="A61" s="24">
        <f t="shared" si="0"/>
        <v>49</v>
      </c>
      <c r="B61" s="53"/>
      <c r="C61" s="176" t="s">
        <v>206</v>
      </c>
      <c r="D61" s="177"/>
      <c r="E61" s="16" t="s">
        <v>177</v>
      </c>
      <c r="F61" s="91" t="s">
        <v>196</v>
      </c>
      <c r="G61" s="58" t="s">
        <v>203</v>
      </c>
    </row>
    <row r="62" spans="1:12" ht="30" customHeight="1" x14ac:dyDescent="0.15">
      <c r="A62" s="24">
        <f t="shared" si="0"/>
        <v>50</v>
      </c>
      <c r="B62" s="53"/>
      <c r="C62" s="176" t="s">
        <v>205</v>
      </c>
      <c r="D62" s="177"/>
      <c r="E62" s="16" t="s">
        <v>177</v>
      </c>
      <c r="F62" s="91" t="s">
        <v>196</v>
      </c>
      <c r="G62" s="58" t="s">
        <v>211</v>
      </c>
      <c r="L62" s="23"/>
    </row>
    <row r="63" spans="1:12" ht="30" customHeight="1" x14ac:dyDescent="0.15">
      <c r="A63" s="24">
        <f t="shared" si="0"/>
        <v>51</v>
      </c>
      <c r="B63" s="53"/>
      <c r="C63" s="176" t="s">
        <v>210</v>
      </c>
      <c r="D63" s="177"/>
      <c r="E63" s="57" t="s">
        <v>177</v>
      </c>
      <c r="F63" s="92" t="s">
        <v>179</v>
      </c>
      <c r="G63" s="58" t="s">
        <v>211</v>
      </c>
      <c r="L63" s="23"/>
    </row>
    <row r="64" spans="1:12" ht="45" customHeight="1" thickBot="1" x14ac:dyDescent="0.2">
      <c r="A64" s="24">
        <f t="shared" si="0"/>
        <v>52</v>
      </c>
      <c r="B64" s="54"/>
      <c r="C64" s="178" t="s">
        <v>117</v>
      </c>
      <c r="D64" s="169"/>
      <c r="E64" s="33"/>
      <c r="F64" s="93" t="s">
        <v>212</v>
      </c>
      <c r="G64" s="58" t="s">
        <v>211</v>
      </c>
      <c r="L64" s="23"/>
    </row>
    <row r="65" spans="1:12" ht="45" customHeight="1" thickTop="1" thickBot="1" x14ac:dyDescent="0.2">
      <c r="A65" s="28">
        <f>A64+1</f>
        <v>53</v>
      </c>
      <c r="B65" s="108" t="s">
        <v>177</v>
      </c>
      <c r="C65" s="179" t="s">
        <v>89</v>
      </c>
      <c r="D65" s="29" t="s">
        <v>153</v>
      </c>
      <c r="E65" s="36"/>
      <c r="F65" s="94" t="s">
        <v>90</v>
      </c>
      <c r="G65" s="64" t="s">
        <v>91</v>
      </c>
      <c r="L65" s="23"/>
    </row>
    <row r="66" spans="1:12" ht="30" customHeight="1" thickTop="1" x14ac:dyDescent="0.15">
      <c r="A66" s="28">
        <f t="shared" ref="A66:A110" si="1">A65+1</f>
        <v>54</v>
      </c>
      <c r="B66" s="55"/>
      <c r="C66" s="180"/>
      <c r="D66" s="29" t="s">
        <v>160</v>
      </c>
      <c r="E66" s="32"/>
      <c r="F66" s="95">
        <v>1234567890123</v>
      </c>
      <c r="G66" s="30" t="s">
        <v>199</v>
      </c>
      <c r="L66" s="23"/>
    </row>
    <row r="67" spans="1:12" ht="45" customHeight="1" x14ac:dyDescent="0.15">
      <c r="A67" s="28">
        <f t="shared" si="1"/>
        <v>55</v>
      </c>
      <c r="B67" s="55"/>
      <c r="C67" s="180"/>
      <c r="D67" s="46" t="s">
        <v>92</v>
      </c>
      <c r="E67" s="36"/>
      <c r="F67" s="94" t="s">
        <v>93</v>
      </c>
      <c r="G67" s="64" t="s">
        <v>91</v>
      </c>
      <c r="L67" s="23"/>
    </row>
    <row r="68" spans="1:12" ht="30" customHeight="1" x14ac:dyDescent="0.15">
      <c r="A68" s="28">
        <f t="shared" si="1"/>
        <v>56</v>
      </c>
      <c r="B68" s="55"/>
      <c r="C68" s="180"/>
      <c r="D68" s="46" t="s">
        <v>94</v>
      </c>
      <c r="E68" s="36"/>
      <c r="F68" s="94" t="s">
        <v>95</v>
      </c>
      <c r="G68" s="31" t="s">
        <v>211</v>
      </c>
      <c r="L68" s="23"/>
    </row>
    <row r="69" spans="1:12" ht="30" customHeight="1" x14ac:dyDescent="0.15">
      <c r="A69" s="28">
        <f t="shared" si="1"/>
        <v>57</v>
      </c>
      <c r="B69" s="55"/>
      <c r="C69" s="180"/>
      <c r="D69" s="46" t="s">
        <v>97</v>
      </c>
      <c r="E69" s="37"/>
      <c r="F69" s="96" t="s">
        <v>216</v>
      </c>
      <c r="G69" s="64" t="s">
        <v>99</v>
      </c>
      <c r="L69" s="23"/>
    </row>
    <row r="70" spans="1:12" ht="30" customHeight="1" x14ac:dyDescent="0.15">
      <c r="A70" s="28">
        <f t="shared" si="1"/>
        <v>58</v>
      </c>
      <c r="B70" s="55"/>
      <c r="C70" s="181"/>
      <c r="D70" s="46" t="s">
        <v>100</v>
      </c>
      <c r="E70" s="33"/>
      <c r="F70" s="97" t="s">
        <v>101</v>
      </c>
      <c r="G70" s="64" t="s">
        <v>102</v>
      </c>
      <c r="L70" s="23"/>
    </row>
    <row r="71" spans="1:12" ht="30" customHeight="1" x14ac:dyDescent="0.15">
      <c r="A71" s="28">
        <f t="shared" si="1"/>
        <v>59</v>
      </c>
      <c r="B71" s="55"/>
      <c r="C71" s="170" t="s">
        <v>120</v>
      </c>
      <c r="D71" s="46" t="s">
        <v>103</v>
      </c>
      <c r="E71" s="36"/>
      <c r="F71" s="94" t="s">
        <v>104</v>
      </c>
      <c r="G71" s="31" t="s">
        <v>211</v>
      </c>
      <c r="L71" s="23"/>
    </row>
    <row r="72" spans="1:12" ht="30" customHeight="1" x14ac:dyDescent="0.15">
      <c r="A72" s="28">
        <f t="shared" si="1"/>
        <v>60</v>
      </c>
      <c r="B72" s="55"/>
      <c r="C72" s="166"/>
      <c r="D72" s="46" t="s">
        <v>215</v>
      </c>
      <c r="E72" s="33"/>
      <c r="F72" s="97" t="s">
        <v>106</v>
      </c>
      <c r="G72" s="31" t="s">
        <v>211</v>
      </c>
      <c r="L72" s="23"/>
    </row>
    <row r="73" spans="1:12" ht="30" customHeight="1" x14ac:dyDescent="0.15">
      <c r="A73" s="28">
        <f t="shared" si="1"/>
        <v>61</v>
      </c>
      <c r="B73" s="55"/>
      <c r="C73" s="166"/>
      <c r="D73" s="46" t="s">
        <v>107</v>
      </c>
      <c r="E73" s="38"/>
      <c r="F73" s="98" t="s">
        <v>217</v>
      </c>
      <c r="G73" s="64"/>
    </row>
    <row r="74" spans="1:12" ht="30" customHeight="1" x14ac:dyDescent="0.15">
      <c r="A74" s="28">
        <f t="shared" si="1"/>
        <v>62</v>
      </c>
      <c r="B74" s="55"/>
      <c r="C74" s="166"/>
      <c r="D74" s="46" t="s">
        <v>97</v>
      </c>
      <c r="E74" s="39"/>
      <c r="F74" s="99" t="s">
        <v>216</v>
      </c>
      <c r="G74" s="64" t="s">
        <v>213</v>
      </c>
      <c r="L74" s="23"/>
    </row>
    <row r="75" spans="1:12" ht="30" customHeight="1" x14ac:dyDescent="0.15">
      <c r="A75" s="28">
        <f t="shared" si="1"/>
        <v>63</v>
      </c>
      <c r="B75" s="55"/>
      <c r="C75" s="166"/>
      <c r="D75" s="46" t="s">
        <v>100</v>
      </c>
      <c r="E75" s="34"/>
      <c r="F75" s="100" t="s">
        <v>101</v>
      </c>
      <c r="G75" s="64" t="s">
        <v>214</v>
      </c>
      <c r="L75" s="23"/>
    </row>
    <row r="76" spans="1:12" ht="30" customHeight="1" x14ac:dyDescent="0.15">
      <c r="A76" s="28">
        <f t="shared" si="1"/>
        <v>64</v>
      </c>
      <c r="B76" s="55"/>
      <c r="C76" s="166"/>
      <c r="D76" s="46" t="s">
        <v>110</v>
      </c>
      <c r="E76" s="36"/>
      <c r="F76" s="94" t="s">
        <v>218</v>
      </c>
      <c r="G76" s="64" t="s">
        <v>109</v>
      </c>
      <c r="L76" s="23"/>
    </row>
    <row r="77" spans="1:12" ht="30" customHeight="1" x14ac:dyDescent="0.15">
      <c r="A77" s="28">
        <f t="shared" si="1"/>
        <v>65</v>
      </c>
      <c r="B77" s="55"/>
      <c r="C77" s="166"/>
      <c r="D77" s="46" t="s">
        <v>112</v>
      </c>
      <c r="E77" s="35"/>
      <c r="F77" s="101" t="s">
        <v>219</v>
      </c>
      <c r="G77" s="31" t="s">
        <v>211</v>
      </c>
      <c r="L77" s="23"/>
    </row>
    <row r="78" spans="1:12" ht="30" customHeight="1" x14ac:dyDescent="0.15">
      <c r="A78" s="28">
        <f t="shared" si="1"/>
        <v>66</v>
      </c>
      <c r="B78" s="55"/>
      <c r="C78" s="166" t="s">
        <v>114</v>
      </c>
      <c r="D78" s="167"/>
      <c r="E78" s="16"/>
      <c r="F78" s="102">
        <v>15000000</v>
      </c>
      <c r="G78" s="64" t="s">
        <v>115</v>
      </c>
    </row>
    <row r="79" spans="1:12" ht="30" customHeight="1" x14ac:dyDescent="0.15">
      <c r="A79" s="28">
        <f t="shared" si="1"/>
        <v>67</v>
      </c>
      <c r="B79" s="55"/>
      <c r="C79" s="171" t="s">
        <v>188</v>
      </c>
      <c r="D79" s="167"/>
      <c r="E79" s="16"/>
      <c r="F79" s="102">
        <v>200000000000</v>
      </c>
      <c r="G79" s="64" t="s">
        <v>115</v>
      </c>
      <c r="L79" s="23"/>
    </row>
    <row r="80" spans="1:12" ht="30" customHeight="1" x14ac:dyDescent="0.15">
      <c r="A80" s="28">
        <f t="shared" si="1"/>
        <v>68</v>
      </c>
      <c r="B80" s="55"/>
      <c r="C80" s="171" t="s">
        <v>208</v>
      </c>
      <c r="D80" s="167"/>
      <c r="E80" s="16"/>
      <c r="F80" s="102">
        <v>50</v>
      </c>
      <c r="G80" s="64" t="s">
        <v>116</v>
      </c>
      <c r="L80" s="23"/>
    </row>
    <row r="81" spans="1:12" ht="30" customHeight="1" x14ac:dyDescent="0.15">
      <c r="A81" s="28">
        <f t="shared" si="1"/>
        <v>69</v>
      </c>
      <c r="B81" s="55"/>
      <c r="C81" s="171" t="s">
        <v>191</v>
      </c>
      <c r="D81" s="167"/>
      <c r="E81" s="114" t="s">
        <v>177</v>
      </c>
      <c r="F81" s="103" t="s">
        <v>232</v>
      </c>
      <c r="G81" s="64" t="s">
        <v>211</v>
      </c>
      <c r="L81" s="23"/>
    </row>
    <row r="82" spans="1:12" ht="30" customHeight="1" x14ac:dyDescent="0.15">
      <c r="A82" s="28">
        <f t="shared" si="1"/>
        <v>70</v>
      </c>
      <c r="B82" s="55"/>
      <c r="C82" s="171" t="s">
        <v>209</v>
      </c>
      <c r="D82" s="167"/>
      <c r="E82" s="16" t="s">
        <v>177</v>
      </c>
      <c r="F82" s="103" t="s">
        <v>196</v>
      </c>
      <c r="G82" s="64" t="s">
        <v>116</v>
      </c>
      <c r="L82" s="23"/>
    </row>
    <row r="83" spans="1:12" ht="30" customHeight="1" x14ac:dyDescent="0.15">
      <c r="A83" s="28">
        <f t="shared" si="1"/>
        <v>71</v>
      </c>
      <c r="B83" s="55"/>
      <c r="C83" s="172" t="s">
        <v>86</v>
      </c>
      <c r="D83" s="167"/>
      <c r="E83" s="36"/>
      <c r="F83" s="115" t="s">
        <v>230</v>
      </c>
      <c r="G83" s="110" t="s">
        <v>87</v>
      </c>
      <c r="L83" s="23"/>
    </row>
    <row r="84" spans="1:12" ht="30" customHeight="1" x14ac:dyDescent="0.15">
      <c r="A84" s="28">
        <f t="shared" si="1"/>
        <v>72</v>
      </c>
      <c r="B84" s="55"/>
      <c r="C84" s="173" t="s">
        <v>206</v>
      </c>
      <c r="D84" s="174"/>
      <c r="E84" s="16" t="s">
        <v>177</v>
      </c>
      <c r="F84" s="104" t="s">
        <v>196</v>
      </c>
      <c r="G84" s="64" t="s">
        <v>203</v>
      </c>
    </row>
    <row r="85" spans="1:12" ht="30" customHeight="1" x14ac:dyDescent="0.15">
      <c r="A85" s="28">
        <f t="shared" si="1"/>
        <v>73</v>
      </c>
      <c r="B85" s="55"/>
      <c r="C85" s="173" t="s">
        <v>205</v>
      </c>
      <c r="D85" s="174"/>
      <c r="E85" s="16" t="s">
        <v>177</v>
      </c>
      <c r="F85" s="104" t="s">
        <v>196</v>
      </c>
      <c r="G85" s="64" t="s">
        <v>211</v>
      </c>
      <c r="L85" s="23"/>
    </row>
    <row r="86" spans="1:12" ht="30" customHeight="1" x14ac:dyDescent="0.15">
      <c r="A86" s="28">
        <f t="shared" si="1"/>
        <v>74</v>
      </c>
      <c r="B86" s="55"/>
      <c r="C86" s="173" t="s">
        <v>210</v>
      </c>
      <c r="D86" s="174"/>
      <c r="E86" s="57" t="s">
        <v>177</v>
      </c>
      <c r="F86" s="105" t="s">
        <v>179</v>
      </c>
      <c r="G86" s="64" t="s">
        <v>211</v>
      </c>
      <c r="L86" s="23"/>
    </row>
    <row r="87" spans="1:12" ht="45" customHeight="1" thickBot="1" x14ac:dyDescent="0.2">
      <c r="A87" s="28">
        <f t="shared" si="1"/>
        <v>75</v>
      </c>
      <c r="B87" s="56"/>
      <c r="C87" s="166" t="s">
        <v>117</v>
      </c>
      <c r="D87" s="167"/>
      <c r="E87" s="33"/>
      <c r="F87" s="106" t="s">
        <v>220</v>
      </c>
      <c r="G87" s="64" t="s">
        <v>211</v>
      </c>
      <c r="L87" s="23"/>
    </row>
    <row r="88" spans="1:12" ht="45" customHeight="1" thickTop="1" thickBot="1" x14ac:dyDescent="0.2">
      <c r="A88" s="24">
        <f t="shared" si="1"/>
        <v>76</v>
      </c>
      <c r="B88" s="108" t="s">
        <v>177</v>
      </c>
      <c r="C88" s="182" t="s">
        <v>89</v>
      </c>
      <c r="D88" s="59" t="s">
        <v>153</v>
      </c>
      <c r="E88" s="36"/>
      <c r="F88" s="81" t="s">
        <v>90</v>
      </c>
      <c r="G88" s="58" t="s">
        <v>91</v>
      </c>
    </row>
    <row r="89" spans="1:12" ht="30" customHeight="1" thickTop="1" x14ac:dyDescent="0.15">
      <c r="A89" s="24">
        <f t="shared" si="1"/>
        <v>77</v>
      </c>
      <c r="B89" s="53"/>
      <c r="C89" s="183"/>
      <c r="D89" s="59" t="s">
        <v>160</v>
      </c>
      <c r="E89" s="32"/>
      <c r="F89" s="82">
        <v>1234567890123</v>
      </c>
      <c r="G89" s="26" t="s">
        <v>199</v>
      </c>
    </row>
    <row r="90" spans="1:12" ht="45" customHeight="1" x14ac:dyDescent="0.15">
      <c r="A90" s="24">
        <f t="shared" si="1"/>
        <v>78</v>
      </c>
      <c r="B90" s="53"/>
      <c r="C90" s="183"/>
      <c r="D90" s="45" t="s">
        <v>92</v>
      </c>
      <c r="E90" s="36"/>
      <c r="F90" s="81" t="s">
        <v>93</v>
      </c>
      <c r="G90" s="58" t="s">
        <v>91</v>
      </c>
    </row>
    <row r="91" spans="1:12" ht="30" customHeight="1" x14ac:dyDescent="0.15">
      <c r="A91" s="24">
        <f t="shared" si="1"/>
        <v>79</v>
      </c>
      <c r="B91" s="53"/>
      <c r="C91" s="183"/>
      <c r="D91" s="45" t="s">
        <v>94</v>
      </c>
      <c r="E91" s="36"/>
      <c r="F91" s="81" t="s">
        <v>95</v>
      </c>
      <c r="G91" s="27" t="s">
        <v>211</v>
      </c>
    </row>
    <row r="92" spans="1:12" ht="30" customHeight="1" x14ac:dyDescent="0.15">
      <c r="A92" s="24">
        <f t="shared" si="1"/>
        <v>80</v>
      </c>
      <c r="B92" s="53"/>
      <c r="C92" s="183"/>
      <c r="D92" s="45" t="s">
        <v>97</v>
      </c>
      <c r="E92" s="37"/>
      <c r="F92" s="83" t="s">
        <v>98</v>
      </c>
      <c r="G92" s="58" t="s">
        <v>99</v>
      </c>
    </row>
    <row r="93" spans="1:12" ht="30" customHeight="1" x14ac:dyDescent="0.15">
      <c r="A93" s="24">
        <f t="shared" si="1"/>
        <v>81</v>
      </c>
      <c r="B93" s="53"/>
      <c r="C93" s="184"/>
      <c r="D93" s="45" t="s">
        <v>100</v>
      </c>
      <c r="E93" s="33"/>
      <c r="F93" s="84" t="s">
        <v>101</v>
      </c>
      <c r="G93" s="58" t="s">
        <v>102</v>
      </c>
    </row>
    <row r="94" spans="1:12" ht="30" customHeight="1" x14ac:dyDescent="0.15">
      <c r="A94" s="24">
        <f t="shared" si="1"/>
        <v>82</v>
      </c>
      <c r="B94" s="53"/>
      <c r="C94" s="185" t="s">
        <v>120</v>
      </c>
      <c r="D94" s="45" t="s">
        <v>103</v>
      </c>
      <c r="E94" s="36"/>
      <c r="F94" s="81" t="s">
        <v>104</v>
      </c>
      <c r="G94" s="27" t="s">
        <v>211</v>
      </c>
    </row>
    <row r="95" spans="1:12" ht="30" customHeight="1" x14ac:dyDescent="0.15">
      <c r="A95" s="24">
        <f t="shared" si="1"/>
        <v>83</v>
      </c>
      <c r="B95" s="53"/>
      <c r="C95" s="178"/>
      <c r="D95" s="45" t="s">
        <v>105</v>
      </c>
      <c r="E95" s="33"/>
      <c r="F95" s="84" t="s">
        <v>106</v>
      </c>
      <c r="G95" s="27" t="s">
        <v>211</v>
      </c>
      <c r="L95" s="23"/>
    </row>
    <row r="96" spans="1:12" ht="30" customHeight="1" x14ac:dyDescent="0.15">
      <c r="A96" s="24">
        <f t="shared" si="1"/>
        <v>84</v>
      </c>
      <c r="B96" s="53"/>
      <c r="C96" s="178"/>
      <c r="D96" s="45" t="s">
        <v>107</v>
      </c>
      <c r="E96" s="38"/>
      <c r="F96" s="85" t="s">
        <v>108</v>
      </c>
      <c r="G96" s="27"/>
    </row>
    <row r="97" spans="1:12" ht="30" customHeight="1" x14ac:dyDescent="0.15">
      <c r="A97" s="24">
        <f t="shared" si="1"/>
        <v>85</v>
      </c>
      <c r="B97" s="53"/>
      <c r="C97" s="178"/>
      <c r="D97" s="45" t="s">
        <v>97</v>
      </c>
      <c r="E97" s="39"/>
      <c r="F97" s="86" t="s">
        <v>98</v>
      </c>
      <c r="G97" s="60" t="s">
        <v>213</v>
      </c>
      <c r="L97" s="23"/>
    </row>
    <row r="98" spans="1:12" ht="30" customHeight="1" x14ac:dyDescent="0.15">
      <c r="A98" s="24">
        <f t="shared" si="1"/>
        <v>86</v>
      </c>
      <c r="B98" s="53"/>
      <c r="C98" s="178"/>
      <c r="D98" s="45" t="s">
        <v>100</v>
      </c>
      <c r="E98" s="34"/>
      <c r="F98" s="87" t="s">
        <v>101</v>
      </c>
      <c r="G98" s="58" t="s">
        <v>214</v>
      </c>
      <c r="L98" s="23"/>
    </row>
    <row r="99" spans="1:12" ht="30" customHeight="1" x14ac:dyDescent="0.15">
      <c r="A99" s="24">
        <f t="shared" si="1"/>
        <v>87</v>
      </c>
      <c r="B99" s="53"/>
      <c r="C99" s="178"/>
      <c r="D99" s="45" t="s">
        <v>110</v>
      </c>
      <c r="E99" s="36"/>
      <c r="F99" s="81" t="s">
        <v>111</v>
      </c>
      <c r="G99" s="58" t="s">
        <v>109</v>
      </c>
      <c r="L99" s="23"/>
    </row>
    <row r="100" spans="1:12" ht="30" customHeight="1" x14ac:dyDescent="0.15">
      <c r="A100" s="24">
        <f t="shared" si="1"/>
        <v>88</v>
      </c>
      <c r="B100" s="53"/>
      <c r="C100" s="178"/>
      <c r="D100" s="45" t="s">
        <v>112</v>
      </c>
      <c r="E100" s="35"/>
      <c r="F100" s="88" t="s">
        <v>113</v>
      </c>
      <c r="G100" s="27" t="s">
        <v>211</v>
      </c>
      <c r="L100" s="23"/>
    </row>
    <row r="101" spans="1:12" ht="30" customHeight="1" x14ac:dyDescent="0.15">
      <c r="A101" s="24">
        <f t="shared" si="1"/>
        <v>89</v>
      </c>
      <c r="B101" s="53"/>
      <c r="C101" s="178" t="s">
        <v>114</v>
      </c>
      <c r="D101" s="169"/>
      <c r="E101" s="16"/>
      <c r="F101" s="89">
        <v>15000000</v>
      </c>
      <c r="G101" s="58" t="s">
        <v>115</v>
      </c>
    </row>
    <row r="102" spans="1:12" ht="30" customHeight="1" x14ac:dyDescent="0.15">
      <c r="A102" s="24">
        <f t="shared" si="1"/>
        <v>90</v>
      </c>
      <c r="B102" s="53"/>
      <c r="C102" s="168" t="s">
        <v>188</v>
      </c>
      <c r="D102" s="169"/>
      <c r="E102" s="16"/>
      <c r="F102" s="89">
        <v>200000000000</v>
      </c>
      <c r="G102" s="58" t="s">
        <v>115</v>
      </c>
      <c r="L102" s="23"/>
    </row>
    <row r="103" spans="1:12" ht="30" customHeight="1" x14ac:dyDescent="0.15">
      <c r="A103" s="24">
        <f t="shared" si="1"/>
        <v>91</v>
      </c>
      <c r="B103" s="53"/>
      <c r="C103" s="168" t="s">
        <v>208</v>
      </c>
      <c r="D103" s="169"/>
      <c r="E103" s="16"/>
      <c r="F103" s="89">
        <v>50</v>
      </c>
      <c r="G103" s="58" t="s">
        <v>116</v>
      </c>
      <c r="L103" s="23"/>
    </row>
    <row r="104" spans="1:12" ht="30" customHeight="1" x14ac:dyDescent="0.15">
      <c r="A104" s="24">
        <f t="shared" si="1"/>
        <v>92</v>
      </c>
      <c r="B104" s="53"/>
      <c r="C104" s="168" t="s">
        <v>191</v>
      </c>
      <c r="D104" s="169"/>
      <c r="E104" s="16" t="s">
        <v>177</v>
      </c>
      <c r="F104" s="90" t="s">
        <v>193</v>
      </c>
      <c r="G104" s="58" t="s">
        <v>211</v>
      </c>
      <c r="L104" s="23"/>
    </row>
    <row r="105" spans="1:12" ht="30" customHeight="1" x14ac:dyDescent="0.15">
      <c r="A105" s="24">
        <f t="shared" si="1"/>
        <v>93</v>
      </c>
      <c r="B105" s="53"/>
      <c r="C105" s="168" t="s">
        <v>209</v>
      </c>
      <c r="D105" s="169"/>
      <c r="E105" s="16" t="s">
        <v>177</v>
      </c>
      <c r="F105" s="90" t="s">
        <v>196</v>
      </c>
      <c r="G105" s="58" t="s">
        <v>116</v>
      </c>
      <c r="L105" s="23"/>
    </row>
    <row r="106" spans="1:12" ht="30" customHeight="1" x14ac:dyDescent="0.15">
      <c r="A106" s="24">
        <f t="shared" si="1"/>
        <v>94</v>
      </c>
      <c r="B106" s="53"/>
      <c r="C106" s="175" t="s">
        <v>86</v>
      </c>
      <c r="D106" s="169"/>
      <c r="E106" s="36"/>
      <c r="F106" s="113" t="s">
        <v>230</v>
      </c>
      <c r="G106" s="109" t="s">
        <v>87</v>
      </c>
      <c r="L106" s="23"/>
    </row>
    <row r="107" spans="1:12" ht="30" customHeight="1" x14ac:dyDescent="0.15">
      <c r="A107" s="24">
        <f t="shared" si="1"/>
        <v>95</v>
      </c>
      <c r="B107" s="53"/>
      <c r="C107" s="176" t="s">
        <v>206</v>
      </c>
      <c r="D107" s="177"/>
      <c r="E107" s="16" t="s">
        <v>177</v>
      </c>
      <c r="F107" s="91" t="s">
        <v>196</v>
      </c>
      <c r="G107" s="58" t="s">
        <v>203</v>
      </c>
    </row>
    <row r="108" spans="1:12" ht="30" customHeight="1" x14ac:dyDescent="0.15">
      <c r="A108" s="24">
        <f t="shared" si="1"/>
        <v>96</v>
      </c>
      <c r="B108" s="53"/>
      <c r="C108" s="176" t="s">
        <v>205</v>
      </c>
      <c r="D108" s="177"/>
      <c r="E108" s="16" t="s">
        <v>177</v>
      </c>
      <c r="F108" s="91" t="s">
        <v>196</v>
      </c>
      <c r="G108" s="58" t="s">
        <v>211</v>
      </c>
      <c r="L108" s="23"/>
    </row>
    <row r="109" spans="1:12" ht="30" customHeight="1" x14ac:dyDescent="0.15">
      <c r="A109" s="24">
        <f t="shared" si="1"/>
        <v>97</v>
      </c>
      <c r="B109" s="53"/>
      <c r="C109" s="176" t="s">
        <v>210</v>
      </c>
      <c r="D109" s="177"/>
      <c r="E109" s="57" t="s">
        <v>177</v>
      </c>
      <c r="F109" s="92" t="s">
        <v>179</v>
      </c>
      <c r="G109" s="58" t="s">
        <v>211</v>
      </c>
      <c r="L109" s="23"/>
    </row>
    <row r="110" spans="1:12" ht="45" customHeight="1" thickBot="1" x14ac:dyDescent="0.2">
      <c r="A110" s="24">
        <f t="shared" si="1"/>
        <v>98</v>
      </c>
      <c r="B110" s="54"/>
      <c r="C110" s="178" t="s">
        <v>117</v>
      </c>
      <c r="D110" s="169"/>
      <c r="E110" s="33"/>
      <c r="F110" s="93" t="s">
        <v>212</v>
      </c>
      <c r="G110" s="58" t="s">
        <v>211</v>
      </c>
      <c r="L110" s="23"/>
    </row>
    <row r="111" spans="1:12" ht="45" customHeight="1" thickTop="1" thickBot="1" x14ac:dyDescent="0.2">
      <c r="A111" s="28">
        <f>A110+1</f>
        <v>99</v>
      </c>
      <c r="B111" s="108" t="s">
        <v>177</v>
      </c>
      <c r="C111" s="179" t="s">
        <v>89</v>
      </c>
      <c r="D111" s="63" t="s">
        <v>153</v>
      </c>
      <c r="E111" s="36"/>
      <c r="F111" s="94" t="s">
        <v>90</v>
      </c>
      <c r="G111" s="64" t="s">
        <v>91</v>
      </c>
      <c r="L111" s="23"/>
    </row>
    <row r="112" spans="1:12" ht="30" customHeight="1" thickTop="1" x14ac:dyDescent="0.15">
      <c r="A112" s="28">
        <f t="shared" ref="A112:A156" si="2">A111+1</f>
        <v>100</v>
      </c>
      <c r="B112" s="55"/>
      <c r="C112" s="180"/>
      <c r="D112" s="63" t="s">
        <v>160</v>
      </c>
      <c r="E112" s="32"/>
      <c r="F112" s="95">
        <v>1234567890123</v>
      </c>
      <c r="G112" s="30" t="s">
        <v>199</v>
      </c>
      <c r="L112" s="23"/>
    </row>
    <row r="113" spans="1:12" ht="45" customHeight="1" x14ac:dyDescent="0.15">
      <c r="A113" s="28">
        <f t="shared" si="2"/>
        <v>101</v>
      </c>
      <c r="B113" s="55"/>
      <c r="C113" s="180"/>
      <c r="D113" s="46" t="s">
        <v>92</v>
      </c>
      <c r="E113" s="36"/>
      <c r="F113" s="94" t="s">
        <v>93</v>
      </c>
      <c r="G113" s="64" t="s">
        <v>91</v>
      </c>
      <c r="L113" s="23"/>
    </row>
    <row r="114" spans="1:12" ht="30" customHeight="1" x14ac:dyDescent="0.15">
      <c r="A114" s="28">
        <f t="shared" si="2"/>
        <v>102</v>
      </c>
      <c r="B114" s="55"/>
      <c r="C114" s="180"/>
      <c r="D114" s="46" t="s">
        <v>94</v>
      </c>
      <c r="E114" s="36"/>
      <c r="F114" s="94" t="s">
        <v>95</v>
      </c>
      <c r="G114" s="31" t="s">
        <v>211</v>
      </c>
      <c r="L114" s="23"/>
    </row>
    <row r="115" spans="1:12" ht="30" customHeight="1" x14ac:dyDescent="0.15">
      <c r="A115" s="28">
        <f t="shared" si="2"/>
        <v>103</v>
      </c>
      <c r="B115" s="55"/>
      <c r="C115" s="180"/>
      <c r="D115" s="46" t="s">
        <v>97</v>
      </c>
      <c r="E115" s="37"/>
      <c r="F115" s="96" t="s">
        <v>216</v>
      </c>
      <c r="G115" s="64" t="s">
        <v>99</v>
      </c>
      <c r="L115" s="23"/>
    </row>
    <row r="116" spans="1:12" ht="30" customHeight="1" x14ac:dyDescent="0.15">
      <c r="A116" s="28">
        <f t="shared" si="2"/>
        <v>104</v>
      </c>
      <c r="B116" s="55"/>
      <c r="C116" s="181"/>
      <c r="D116" s="46" t="s">
        <v>100</v>
      </c>
      <c r="E116" s="33"/>
      <c r="F116" s="97" t="s">
        <v>101</v>
      </c>
      <c r="G116" s="64" t="s">
        <v>102</v>
      </c>
      <c r="L116" s="23"/>
    </row>
    <row r="117" spans="1:12" ht="30" customHeight="1" x14ac:dyDescent="0.15">
      <c r="A117" s="28">
        <f t="shared" si="2"/>
        <v>105</v>
      </c>
      <c r="B117" s="55"/>
      <c r="C117" s="170" t="s">
        <v>120</v>
      </c>
      <c r="D117" s="46" t="s">
        <v>103</v>
      </c>
      <c r="E117" s="36"/>
      <c r="F117" s="94" t="s">
        <v>104</v>
      </c>
      <c r="G117" s="31" t="s">
        <v>211</v>
      </c>
      <c r="L117" s="23"/>
    </row>
    <row r="118" spans="1:12" ht="30" customHeight="1" x14ac:dyDescent="0.15">
      <c r="A118" s="28">
        <f t="shared" si="2"/>
        <v>106</v>
      </c>
      <c r="B118" s="55"/>
      <c r="C118" s="166"/>
      <c r="D118" s="46" t="s">
        <v>215</v>
      </c>
      <c r="E118" s="33"/>
      <c r="F118" s="97" t="s">
        <v>106</v>
      </c>
      <c r="G118" s="31" t="s">
        <v>211</v>
      </c>
      <c r="L118" s="23"/>
    </row>
    <row r="119" spans="1:12" ht="30" customHeight="1" x14ac:dyDescent="0.15">
      <c r="A119" s="28">
        <f t="shared" si="2"/>
        <v>107</v>
      </c>
      <c r="B119" s="55"/>
      <c r="C119" s="166"/>
      <c r="D119" s="46" t="s">
        <v>107</v>
      </c>
      <c r="E119" s="38"/>
      <c r="F119" s="98" t="s">
        <v>217</v>
      </c>
      <c r="G119" s="64"/>
    </row>
    <row r="120" spans="1:12" ht="30" customHeight="1" x14ac:dyDescent="0.15">
      <c r="A120" s="28">
        <f t="shared" si="2"/>
        <v>108</v>
      </c>
      <c r="B120" s="55"/>
      <c r="C120" s="166"/>
      <c r="D120" s="46" t="s">
        <v>97</v>
      </c>
      <c r="E120" s="39"/>
      <c r="F120" s="99" t="s">
        <v>216</v>
      </c>
      <c r="G120" s="64" t="s">
        <v>213</v>
      </c>
      <c r="L120" s="23"/>
    </row>
    <row r="121" spans="1:12" ht="30" customHeight="1" x14ac:dyDescent="0.15">
      <c r="A121" s="28">
        <f t="shared" si="2"/>
        <v>109</v>
      </c>
      <c r="B121" s="55"/>
      <c r="C121" s="166"/>
      <c r="D121" s="46" t="s">
        <v>100</v>
      </c>
      <c r="E121" s="34"/>
      <c r="F121" s="100" t="s">
        <v>101</v>
      </c>
      <c r="G121" s="64" t="s">
        <v>214</v>
      </c>
      <c r="L121" s="23"/>
    </row>
    <row r="122" spans="1:12" ht="30" customHeight="1" x14ac:dyDescent="0.15">
      <c r="A122" s="28">
        <f t="shared" si="2"/>
        <v>110</v>
      </c>
      <c r="B122" s="55"/>
      <c r="C122" s="166"/>
      <c r="D122" s="46" t="s">
        <v>110</v>
      </c>
      <c r="E122" s="36"/>
      <c r="F122" s="94" t="s">
        <v>218</v>
      </c>
      <c r="G122" s="64" t="s">
        <v>109</v>
      </c>
      <c r="L122" s="23"/>
    </row>
    <row r="123" spans="1:12" ht="30" customHeight="1" x14ac:dyDescent="0.15">
      <c r="A123" s="28">
        <f t="shared" si="2"/>
        <v>111</v>
      </c>
      <c r="B123" s="55"/>
      <c r="C123" s="166"/>
      <c r="D123" s="46" t="s">
        <v>112</v>
      </c>
      <c r="E123" s="35"/>
      <c r="F123" s="101" t="s">
        <v>219</v>
      </c>
      <c r="G123" s="31" t="s">
        <v>211</v>
      </c>
      <c r="L123" s="23"/>
    </row>
    <row r="124" spans="1:12" ht="30" customHeight="1" x14ac:dyDescent="0.15">
      <c r="A124" s="28">
        <f t="shared" si="2"/>
        <v>112</v>
      </c>
      <c r="B124" s="55"/>
      <c r="C124" s="166" t="s">
        <v>114</v>
      </c>
      <c r="D124" s="167"/>
      <c r="E124" s="16"/>
      <c r="F124" s="102">
        <v>15000000</v>
      </c>
      <c r="G124" s="64" t="s">
        <v>115</v>
      </c>
    </row>
    <row r="125" spans="1:12" ht="30" customHeight="1" x14ac:dyDescent="0.15">
      <c r="A125" s="28">
        <f t="shared" si="2"/>
        <v>113</v>
      </c>
      <c r="B125" s="55"/>
      <c r="C125" s="171" t="s">
        <v>188</v>
      </c>
      <c r="D125" s="167"/>
      <c r="E125" s="16"/>
      <c r="F125" s="102">
        <v>200000000000</v>
      </c>
      <c r="G125" s="64" t="s">
        <v>115</v>
      </c>
      <c r="L125" s="23"/>
    </row>
    <row r="126" spans="1:12" ht="30" customHeight="1" x14ac:dyDescent="0.15">
      <c r="A126" s="28">
        <f t="shared" si="2"/>
        <v>114</v>
      </c>
      <c r="B126" s="55"/>
      <c r="C126" s="171" t="s">
        <v>208</v>
      </c>
      <c r="D126" s="167"/>
      <c r="E126" s="16"/>
      <c r="F126" s="102">
        <v>50</v>
      </c>
      <c r="G126" s="64" t="s">
        <v>116</v>
      </c>
      <c r="L126" s="23"/>
    </row>
    <row r="127" spans="1:12" ht="30" customHeight="1" x14ac:dyDescent="0.15">
      <c r="A127" s="28">
        <f t="shared" si="2"/>
        <v>115</v>
      </c>
      <c r="B127" s="55"/>
      <c r="C127" s="171" t="s">
        <v>191</v>
      </c>
      <c r="D127" s="167"/>
      <c r="E127" s="16" t="s">
        <v>177</v>
      </c>
      <c r="F127" s="103" t="s">
        <v>232</v>
      </c>
      <c r="G127" s="64" t="s">
        <v>211</v>
      </c>
      <c r="L127" s="23"/>
    </row>
    <row r="128" spans="1:12" ht="30" customHeight="1" x14ac:dyDescent="0.15">
      <c r="A128" s="28">
        <f t="shared" si="2"/>
        <v>116</v>
      </c>
      <c r="B128" s="55"/>
      <c r="C128" s="171" t="s">
        <v>209</v>
      </c>
      <c r="D128" s="167"/>
      <c r="E128" s="16" t="s">
        <v>177</v>
      </c>
      <c r="F128" s="103" t="s">
        <v>196</v>
      </c>
      <c r="G128" s="64" t="s">
        <v>116</v>
      </c>
      <c r="L128" s="23"/>
    </row>
    <row r="129" spans="1:12" ht="30" customHeight="1" x14ac:dyDescent="0.15">
      <c r="A129" s="28">
        <f t="shared" si="2"/>
        <v>117</v>
      </c>
      <c r="B129" s="55"/>
      <c r="C129" s="172" t="s">
        <v>86</v>
      </c>
      <c r="D129" s="167"/>
      <c r="E129" s="36"/>
      <c r="F129" s="115" t="s">
        <v>230</v>
      </c>
      <c r="G129" s="110" t="s">
        <v>87</v>
      </c>
      <c r="L129" s="23"/>
    </row>
    <row r="130" spans="1:12" ht="30" customHeight="1" x14ac:dyDescent="0.15">
      <c r="A130" s="28">
        <f t="shared" si="2"/>
        <v>118</v>
      </c>
      <c r="B130" s="55"/>
      <c r="C130" s="173" t="s">
        <v>206</v>
      </c>
      <c r="D130" s="174"/>
      <c r="E130" s="16" t="s">
        <v>177</v>
      </c>
      <c r="F130" s="104" t="s">
        <v>196</v>
      </c>
      <c r="G130" s="64" t="s">
        <v>203</v>
      </c>
    </row>
    <row r="131" spans="1:12" ht="30" customHeight="1" x14ac:dyDescent="0.15">
      <c r="A131" s="28">
        <f t="shared" si="2"/>
        <v>119</v>
      </c>
      <c r="B131" s="55"/>
      <c r="C131" s="173" t="s">
        <v>205</v>
      </c>
      <c r="D131" s="174"/>
      <c r="E131" s="16" t="s">
        <v>177</v>
      </c>
      <c r="F131" s="104" t="s">
        <v>196</v>
      </c>
      <c r="G131" s="64" t="s">
        <v>211</v>
      </c>
      <c r="L131" s="23"/>
    </row>
    <row r="132" spans="1:12" ht="30" customHeight="1" x14ac:dyDescent="0.15">
      <c r="A132" s="28">
        <f t="shared" si="2"/>
        <v>120</v>
      </c>
      <c r="B132" s="55"/>
      <c r="C132" s="173" t="s">
        <v>210</v>
      </c>
      <c r="D132" s="174"/>
      <c r="E132" s="57" t="s">
        <v>177</v>
      </c>
      <c r="F132" s="105" t="s">
        <v>179</v>
      </c>
      <c r="G132" s="64" t="s">
        <v>211</v>
      </c>
      <c r="L132" s="23"/>
    </row>
    <row r="133" spans="1:12" ht="45" customHeight="1" thickBot="1" x14ac:dyDescent="0.2">
      <c r="A133" s="28">
        <f t="shared" si="2"/>
        <v>121</v>
      </c>
      <c r="B133" s="56"/>
      <c r="C133" s="166" t="s">
        <v>117</v>
      </c>
      <c r="D133" s="167"/>
      <c r="E133" s="33"/>
      <c r="F133" s="106" t="s">
        <v>212</v>
      </c>
      <c r="G133" s="64" t="s">
        <v>211</v>
      </c>
      <c r="L133" s="23"/>
    </row>
    <row r="134" spans="1:12" ht="45" customHeight="1" thickTop="1" thickBot="1" x14ac:dyDescent="0.2">
      <c r="A134" s="24">
        <f t="shared" si="2"/>
        <v>122</v>
      </c>
      <c r="B134" s="108" t="s">
        <v>177</v>
      </c>
      <c r="C134" s="182" t="s">
        <v>89</v>
      </c>
      <c r="D134" s="59" t="s">
        <v>153</v>
      </c>
      <c r="E134" s="36"/>
      <c r="F134" s="81" t="s">
        <v>90</v>
      </c>
      <c r="G134" s="58" t="s">
        <v>91</v>
      </c>
    </row>
    <row r="135" spans="1:12" ht="30" customHeight="1" thickTop="1" x14ac:dyDescent="0.15">
      <c r="A135" s="24">
        <f t="shared" si="2"/>
        <v>123</v>
      </c>
      <c r="B135" s="53"/>
      <c r="C135" s="183"/>
      <c r="D135" s="59" t="s">
        <v>160</v>
      </c>
      <c r="E135" s="32"/>
      <c r="F135" s="82">
        <v>1234567890123</v>
      </c>
      <c r="G135" s="26" t="s">
        <v>199</v>
      </c>
    </row>
    <row r="136" spans="1:12" ht="45" customHeight="1" x14ac:dyDescent="0.15">
      <c r="A136" s="24">
        <f t="shared" si="2"/>
        <v>124</v>
      </c>
      <c r="B136" s="53"/>
      <c r="C136" s="183"/>
      <c r="D136" s="45" t="s">
        <v>92</v>
      </c>
      <c r="E136" s="36"/>
      <c r="F136" s="81" t="s">
        <v>93</v>
      </c>
      <c r="G136" s="58" t="s">
        <v>91</v>
      </c>
    </row>
    <row r="137" spans="1:12" ht="30" customHeight="1" x14ac:dyDescent="0.15">
      <c r="A137" s="24">
        <f t="shared" si="2"/>
        <v>125</v>
      </c>
      <c r="B137" s="53"/>
      <c r="C137" s="183"/>
      <c r="D137" s="45" t="s">
        <v>94</v>
      </c>
      <c r="E137" s="36"/>
      <c r="F137" s="81" t="s">
        <v>95</v>
      </c>
      <c r="G137" s="27" t="s">
        <v>211</v>
      </c>
    </row>
    <row r="138" spans="1:12" ht="30" customHeight="1" x14ac:dyDescent="0.15">
      <c r="A138" s="24">
        <f t="shared" si="2"/>
        <v>126</v>
      </c>
      <c r="B138" s="53"/>
      <c r="C138" s="183"/>
      <c r="D138" s="45" t="s">
        <v>97</v>
      </c>
      <c r="E138" s="37"/>
      <c r="F138" s="83" t="s">
        <v>98</v>
      </c>
      <c r="G138" s="58" t="s">
        <v>99</v>
      </c>
    </row>
    <row r="139" spans="1:12" ht="30" customHeight="1" x14ac:dyDescent="0.15">
      <c r="A139" s="24">
        <f t="shared" si="2"/>
        <v>127</v>
      </c>
      <c r="B139" s="53"/>
      <c r="C139" s="184"/>
      <c r="D139" s="45" t="s">
        <v>100</v>
      </c>
      <c r="E139" s="33"/>
      <c r="F139" s="84" t="s">
        <v>101</v>
      </c>
      <c r="G139" s="58" t="s">
        <v>102</v>
      </c>
    </row>
    <row r="140" spans="1:12" ht="30" customHeight="1" x14ac:dyDescent="0.15">
      <c r="A140" s="24">
        <f t="shared" si="2"/>
        <v>128</v>
      </c>
      <c r="B140" s="53"/>
      <c r="C140" s="185" t="s">
        <v>120</v>
      </c>
      <c r="D140" s="45" t="s">
        <v>103</v>
      </c>
      <c r="E140" s="36"/>
      <c r="F140" s="81" t="s">
        <v>104</v>
      </c>
      <c r="G140" s="27" t="s">
        <v>211</v>
      </c>
    </row>
    <row r="141" spans="1:12" ht="30" customHeight="1" x14ac:dyDescent="0.15">
      <c r="A141" s="24">
        <f t="shared" si="2"/>
        <v>129</v>
      </c>
      <c r="B141" s="53"/>
      <c r="C141" s="178"/>
      <c r="D141" s="45" t="s">
        <v>105</v>
      </c>
      <c r="E141" s="33"/>
      <c r="F141" s="84" t="s">
        <v>106</v>
      </c>
      <c r="G141" s="27" t="s">
        <v>211</v>
      </c>
      <c r="L141" s="23"/>
    </row>
    <row r="142" spans="1:12" ht="30" customHeight="1" x14ac:dyDescent="0.15">
      <c r="A142" s="24">
        <f t="shared" si="2"/>
        <v>130</v>
      </c>
      <c r="B142" s="53"/>
      <c r="C142" s="178"/>
      <c r="D142" s="45" t="s">
        <v>107</v>
      </c>
      <c r="E142" s="38"/>
      <c r="F142" s="85" t="s">
        <v>108</v>
      </c>
      <c r="G142" s="27"/>
    </row>
    <row r="143" spans="1:12" ht="30" customHeight="1" x14ac:dyDescent="0.15">
      <c r="A143" s="24">
        <f t="shared" si="2"/>
        <v>131</v>
      </c>
      <c r="B143" s="53"/>
      <c r="C143" s="178"/>
      <c r="D143" s="45" t="s">
        <v>97</v>
      </c>
      <c r="E143" s="39"/>
      <c r="F143" s="86" t="s">
        <v>98</v>
      </c>
      <c r="G143" s="60" t="s">
        <v>213</v>
      </c>
      <c r="L143" s="23"/>
    </row>
    <row r="144" spans="1:12" ht="30" customHeight="1" x14ac:dyDescent="0.15">
      <c r="A144" s="24">
        <f t="shared" si="2"/>
        <v>132</v>
      </c>
      <c r="B144" s="53"/>
      <c r="C144" s="178"/>
      <c r="D144" s="45" t="s">
        <v>100</v>
      </c>
      <c r="E144" s="34"/>
      <c r="F144" s="87" t="s">
        <v>101</v>
      </c>
      <c r="G144" s="58" t="s">
        <v>214</v>
      </c>
      <c r="L144" s="23"/>
    </row>
    <row r="145" spans="1:12" ht="30" customHeight="1" x14ac:dyDescent="0.15">
      <c r="A145" s="24">
        <f t="shared" si="2"/>
        <v>133</v>
      </c>
      <c r="B145" s="53"/>
      <c r="C145" s="178"/>
      <c r="D145" s="45" t="s">
        <v>110</v>
      </c>
      <c r="E145" s="36"/>
      <c r="F145" s="81" t="s">
        <v>111</v>
      </c>
      <c r="G145" s="58" t="s">
        <v>109</v>
      </c>
      <c r="L145" s="23"/>
    </row>
    <row r="146" spans="1:12" ht="30" customHeight="1" x14ac:dyDescent="0.15">
      <c r="A146" s="24">
        <f t="shared" si="2"/>
        <v>134</v>
      </c>
      <c r="B146" s="53"/>
      <c r="C146" s="178"/>
      <c r="D146" s="45" t="s">
        <v>112</v>
      </c>
      <c r="E146" s="35"/>
      <c r="F146" s="88" t="s">
        <v>113</v>
      </c>
      <c r="G146" s="27" t="s">
        <v>211</v>
      </c>
      <c r="L146" s="23"/>
    </row>
    <row r="147" spans="1:12" ht="30" customHeight="1" x14ac:dyDescent="0.15">
      <c r="A147" s="24">
        <f t="shared" si="2"/>
        <v>135</v>
      </c>
      <c r="B147" s="53"/>
      <c r="C147" s="178" t="s">
        <v>114</v>
      </c>
      <c r="D147" s="169"/>
      <c r="E147" s="16"/>
      <c r="F147" s="89">
        <v>15000000</v>
      </c>
      <c r="G147" s="58" t="s">
        <v>115</v>
      </c>
    </row>
    <row r="148" spans="1:12" ht="30" customHeight="1" x14ac:dyDescent="0.15">
      <c r="A148" s="24">
        <f t="shared" si="2"/>
        <v>136</v>
      </c>
      <c r="B148" s="53"/>
      <c r="C148" s="168" t="s">
        <v>188</v>
      </c>
      <c r="D148" s="169"/>
      <c r="E148" s="16"/>
      <c r="F148" s="89">
        <v>200000000000</v>
      </c>
      <c r="G148" s="58" t="s">
        <v>115</v>
      </c>
      <c r="L148" s="23"/>
    </row>
    <row r="149" spans="1:12" ht="30" customHeight="1" x14ac:dyDescent="0.15">
      <c r="A149" s="24">
        <f t="shared" si="2"/>
        <v>137</v>
      </c>
      <c r="B149" s="53"/>
      <c r="C149" s="168" t="s">
        <v>208</v>
      </c>
      <c r="D149" s="169"/>
      <c r="E149" s="16"/>
      <c r="F149" s="89">
        <v>50</v>
      </c>
      <c r="G149" s="58" t="s">
        <v>116</v>
      </c>
      <c r="L149" s="23"/>
    </row>
    <row r="150" spans="1:12" ht="30" customHeight="1" x14ac:dyDescent="0.15">
      <c r="A150" s="24">
        <f t="shared" si="2"/>
        <v>138</v>
      </c>
      <c r="B150" s="53"/>
      <c r="C150" s="168" t="s">
        <v>191</v>
      </c>
      <c r="D150" s="169"/>
      <c r="E150" s="16" t="s">
        <v>177</v>
      </c>
      <c r="F150" s="90" t="s">
        <v>193</v>
      </c>
      <c r="G150" s="58" t="s">
        <v>211</v>
      </c>
      <c r="L150" s="23"/>
    </row>
    <row r="151" spans="1:12" ht="30" customHeight="1" x14ac:dyDescent="0.15">
      <c r="A151" s="24">
        <f t="shared" si="2"/>
        <v>139</v>
      </c>
      <c r="B151" s="53"/>
      <c r="C151" s="168" t="s">
        <v>209</v>
      </c>
      <c r="D151" s="169"/>
      <c r="E151" s="16" t="s">
        <v>177</v>
      </c>
      <c r="F151" s="90" t="s">
        <v>196</v>
      </c>
      <c r="G151" s="58" t="s">
        <v>116</v>
      </c>
      <c r="L151" s="23"/>
    </row>
    <row r="152" spans="1:12" ht="30" customHeight="1" x14ac:dyDescent="0.15">
      <c r="A152" s="24">
        <f t="shared" si="2"/>
        <v>140</v>
      </c>
      <c r="B152" s="53"/>
      <c r="C152" s="175" t="s">
        <v>86</v>
      </c>
      <c r="D152" s="169"/>
      <c r="E152" s="36"/>
      <c r="F152" s="113" t="s">
        <v>230</v>
      </c>
      <c r="G152" s="109" t="s">
        <v>87</v>
      </c>
      <c r="L152" s="23"/>
    </row>
    <row r="153" spans="1:12" ht="30" customHeight="1" x14ac:dyDescent="0.15">
      <c r="A153" s="24">
        <f t="shared" si="2"/>
        <v>141</v>
      </c>
      <c r="B153" s="53"/>
      <c r="C153" s="176" t="s">
        <v>206</v>
      </c>
      <c r="D153" s="177"/>
      <c r="E153" s="16" t="s">
        <v>177</v>
      </c>
      <c r="F153" s="91" t="s">
        <v>196</v>
      </c>
      <c r="G153" s="58" t="s">
        <v>203</v>
      </c>
    </row>
    <row r="154" spans="1:12" ht="30" customHeight="1" x14ac:dyDescent="0.15">
      <c r="A154" s="24">
        <f t="shared" si="2"/>
        <v>142</v>
      </c>
      <c r="B154" s="53"/>
      <c r="C154" s="176" t="s">
        <v>205</v>
      </c>
      <c r="D154" s="177"/>
      <c r="E154" s="16" t="s">
        <v>177</v>
      </c>
      <c r="F154" s="91" t="s">
        <v>196</v>
      </c>
      <c r="G154" s="58" t="s">
        <v>211</v>
      </c>
      <c r="L154" s="23"/>
    </row>
    <row r="155" spans="1:12" ht="30" customHeight="1" x14ac:dyDescent="0.15">
      <c r="A155" s="24">
        <f t="shared" si="2"/>
        <v>143</v>
      </c>
      <c r="B155" s="53"/>
      <c r="C155" s="176" t="s">
        <v>210</v>
      </c>
      <c r="D155" s="177"/>
      <c r="E155" s="57" t="s">
        <v>177</v>
      </c>
      <c r="F155" s="92" t="s">
        <v>179</v>
      </c>
      <c r="G155" s="58" t="s">
        <v>211</v>
      </c>
      <c r="L155" s="23"/>
    </row>
    <row r="156" spans="1:12" ht="45" customHeight="1" thickBot="1" x14ac:dyDescent="0.2">
      <c r="A156" s="24">
        <f t="shared" si="2"/>
        <v>144</v>
      </c>
      <c r="B156" s="54"/>
      <c r="C156" s="178" t="s">
        <v>117</v>
      </c>
      <c r="D156" s="169"/>
      <c r="E156" s="33"/>
      <c r="F156" s="93" t="s">
        <v>212</v>
      </c>
      <c r="G156" s="58" t="s">
        <v>211</v>
      </c>
      <c r="L156" s="23"/>
    </row>
    <row r="157" spans="1:12" ht="45" customHeight="1" thickTop="1" thickBot="1" x14ac:dyDescent="0.2">
      <c r="A157" s="28">
        <f>A156+1</f>
        <v>145</v>
      </c>
      <c r="B157" s="108" t="s">
        <v>177</v>
      </c>
      <c r="C157" s="179" t="s">
        <v>89</v>
      </c>
      <c r="D157" s="63" t="s">
        <v>153</v>
      </c>
      <c r="E157" s="36"/>
      <c r="F157" s="94" t="s">
        <v>90</v>
      </c>
      <c r="G157" s="64" t="s">
        <v>91</v>
      </c>
      <c r="L157" s="23"/>
    </row>
    <row r="158" spans="1:12" ht="30" customHeight="1" thickTop="1" x14ac:dyDescent="0.15">
      <c r="A158" s="28">
        <f t="shared" ref="A158:A202" si="3">A157+1</f>
        <v>146</v>
      </c>
      <c r="B158" s="55"/>
      <c r="C158" s="180"/>
      <c r="D158" s="63" t="s">
        <v>160</v>
      </c>
      <c r="E158" s="32"/>
      <c r="F158" s="95">
        <v>1234567890123</v>
      </c>
      <c r="G158" s="30" t="s">
        <v>199</v>
      </c>
      <c r="L158" s="23"/>
    </row>
    <row r="159" spans="1:12" ht="45" customHeight="1" x14ac:dyDescent="0.15">
      <c r="A159" s="28">
        <f t="shared" si="3"/>
        <v>147</v>
      </c>
      <c r="B159" s="55"/>
      <c r="C159" s="180"/>
      <c r="D159" s="46" t="s">
        <v>92</v>
      </c>
      <c r="E159" s="36"/>
      <c r="F159" s="94" t="s">
        <v>93</v>
      </c>
      <c r="G159" s="64" t="s">
        <v>91</v>
      </c>
      <c r="L159" s="23"/>
    </row>
    <row r="160" spans="1:12" ht="30" customHeight="1" x14ac:dyDescent="0.15">
      <c r="A160" s="28">
        <f t="shared" si="3"/>
        <v>148</v>
      </c>
      <c r="B160" s="55"/>
      <c r="C160" s="180"/>
      <c r="D160" s="46" t="s">
        <v>94</v>
      </c>
      <c r="E160" s="36"/>
      <c r="F160" s="94" t="s">
        <v>95</v>
      </c>
      <c r="G160" s="31" t="s">
        <v>211</v>
      </c>
      <c r="L160" s="23"/>
    </row>
    <row r="161" spans="1:12" ht="30" customHeight="1" x14ac:dyDescent="0.15">
      <c r="A161" s="28">
        <f t="shared" si="3"/>
        <v>149</v>
      </c>
      <c r="B161" s="55"/>
      <c r="C161" s="180"/>
      <c r="D161" s="46" t="s">
        <v>97</v>
      </c>
      <c r="E161" s="37"/>
      <c r="F161" s="96" t="s">
        <v>216</v>
      </c>
      <c r="G161" s="64" t="s">
        <v>99</v>
      </c>
      <c r="L161" s="23"/>
    </row>
    <row r="162" spans="1:12" ht="30" customHeight="1" x14ac:dyDescent="0.15">
      <c r="A162" s="28">
        <f t="shared" si="3"/>
        <v>150</v>
      </c>
      <c r="B162" s="55"/>
      <c r="C162" s="181"/>
      <c r="D162" s="46" t="s">
        <v>100</v>
      </c>
      <c r="E162" s="33"/>
      <c r="F162" s="97" t="s">
        <v>101</v>
      </c>
      <c r="G162" s="64" t="s">
        <v>102</v>
      </c>
      <c r="L162" s="23"/>
    </row>
    <row r="163" spans="1:12" ht="30" customHeight="1" x14ac:dyDescent="0.15">
      <c r="A163" s="28">
        <f t="shared" si="3"/>
        <v>151</v>
      </c>
      <c r="B163" s="55"/>
      <c r="C163" s="170" t="s">
        <v>120</v>
      </c>
      <c r="D163" s="46" t="s">
        <v>103</v>
      </c>
      <c r="E163" s="36"/>
      <c r="F163" s="94" t="s">
        <v>104</v>
      </c>
      <c r="G163" s="31" t="s">
        <v>211</v>
      </c>
      <c r="L163" s="23"/>
    </row>
    <row r="164" spans="1:12" ht="30" customHeight="1" x14ac:dyDescent="0.15">
      <c r="A164" s="28">
        <f t="shared" si="3"/>
        <v>152</v>
      </c>
      <c r="B164" s="55"/>
      <c r="C164" s="166"/>
      <c r="D164" s="46" t="s">
        <v>215</v>
      </c>
      <c r="E164" s="33"/>
      <c r="F164" s="97" t="s">
        <v>106</v>
      </c>
      <c r="G164" s="31" t="s">
        <v>211</v>
      </c>
      <c r="L164" s="23"/>
    </row>
    <row r="165" spans="1:12" ht="30" customHeight="1" x14ac:dyDescent="0.15">
      <c r="A165" s="28">
        <f t="shared" si="3"/>
        <v>153</v>
      </c>
      <c r="B165" s="55"/>
      <c r="C165" s="166"/>
      <c r="D165" s="46" t="s">
        <v>107</v>
      </c>
      <c r="E165" s="38"/>
      <c r="F165" s="98" t="s">
        <v>217</v>
      </c>
      <c r="G165" s="64"/>
    </row>
    <row r="166" spans="1:12" ht="30" customHeight="1" x14ac:dyDescent="0.15">
      <c r="A166" s="28">
        <f t="shared" si="3"/>
        <v>154</v>
      </c>
      <c r="B166" s="55"/>
      <c r="C166" s="166"/>
      <c r="D166" s="46" t="s">
        <v>97</v>
      </c>
      <c r="E166" s="39"/>
      <c r="F166" s="99" t="s">
        <v>216</v>
      </c>
      <c r="G166" s="64" t="s">
        <v>213</v>
      </c>
      <c r="L166" s="23"/>
    </row>
    <row r="167" spans="1:12" ht="30" customHeight="1" x14ac:dyDescent="0.15">
      <c r="A167" s="28">
        <f t="shared" si="3"/>
        <v>155</v>
      </c>
      <c r="B167" s="55"/>
      <c r="C167" s="166"/>
      <c r="D167" s="46" t="s">
        <v>100</v>
      </c>
      <c r="E167" s="34"/>
      <c r="F167" s="100" t="s">
        <v>101</v>
      </c>
      <c r="G167" s="64" t="s">
        <v>214</v>
      </c>
      <c r="L167" s="23"/>
    </row>
    <row r="168" spans="1:12" ht="30" customHeight="1" x14ac:dyDescent="0.15">
      <c r="A168" s="28">
        <f t="shared" si="3"/>
        <v>156</v>
      </c>
      <c r="B168" s="55"/>
      <c r="C168" s="166"/>
      <c r="D168" s="46" t="s">
        <v>110</v>
      </c>
      <c r="E168" s="36"/>
      <c r="F168" s="94" t="s">
        <v>218</v>
      </c>
      <c r="G168" s="64" t="s">
        <v>109</v>
      </c>
      <c r="L168" s="23"/>
    </row>
    <row r="169" spans="1:12" ht="30" customHeight="1" x14ac:dyDescent="0.15">
      <c r="A169" s="28">
        <f t="shared" si="3"/>
        <v>157</v>
      </c>
      <c r="B169" s="55"/>
      <c r="C169" s="166"/>
      <c r="D169" s="46" t="s">
        <v>112</v>
      </c>
      <c r="E169" s="35"/>
      <c r="F169" s="101" t="s">
        <v>219</v>
      </c>
      <c r="G169" s="31" t="s">
        <v>211</v>
      </c>
      <c r="L169" s="23"/>
    </row>
    <row r="170" spans="1:12" ht="30" customHeight="1" x14ac:dyDescent="0.15">
      <c r="A170" s="28">
        <f t="shared" si="3"/>
        <v>158</v>
      </c>
      <c r="B170" s="55"/>
      <c r="C170" s="166" t="s">
        <v>114</v>
      </c>
      <c r="D170" s="167"/>
      <c r="E170" s="16"/>
      <c r="F170" s="102">
        <v>15000000</v>
      </c>
      <c r="G170" s="64" t="s">
        <v>115</v>
      </c>
    </row>
    <row r="171" spans="1:12" ht="30" customHeight="1" x14ac:dyDescent="0.15">
      <c r="A171" s="28">
        <f t="shared" si="3"/>
        <v>159</v>
      </c>
      <c r="B171" s="55"/>
      <c r="C171" s="171" t="s">
        <v>188</v>
      </c>
      <c r="D171" s="167"/>
      <c r="E171" s="16"/>
      <c r="F171" s="102">
        <v>200000000000</v>
      </c>
      <c r="G171" s="64" t="s">
        <v>115</v>
      </c>
      <c r="L171" s="23"/>
    </row>
    <row r="172" spans="1:12" ht="30" customHeight="1" x14ac:dyDescent="0.15">
      <c r="A172" s="28">
        <f t="shared" si="3"/>
        <v>160</v>
      </c>
      <c r="B172" s="55"/>
      <c r="C172" s="171" t="s">
        <v>208</v>
      </c>
      <c r="D172" s="167"/>
      <c r="E172" s="16"/>
      <c r="F172" s="102">
        <v>50</v>
      </c>
      <c r="G172" s="64" t="s">
        <v>116</v>
      </c>
      <c r="L172" s="23"/>
    </row>
    <row r="173" spans="1:12" ht="30" customHeight="1" x14ac:dyDescent="0.15">
      <c r="A173" s="28">
        <f t="shared" si="3"/>
        <v>161</v>
      </c>
      <c r="B173" s="55"/>
      <c r="C173" s="171" t="s">
        <v>191</v>
      </c>
      <c r="D173" s="167"/>
      <c r="E173" s="16" t="s">
        <v>177</v>
      </c>
      <c r="F173" s="103" t="s">
        <v>232</v>
      </c>
      <c r="G173" s="64" t="s">
        <v>211</v>
      </c>
      <c r="L173" s="23"/>
    </row>
    <row r="174" spans="1:12" ht="30" customHeight="1" x14ac:dyDescent="0.15">
      <c r="A174" s="28">
        <f t="shared" si="3"/>
        <v>162</v>
      </c>
      <c r="B174" s="55"/>
      <c r="C174" s="171" t="s">
        <v>209</v>
      </c>
      <c r="D174" s="167"/>
      <c r="E174" s="16" t="s">
        <v>177</v>
      </c>
      <c r="F174" s="103" t="s">
        <v>196</v>
      </c>
      <c r="G174" s="64" t="s">
        <v>116</v>
      </c>
      <c r="L174" s="23"/>
    </row>
    <row r="175" spans="1:12" ht="30" customHeight="1" x14ac:dyDescent="0.15">
      <c r="A175" s="28">
        <f t="shared" si="3"/>
        <v>163</v>
      </c>
      <c r="B175" s="55"/>
      <c r="C175" s="172" t="s">
        <v>86</v>
      </c>
      <c r="D175" s="167"/>
      <c r="E175" s="36"/>
      <c r="F175" s="115" t="s">
        <v>230</v>
      </c>
      <c r="G175" s="110" t="s">
        <v>87</v>
      </c>
      <c r="L175" s="23"/>
    </row>
    <row r="176" spans="1:12" ht="30" customHeight="1" x14ac:dyDescent="0.15">
      <c r="A176" s="28">
        <f t="shared" si="3"/>
        <v>164</v>
      </c>
      <c r="B176" s="55"/>
      <c r="C176" s="173" t="s">
        <v>206</v>
      </c>
      <c r="D176" s="174"/>
      <c r="E176" s="16" t="s">
        <v>177</v>
      </c>
      <c r="F176" s="104" t="s">
        <v>196</v>
      </c>
      <c r="G176" s="64" t="s">
        <v>203</v>
      </c>
    </row>
    <row r="177" spans="1:12" ht="30" customHeight="1" x14ac:dyDescent="0.15">
      <c r="A177" s="28">
        <f t="shared" si="3"/>
        <v>165</v>
      </c>
      <c r="B177" s="55"/>
      <c r="C177" s="173" t="s">
        <v>205</v>
      </c>
      <c r="D177" s="174"/>
      <c r="E177" s="16" t="s">
        <v>177</v>
      </c>
      <c r="F177" s="104" t="s">
        <v>196</v>
      </c>
      <c r="G177" s="64" t="s">
        <v>211</v>
      </c>
      <c r="L177" s="23"/>
    </row>
    <row r="178" spans="1:12" ht="30" customHeight="1" x14ac:dyDescent="0.15">
      <c r="A178" s="28">
        <f t="shared" si="3"/>
        <v>166</v>
      </c>
      <c r="B178" s="55"/>
      <c r="C178" s="173" t="s">
        <v>210</v>
      </c>
      <c r="D178" s="174"/>
      <c r="E178" s="57" t="s">
        <v>177</v>
      </c>
      <c r="F178" s="105" t="s">
        <v>179</v>
      </c>
      <c r="G178" s="64" t="s">
        <v>211</v>
      </c>
      <c r="L178" s="23"/>
    </row>
    <row r="179" spans="1:12" ht="45" customHeight="1" thickBot="1" x14ac:dyDescent="0.2">
      <c r="A179" s="28">
        <f t="shared" si="3"/>
        <v>167</v>
      </c>
      <c r="B179" s="56"/>
      <c r="C179" s="166" t="s">
        <v>117</v>
      </c>
      <c r="D179" s="167"/>
      <c r="E179" s="33"/>
      <c r="F179" s="106" t="s">
        <v>212</v>
      </c>
      <c r="G179" s="64" t="s">
        <v>211</v>
      </c>
      <c r="L179" s="23"/>
    </row>
    <row r="180" spans="1:12" ht="45" customHeight="1" thickTop="1" thickBot="1" x14ac:dyDescent="0.2">
      <c r="A180" s="24">
        <f t="shared" si="3"/>
        <v>168</v>
      </c>
      <c r="B180" s="108" t="s">
        <v>177</v>
      </c>
      <c r="C180" s="182" t="s">
        <v>89</v>
      </c>
      <c r="D180" s="59" t="s">
        <v>153</v>
      </c>
      <c r="E180" s="36"/>
      <c r="F180" s="81" t="s">
        <v>90</v>
      </c>
      <c r="G180" s="58" t="s">
        <v>91</v>
      </c>
    </row>
    <row r="181" spans="1:12" ht="30" customHeight="1" thickTop="1" x14ac:dyDescent="0.15">
      <c r="A181" s="24">
        <f t="shared" si="3"/>
        <v>169</v>
      </c>
      <c r="B181" s="53"/>
      <c r="C181" s="183"/>
      <c r="D181" s="59" t="s">
        <v>160</v>
      </c>
      <c r="E181" s="32"/>
      <c r="F181" s="82">
        <v>1234567890123</v>
      </c>
      <c r="G181" s="26" t="s">
        <v>199</v>
      </c>
    </row>
    <row r="182" spans="1:12" ht="45" customHeight="1" x14ac:dyDescent="0.15">
      <c r="A182" s="24">
        <f t="shared" si="3"/>
        <v>170</v>
      </c>
      <c r="B182" s="53"/>
      <c r="C182" s="183"/>
      <c r="D182" s="45" t="s">
        <v>92</v>
      </c>
      <c r="E182" s="36"/>
      <c r="F182" s="81" t="s">
        <v>93</v>
      </c>
      <c r="G182" s="58" t="s">
        <v>91</v>
      </c>
    </row>
    <row r="183" spans="1:12" ht="30" customHeight="1" x14ac:dyDescent="0.15">
      <c r="A183" s="24">
        <f t="shared" si="3"/>
        <v>171</v>
      </c>
      <c r="B183" s="53"/>
      <c r="C183" s="183"/>
      <c r="D183" s="45" t="s">
        <v>94</v>
      </c>
      <c r="E183" s="36"/>
      <c r="F183" s="81" t="s">
        <v>95</v>
      </c>
      <c r="G183" s="27" t="s">
        <v>211</v>
      </c>
    </row>
    <row r="184" spans="1:12" ht="30" customHeight="1" x14ac:dyDescent="0.15">
      <c r="A184" s="24">
        <f t="shared" si="3"/>
        <v>172</v>
      </c>
      <c r="B184" s="53"/>
      <c r="C184" s="183"/>
      <c r="D184" s="45" t="s">
        <v>97</v>
      </c>
      <c r="E184" s="37"/>
      <c r="F184" s="83" t="s">
        <v>98</v>
      </c>
      <c r="G184" s="58" t="s">
        <v>99</v>
      </c>
    </row>
    <row r="185" spans="1:12" ht="30" customHeight="1" x14ac:dyDescent="0.15">
      <c r="A185" s="24">
        <f t="shared" si="3"/>
        <v>173</v>
      </c>
      <c r="B185" s="53"/>
      <c r="C185" s="184"/>
      <c r="D185" s="45" t="s">
        <v>100</v>
      </c>
      <c r="E185" s="33"/>
      <c r="F185" s="84" t="s">
        <v>101</v>
      </c>
      <c r="G185" s="58" t="s">
        <v>102</v>
      </c>
    </row>
    <row r="186" spans="1:12" ht="30" customHeight="1" x14ac:dyDescent="0.15">
      <c r="A186" s="24">
        <f t="shared" si="3"/>
        <v>174</v>
      </c>
      <c r="B186" s="53"/>
      <c r="C186" s="185" t="s">
        <v>120</v>
      </c>
      <c r="D186" s="45" t="s">
        <v>103</v>
      </c>
      <c r="E186" s="36"/>
      <c r="F186" s="81" t="s">
        <v>104</v>
      </c>
      <c r="G186" s="27" t="s">
        <v>211</v>
      </c>
    </row>
    <row r="187" spans="1:12" ht="30" customHeight="1" x14ac:dyDescent="0.15">
      <c r="A187" s="24">
        <f t="shared" si="3"/>
        <v>175</v>
      </c>
      <c r="B187" s="53"/>
      <c r="C187" s="178"/>
      <c r="D187" s="45" t="s">
        <v>105</v>
      </c>
      <c r="E187" s="33"/>
      <c r="F187" s="84" t="s">
        <v>106</v>
      </c>
      <c r="G187" s="27" t="s">
        <v>211</v>
      </c>
      <c r="L187" s="23"/>
    </row>
    <row r="188" spans="1:12" ht="30" customHeight="1" x14ac:dyDescent="0.15">
      <c r="A188" s="24">
        <f t="shared" si="3"/>
        <v>176</v>
      </c>
      <c r="B188" s="53"/>
      <c r="C188" s="178"/>
      <c r="D188" s="45" t="s">
        <v>107</v>
      </c>
      <c r="E188" s="38"/>
      <c r="F188" s="85" t="s">
        <v>108</v>
      </c>
      <c r="G188" s="27"/>
    </row>
    <row r="189" spans="1:12" ht="30" customHeight="1" x14ac:dyDescent="0.15">
      <c r="A189" s="24">
        <f t="shared" si="3"/>
        <v>177</v>
      </c>
      <c r="B189" s="53"/>
      <c r="C189" s="178"/>
      <c r="D189" s="45" t="s">
        <v>97</v>
      </c>
      <c r="E189" s="39"/>
      <c r="F189" s="86" t="s">
        <v>98</v>
      </c>
      <c r="G189" s="60" t="s">
        <v>213</v>
      </c>
      <c r="L189" s="23"/>
    </row>
    <row r="190" spans="1:12" ht="30" customHeight="1" x14ac:dyDescent="0.15">
      <c r="A190" s="24">
        <f t="shared" si="3"/>
        <v>178</v>
      </c>
      <c r="B190" s="53"/>
      <c r="C190" s="178"/>
      <c r="D190" s="45" t="s">
        <v>100</v>
      </c>
      <c r="E190" s="34"/>
      <c r="F190" s="87" t="s">
        <v>101</v>
      </c>
      <c r="G190" s="58" t="s">
        <v>214</v>
      </c>
      <c r="L190" s="23"/>
    </row>
    <row r="191" spans="1:12" ht="30" customHeight="1" x14ac:dyDescent="0.15">
      <c r="A191" s="24">
        <f t="shared" si="3"/>
        <v>179</v>
      </c>
      <c r="B191" s="53"/>
      <c r="C191" s="178"/>
      <c r="D191" s="45" t="s">
        <v>110</v>
      </c>
      <c r="E191" s="36"/>
      <c r="F191" s="81" t="s">
        <v>111</v>
      </c>
      <c r="G191" s="58" t="s">
        <v>109</v>
      </c>
      <c r="L191" s="23"/>
    </row>
    <row r="192" spans="1:12" ht="30" customHeight="1" x14ac:dyDescent="0.15">
      <c r="A192" s="24">
        <f t="shared" si="3"/>
        <v>180</v>
      </c>
      <c r="B192" s="53"/>
      <c r="C192" s="178"/>
      <c r="D192" s="45" t="s">
        <v>112</v>
      </c>
      <c r="E192" s="35"/>
      <c r="F192" s="88" t="s">
        <v>113</v>
      </c>
      <c r="G192" s="27" t="s">
        <v>211</v>
      </c>
      <c r="L192" s="23"/>
    </row>
    <row r="193" spans="1:12" ht="30" customHeight="1" x14ac:dyDescent="0.15">
      <c r="A193" s="24">
        <f t="shared" si="3"/>
        <v>181</v>
      </c>
      <c r="B193" s="53"/>
      <c r="C193" s="178" t="s">
        <v>114</v>
      </c>
      <c r="D193" s="169"/>
      <c r="E193" s="16"/>
      <c r="F193" s="89">
        <v>15000000</v>
      </c>
      <c r="G193" s="58" t="s">
        <v>115</v>
      </c>
    </row>
    <row r="194" spans="1:12" ht="30" customHeight="1" x14ac:dyDescent="0.15">
      <c r="A194" s="24">
        <f t="shared" si="3"/>
        <v>182</v>
      </c>
      <c r="B194" s="53"/>
      <c r="C194" s="168" t="s">
        <v>188</v>
      </c>
      <c r="D194" s="169"/>
      <c r="E194" s="16"/>
      <c r="F194" s="89">
        <v>200000000000</v>
      </c>
      <c r="G194" s="58" t="s">
        <v>115</v>
      </c>
      <c r="L194" s="23"/>
    </row>
    <row r="195" spans="1:12" ht="30" customHeight="1" x14ac:dyDescent="0.15">
      <c r="A195" s="24">
        <f t="shared" si="3"/>
        <v>183</v>
      </c>
      <c r="B195" s="53"/>
      <c r="C195" s="168" t="s">
        <v>208</v>
      </c>
      <c r="D195" s="169"/>
      <c r="E195" s="16"/>
      <c r="F195" s="89">
        <v>50</v>
      </c>
      <c r="G195" s="58" t="s">
        <v>116</v>
      </c>
      <c r="L195" s="23"/>
    </row>
    <row r="196" spans="1:12" ht="30" customHeight="1" x14ac:dyDescent="0.15">
      <c r="A196" s="24">
        <f t="shared" si="3"/>
        <v>184</v>
      </c>
      <c r="B196" s="53"/>
      <c r="C196" s="168" t="s">
        <v>191</v>
      </c>
      <c r="D196" s="169"/>
      <c r="E196" s="16" t="s">
        <v>177</v>
      </c>
      <c r="F196" s="90" t="s">
        <v>193</v>
      </c>
      <c r="G196" s="58" t="s">
        <v>211</v>
      </c>
      <c r="L196" s="23"/>
    </row>
    <row r="197" spans="1:12" ht="30" customHeight="1" x14ac:dyDescent="0.15">
      <c r="A197" s="24">
        <f t="shared" si="3"/>
        <v>185</v>
      </c>
      <c r="B197" s="53"/>
      <c r="C197" s="168" t="s">
        <v>209</v>
      </c>
      <c r="D197" s="169"/>
      <c r="E197" s="16" t="s">
        <v>177</v>
      </c>
      <c r="F197" s="90" t="s">
        <v>196</v>
      </c>
      <c r="G197" s="58" t="s">
        <v>116</v>
      </c>
      <c r="L197" s="23"/>
    </row>
    <row r="198" spans="1:12" ht="30" customHeight="1" x14ac:dyDescent="0.15">
      <c r="A198" s="24">
        <f t="shared" si="3"/>
        <v>186</v>
      </c>
      <c r="B198" s="53"/>
      <c r="C198" s="175" t="s">
        <v>86</v>
      </c>
      <c r="D198" s="169"/>
      <c r="E198" s="36"/>
      <c r="F198" s="113" t="s">
        <v>230</v>
      </c>
      <c r="G198" s="109" t="s">
        <v>87</v>
      </c>
      <c r="L198" s="23"/>
    </row>
    <row r="199" spans="1:12" ht="30" customHeight="1" x14ac:dyDescent="0.15">
      <c r="A199" s="24">
        <f t="shared" si="3"/>
        <v>187</v>
      </c>
      <c r="B199" s="53"/>
      <c r="C199" s="176" t="s">
        <v>206</v>
      </c>
      <c r="D199" s="177"/>
      <c r="E199" s="16" t="s">
        <v>177</v>
      </c>
      <c r="F199" s="91" t="s">
        <v>196</v>
      </c>
      <c r="G199" s="58" t="s">
        <v>203</v>
      </c>
    </row>
    <row r="200" spans="1:12" ht="30" customHeight="1" x14ac:dyDescent="0.15">
      <c r="A200" s="24">
        <f t="shared" si="3"/>
        <v>188</v>
      </c>
      <c r="B200" s="53"/>
      <c r="C200" s="176" t="s">
        <v>205</v>
      </c>
      <c r="D200" s="177"/>
      <c r="E200" s="16" t="s">
        <v>177</v>
      </c>
      <c r="F200" s="91" t="s">
        <v>196</v>
      </c>
      <c r="G200" s="58" t="s">
        <v>211</v>
      </c>
      <c r="L200" s="23"/>
    </row>
    <row r="201" spans="1:12" ht="30" customHeight="1" x14ac:dyDescent="0.15">
      <c r="A201" s="24">
        <f t="shared" si="3"/>
        <v>189</v>
      </c>
      <c r="B201" s="53"/>
      <c r="C201" s="176" t="s">
        <v>210</v>
      </c>
      <c r="D201" s="177"/>
      <c r="E201" s="57" t="s">
        <v>177</v>
      </c>
      <c r="F201" s="92" t="s">
        <v>179</v>
      </c>
      <c r="G201" s="58" t="s">
        <v>211</v>
      </c>
      <c r="L201" s="23"/>
    </row>
    <row r="202" spans="1:12" ht="45" customHeight="1" thickBot="1" x14ac:dyDescent="0.2">
      <c r="A202" s="24">
        <f t="shared" si="3"/>
        <v>190</v>
      </c>
      <c r="B202" s="54"/>
      <c r="C202" s="178" t="s">
        <v>117</v>
      </c>
      <c r="D202" s="169"/>
      <c r="E202" s="33"/>
      <c r="F202" s="93" t="s">
        <v>212</v>
      </c>
      <c r="G202" s="58" t="s">
        <v>211</v>
      </c>
      <c r="L202" s="23"/>
    </row>
    <row r="203" spans="1:12" ht="45" customHeight="1" thickTop="1" thickBot="1" x14ac:dyDescent="0.2">
      <c r="A203" s="28">
        <f>A202+1</f>
        <v>191</v>
      </c>
      <c r="B203" s="108" t="s">
        <v>177</v>
      </c>
      <c r="C203" s="179" t="s">
        <v>89</v>
      </c>
      <c r="D203" s="63" t="s">
        <v>153</v>
      </c>
      <c r="E203" s="36"/>
      <c r="F203" s="94" t="s">
        <v>90</v>
      </c>
      <c r="G203" s="64" t="s">
        <v>91</v>
      </c>
      <c r="L203" s="23"/>
    </row>
    <row r="204" spans="1:12" ht="30" customHeight="1" thickTop="1" x14ac:dyDescent="0.15">
      <c r="A204" s="28">
        <f t="shared" ref="A204:A248" si="4">A203+1</f>
        <v>192</v>
      </c>
      <c r="B204" s="55"/>
      <c r="C204" s="180"/>
      <c r="D204" s="63" t="s">
        <v>160</v>
      </c>
      <c r="E204" s="32"/>
      <c r="F204" s="95">
        <v>1234567890123</v>
      </c>
      <c r="G204" s="30" t="s">
        <v>199</v>
      </c>
      <c r="L204" s="23"/>
    </row>
    <row r="205" spans="1:12" ht="45" customHeight="1" x14ac:dyDescent="0.15">
      <c r="A205" s="28">
        <f t="shared" si="4"/>
        <v>193</v>
      </c>
      <c r="B205" s="55"/>
      <c r="C205" s="180"/>
      <c r="D205" s="46" t="s">
        <v>92</v>
      </c>
      <c r="E205" s="36"/>
      <c r="F205" s="94" t="s">
        <v>93</v>
      </c>
      <c r="G205" s="64" t="s">
        <v>91</v>
      </c>
      <c r="L205" s="23"/>
    </row>
    <row r="206" spans="1:12" ht="30" customHeight="1" x14ac:dyDescent="0.15">
      <c r="A206" s="28">
        <f t="shared" si="4"/>
        <v>194</v>
      </c>
      <c r="B206" s="55"/>
      <c r="C206" s="180"/>
      <c r="D206" s="46" t="s">
        <v>94</v>
      </c>
      <c r="E206" s="36"/>
      <c r="F206" s="94" t="s">
        <v>95</v>
      </c>
      <c r="G206" s="31" t="s">
        <v>211</v>
      </c>
      <c r="L206" s="23"/>
    </row>
    <row r="207" spans="1:12" ht="30" customHeight="1" x14ac:dyDescent="0.15">
      <c r="A207" s="28">
        <f t="shared" si="4"/>
        <v>195</v>
      </c>
      <c r="B207" s="55"/>
      <c r="C207" s="180"/>
      <c r="D207" s="46" t="s">
        <v>97</v>
      </c>
      <c r="E207" s="37"/>
      <c r="F207" s="96" t="s">
        <v>216</v>
      </c>
      <c r="G207" s="64" t="s">
        <v>99</v>
      </c>
      <c r="L207" s="23"/>
    </row>
    <row r="208" spans="1:12" ht="30" customHeight="1" x14ac:dyDescent="0.15">
      <c r="A208" s="28">
        <f t="shared" si="4"/>
        <v>196</v>
      </c>
      <c r="B208" s="55"/>
      <c r="C208" s="181"/>
      <c r="D208" s="46" t="s">
        <v>100</v>
      </c>
      <c r="E208" s="33"/>
      <c r="F208" s="97" t="s">
        <v>101</v>
      </c>
      <c r="G208" s="64" t="s">
        <v>102</v>
      </c>
      <c r="L208" s="23"/>
    </row>
    <row r="209" spans="1:12" ht="30" customHeight="1" x14ac:dyDescent="0.15">
      <c r="A209" s="28">
        <f t="shared" si="4"/>
        <v>197</v>
      </c>
      <c r="B209" s="55"/>
      <c r="C209" s="170" t="s">
        <v>120</v>
      </c>
      <c r="D209" s="46" t="s">
        <v>103</v>
      </c>
      <c r="E209" s="36"/>
      <c r="F209" s="94" t="s">
        <v>104</v>
      </c>
      <c r="G209" s="31" t="s">
        <v>211</v>
      </c>
      <c r="L209" s="23"/>
    </row>
    <row r="210" spans="1:12" ht="30" customHeight="1" x14ac:dyDescent="0.15">
      <c r="A210" s="28">
        <f t="shared" si="4"/>
        <v>198</v>
      </c>
      <c r="B210" s="55"/>
      <c r="C210" s="166"/>
      <c r="D210" s="46" t="s">
        <v>215</v>
      </c>
      <c r="E210" s="33"/>
      <c r="F210" s="97" t="s">
        <v>106</v>
      </c>
      <c r="G210" s="31" t="s">
        <v>211</v>
      </c>
      <c r="L210" s="23"/>
    </row>
    <row r="211" spans="1:12" ht="30" customHeight="1" x14ac:dyDescent="0.15">
      <c r="A211" s="28">
        <f t="shared" si="4"/>
        <v>199</v>
      </c>
      <c r="B211" s="55"/>
      <c r="C211" s="166"/>
      <c r="D211" s="46" t="s">
        <v>107</v>
      </c>
      <c r="E211" s="38"/>
      <c r="F211" s="98" t="s">
        <v>217</v>
      </c>
      <c r="G211" s="64"/>
    </row>
    <row r="212" spans="1:12" ht="30" customHeight="1" x14ac:dyDescent="0.15">
      <c r="A212" s="28">
        <f t="shared" si="4"/>
        <v>200</v>
      </c>
      <c r="B212" s="55"/>
      <c r="C212" s="166"/>
      <c r="D212" s="46" t="s">
        <v>97</v>
      </c>
      <c r="E212" s="39"/>
      <c r="F212" s="99" t="s">
        <v>216</v>
      </c>
      <c r="G212" s="64" t="s">
        <v>213</v>
      </c>
      <c r="L212" s="23"/>
    </row>
    <row r="213" spans="1:12" ht="30" customHeight="1" x14ac:dyDescent="0.15">
      <c r="A213" s="28">
        <f t="shared" si="4"/>
        <v>201</v>
      </c>
      <c r="B213" s="55"/>
      <c r="C213" s="166"/>
      <c r="D213" s="46" t="s">
        <v>100</v>
      </c>
      <c r="E213" s="34"/>
      <c r="F213" s="100" t="s">
        <v>101</v>
      </c>
      <c r="G213" s="64" t="s">
        <v>214</v>
      </c>
      <c r="L213" s="23"/>
    </row>
    <row r="214" spans="1:12" ht="30" customHeight="1" x14ac:dyDescent="0.15">
      <c r="A214" s="28">
        <f t="shared" si="4"/>
        <v>202</v>
      </c>
      <c r="B214" s="55"/>
      <c r="C214" s="166"/>
      <c r="D214" s="46" t="s">
        <v>110</v>
      </c>
      <c r="E214" s="36"/>
      <c r="F214" s="94" t="s">
        <v>218</v>
      </c>
      <c r="G214" s="64" t="s">
        <v>109</v>
      </c>
      <c r="L214" s="23"/>
    </row>
    <row r="215" spans="1:12" ht="30" customHeight="1" x14ac:dyDescent="0.15">
      <c r="A215" s="28">
        <f t="shared" si="4"/>
        <v>203</v>
      </c>
      <c r="B215" s="55"/>
      <c r="C215" s="166"/>
      <c r="D215" s="46" t="s">
        <v>112</v>
      </c>
      <c r="E215" s="35"/>
      <c r="F215" s="101" t="s">
        <v>219</v>
      </c>
      <c r="G215" s="31" t="s">
        <v>211</v>
      </c>
      <c r="L215" s="23"/>
    </row>
    <row r="216" spans="1:12" ht="30" customHeight="1" x14ac:dyDescent="0.15">
      <c r="A216" s="28">
        <f t="shared" si="4"/>
        <v>204</v>
      </c>
      <c r="B216" s="55"/>
      <c r="C216" s="166" t="s">
        <v>114</v>
      </c>
      <c r="D216" s="167"/>
      <c r="E216" s="16"/>
      <c r="F216" s="102">
        <v>15000000</v>
      </c>
      <c r="G216" s="64" t="s">
        <v>115</v>
      </c>
    </row>
    <row r="217" spans="1:12" ht="30" customHeight="1" x14ac:dyDescent="0.15">
      <c r="A217" s="28">
        <f t="shared" si="4"/>
        <v>205</v>
      </c>
      <c r="B217" s="55"/>
      <c r="C217" s="171" t="s">
        <v>188</v>
      </c>
      <c r="D217" s="167"/>
      <c r="E217" s="16"/>
      <c r="F217" s="102">
        <v>200000000000</v>
      </c>
      <c r="G217" s="64" t="s">
        <v>115</v>
      </c>
      <c r="L217" s="23"/>
    </row>
    <row r="218" spans="1:12" ht="30" customHeight="1" x14ac:dyDescent="0.15">
      <c r="A218" s="28">
        <f t="shared" si="4"/>
        <v>206</v>
      </c>
      <c r="B218" s="55"/>
      <c r="C218" s="171" t="s">
        <v>208</v>
      </c>
      <c r="D218" s="167"/>
      <c r="E218" s="16"/>
      <c r="F218" s="102">
        <v>50</v>
      </c>
      <c r="G218" s="64" t="s">
        <v>116</v>
      </c>
      <c r="L218" s="23"/>
    </row>
    <row r="219" spans="1:12" ht="30" customHeight="1" x14ac:dyDescent="0.15">
      <c r="A219" s="28">
        <f t="shared" si="4"/>
        <v>207</v>
      </c>
      <c r="B219" s="55"/>
      <c r="C219" s="171" t="s">
        <v>191</v>
      </c>
      <c r="D219" s="167"/>
      <c r="E219" s="16" t="s">
        <v>177</v>
      </c>
      <c r="F219" s="103" t="s">
        <v>232</v>
      </c>
      <c r="G219" s="64" t="s">
        <v>211</v>
      </c>
      <c r="L219" s="23"/>
    </row>
    <row r="220" spans="1:12" ht="30" customHeight="1" x14ac:dyDescent="0.15">
      <c r="A220" s="28">
        <f t="shared" si="4"/>
        <v>208</v>
      </c>
      <c r="B220" s="55"/>
      <c r="C220" s="171" t="s">
        <v>209</v>
      </c>
      <c r="D220" s="167"/>
      <c r="E220" s="16" t="s">
        <v>177</v>
      </c>
      <c r="F220" s="103" t="s">
        <v>196</v>
      </c>
      <c r="G220" s="64" t="s">
        <v>116</v>
      </c>
      <c r="L220" s="23"/>
    </row>
    <row r="221" spans="1:12" ht="30" customHeight="1" x14ac:dyDescent="0.15">
      <c r="A221" s="28">
        <f t="shared" si="4"/>
        <v>209</v>
      </c>
      <c r="B221" s="55"/>
      <c r="C221" s="172" t="s">
        <v>86</v>
      </c>
      <c r="D221" s="167"/>
      <c r="E221" s="36"/>
      <c r="F221" s="115" t="s">
        <v>230</v>
      </c>
      <c r="G221" s="110" t="s">
        <v>87</v>
      </c>
      <c r="L221" s="23"/>
    </row>
    <row r="222" spans="1:12" ht="30" customHeight="1" x14ac:dyDescent="0.15">
      <c r="A222" s="28">
        <f t="shared" si="4"/>
        <v>210</v>
      </c>
      <c r="B222" s="55"/>
      <c r="C222" s="173" t="s">
        <v>206</v>
      </c>
      <c r="D222" s="174"/>
      <c r="E222" s="16" t="s">
        <v>177</v>
      </c>
      <c r="F222" s="104" t="s">
        <v>196</v>
      </c>
      <c r="G222" s="64" t="s">
        <v>203</v>
      </c>
    </row>
    <row r="223" spans="1:12" ht="30" customHeight="1" x14ac:dyDescent="0.15">
      <c r="A223" s="28">
        <f t="shared" si="4"/>
        <v>211</v>
      </c>
      <c r="B223" s="55"/>
      <c r="C223" s="173" t="s">
        <v>205</v>
      </c>
      <c r="D223" s="174"/>
      <c r="E223" s="16" t="s">
        <v>177</v>
      </c>
      <c r="F223" s="104" t="s">
        <v>196</v>
      </c>
      <c r="G223" s="64" t="s">
        <v>211</v>
      </c>
      <c r="L223" s="23"/>
    </row>
    <row r="224" spans="1:12" ht="30" customHeight="1" x14ac:dyDescent="0.15">
      <c r="A224" s="28">
        <f t="shared" si="4"/>
        <v>212</v>
      </c>
      <c r="B224" s="55"/>
      <c r="C224" s="173" t="s">
        <v>210</v>
      </c>
      <c r="D224" s="174"/>
      <c r="E224" s="57" t="s">
        <v>177</v>
      </c>
      <c r="F224" s="105" t="s">
        <v>179</v>
      </c>
      <c r="G224" s="64" t="s">
        <v>211</v>
      </c>
      <c r="L224" s="23"/>
    </row>
    <row r="225" spans="1:12" ht="45" customHeight="1" thickBot="1" x14ac:dyDescent="0.2">
      <c r="A225" s="28">
        <f t="shared" si="4"/>
        <v>213</v>
      </c>
      <c r="B225" s="56"/>
      <c r="C225" s="166" t="s">
        <v>117</v>
      </c>
      <c r="D225" s="167"/>
      <c r="E225" s="33"/>
      <c r="F225" s="106" t="s">
        <v>212</v>
      </c>
      <c r="G225" s="64" t="s">
        <v>211</v>
      </c>
      <c r="L225" s="23"/>
    </row>
    <row r="226" spans="1:12" ht="45" customHeight="1" thickTop="1" thickBot="1" x14ac:dyDescent="0.2">
      <c r="A226" s="24">
        <f t="shared" si="4"/>
        <v>214</v>
      </c>
      <c r="B226" s="108" t="s">
        <v>177</v>
      </c>
      <c r="C226" s="182" t="s">
        <v>89</v>
      </c>
      <c r="D226" s="59" t="s">
        <v>153</v>
      </c>
      <c r="E226" s="36"/>
      <c r="F226" s="81" t="s">
        <v>90</v>
      </c>
      <c r="G226" s="58" t="s">
        <v>91</v>
      </c>
    </row>
    <row r="227" spans="1:12" ht="30" customHeight="1" thickTop="1" x14ac:dyDescent="0.15">
      <c r="A227" s="24">
        <f t="shared" si="4"/>
        <v>215</v>
      </c>
      <c r="B227" s="53"/>
      <c r="C227" s="183"/>
      <c r="D227" s="59" t="s">
        <v>160</v>
      </c>
      <c r="E227" s="32"/>
      <c r="F227" s="82">
        <v>1234567890123</v>
      </c>
      <c r="G227" s="26" t="s">
        <v>199</v>
      </c>
    </row>
    <row r="228" spans="1:12" ht="45" customHeight="1" x14ac:dyDescent="0.15">
      <c r="A228" s="24">
        <f t="shared" si="4"/>
        <v>216</v>
      </c>
      <c r="B228" s="53"/>
      <c r="C228" s="183"/>
      <c r="D228" s="45" t="s">
        <v>92</v>
      </c>
      <c r="E228" s="36"/>
      <c r="F228" s="81" t="s">
        <v>93</v>
      </c>
      <c r="G228" s="58" t="s">
        <v>91</v>
      </c>
    </row>
    <row r="229" spans="1:12" ht="30" customHeight="1" x14ac:dyDescent="0.15">
      <c r="A229" s="24">
        <f t="shared" si="4"/>
        <v>217</v>
      </c>
      <c r="B229" s="53"/>
      <c r="C229" s="183"/>
      <c r="D229" s="45" t="s">
        <v>94</v>
      </c>
      <c r="E229" s="36"/>
      <c r="F229" s="81" t="s">
        <v>95</v>
      </c>
      <c r="G229" s="27" t="s">
        <v>211</v>
      </c>
    </row>
    <row r="230" spans="1:12" ht="30" customHeight="1" x14ac:dyDescent="0.15">
      <c r="A230" s="24">
        <f t="shared" si="4"/>
        <v>218</v>
      </c>
      <c r="B230" s="53"/>
      <c r="C230" s="183"/>
      <c r="D230" s="45" t="s">
        <v>97</v>
      </c>
      <c r="E230" s="37"/>
      <c r="F230" s="83" t="s">
        <v>98</v>
      </c>
      <c r="G230" s="58" t="s">
        <v>99</v>
      </c>
    </row>
    <row r="231" spans="1:12" ht="30" customHeight="1" x14ac:dyDescent="0.15">
      <c r="A231" s="24">
        <f t="shared" si="4"/>
        <v>219</v>
      </c>
      <c r="B231" s="53"/>
      <c r="C231" s="184"/>
      <c r="D231" s="45" t="s">
        <v>100</v>
      </c>
      <c r="E231" s="33"/>
      <c r="F231" s="84" t="s">
        <v>101</v>
      </c>
      <c r="G231" s="58" t="s">
        <v>102</v>
      </c>
    </row>
    <row r="232" spans="1:12" ht="30" customHeight="1" x14ac:dyDescent="0.15">
      <c r="A232" s="24">
        <f t="shared" si="4"/>
        <v>220</v>
      </c>
      <c r="B232" s="53"/>
      <c r="C232" s="185" t="s">
        <v>120</v>
      </c>
      <c r="D232" s="45" t="s">
        <v>103</v>
      </c>
      <c r="E232" s="36"/>
      <c r="F232" s="81" t="s">
        <v>104</v>
      </c>
      <c r="G232" s="27" t="s">
        <v>211</v>
      </c>
    </row>
    <row r="233" spans="1:12" ht="30" customHeight="1" x14ac:dyDescent="0.15">
      <c r="A233" s="24">
        <f t="shared" si="4"/>
        <v>221</v>
      </c>
      <c r="B233" s="53"/>
      <c r="C233" s="178"/>
      <c r="D233" s="45" t="s">
        <v>105</v>
      </c>
      <c r="E233" s="33"/>
      <c r="F233" s="84" t="s">
        <v>106</v>
      </c>
      <c r="G233" s="27" t="s">
        <v>211</v>
      </c>
      <c r="L233" s="23"/>
    </row>
    <row r="234" spans="1:12" ht="30" customHeight="1" x14ac:dyDescent="0.15">
      <c r="A234" s="24">
        <f t="shared" si="4"/>
        <v>222</v>
      </c>
      <c r="B234" s="53"/>
      <c r="C234" s="178"/>
      <c r="D234" s="45" t="s">
        <v>107</v>
      </c>
      <c r="E234" s="38"/>
      <c r="F234" s="85" t="s">
        <v>108</v>
      </c>
      <c r="G234" s="27"/>
    </row>
    <row r="235" spans="1:12" ht="30" customHeight="1" x14ac:dyDescent="0.15">
      <c r="A235" s="24">
        <f t="shared" si="4"/>
        <v>223</v>
      </c>
      <c r="B235" s="53"/>
      <c r="C235" s="178"/>
      <c r="D235" s="45" t="s">
        <v>97</v>
      </c>
      <c r="E235" s="39"/>
      <c r="F235" s="86" t="s">
        <v>98</v>
      </c>
      <c r="G235" s="60" t="s">
        <v>213</v>
      </c>
      <c r="L235" s="23"/>
    </row>
    <row r="236" spans="1:12" ht="30" customHeight="1" x14ac:dyDescent="0.15">
      <c r="A236" s="24">
        <f t="shared" si="4"/>
        <v>224</v>
      </c>
      <c r="B236" s="53"/>
      <c r="C236" s="178"/>
      <c r="D236" s="45" t="s">
        <v>100</v>
      </c>
      <c r="E236" s="34"/>
      <c r="F236" s="87" t="s">
        <v>101</v>
      </c>
      <c r="G236" s="58" t="s">
        <v>214</v>
      </c>
      <c r="L236" s="23"/>
    </row>
    <row r="237" spans="1:12" ht="30" customHeight="1" x14ac:dyDescent="0.15">
      <c r="A237" s="24">
        <f t="shared" si="4"/>
        <v>225</v>
      </c>
      <c r="B237" s="53"/>
      <c r="C237" s="178"/>
      <c r="D237" s="45" t="s">
        <v>110</v>
      </c>
      <c r="E237" s="36"/>
      <c r="F237" s="81" t="s">
        <v>111</v>
      </c>
      <c r="G237" s="58" t="s">
        <v>109</v>
      </c>
      <c r="L237" s="23"/>
    </row>
    <row r="238" spans="1:12" ht="30" customHeight="1" x14ac:dyDescent="0.15">
      <c r="A238" s="24">
        <f t="shared" si="4"/>
        <v>226</v>
      </c>
      <c r="B238" s="53"/>
      <c r="C238" s="178"/>
      <c r="D238" s="45" t="s">
        <v>112</v>
      </c>
      <c r="E238" s="35"/>
      <c r="F238" s="88" t="s">
        <v>113</v>
      </c>
      <c r="G238" s="27" t="s">
        <v>211</v>
      </c>
      <c r="L238" s="23"/>
    </row>
    <row r="239" spans="1:12" ht="30" customHeight="1" x14ac:dyDescent="0.15">
      <c r="A239" s="24">
        <f t="shared" si="4"/>
        <v>227</v>
      </c>
      <c r="B239" s="53"/>
      <c r="C239" s="178" t="s">
        <v>114</v>
      </c>
      <c r="D239" s="169"/>
      <c r="E239" s="16"/>
      <c r="F239" s="89">
        <v>15000000</v>
      </c>
      <c r="G239" s="58" t="s">
        <v>115</v>
      </c>
    </row>
    <row r="240" spans="1:12" ht="30" customHeight="1" x14ac:dyDescent="0.15">
      <c r="A240" s="24">
        <f t="shared" si="4"/>
        <v>228</v>
      </c>
      <c r="B240" s="53"/>
      <c r="C240" s="168" t="s">
        <v>188</v>
      </c>
      <c r="D240" s="169"/>
      <c r="E240" s="16"/>
      <c r="F240" s="89">
        <v>200000000000</v>
      </c>
      <c r="G240" s="58" t="s">
        <v>115</v>
      </c>
      <c r="L240" s="23"/>
    </row>
    <row r="241" spans="1:12" ht="30" customHeight="1" x14ac:dyDescent="0.15">
      <c r="A241" s="24">
        <f t="shared" si="4"/>
        <v>229</v>
      </c>
      <c r="B241" s="53"/>
      <c r="C241" s="168" t="s">
        <v>208</v>
      </c>
      <c r="D241" s="169"/>
      <c r="E241" s="16"/>
      <c r="F241" s="89">
        <v>50</v>
      </c>
      <c r="G241" s="58" t="s">
        <v>116</v>
      </c>
      <c r="L241" s="23"/>
    </row>
    <row r="242" spans="1:12" ht="30" customHeight="1" x14ac:dyDescent="0.15">
      <c r="A242" s="24">
        <f t="shared" si="4"/>
        <v>230</v>
      </c>
      <c r="B242" s="53"/>
      <c r="C242" s="168" t="s">
        <v>191</v>
      </c>
      <c r="D242" s="169"/>
      <c r="E242" s="16" t="s">
        <v>177</v>
      </c>
      <c r="F242" s="90" t="s">
        <v>193</v>
      </c>
      <c r="G242" s="58" t="s">
        <v>211</v>
      </c>
      <c r="L242" s="23"/>
    </row>
    <row r="243" spans="1:12" ht="30" customHeight="1" x14ac:dyDescent="0.15">
      <c r="A243" s="24">
        <f t="shared" si="4"/>
        <v>231</v>
      </c>
      <c r="B243" s="53"/>
      <c r="C243" s="168" t="s">
        <v>209</v>
      </c>
      <c r="D243" s="169"/>
      <c r="E243" s="16" t="s">
        <v>177</v>
      </c>
      <c r="F243" s="90" t="s">
        <v>196</v>
      </c>
      <c r="G243" s="58" t="s">
        <v>116</v>
      </c>
      <c r="L243" s="23"/>
    </row>
    <row r="244" spans="1:12" ht="30" customHeight="1" x14ac:dyDescent="0.15">
      <c r="A244" s="24">
        <f t="shared" si="4"/>
        <v>232</v>
      </c>
      <c r="B244" s="53"/>
      <c r="C244" s="175" t="s">
        <v>86</v>
      </c>
      <c r="D244" s="169"/>
      <c r="E244" s="36"/>
      <c r="F244" s="113" t="s">
        <v>230</v>
      </c>
      <c r="G244" s="109" t="s">
        <v>87</v>
      </c>
      <c r="L244" s="23"/>
    </row>
    <row r="245" spans="1:12" ht="30" customHeight="1" x14ac:dyDescent="0.15">
      <c r="A245" s="24">
        <f t="shared" si="4"/>
        <v>233</v>
      </c>
      <c r="B245" s="53"/>
      <c r="C245" s="176" t="s">
        <v>206</v>
      </c>
      <c r="D245" s="177"/>
      <c r="E245" s="16" t="s">
        <v>177</v>
      </c>
      <c r="F245" s="91" t="s">
        <v>196</v>
      </c>
      <c r="G245" s="58" t="s">
        <v>203</v>
      </c>
    </row>
    <row r="246" spans="1:12" ht="30" customHeight="1" x14ac:dyDescent="0.15">
      <c r="A246" s="24">
        <f t="shared" si="4"/>
        <v>234</v>
      </c>
      <c r="B246" s="53"/>
      <c r="C246" s="176" t="s">
        <v>205</v>
      </c>
      <c r="D246" s="177"/>
      <c r="E246" s="16" t="s">
        <v>177</v>
      </c>
      <c r="F246" s="91" t="s">
        <v>196</v>
      </c>
      <c r="G246" s="58" t="s">
        <v>211</v>
      </c>
      <c r="L246" s="23"/>
    </row>
    <row r="247" spans="1:12" ht="30" customHeight="1" x14ac:dyDescent="0.15">
      <c r="A247" s="24">
        <f t="shared" si="4"/>
        <v>235</v>
      </c>
      <c r="B247" s="53"/>
      <c r="C247" s="176" t="s">
        <v>210</v>
      </c>
      <c r="D247" s="177"/>
      <c r="E247" s="57" t="s">
        <v>177</v>
      </c>
      <c r="F247" s="92" t="s">
        <v>179</v>
      </c>
      <c r="G247" s="58" t="s">
        <v>211</v>
      </c>
      <c r="L247" s="23"/>
    </row>
    <row r="248" spans="1:12" ht="45" customHeight="1" thickBot="1" x14ac:dyDescent="0.2">
      <c r="A248" s="24">
        <f t="shared" si="4"/>
        <v>236</v>
      </c>
      <c r="B248" s="54"/>
      <c r="C248" s="178" t="s">
        <v>117</v>
      </c>
      <c r="D248" s="169"/>
      <c r="E248" s="33"/>
      <c r="F248" s="93" t="s">
        <v>212</v>
      </c>
      <c r="G248" s="58" t="s">
        <v>211</v>
      </c>
      <c r="L248" s="23"/>
    </row>
    <row r="249" spans="1:12" ht="45" customHeight="1" thickTop="1" thickBot="1" x14ac:dyDescent="0.2">
      <c r="A249" s="28">
        <f>A248+1</f>
        <v>237</v>
      </c>
      <c r="B249" s="108" t="s">
        <v>177</v>
      </c>
      <c r="C249" s="179" t="s">
        <v>89</v>
      </c>
      <c r="D249" s="63" t="s">
        <v>153</v>
      </c>
      <c r="E249" s="36"/>
      <c r="F249" s="94" t="s">
        <v>90</v>
      </c>
      <c r="G249" s="64" t="s">
        <v>91</v>
      </c>
      <c r="L249" s="23"/>
    </row>
    <row r="250" spans="1:12" ht="30" customHeight="1" thickTop="1" x14ac:dyDescent="0.15">
      <c r="A250" s="28">
        <f t="shared" ref="A250:A294" si="5">A249+1</f>
        <v>238</v>
      </c>
      <c r="B250" s="55"/>
      <c r="C250" s="180"/>
      <c r="D250" s="63" t="s">
        <v>160</v>
      </c>
      <c r="E250" s="32"/>
      <c r="F250" s="95">
        <v>1234567890123</v>
      </c>
      <c r="G250" s="30" t="s">
        <v>199</v>
      </c>
      <c r="L250" s="23"/>
    </row>
    <row r="251" spans="1:12" ht="45" customHeight="1" x14ac:dyDescent="0.15">
      <c r="A251" s="28">
        <f t="shared" si="5"/>
        <v>239</v>
      </c>
      <c r="B251" s="55"/>
      <c r="C251" s="180"/>
      <c r="D251" s="46" t="s">
        <v>92</v>
      </c>
      <c r="E251" s="36"/>
      <c r="F251" s="94" t="s">
        <v>93</v>
      </c>
      <c r="G251" s="64" t="s">
        <v>91</v>
      </c>
      <c r="L251" s="23"/>
    </row>
    <row r="252" spans="1:12" ht="30" customHeight="1" x14ac:dyDescent="0.15">
      <c r="A252" s="28">
        <f t="shared" si="5"/>
        <v>240</v>
      </c>
      <c r="B252" s="55"/>
      <c r="C252" s="180"/>
      <c r="D252" s="46" t="s">
        <v>94</v>
      </c>
      <c r="E252" s="36"/>
      <c r="F252" s="94" t="s">
        <v>95</v>
      </c>
      <c r="G252" s="31" t="s">
        <v>211</v>
      </c>
      <c r="L252" s="23"/>
    </row>
    <row r="253" spans="1:12" ht="30" customHeight="1" x14ac:dyDescent="0.15">
      <c r="A253" s="28">
        <f t="shared" si="5"/>
        <v>241</v>
      </c>
      <c r="B253" s="55"/>
      <c r="C253" s="180"/>
      <c r="D253" s="46" t="s">
        <v>97</v>
      </c>
      <c r="E253" s="37"/>
      <c r="F253" s="96" t="s">
        <v>216</v>
      </c>
      <c r="G253" s="64" t="s">
        <v>99</v>
      </c>
      <c r="L253" s="23"/>
    </row>
    <row r="254" spans="1:12" ht="30" customHeight="1" x14ac:dyDescent="0.15">
      <c r="A254" s="28">
        <f t="shared" si="5"/>
        <v>242</v>
      </c>
      <c r="B254" s="55"/>
      <c r="C254" s="181"/>
      <c r="D254" s="46" t="s">
        <v>100</v>
      </c>
      <c r="E254" s="33"/>
      <c r="F254" s="97" t="s">
        <v>101</v>
      </c>
      <c r="G254" s="64" t="s">
        <v>102</v>
      </c>
      <c r="L254" s="23"/>
    </row>
    <row r="255" spans="1:12" ht="30" customHeight="1" x14ac:dyDescent="0.15">
      <c r="A255" s="28">
        <f t="shared" si="5"/>
        <v>243</v>
      </c>
      <c r="B255" s="55"/>
      <c r="C255" s="170" t="s">
        <v>120</v>
      </c>
      <c r="D255" s="46" t="s">
        <v>103</v>
      </c>
      <c r="E255" s="36"/>
      <c r="F255" s="94" t="s">
        <v>104</v>
      </c>
      <c r="G255" s="31" t="s">
        <v>211</v>
      </c>
      <c r="L255" s="23"/>
    </row>
    <row r="256" spans="1:12" ht="30" customHeight="1" x14ac:dyDescent="0.15">
      <c r="A256" s="28">
        <f t="shared" si="5"/>
        <v>244</v>
      </c>
      <c r="B256" s="55"/>
      <c r="C256" s="166"/>
      <c r="D256" s="46" t="s">
        <v>215</v>
      </c>
      <c r="E256" s="33"/>
      <c r="F256" s="97" t="s">
        <v>106</v>
      </c>
      <c r="G256" s="31" t="s">
        <v>211</v>
      </c>
      <c r="L256" s="23"/>
    </row>
    <row r="257" spans="1:12" ht="30" customHeight="1" x14ac:dyDescent="0.15">
      <c r="A257" s="28">
        <f t="shared" si="5"/>
        <v>245</v>
      </c>
      <c r="B257" s="55"/>
      <c r="C257" s="166"/>
      <c r="D257" s="46" t="s">
        <v>107</v>
      </c>
      <c r="E257" s="38"/>
      <c r="F257" s="98" t="s">
        <v>217</v>
      </c>
      <c r="G257" s="64"/>
    </row>
    <row r="258" spans="1:12" ht="30" customHeight="1" x14ac:dyDescent="0.15">
      <c r="A258" s="28">
        <f t="shared" si="5"/>
        <v>246</v>
      </c>
      <c r="B258" s="55"/>
      <c r="C258" s="166"/>
      <c r="D258" s="46" t="s">
        <v>97</v>
      </c>
      <c r="E258" s="39"/>
      <c r="F258" s="99" t="s">
        <v>216</v>
      </c>
      <c r="G258" s="64" t="s">
        <v>213</v>
      </c>
      <c r="L258" s="23"/>
    </row>
    <row r="259" spans="1:12" ht="30" customHeight="1" x14ac:dyDescent="0.15">
      <c r="A259" s="28">
        <f t="shared" si="5"/>
        <v>247</v>
      </c>
      <c r="B259" s="55"/>
      <c r="C259" s="166"/>
      <c r="D259" s="46" t="s">
        <v>100</v>
      </c>
      <c r="E259" s="34"/>
      <c r="F259" s="100" t="s">
        <v>101</v>
      </c>
      <c r="G259" s="64" t="s">
        <v>214</v>
      </c>
      <c r="L259" s="23"/>
    </row>
    <row r="260" spans="1:12" ht="30" customHeight="1" x14ac:dyDescent="0.15">
      <c r="A260" s="28">
        <f t="shared" si="5"/>
        <v>248</v>
      </c>
      <c r="B260" s="55"/>
      <c r="C260" s="166"/>
      <c r="D260" s="46" t="s">
        <v>110</v>
      </c>
      <c r="E260" s="36"/>
      <c r="F260" s="94" t="s">
        <v>218</v>
      </c>
      <c r="G260" s="64" t="s">
        <v>109</v>
      </c>
      <c r="L260" s="23"/>
    </row>
    <row r="261" spans="1:12" ht="30" customHeight="1" x14ac:dyDescent="0.15">
      <c r="A261" s="28">
        <f t="shared" si="5"/>
        <v>249</v>
      </c>
      <c r="B261" s="55"/>
      <c r="C261" s="166"/>
      <c r="D261" s="46" t="s">
        <v>112</v>
      </c>
      <c r="E261" s="35"/>
      <c r="F261" s="101" t="s">
        <v>219</v>
      </c>
      <c r="G261" s="31" t="s">
        <v>211</v>
      </c>
      <c r="L261" s="23"/>
    </row>
    <row r="262" spans="1:12" ht="30" customHeight="1" x14ac:dyDescent="0.15">
      <c r="A262" s="28">
        <f t="shared" si="5"/>
        <v>250</v>
      </c>
      <c r="B262" s="55"/>
      <c r="C262" s="166" t="s">
        <v>114</v>
      </c>
      <c r="D262" s="167"/>
      <c r="E262" s="16"/>
      <c r="F262" s="102">
        <v>15000000</v>
      </c>
      <c r="G262" s="64" t="s">
        <v>115</v>
      </c>
    </row>
    <row r="263" spans="1:12" ht="30" customHeight="1" x14ac:dyDescent="0.15">
      <c r="A263" s="28">
        <f t="shared" si="5"/>
        <v>251</v>
      </c>
      <c r="B263" s="55"/>
      <c r="C263" s="171" t="s">
        <v>188</v>
      </c>
      <c r="D263" s="167"/>
      <c r="E263" s="16"/>
      <c r="F263" s="102">
        <v>200000000000</v>
      </c>
      <c r="G263" s="64" t="s">
        <v>115</v>
      </c>
      <c r="L263" s="23"/>
    </row>
    <row r="264" spans="1:12" ht="30" customHeight="1" x14ac:dyDescent="0.15">
      <c r="A264" s="28">
        <f t="shared" si="5"/>
        <v>252</v>
      </c>
      <c r="B264" s="55"/>
      <c r="C264" s="171" t="s">
        <v>208</v>
      </c>
      <c r="D264" s="167"/>
      <c r="E264" s="16"/>
      <c r="F264" s="102">
        <v>50</v>
      </c>
      <c r="G264" s="64" t="s">
        <v>116</v>
      </c>
      <c r="L264" s="23"/>
    </row>
    <row r="265" spans="1:12" ht="30" customHeight="1" x14ac:dyDescent="0.15">
      <c r="A265" s="28">
        <f t="shared" si="5"/>
        <v>253</v>
      </c>
      <c r="B265" s="55"/>
      <c r="C265" s="171" t="s">
        <v>191</v>
      </c>
      <c r="D265" s="167"/>
      <c r="E265" s="16" t="s">
        <v>177</v>
      </c>
      <c r="F265" s="103" t="s">
        <v>232</v>
      </c>
      <c r="G265" s="64" t="s">
        <v>211</v>
      </c>
      <c r="L265" s="23"/>
    </row>
    <row r="266" spans="1:12" ht="30" customHeight="1" x14ac:dyDescent="0.15">
      <c r="A266" s="28">
        <f t="shared" si="5"/>
        <v>254</v>
      </c>
      <c r="B266" s="55"/>
      <c r="C266" s="171" t="s">
        <v>209</v>
      </c>
      <c r="D266" s="167"/>
      <c r="E266" s="16" t="s">
        <v>177</v>
      </c>
      <c r="F266" s="103" t="s">
        <v>196</v>
      </c>
      <c r="G266" s="64" t="s">
        <v>116</v>
      </c>
      <c r="L266" s="23"/>
    </row>
    <row r="267" spans="1:12" ht="30" customHeight="1" x14ac:dyDescent="0.15">
      <c r="A267" s="28">
        <f t="shared" si="5"/>
        <v>255</v>
      </c>
      <c r="B267" s="55"/>
      <c r="C267" s="172" t="s">
        <v>86</v>
      </c>
      <c r="D267" s="167"/>
      <c r="E267" s="36"/>
      <c r="F267" s="115" t="s">
        <v>230</v>
      </c>
      <c r="G267" s="110" t="s">
        <v>87</v>
      </c>
      <c r="L267" s="23"/>
    </row>
    <row r="268" spans="1:12" ht="30" customHeight="1" x14ac:dyDescent="0.15">
      <c r="A268" s="28">
        <f t="shared" si="5"/>
        <v>256</v>
      </c>
      <c r="B268" s="55"/>
      <c r="C268" s="173" t="s">
        <v>206</v>
      </c>
      <c r="D268" s="174"/>
      <c r="E268" s="16" t="s">
        <v>177</v>
      </c>
      <c r="F268" s="104" t="s">
        <v>196</v>
      </c>
      <c r="G268" s="64" t="s">
        <v>203</v>
      </c>
    </row>
    <row r="269" spans="1:12" ht="30" customHeight="1" x14ac:dyDescent="0.15">
      <c r="A269" s="28">
        <f t="shared" si="5"/>
        <v>257</v>
      </c>
      <c r="B269" s="55"/>
      <c r="C269" s="173" t="s">
        <v>205</v>
      </c>
      <c r="D269" s="174"/>
      <c r="E269" s="16" t="s">
        <v>177</v>
      </c>
      <c r="F269" s="104" t="s">
        <v>196</v>
      </c>
      <c r="G269" s="64" t="s">
        <v>211</v>
      </c>
      <c r="L269" s="23"/>
    </row>
    <row r="270" spans="1:12" ht="30" customHeight="1" x14ac:dyDescent="0.15">
      <c r="A270" s="28">
        <f t="shared" si="5"/>
        <v>258</v>
      </c>
      <c r="B270" s="55"/>
      <c r="C270" s="173" t="s">
        <v>210</v>
      </c>
      <c r="D270" s="174"/>
      <c r="E270" s="57" t="s">
        <v>177</v>
      </c>
      <c r="F270" s="105" t="s">
        <v>179</v>
      </c>
      <c r="G270" s="64" t="s">
        <v>211</v>
      </c>
      <c r="L270" s="23"/>
    </row>
    <row r="271" spans="1:12" ht="45" customHeight="1" thickBot="1" x14ac:dyDescent="0.2">
      <c r="A271" s="28">
        <f t="shared" si="5"/>
        <v>259</v>
      </c>
      <c r="B271" s="56"/>
      <c r="C271" s="166" t="s">
        <v>117</v>
      </c>
      <c r="D271" s="167"/>
      <c r="E271" s="33"/>
      <c r="F271" s="106" t="s">
        <v>212</v>
      </c>
      <c r="G271" s="64" t="s">
        <v>211</v>
      </c>
      <c r="L271" s="23"/>
    </row>
    <row r="272" spans="1:12" ht="45" customHeight="1" thickTop="1" thickBot="1" x14ac:dyDescent="0.2">
      <c r="A272" s="24">
        <f t="shared" si="5"/>
        <v>260</v>
      </c>
      <c r="B272" s="108" t="s">
        <v>177</v>
      </c>
      <c r="C272" s="182" t="s">
        <v>89</v>
      </c>
      <c r="D272" s="59" t="s">
        <v>153</v>
      </c>
      <c r="E272" s="36"/>
      <c r="F272" s="81" t="s">
        <v>90</v>
      </c>
      <c r="G272" s="58" t="s">
        <v>91</v>
      </c>
    </row>
    <row r="273" spans="1:12" ht="30" customHeight="1" thickTop="1" x14ac:dyDescent="0.15">
      <c r="A273" s="24">
        <f t="shared" si="5"/>
        <v>261</v>
      </c>
      <c r="B273" s="53"/>
      <c r="C273" s="183"/>
      <c r="D273" s="59" t="s">
        <v>160</v>
      </c>
      <c r="E273" s="32"/>
      <c r="F273" s="82">
        <v>1234567890123</v>
      </c>
      <c r="G273" s="26" t="s">
        <v>199</v>
      </c>
    </row>
    <row r="274" spans="1:12" ht="45" customHeight="1" x14ac:dyDescent="0.15">
      <c r="A274" s="24">
        <f t="shared" si="5"/>
        <v>262</v>
      </c>
      <c r="B274" s="53"/>
      <c r="C274" s="183"/>
      <c r="D274" s="45" t="s">
        <v>92</v>
      </c>
      <c r="E274" s="36"/>
      <c r="F274" s="81" t="s">
        <v>93</v>
      </c>
      <c r="G274" s="58" t="s">
        <v>91</v>
      </c>
    </row>
    <row r="275" spans="1:12" ht="30" customHeight="1" x14ac:dyDescent="0.15">
      <c r="A275" s="24">
        <f t="shared" si="5"/>
        <v>263</v>
      </c>
      <c r="B275" s="53"/>
      <c r="C275" s="183"/>
      <c r="D275" s="45" t="s">
        <v>94</v>
      </c>
      <c r="E275" s="36"/>
      <c r="F275" s="81" t="s">
        <v>95</v>
      </c>
      <c r="G275" s="27" t="s">
        <v>211</v>
      </c>
    </row>
    <row r="276" spans="1:12" ht="30" customHeight="1" x14ac:dyDescent="0.15">
      <c r="A276" s="24">
        <f t="shared" si="5"/>
        <v>264</v>
      </c>
      <c r="B276" s="53"/>
      <c r="C276" s="183"/>
      <c r="D276" s="45" t="s">
        <v>97</v>
      </c>
      <c r="E276" s="37"/>
      <c r="F276" s="83" t="s">
        <v>98</v>
      </c>
      <c r="G276" s="58" t="s">
        <v>99</v>
      </c>
    </row>
    <row r="277" spans="1:12" ht="30" customHeight="1" x14ac:dyDescent="0.15">
      <c r="A277" s="24">
        <f t="shared" si="5"/>
        <v>265</v>
      </c>
      <c r="B277" s="53"/>
      <c r="C277" s="184"/>
      <c r="D277" s="45" t="s">
        <v>100</v>
      </c>
      <c r="E277" s="33"/>
      <c r="F277" s="84" t="s">
        <v>101</v>
      </c>
      <c r="G277" s="58" t="s">
        <v>102</v>
      </c>
    </row>
    <row r="278" spans="1:12" ht="30" customHeight="1" x14ac:dyDescent="0.15">
      <c r="A278" s="24">
        <f t="shared" si="5"/>
        <v>266</v>
      </c>
      <c r="B278" s="53"/>
      <c r="C278" s="185" t="s">
        <v>120</v>
      </c>
      <c r="D278" s="45" t="s">
        <v>103</v>
      </c>
      <c r="E278" s="36"/>
      <c r="F278" s="81" t="s">
        <v>104</v>
      </c>
      <c r="G278" s="27" t="s">
        <v>211</v>
      </c>
    </row>
    <row r="279" spans="1:12" ht="30" customHeight="1" x14ac:dyDescent="0.15">
      <c r="A279" s="24">
        <f t="shared" si="5"/>
        <v>267</v>
      </c>
      <c r="B279" s="53"/>
      <c r="C279" s="178"/>
      <c r="D279" s="45" t="s">
        <v>105</v>
      </c>
      <c r="E279" s="33"/>
      <c r="F279" s="84" t="s">
        <v>106</v>
      </c>
      <c r="G279" s="27" t="s">
        <v>211</v>
      </c>
      <c r="L279" s="23"/>
    </row>
    <row r="280" spans="1:12" ht="30" customHeight="1" x14ac:dyDescent="0.15">
      <c r="A280" s="24">
        <f t="shared" si="5"/>
        <v>268</v>
      </c>
      <c r="B280" s="53"/>
      <c r="C280" s="178"/>
      <c r="D280" s="45" t="s">
        <v>107</v>
      </c>
      <c r="E280" s="38"/>
      <c r="F280" s="85" t="s">
        <v>108</v>
      </c>
      <c r="G280" s="27"/>
    </row>
    <row r="281" spans="1:12" ht="30" customHeight="1" x14ac:dyDescent="0.15">
      <c r="A281" s="24">
        <f t="shared" si="5"/>
        <v>269</v>
      </c>
      <c r="B281" s="53"/>
      <c r="C281" s="178"/>
      <c r="D281" s="45" t="s">
        <v>97</v>
      </c>
      <c r="E281" s="39"/>
      <c r="F281" s="86" t="s">
        <v>98</v>
      </c>
      <c r="G281" s="60" t="s">
        <v>213</v>
      </c>
      <c r="L281" s="23"/>
    </row>
    <row r="282" spans="1:12" ht="30" customHeight="1" x14ac:dyDescent="0.15">
      <c r="A282" s="24">
        <f t="shared" si="5"/>
        <v>270</v>
      </c>
      <c r="B282" s="53"/>
      <c r="C282" s="178"/>
      <c r="D282" s="45" t="s">
        <v>100</v>
      </c>
      <c r="E282" s="34"/>
      <c r="F282" s="87" t="s">
        <v>101</v>
      </c>
      <c r="G282" s="58" t="s">
        <v>214</v>
      </c>
      <c r="L282" s="23"/>
    </row>
    <row r="283" spans="1:12" ht="30" customHeight="1" x14ac:dyDescent="0.15">
      <c r="A283" s="24">
        <f t="shared" si="5"/>
        <v>271</v>
      </c>
      <c r="B283" s="53"/>
      <c r="C283" s="178"/>
      <c r="D283" s="45" t="s">
        <v>110</v>
      </c>
      <c r="E283" s="36"/>
      <c r="F283" s="81" t="s">
        <v>111</v>
      </c>
      <c r="G283" s="58" t="s">
        <v>109</v>
      </c>
      <c r="L283" s="23"/>
    </row>
    <row r="284" spans="1:12" ht="30" customHeight="1" x14ac:dyDescent="0.15">
      <c r="A284" s="24">
        <f t="shared" si="5"/>
        <v>272</v>
      </c>
      <c r="B284" s="53"/>
      <c r="C284" s="178"/>
      <c r="D284" s="45" t="s">
        <v>112</v>
      </c>
      <c r="E284" s="35"/>
      <c r="F284" s="88" t="s">
        <v>113</v>
      </c>
      <c r="G284" s="27" t="s">
        <v>211</v>
      </c>
      <c r="L284" s="23"/>
    </row>
    <row r="285" spans="1:12" ht="30" customHeight="1" x14ac:dyDescent="0.15">
      <c r="A285" s="24">
        <f t="shared" si="5"/>
        <v>273</v>
      </c>
      <c r="B285" s="53"/>
      <c r="C285" s="178" t="s">
        <v>114</v>
      </c>
      <c r="D285" s="169"/>
      <c r="E285" s="16"/>
      <c r="F285" s="89">
        <v>15000000</v>
      </c>
      <c r="G285" s="58" t="s">
        <v>115</v>
      </c>
    </row>
    <row r="286" spans="1:12" ht="30" customHeight="1" x14ac:dyDescent="0.15">
      <c r="A286" s="24">
        <f t="shared" si="5"/>
        <v>274</v>
      </c>
      <c r="B286" s="53"/>
      <c r="C286" s="168" t="s">
        <v>188</v>
      </c>
      <c r="D286" s="169"/>
      <c r="E286" s="16"/>
      <c r="F286" s="89">
        <v>200000000000</v>
      </c>
      <c r="G286" s="58" t="s">
        <v>115</v>
      </c>
      <c r="L286" s="23"/>
    </row>
    <row r="287" spans="1:12" ht="30" customHeight="1" x14ac:dyDescent="0.15">
      <c r="A287" s="24">
        <f t="shared" si="5"/>
        <v>275</v>
      </c>
      <c r="B287" s="53"/>
      <c r="C287" s="168" t="s">
        <v>208</v>
      </c>
      <c r="D287" s="169"/>
      <c r="E287" s="16"/>
      <c r="F287" s="89">
        <v>50</v>
      </c>
      <c r="G287" s="58" t="s">
        <v>116</v>
      </c>
      <c r="L287" s="23"/>
    </row>
    <row r="288" spans="1:12" ht="30" customHeight="1" x14ac:dyDescent="0.15">
      <c r="A288" s="24">
        <f t="shared" si="5"/>
        <v>276</v>
      </c>
      <c r="B288" s="53"/>
      <c r="C288" s="168" t="s">
        <v>191</v>
      </c>
      <c r="D288" s="169"/>
      <c r="E288" s="16" t="s">
        <v>177</v>
      </c>
      <c r="F288" s="90" t="s">
        <v>193</v>
      </c>
      <c r="G288" s="58" t="s">
        <v>211</v>
      </c>
      <c r="L288" s="23"/>
    </row>
    <row r="289" spans="1:12" ht="30" customHeight="1" x14ac:dyDescent="0.15">
      <c r="A289" s="24">
        <f t="shared" si="5"/>
        <v>277</v>
      </c>
      <c r="B289" s="53"/>
      <c r="C289" s="168" t="s">
        <v>209</v>
      </c>
      <c r="D289" s="169"/>
      <c r="E289" s="16" t="s">
        <v>177</v>
      </c>
      <c r="F289" s="90" t="s">
        <v>196</v>
      </c>
      <c r="G289" s="58" t="s">
        <v>116</v>
      </c>
      <c r="L289" s="23"/>
    </row>
    <row r="290" spans="1:12" ht="30" customHeight="1" x14ac:dyDescent="0.15">
      <c r="A290" s="24">
        <f t="shared" si="5"/>
        <v>278</v>
      </c>
      <c r="B290" s="53"/>
      <c r="C290" s="175" t="s">
        <v>86</v>
      </c>
      <c r="D290" s="169"/>
      <c r="E290" s="36"/>
      <c r="F290" s="113" t="s">
        <v>230</v>
      </c>
      <c r="G290" s="109" t="s">
        <v>87</v>
      </c>
      <c r="L290" s="23"/>
    </row>
    <row r="291" spans="1:12" ht="30" customHeight="1" x14ac:dyDescent="0.15">
      <c r="A291" s="24">
        <f t="shared" si="5"/>
        <v>279</v>
      </c>
      <c r="B291" s="53"/>
      <c r="C291" s="176" t="s">
        <v>206</v>
      </c>
      <c r="D291" s="177"/>
      <c r="E291" s="16" t="s">
        <v>177</v>
      </c>
      <c r="F291" s="91" t="s">
        <v>196</v>
      </c>
      <c r="G291" s="58" t="s">
        <v>203</v>
      </c>
    </row>
    <row r="292" spans="1:12" ht="30" customHeight="1" x14ac:dyDescent="0.15">
      <c r="A292" s="24">
        <f t="shared" si="5"/>
        <v>280</v>
      </c>
      <c r="B292" s="53"/>
      <c r="C292" s="176" t="s">
        <v>205</v>
      </c>
      <c r="D292" s="177"/>
      <c r="E292" s="16" t="s">
        <v>177</v>
      </c>
      <c r="F292" s="91" t="s">
        <v>196</v>
      </c>
      <c r="G292" s="58" t="s">
        <v>211</v>
      </c>
      <c r="L292" s="23"/>
    </row>
    <row r="293" spans="1:12" ht="30" customHeight="1" x14ac:dyDescent="0.15">
      <c r="A293" s="24">
        <f t="shared" si="5"/>
        <v>281</v>
      </c>
      <c r="B293" s="53"/>
      <c r="C293" s="176" t="s">
        <v>210</v>
      </c>
      <c r="D293" s="177"/>
      <c r="E293" s="57" t="s">
        <v>177</v>
      </c>
      <c r="F293" s="92" t="s">
        <v>179</v>
      </c>
      <c r="G293" s="58" t="s">
        <v>211</v>
      </c>
      <c r="L293" s="23"/>
    </row>
    <row r="294" spans="1:12" ht="45" customHeight="1" thickBot="1" x14ac:dyDescent="0.2">
      <c r="A294" s="24">
        <f t="shared" si="5"/>
        <v>282</v>
      </c>
      <c r="B294" s="54"/>
      <c r="C294" s="178" t="s">
        <v>117</v>
      </c>
      <c r="D294" s="169"/>
      <c r="E294" s="33"/>
      <c r="F294" s="93" t="s">
        <v>212</v>
      </c>
      <c r="G294" s="58" t="s">
        <v>211</v>
      </c>
      <c r="L294" s="23"/>
    </row>
    <row r="295" spans="1:12" ht="45" customHeight="1" thickTop="1" thickBot="1" x14ac:dyDescent="0.2">
      <c r="A295" s="28">
        <f>A294+1</f>
        <v>283</v>
      </c>
      <c r="B295" s="108" t="s">
        <v>177</v>
      </c>
      <c r="C295" s="179" t="s">
        <v>89</v>
      </c>
      <c r="D295" s="63" t="s">
        <v>153</v>
      </c>
      <c r="E295" s="36"/>
      <c r="F295" s="94" t="s">
        <v>90</v>
      </c>
      <c r="G295" s="64" t="s">
        <v>91</v>
      </c>
      <c r="L295" s="23"/>
    </row>
    <row r="296" spans="1:12" ht="30" customHeight="1" thickTop="1" x14ac:dyDescent="0.15">
      <c r="A296" s="28">
        <f t="shared" ref="A296:A340" si="6">A295+1</f>
        <v>284</v>
      </c>
      <c r="B296" s="55"/>
      <c r="C296" s="180"/>
      <c r="D296" s="63" t="s">
        <v>160</v>
      </c>
      <c r="E296" s="32"/>
      <c r="F296" s="95">
        <v>1234567890123</v>
      </c>
      <c r="G296" s="30" t="s">
        <v>199</v>
      </c>
      <c r="L296" s="23"/>
    </row>
    <row r="297" spans="1:12" ht="45" customHeight="1" x14ac:dyDescent="0.15">
      <c r="A297" s="28">
        <f t="shared" si="6"/>
        <v>285</v>
      </c>
      <c r="B297" s="55"/>
      <c r="C297" s="180"/>
      <c r="D297" s="46" t="s">
        <v>92</v>
      </c>
      <c r="E297" s="36"/>
      <c r="F297" s="94" t="s">
        <v>93</v>
      </c>
      <c r="G297" s="64" t="s">
        <v>91</v>
      </c>
      <c r="L297" s="23"/>
    </row>
    <row r="298" spans="1:12" ht="30" customHeight="1" x14ac:dyDescent="0.15">
      <c r="A298" s="28">
        <f t="shared" si="6"/>
        <v>286</v>
      </c>
      <c r="B298" s="55"/>
      <c r="C298" s="180"/>
      <c r="D298" s="46" t="s">
        <v>94</v>
      </c>
      <c r="E298" s="36"/>
      <c r="F298" s="94" t="s">
        <v>95</v>
      </c>
      <c r="G298" s="31" t="s">
        <v>211</v>
      </c>
      <c r="L298" s="23"/>
    </row>
    <row r="299" spans="1:12" ht="30" customHeight="1" x14ac:dyDescent="0.15">
      <c r="A299" s="28">
        <f t="shared" si="6"/>
        <v>287</v>
      </c>
      <c r="B299" s="55"/>
      <c r="C299" s="180"/>
      <c r="D299" s="46" t="s">
        <v>97</v>
      </c>
      <c r="E299" s="37"/>
      <c r="F299" s="96" t="s">
        <v>216</v>
      </c>
      <c r="G299" s="64" t="s">
        <v>99</v>
      </c>
      <c r="L299" s="23"/>
    </row>
    <row r="300" spans="1:12" ht="30" customHeight="1" x14ac:dyDescent="0.15">
      <c r="A300" s="28">
        <f t="shared" si="6"/>
        <v>288</v>
      </c>
      <c r="B300" s="55"/>
      <c r="C300" s="181"/>
      <c r="D300" s="46" t="s">
        <v>100</v>
      </c>
      <c r="E300" s="33"/>
      <c r="F300" s="97" t="s">
        <v>101</v>
      </c>
      <c r="G300" s="64" t="s">
        <v>102</v>
      </c>
      <c r="L300" s="23"/>
    </row>
    <row r="301" spans="1:12" ht="30" customHeight="1" x14ac:dyDescent="0.15">
      <c r="A301" s="28">
        <f t="shared" si="6"/>
        <v>289</v>
      </c>
      <c r="B301" s="55"/>
      <c r="C301" s="170" t="s">
        <v>120</v>
      </c>
      <c r="D301" s="46" t="s">
        <v>103</v>
      </c>
      <c r="E301" s="36"/>
      <c r="F301" s="94" t="s">
        <v>104</v>
      </c>
      <c r="G301" s="31" t="s">
        <v>211</v>
      </c>
      <c r="L301" s="23"/>
    </row>
    <row r="302" spans="1:12" ht="30" customHeight="1" x14ac:dyDescent="0.15">
      <c r="A302" s="28">
        <f t="shared" si="6"/>
        <v>290</v>
      </c>
      <c r="B302" s="55"/>
      <c r="C302" s="166"/>
      <c r="D302" s="46" t="s">
        <v>215</v>
      </c>
      <c r="E302" s="33"/>
      <c r="F302" s="97" t="s">
        <v>106</v>
      </c>
      <c r="G302" s="31" t="s">
        <v>211</v>
      </c>
      <c r="L302" s="23"/>
    </row>
    <row r="303" spans="1:12" ht="30" customHeight="1" x14ac:dyDescent="0.15">
      <c r="A303" s="28">
        <f t="shared" si="6"/>
        <v>291</v>
      </c>
      <c r="B303" s="55"/>
      <c r="C303" s="166"/>
      <c r="D303" s="46" t="s">
        <v>107</v>
      </c>
      <c r="E303" s="38"/>
      <c r="F303" s="98" t="s">
        <v>217</v>
      </c>
      <c r="G303" s="64"/>
    </row>
    <row r="304" spans="1:12" ht="30" customHeight="1" x14ac:dyDescent="0.15">
      <c r="A304" s="28">
        <f t="shared" si="6"/>
        <v>292</v>
      </c>
      <c r="B304" s="55"/>
      <c r="C304" s="166"/>
      <c r="D304" s="46" t="s">
        <v>97</v>
      </c>
      <c r="E304" s="39"/>
      <c r="F304" s="99" t="s">
        <v>216</v>
      </c>
      <c r="G304" s="64" t="s">
        <v>213</v>
      </c>
      <c r="L304" s="23"/>
    </row>
    <row r="305" spans="1:12" ht="30" customHeight="1" x14ac:dyDescent="0.15">
      <c r="A305" s="28">
        <f t="shared" si="6"/>
        <v>293</v>
      </c>
      <c r="B305" s="55"/>
      <c r="C305" s="166"/>
      <c r="D305" s="46" t="s">
        <v>100</v>
      </c>
      <c r="E305" s="34"/>
      <c r="F305" s="100" t="s">
        <v>101</v>
      </c>
      <c r="G305" s="64" t="s">
        <v>214</v>
      </c>
      <c r="L305" s="23"/>
    </row>
    <row r="306" spans="1:12" ht="30" customHeight="1" x14ac:dyDescent="0.15">
      <c r="A306" s="28">
        <f t="shared" si="6"/>
        <v>294</v>
      </c>
      <c r="B306" s="55"/>
      <c r="C306" s="166"/>
      <c r="D306" s="46" t="s">
        <v>110</v>
      </c>
      <c r="E306" s="36"/>
      <c r="F306" s="94" t="s">
        <v>218</v>
      </c>
      <c r="G306" s="64" t="s">
        <v>109</v>
      </c>
      <c r="L306" s="23"/>
    </row>
    <row r="307" spans="1:12" ht="30" customHeight="1" x14ac:dyDescent="0.15">
      <c r="A307" s="28">
        <f t="shared" si="6"/>
        <v>295</v>
      </c>
      <c r="B307" s="55"/>
      <c r="C307" s="166"/>
      <c r="D307" s="46" t="s">
        <v>112</v>
      </c>
      <c r="E307" s="35"/>
      <c r="F307" s="101" t="s">
        <v>219</v>
      </c>
      <c r="G307" s="31" t="s">
        <v>211</v>
      </c>
      <c r="L307" s="23"/>
    </row>
    <row r="308" spans="1:12" ht="30" customHeight="1" x14ac:dyDescent="0.15">
      <c r="A308" s="28">
        <f t="shared" si="6"/>
        <v>296</v>
      </c>
      <c r="B308" s="55"/>
      <c r="C308" s="166" t="s">
        <v>114</v>
      </c>
      <c r="D308" s="167"/>
      <c r="E308" s="16"/>
      <c r="F308" s="102">
        <v>15000000</v>
      </c>
      <c r="G308" s="64" t="s">
        <v>115</v>
      </c>
    </row>
    <row r="309" spans="1:12" ht="30" customHeight="1" x14ac:dyDescent="0.15">
      <c r="A309" s="28">
        <f t="shared" si="6"/>
        <v>297</v>
      </c>
      <c r="B309" s="55"/>
      <c r="C309" s="171" t="s">
        <v>188</v>
      </c>
      <c r="D309" s="167"/>
      <c r="E309" s="16"/>
      <c r="F309" s="102">
        <v>200000000000</v>
      </c>
      <c r="G309" s="64" t="s">
        <v>115</v>
      </c>
      <c r="L309" s="23"/>
    </row>
    <row r="310" spans="1:12" ht="30" customHeight="1" x14ac:dyDescent="0.15">
      <c r="A310" s="28">
        <f t="shared" si="6"/>
        <v>298</v>
      </c>
      <c r="B310" s="55"/>
      <c r="C310" s="171" t="s">
        <v>208</v>
      </c>
      <c r="D310" s="167"/>
      <c r="E310" s="16"/>
      <c r="F310" s="102">
        <v>50</v>
      </c>
      <c r="G310" s="64" t="s">
        <v>116</v>
      </c>
      <c r="L310" s="23"/>
    </row>
    <row r="311" spans="1:12" ht="30" customHeight="1" x14ac:dyDescent="0.15">
      <c r="A311" s="28">
        <f t="shared" si="6"/>
        <v>299</v>
      </c>
      <c r="B311" s="55"/>
      <c r="C311" s="171" t="s">
        <v>191</v>
      </c>
      <c r="D311" s="167"/>
      <c r="E311" s="16" t="s">
        <v>177</v>
      </c>
      <c r="F311" s="103" t="s">
        <v>232</v>
      </c>
      <c r="G311" s="64" t="s">
        <v>211</v>
      </c>
      <c r="L311" s="23"/>
    </row>
    <row r="312" spans="1:12" ht="30" customHeight="1" x14ac:dyDescent="0.15">
      <c r="A312" s="28">
        <f t="shared" si="6"/>
        <v>300</v>
      </c>
      <c r="B312" s="55"/>
      <c r="C312" s="171" t="s">
        <v>209</v>
      </c>
      <c r="D312" s="167"/>
      <c r="E312" s="16" t="s">
        <v>177</v>
      </c>
      <c r="F312" s="103" t="s">
        <v>196</v>
      </c>
      <c r="G312" s="64" t="s">
        <v>116</v>
      </c>
      <c r="L312" s="23"/>
    </row>
    <row r="313" spans="1:12" ht="30" customHeight="1" x14ac:dyDescent="0.15">
      <c r="A313" s="28">
        <f t="shared" si="6"/>
        <v>301</v>
      </c>
      <c r="B313" s="55"/>
      <c r="C313" s="172" t="s">
        <v>86</v>
      </c>
      <c r="D313" s="167"/>
      <c r="E313" s="36"/>
      <c r="F313" s="115" t="s">
        <v>230</v>
      </c>
      <c r="G313" s="110" t="s">
        <v>87</v>
      </c>
      <c r="L313" s="23"/>
    </row>
    <row r="314" spans="1:12" ht="30" customHeight="1" x14ac:dyDescent="0.15">
      <c r="A314" s="28">
        <f t="shared" si="6"/>
        <v>302</v>
      </c>
      <c r="B314" s="55"/>
      <c r="C314" s="173" t="s">
        <v>206</v>
      </c>
      <c r="D314" s="174"/>
      <c r="E314" s="16" t="s">
        <v>177</v>
      </c>
      <c r="F314" s="104" t="s">
        <v>196</v>
      </c>
      <c r="G314" s="64" t="s">
        <v>203</v>
      </c>
    </row>
    <row r="315" spans="1:12" ht="30" customHeight="1" x14ac:dyDescent="0.15">
      <c r="A315" s="28">
        <f t="shared" si="6"/>
        <v>303</v>
      </c>
      <c r="B315" s="55"/>
      <c r="C315" s="173" t="s">
        <v>205</v>
      </c>
      <c r="D315" s="174"/>
      <c r="E315" s="16" t="s">
        <v>177</v>
      </c>
      <c r="F315" s="104" t="s">
        <v>196</v>
      </c>
      <c r="G315" s="64" t="s">
        <v>211</v>
      </c>
      <c r="L315" s="23"/>
    </row>
    <row r="316" spans="1:12" ht="30" customHeight="1" x14ac:dyDescent="0.15">
      <c r="A316" s="28">
        <f t="shared" si="6"/>
        <v>304</v>
      </c>
      <c r="B316" s="55"/>
      <c r="C316" s="173" t="s">
        <v>210</v>
      </c>
      <c r="D316" s="174"/>
      <c r="E316" s="57" t="s">
        <v>177</v>
      </c>
      <c r="F316" s="105" t="s">
        <v>179</v>
      </c>
      <c r="G316" s="64" t="s">
        <v>211</v>
      </c>
      <c r="L316" s="23"/>
    </row>
    <row r="317" spans="1:12" ht="45" customHeight="1" thickBot="1" x14ac:dyDescent="0.2">
      <c r="A317" s="28">
        <f t="shared" si="6"/>
        <v>305</v>
      </c>
      <c r="B317" s="56"/>
      <c r="C317" s="166" t="s">
        <v>117</v>
      </c>
      <c r="D317" s="167"/>
      <c r="E317" s="33"/>
      <c r="F317" s="106" t="s">
        <v>212</v>
      </c>
      <c r="G317" s="64" t="s">
        <v>211</v>
      </c>
      <c r="L317" s="23"/>
    </row>
    <row r="318" spans="1:12" ht="45" customHeight="1" thickTop="1" thickBot="1" x14ac:dyDescent="0.2">
      <c r="A318" s="24">
        <f t="shared" si="6"/>
        <v>306</v>
      </c>
      <c r="B318" s="108" t="s">
        <v>177</v>
      </c>
      <c r="C318" s="182" t="s">
        <v>89</v>
      </c>
      <c r="D318" s="59" t="s">
        <v>153</v>
      </c>
      <c r="E318" s="36"/>
      <c r="F318" s="81" t="s">
        <v>90</v>
      </c>
      <c r="G318" s="58" t="s">
        <v>91</v>
      </c>
    </row>
    <row r="319" spans="1:12" ht="30" customHeight="1" thickTop="1" x14ac:dyDescent="0.15">
      <c r="A319" s="24">
        <f t="shared" si="6"/>
        <v>307</v>
      </c>
      <c r="B319" s="53"/>
      <c r="C319" s="183"/>
      <c r="D319" s="59" t="s">
        <v>160</v>
      </c>
      <c r="E319" s="32"/>
      <c r="F319" s="82">
        <v>1234567890123</v>
      </c>
      <c r="G319" s="26" t="s">
        <v>199</v>
      </c>
    </row>
    <row r="320" spans="1:12" ht="45" customHeight="1" x14ac:dyDescent="0.15">
      <c r="A320" s="24">
        <f t="shared" si="6"/>
        <v>308</v>
      </c>
      <c r="B320" s="53"/>
      <c r="C320" s="183"/>
      <c r="D320" s="45" t="s">
        <v>92</v>
      </c>
      <c r="E320" s="36"/>
      <c r="F320" s="81" t="s">
        <v>93</v>
      </c>
      <c r="G320" s="58" t="s">
        <v>91</v>
      </c>
    </row>
    <row r="321" spans="1:12" ht="30" customHeight="1" x14ac:dyDescent="0.15">
      <c r="A321" s="24">
        <f t="shared" si="6"/>
        <v>309</v>
      </c>
      <c r="B321" s="53"/>
      <c r="C321" s="183"/>
      <c r="D321" s="45" t="s">
        <v>94</v>
      </c>
      <c r="E321" s="36"/>
      <c r="F321" s="81" t="s">
        <v>95</v>
      </c>
      <c r="G321" s="27" t="s">
        <v>211</v>
      </c>
    </row>
    <row r="322" spans="1:12" ht="30" customHeight="1" x14ac:dyDescent="0.15">
      <c r="A322" s="24">
        <f t="shared" si="6"/>
        <v>310</v>
      </c>
      <c r="B322" s="53"/>
      <c r="C322" s="183"/>
      <c r="D322" s="45" t="s">
        <v>97</v>
      </c>
      <c r="E322" s="37"/>
      <c r="F322" s="83" t="s">
        <v>98</v>
      </c>
      <c r="G322" s="58" t="s">
        <v>99</v>
      </c>
    </row>
    <row r="323" spans="1:12" ht="30" customHeight="1" x14ac:dyDescent="0.15">
      <c r="A323" s="24">
        <f t="shared" si="6"/>
        <v>311</v>
      </c>
      <c r="B323" s="53"/>
      <c r="C323" s="184"/>
      <c r="D323" s="45" t="s">
        <v>100</v>
      </c>
      <c r="E323" s="33"/>
      <c r="F323" s="84" t="s">
        <v>101</v>
      </c>
      <c r="G323" s="58" t="s">
        <v>102</v>
      </c>
    </row>
    <row r="324" spans="1:12" ht="30" customHeight="1" x14ac:dyDescent="0.15">
      <c r="A324" s="24">
        <f t="shared" si="6"/>
        <v>312</v>
      </c>
      <c r="B324" s="53"/>
      <c r="C324" s="185" t="s">
        <v>120</v>
      </c>
      <c r="D324" s="45" t="s">
        <v>103</v>
      </c>
      <c r="E324" s="36"/>
      <c r="F324" s="81" t="s">
        <v>104</v>
      </c>
      <c r="G324" s="27" t="s">
        <v>211</v>
      </c>
    </row>
    <row r="325" spans="1:12" ht="30" customHeight="1" x14ac:dyDescent="0.15">
      <c r="A325" s="24">
        <f t="shared" si="6"/>
        <v>313</v>
      </c>
      <c r="B325" s="53"/>
      <c r="C325" s="178"/>
      <c r="D325" s="45" t="s">
        <v>105</v>
      </c>
      <c r="E325" s="33"/>
      <c r="F325" s="84" t="s">
        <v>106</v>
      </c>
      <c r="G325" s="27" t="s">
        <v>211</v>
      </c>
      <c r="L325" s="23"/>
    </row>
    <row r="326" spans="1:12" ht="30" customHeight="1" x14ac:dyDescent="0.15">
      <c r="A326" s="24">
        <f t="shared" si="6"/>
        <v>314</v>
      </c>
      <c r="B326" s="53"/>
      <c r="C326" s="178"/>
      <c r="D326" s="45" t="s">
        <v>107</v>
      </c>
      <c r="E326" s="38"/>
      <c r="F326" s="85" t="s">
        <v>108</v>
      </c>
      <c r="G326" s="27"/>
    </row>
    <row r="327" spans="1:12" ht="30" customHeight="1" x14ac:dyDescent="0.15">
      <c r="A327" s="24">
        <f t="shared" si="6"/>
        <v>315</v>
      </c>
      <c r="B327" s="53"/>
      <c r="C327" s="178"/>
      <c r="D327" s="45" t="s">
        <v>97</v>
      </c>
      <c r="E327" s="39"/>
      <c r="F327" s="86" t="s">
        <v>98</v>
      </c>
      <c r="G327" s="60" t="s">
        <v>213</v>
      </c>
      <c r="L327" s="23"/>
    </row>
    <row r="328" spans="1:12" ht="30" customHeight="1" x14ac:dyDescent="0.15">
      <c r="A328" s="24">
        <f t="shared" si="6"/>
        <v>316</v>
      </c>
      <c r="B328" s="53"/>
      <c r="C328" s="178"/>
      <c r="D328" s="45" t="s">
        <v>100</v>
      </c>
      <c r="E328" s="34"/>
      <c r="F328" s="87" t="s">
        <v>101</v>
      </c>
      <c r="G328" s="58" t="s">
        <v>214</v>
      </c>
      <c r="L328" s="23"/>
    </row>
    <row r="329" spans="1:12" ht="30" customHeight="1" x14ac:dyDescent="0.15">
      <c r="A329" s="24">
        <f t="shared" si="6"/>
        <v>317</v>
      </c>
      <c r="B329" s="53"/>
      <c r="C329" s="178"/>
      <c r="D329" s="45" t="s">
        <v>110</v>
      </c>
      <c r="E329" s="36"/>
      <c r="F329" s="81" t="s">
        <v>111</v>
      </c>
      <c r="G329" s="58" t="s">
        <v>109</v>
      </c>
      <c r="L329" s="23"/>
    </row>
    <row r="330" spans="1:12" ht="30" customHeight="1" x14ac:dyDescent="0.15">
      <c r="A330" s="24">
        <f t="shared" si="6"/>
        <v>318</v>
      </c>
      <c r="B330" s="53"/>
      <c r="C330" s="178"/>
      <c r="D330" s="45" t="s">
        <v>112</v>
      </c>
      <c r="E330" s="35"/>
      <c r="F330" s="88" t="s">
        <v>113</v>
      </c>
      <c r="G330" s="27" t="s">
        <v>211</v>
      </c>
      <c r="L330" s="23"/>
    </row>
    <row r="331" spans="1:12" ht="30" customHeight="1" x14ac:dyDescent="0.15">
      <c r="A331" s="24">
        <f t="shared" si="6"/>
        <v>319</v>
      </c>
      <c r="B331" s="53"/>
      <c r="C331" s="178" t="s">
        <v>114</v>
      </c>
      <c r="D331" s="169"/>
      <c r="E331" s="16"/>
      <c r="F331" s="89">
        <v>15000000</v>
      </c>
      <c r="G331" s="58" t="s">
        <v>115</v>
      </c>
    </row>
    <row r="332" spans="1:12" ht="30" customHeight="1" x14ac:dyDescent="0.15">
      <c r="A332" s="24">
        <f t="shared" si="6"/>
        <v>320</v>
      </c>
      <c r="B332" s="53"/>
      <c r="C332" s="168" t="s">
        <v>188</v>
      </c>
      <c r="D332" s="169"/>
      <c r="E332" s="16"/>
      <c r="F332" s="89">
        <v>200000000000</v>
      </c>
      <c r="G332" s="58" t="s">
        <v>115</v>
      </c>
      <c r="L332" s="23"/>
    </row>
    <row r="333" spans="1:12" ht="30" customHeight="1" x14ac:dyDescent="0.15">
      <c r="A333" s="24">
        <f t="shared" si="6"/>
        <v>321</v>
      </c>
      <c r="B333" s="53"/>
      <c r="C333" s="168" t="s">
        <v>208</v>
      </c>
      <c r="D333" s="169"/>
      <c r="E333" s="16"/>
      <c r="F333" s="89">
        <v>50</v>
      </c>
      <c r="G333" s="58" t="s">
        <v>116</v>
      </c>
      <c r="L333" s="23"/>
    </row>
    <row r="334" spans="1:12" ht="30" customHeight="1" x14ac:dyDescent="0.15">
      <c r="A334" s="24">
        <f t="shared" si="6"/>
        <v>322</v>
      </c>
      <c r="B334" s="53"/>
      <c r="C334" s="168" t="s">
        <v>191</v>
      </c>
      <c r="D334" s="169"/>
      <c r="E334" s="16" t="s">
        <v>177</v>
      </c>
      <c r="F334" s="90" t="s">
        <v>193</v>
      </c>
      <c r="G334" s="58" t="s">
        <v>211</v>
      </c>
      <c r="L334" s="23"/>
    </row>
    <row r="335" spans="1:12" ht="30" customHeight="1" x14ac:dyDescent="0.15">
      <c r="A335" s="24">
        <f t="shared" si="6"/>
        <v>323</v>
      </c>
      <c r="B335" s="53"/>
      <c r="C335" s="168" t="s">
        <v>209</v>
      </c>
      <c r="D335" s="169"/>
      <c r="E335" s="16" t="s">
        <v>177</v>
      </c>
      <c r="F335" s="90" t="s">
        <v>196</v>
      </c>
      <c r="G335" s="58" t="s">
        <v>116</v>
      </c>
      <c r="L335" s="23"/>
    </row>
    <row r="336" spans="1:12" ht="30" customHeight="1" x14ac:dyDescent="0.15">
      <c r="A336" s="24">
        <f t="shared" si="6"/>
        <v>324</v>
      </c>
      <c r="B336" s="53"/>
      <c r="C336" s="175" t="s">
        <v>86</v>
      </c>
      <c r="D336" s="169"/>
      <c r="E336" s="36"/>
      <c r="F336" s="113" t="s">
        <v>230</v>
      </c>
      <c r="G336" s="109" t="s">
        <v>87</v>
      </c>
      <c r="L336" s="23"/>
    </row>
    <row r="337" spans="1:12" ht="30" customHeight="1" x14ac:dyDescent="0.15">
      <c r="A337" s="24">
        <f t="shared" si="6"/>
        <v>325</v>
      </c>
      <c r="B337" s="53"/>
      <c r="C337" s="176" t="s">
        <v>206</v>
      </c>
      <c r="D337" s="177"/>
      <c r="E337" s="16" t="s">
        <v>177</v>
      </c>
      <c r="F337" s="91" t="s">
        <v>196</v>
      </c>
      <c r="G337" s="58" t="s">
        <v>203</v>
      </c>
    </row>
    <row r="338" spans="1:12" ht="30" customHeight="1" x14ac:dyDescent="0.15">
      <c r="A338" s="24">
        <f t="shared" si="6"/>
        <v>326</v>
      </c>
      <c r="B338" s="53"/>
      <c r="C338" s="176" t="s">
        <v>205</v>
      </c>
      <c r="D338" s="177"/>
      <c r="E338" s="16" t="s">
        <v>177</v>
      </c>
      <c r="F338" s="91" t="s">
        <v>196</v>
      </c>
      <c r="G338" s="58" t="s">
        <v>211</v>
      </c>
      <c r="L338" s="23"/>
    </row>
    <row r="339" spans="1:12" ht="30" customHeight="1" x14ac:dyDescent="0.15">
      <c r="A339" s="24">
        <f t="shared" si="6"/>
        <v>327</v>
      </c>
      <c r="B339" s="53"/>
      <c r="C339" s="176" t="s">
        <v>210</v>
      </c>
      <c r="D339" s="177"/>
      <c r="E339" s="57" t="s">
        <v>177</v>
      </c>
      <c r="F339" s="92" t="s">
        <v>179</v>
      </c>
      <c r="G339" s="58" t="s">
        <v>211</v>
      </c>
      <c r="L339" s="23"/>
    </row>
    <row r="340" spans="1:12" ht="45" customHeight="1" thickBot="1" x14ac:dyDescent="0.2">
      <c r="A340" s="24">
        <f t="shared" si="6"/>
        <v>328</v>
      </c>
      <c r="B340" s="54"/>
      <c r="C340" s="178" t="s">
        <v>117</v>
      </c>
      <c r="D340" s="169"/>
      <c r="E340" s="33"/>
      <c r="F340" s="93" t="s">
        <v>212</v>
      </c>
      <c r="G340" s="58" t="s">
        <v>211</v>
      </c>
      <c r="L340" s="23"/>
    </row>
    <row r="341" spans="1:12" ht="45" customHeight="1" thickTop="1" thickBot="1" x14ac:dyDescent="0.2">
      <c r="A341" s="28">
        <f>A340+1</f>
        <v>329</v>
      </c>
      <c r="B341" s="108" t="s">
        <v>177</v>
      </c>
      <c r="C341" s="179" t="s">
        <v>89</v>
      </c>
      <c r="D341" s="63" t="s">
        <v>153</v>
      </c>
      <c r="E341" s="36"/>
      <c r="F341" s="94" t="s">
        <v>90</v>
      </c>
      <c r="G341" s="64" t="s">
        <v>91</v>
      </c>
      <c r="L341" s="23"/>
    </row>
    <row r="342" spans="1:12" ht="30" customHeight="1" thickTop="1" x14ac:dyDescent="0.15">
      <c r="A342" s="28">
        <f t="shared" ref="A342:A386" si="7">A341+1</f>
        <v>330</v>
      </c>
      <c r="B342" s="55"/>
      <c r="C342" s="180"/>
      <c r="D342" s="63" t="s">
        <v>160</v>
      </c>
      <c r="E342" s="32"/>
      <c r="F342" s="95">
        <v>1234567890123</v>
      </c>
      <c r="G342" s="30" t="s">
        <v>199</v>
      </c>
      <c r="L342" s="23"/>
    </row>
    <row r="343" spans="1:12" ht="45" customHeight="1" x14ac:dyDescent="0.15">
      <c r="A343" s="28">
        <f t="shared" si="7"/>
        <v>331</v>
      </c>
      <c r="B343" s="55"/>
      <c r="C343" s="180"/>
      <c r="D343" s="46" t="s">
        <v>92</v>
      </c>
      <c r="E343" s="36"/>
      <c r="F343" s="94" t="s">
        <v>93</v>
      </c>
      <c r="G343" s="64" t="s">
        <v>91</v>
      </c>
      <c r="L343" s="23"/>
    </row>
    <row r="344" spans="1:12" ht="30" customHeight="1" x14ac:dyDescent="0.15">
      <c r="A344" s="28">
        <f t="shared" si="7"/>
        <v>332</v>
      </c>
      <c r="B344" s="55"/>
      <c r="C344" s="180"/>
      <c r="D344" s="46" t="s">
        <v>94</v>
      </c>
      <c r="E344" s="36"/>
      <c r="F344" s="94" t="s">
        <v>95</v>
      </c>
      <c r="G344" s="31" t="s">
        <v>211</v>
      </c>
      <c r="L344" s="23"/>
    </row>
    <row r="345" spans="1:12" ht="30" customHeight="1" x14ac:dyDescent="0.15">
      <c r="A345" s="28">
        <f t="shared" si="7"/>
        <v>333</v>
      </c>
      <c r="B345" s="55"/>
      <c r="C345" s="180"/>
      <c r="D345" s="46" t="s">
        <v>97</v>
      </c>
      <c r="E345" s="37"/>
      <c r="F345" s="96" t="s">
        <v>216</v>
      </c>
      <c r="G345" s="64" t="s">
        <v>99</v>
      </c>
      <c r="L345" s="23"/>
    </row>
    <row r="346" spans="1:12" ht="30" customHeight="1" x14ac:dyDescent="0.15">
      <c r="A346" s="28">
        <f t="shared" si="7"/>
        <v>334</v>
      </c>
      <c r="B346" s="55"/>
      <c r="C346" s="181"/>
      <c r="D346" s="46" t="s">
        <v>100</v>
      </c>
      <c r="E346" s="33"/>
      <c r="F346" s="97" t="s">
        <v>101</v>
      </c>
      <c r="G346" s="64" t="s">
        <v>102</v>
      </c>
      <c r="L346" s="23"/>
    </row>
    <row r="347" spans="1:12" ht="30" customHeight="1" x14ac:dyDescent="0.15">
      <c r="A347" s="28">
        <f t="shared" si="7"/>
        <v>335</v>
      </c>
      <c r="B347" s="55"/>
      <c r="C347" s="170" t="s">
        <v>120</v>
      </c>
      <c r="D347" s="46" t="s">
        <v>103</v>
      </c>
      <c r="E347" s="36"/>
      <c r="F347" s="94" t="s">
        <v>104</v>
      </c>
      <c r="G347" s="31" t="s">
        <v>211</v>
      </c>
      <c r="L347" s="23"/>
    </row>
    <row r="348" spans="1:12" ht="30" customHeight="1" x14ac:dyDescent="0.15">
      <c r="A348" s="28">
        <f t="shared" si="7"/>
        <v>336</v>
      </c>
      <c r="B348" s="55"/>
      <c r="C348" s="166"/>
      <c r="D348" s="46" t="s">
        <v>215</v>
      </c>
      <c r="E348" s="33"/>
      <c r="F348" s="97" t="s">
        <v>106</v>
      </c>
      <c r="G348" s="31" t="s">
        <v>211</v>
      </c>
      <c r="L348" s="23"/>
    </row>
    <row r="349" spans="1:12" ht="30" customHeight="1" x14ac:dyDescent="0.15">
      <c r="A349" s="28">
        <f t="shared" si="7"/>
        <v>337</v>
      </c>
      <c r="B349" s="55"/>
      <c r="C349" s="166"/>
      <c r="D349" s="46" t="s">
        <v>107</v>
      </c>
      <c r="E349" s="38"/>
      <c r="F349" s="98" t="s">
        <v>217</v>
      </c>
      <c r="G349" s="64"/>
    </row>
    <row r="350" spans="1:12" ht="30" customHeight="1" x14ac:dyDescent="0.15">
      <c r="A350" s="28">
        <f t="shared" si="7"/>
        <v>338</v>
      </c>
      <c r="B350" s="55"/>
      <c r="C350" s="166"/>
      <c r="D350" s="46" t="s">
        <v>97</v>
      </c>
      <c r="E350" s="39"/>
      <c r="F350" s="99" t="s">
        <v>216</v>
      </c>
      <c r="G350" s="64" t="s">
        <v>213</v>
      </c>
      <c r="L350" s="23"/>
    </row>
    <row r="351" spans="1:12" ht="30" customHeight="1" x14ac:dyDescent="0.15">
      <c r="A351" s="28">
        <f t="shared" si="7"/>
        <v>339</v>
      </c>
      <c r="B351" s="55"/>
      <c r="C351" s="166"/>
      <c r="D351" s="46" t="s">
        <v>100</v>
      </c>
      <c r="E351" s="34"/>
      <c r="F351" s="100" t="s">
        <v>101</v>
      </c>
      <c r="G351" s="64" t="s">
        <v>214</v>
      </c>
      <c r="L351" s="23"/>
    </row>
    <row r="352" spans="1:12" ht="30" customHeight="1" x14ac:dyDescent="0.15">
      <c r="A352" s="28">
        <f t="shared" si="7"/>
        <v>340</v>
      </c>
      <c r="B352" s="55"/>
      <c r="C352" s="166"/>
      <c r="D352" s="46" t="s">
        <v>110</v>
      </c>
      <c r="E352" s="36"/>
      <c r="F352" s="94" t="s">
        <v>218</v>
      </c>
      <c r="G352" s="64" t="s">
        <v>109</v>
      </c>
      <c r="L352" s="23"/>
    </row>
    <row r="353" spans="1:12" ht="30" customHeight="1" x14ac:dyDescent="0.15">
      <c r="A353" s="28">
        <f t="shared" si="7"/>
        <v>341</v>
      </c>
      <c r="B353" s="55"/>
      <c r="C353" s="166"/>
      <c r="D353" s="46" t="s">
        <v>112</v>
      </c>
      <c r="E353" s="35"/>
      <c r="F353" s="101" t="s">
        <v>219</v>
      </c>
      <c r="G353" s="31" t="s">
        <v>211</v>
      </c>
      <c r="L353" s="23"/>
    </row>
    <row r="354" spans="1:12" ht="30" customHeight="1" x14ac:dyDescent="0.15">
      <c r="A354" s="28">
        <f t="shared" si="7"/>
        <v>342</v>
      </c>
      <c r="B354" s="55"/>
      <c r="C354" s="166" t="s">
        <v>114</v>
      </c>
      <c r="D354" s="167"/>
      <c r="E354" s="16"/>
      <c r="F354" s="102">
        <v>15000000</v>
      </c>
      <c r="G354" s="64" t="s">
        <v>115</v>
      </c>
    </row>
    <row r="355" spans="1:12" ht="30" customHeight="1" x14ac:dyDescent="0.15">
      <c r="A355" s="28">
        <f t="shared" si="7"/>
        <v>343</v>
      </c>
      <c r="B355" s="55"/>
      <c r="C355" s="171" t="s">
        <v>188</v>
      </c>
      <c r="D355" s="167"/>
      <c r="E355" s="16"/>
      <c r="F355" s="102">
        <v>200000000000</v>
      </c>
      <c r="G355" s="64" t="s">
        <v>115</v>
      </c>
      <c r="L355" s="23"/>
    </row>
    <row r="356" spans="1:12" ht="30" customHeight="1" x14ac:dyDescent="0.15">
      <c r="A356" s="28">
        <f t="shared" si="7"/>
        <v>344</v>
      </c>
      <c r="B356" s="55"/>
      <c r="C356" s="171" t="s">
        <v>208</v>
      </c>
      <c r="D356" s="167"/>
      <c r="E356" s="16"/>
      <c r="F356" s="102">
        <v>50</v>
      </c>
      <c r="G356" s="64" t="s">
        <v>116</v>
      </c>
      <c r="L356" s="23"/>
    </row>
    <row r="357" spans="1:12" ht="30" customHeight="1" x14ac:dyDescent="0.15">
      <c r="A357" s="28">
        <f t="shared" si="7"/>
        <v>345</v>
      </c>
      <c r="B357" s="55"/>
      <c r="C357" s="171" t="s">
        <v>191</v>
      </c>
      <c r="D357" s="167"/>
      <c r="E357" s="16" t="s">
        <v>177</v>
      </c>
      <c r="F357" s="103" t="s">
        <v>232</v>
      </c>
      <c r="G357" s="64" t="s">
        <v>211</v>
      </c>
      <c r="L357" s="23"/>
    </row>
    <row r="358" spans="1:12" ht="30" customHeight="1" x14ac:dyDescent="0.15">
      <c r="A358" s="28">
        <f t="shared" si="7"/>
        <v>346</v>
      </c>
      <c r="B358" s="55"/>
      <c r="C358" s="171" t="s">
        <v>209</v>
      </c>
      <c r="D358" s="167"/>
      <c r="E358" s="16" t="s">
        <v>177</v>
      </c>
      <c r="F358" s="103" t="s">
        <v>196</v>
      </c>
      <c r="G358" s="64" t="s">
        <v>116</v>
      </c>
      <c r="L358" s="23"/>
    </row>
    <row r="359" spans="1:12" ht="30" customHeight="1" x14ac:dyDescent="0.15">
      <c r="A359" s="28">
        <f t="shared" si="7"/>
        <v>347</v>
      </c>
      <c r="B359" s="55"/>
      <c r="C359" s="172" t="s">
        <v>86</v>
      </c>
      <c r="D359" s="167"/>
      <c r="E359" s="36"/>
      <c r="F359" s="115" t="s">
        <v>230</v>
      </c>
      <c r="G359" s="110" t="s">
        <v>87</v>
      </c>
      <c r="L359" s="23"/>
    </row>
    <row r="360" spans="1:12" ht="30" customHeight="1" x14ac:dyDescent="0.15">
      <c r="A360" s="28">
        <f t="shared" si="7"/>
        <v>348</v>
      </c>
      <c r="B360" s="55"/>
      <c r="C360" s="173" t="s">
        <v>206</v>
      </c>
      <c r="D360" s="174"/>
      <c r="E360" s="16" t="s">
        <v>177</v>
      </c>
      <c r="F360" s="104" t="s">
        <v>196</v>
      </c>
      <c r="G360" s="64" t="s">
        <v>203</v>
      </c>
    </row>
    <row r="361" spans="1:12" ht="30" customHeight="1" x14ac:dyDescent="0.15">
      <c r="A361" s="28">
        <f t="shared" si="7"/>
        <v>349</v>
      </c>
      <c r="B361" s="55"/>
      <c r="C361" s="173" t="s">
        <v>205</v>
      </c>
      <c r="D361" s="174"/>
      <c r="E361" s="16" t="s">
        <v>177</v>
      </c>
      <c r="F361" s="104" t="s">
        <v>196</v>
      </c>
      <c r="G361" s="64" t="s">
        <v>211</v>
      </c>
      <c r="L361" s="23"/>
    </row>
    <row r="362" spans="1:12" ht="30" customHeight="1" x14ac:dyDescent="0.15">
      <c r="A362" s="28">
        <f t="shared" si="7"/>
        <v>350</v>
      </c>
      <c r="B362" s="55"/>
      <c r="C362" s="173" t="s">
        <v>210</v>
      </c>
      <c r="D362" s="174"/>
      <c r="E362" s="57" t="s">
        <v>177</v>
      </c>
      <c r="F362" s="105" t="s">
        <v>179</v>
      </c>
      <c r="G362" s="64" t="s">
        <v>211</v>
      </c>
      <c r="L362" s="23"/>
    </row>
    <row r="363" spans="1:12" ht="45" customHeight="1" thickBot="1" x14ac:dyDescent="0.2">
      <c r="A363" s="28">
        <f t="shared" si="7"/>
        <v>351</v>
      </c>
      <c r="B363" s="55"/>
      <c r="C363" s="166" t="s">
        <v>117</v>
      </c>
      <c r="D363" s="167"/>
      <c r="E363" s="33"/>
      <c r="F363" s="106" t="s">
        <v>212</v>
      </c>
      <c r="G363" s="64" t="s">
        <v>211</v>
      </c>
      <c r="L363" s="23"/>
    </row>
    <row r="364" spans="1:12" ht="45" customHeight="1" thickTop="1" thickBot="1" x14ac:dyDescent="0.2">
      <c r="A364" s="107">
        <f t="shared" si="7"/>
        <v>352</v>
      </c>
      <c r="B364" s="108" t="s">
        <v>177</v>
      </c>
      <c r="C364" s="216" t="s">
        <v>89</v>
      </c>
      <c r="D364" s="59" t="s">
        <v>153</v>
      </c>
      <c r="E364" s="36"/>
      <c r="F364" s="81" t="s">
        <v>90</v>
      </c>
      <c r="G364" s="58" t="s">
        <v>91</v>
      </c>
    </row>
    <row r="365" spans="1:12" ht="30" customHeight="1" thickTop="1" x14ac:dyDescent="0.15">
      <c r="A365" s="24">
        <f t="shared" si="7"/>
        <v>353</v>
      </c>
      <c r="B365" s="53"/>
      <c r="C365" s="183"/>
      <c r="D365" s="59" t="s">
        <v>160</v>
      </c>
      <c r="E365" s="32"/>
      <c r="F365" s="82">
        <v>1234567890123</v>
      </c>
      <c r="G365" s="26" t="s">
        <v>199</v>
      </c>
    </row>
    <row r="366" spans="1:12" ht="45" customHeight="1" x14ac:dyDescent="0.15">
      <c r="A366" s="24">
        <f t="shared" si="7"/>
        <v>354</v>
      </c>
      <c r="B366" s="53"/>
      <c r="C366" s="183"/>
      <c r="D366" s="45" t="s">
        <v>92</v>
      </c>
      <c r="E366" s="36"/>
      <c r="F366" s="81" t="s">
        <v>93</v>
      </c>
      <c r="G366" s="58" t="s">
        <v>91</v>
      </c>
    </row>
    <row r="367" spans="1:12" ht="30" customHeight="1" x14ac:dyDescent="0.15">
      <c r="A367" s="24">
        <f t="shared" si="7"/>
        <v>355</v>
      </c>
      <c r="B367" s="53"/>
      <c r="C367" s="183"/>
      <c r="D367" s="45" t="s">
        <v>94</v>
      </c>
      <c r="E367" s="36"/>
      <c r="F367" s="81" t="s">
        <v>95</v>
      </c>
      <c r="G367" s="27" t="s">
        <v>211</v>
      </c>
    </row>
    <row r="368" spans="1:12" ht="30" customHeight="1" x14ac:dyDescent="0.15">
      <c r="A368" s="24">
        <f t="shared" si="7"/>
        <v>356</v>
      </c>
      <c r="B368" s="53"/>
      <c r="C368" s="183"/>
      <c r="D368" s="45" t="s">
        <v>97</v>
      </c>
      <c r="E368" s="37"/>
      <c r="F368" s="83" t="s">
        <v>98</v>
      </c>
      <c r="G368" s="58" t="s">
        <v>99</v>
      </c>
    </row>
    <row r="369" spans="1:12" ht="30" customHeight="1" x14ac:dyDescent="0.15">
      <c r="A369" s="24">
        <f t="shared" si="7"/>
        <v>357</v>
      </c>
      <c r="B369" s="53"/>
      <c r="C369" s="184"/>
      <c r="D369" s="45" t="s">
        <v>100</v>
      </c>
      <c r="E369" s="33"/>
      <c r="F369" s="84" t="s">
        <v>101</v>
      </c>
      <c r="G369" s="58" t="s">
        <v>102</v>
      </c>
    </row>
    <row r="370" spans="1:12" ht="30" customHeight="1" x14ac:dyDescent="0.15">
      <c r="A370" s="24">
        <f t="shared" si="7"/>
        <v>358</v>
      </c>
      <c r="B370" s="53"/>
      <c r="C370" s="185" t="s">
        <v>120</v>
      </c>
      <c r="D370" s="45" t="s">
        <v>103</v>
      </c>
      <c r="E370" s="36"/>
      <c r="F370" s="81" t="s">
        <v>104</v>
      </c>
      <c r="G370" s="27" t="s">
        <v>211</v>
      </c>
    </row>
    <row r="371" spans="1:12" ht="30" customHeight="1" x14ac:dyDescent="0.15">
      <c r="A371" s="24">
        <f t="shared" si="7"/>
        <v>359</v>
      </c>
      <c r="B371" s="53"/>
      <c r="C371" s="178"/>
      <c r="D371" s="45" t="s">
        <v>105</v>
      </c>
      <c r="E371" s="33"/>
      <c r="F371" s="84" t="s">
        <v>106</v>
      </c>
      <c r="G371" s="27" t="s">
        <v>211</v>
      </c>
      <c r="L371" s="23"/>
    </row>
    <row r="372" spans="1:12" ht="30" customHeight="1" x14ac:dyDescent="0.15">
      <c r="A372" s="24">
        <f t="shared" si="7"/>
        <v>360</v>
      </c>
      <c r="B372" s="53"/>
      <c r="C372" s="178"/>
      <c r="D372" s="45" t="s">
        <v>107</v>
      </c>
      <c r="E372" s="38"/>
      <c r="F372" s="85" t="s">
        <v>108</v>
      </c>
      <c r="G372" s="27"/>
    </row>
    <row r="373" spans="1:12" ht="30" customHeight="1" x14ac:dyDescent="0.15">
      <c r="A373" s="24">
        <f t="shared" si="7"/>
        <v>361</v>
      </c>
      <c r="B373" s="53"/>
      <c r="C373" s="178"/>
      <c r="D373" s="45" t="s">
        <v>97</v>
      </c>
      <c r="E373" s="39"/>
      <c r="F373" s="86" t="s">
        <v>98</v>
      </c>
      <c r="G373" s="60" t="s">
        <v>213</v>
      </c>
      <c r="L373" s="23"/>
    </row>
    <row r="374" spans="1:12" ht="30" customHeight="1" x14ac:dyDescent="0.15">
      <c r="A374" s="24">
        <f t="shared" si="7"/>
        <v>362</v>
      </c>
      <c r="B374" s="53"/>
      <c r="C374" s="178"/>
      <c r="D374" s="45" t="s">
        <v>100</v>
      </c>
      <c r="E374" s="34"/>
      <c r="F374" s="87" t="s">
        <v>101</v>
      </c>
      <c r="G374" s="58" t="s">
        <v>214</v>
      </c>
      <c r="L374" s="23"/>
    </row>
    <row r="375" spans="1:12" ht="30" customHeight="1" x14ac:dyDescent="0.15">
      <c r="A375" s="24">
        <f t="shared" si="7"/>
        <v>363</v>
      </c>
      <c r="B375" s="53"/>
      <c r="C375" s="178"/>
      <c r="D375" s="45" t="s">
        <v>110</v>
      </c>
      <c r="E375" s="36"/>
      <c r="F375" s="81" t="s">
        <v>111</v>
      </c>
      <c r="G375" s="58" t="s">
        <v>109</v>
      </c>
      <c r="L375" s="23"/>
    </row>
    <row r="376" spans="1:12" ht="30" customHeight="1" x14ac:dyDescent="0.15">
      <c r="A376" s="24">
        <f t="shared" si="7"/>
        <v>364</v>
      </c>
      <c r="B376" s="53"/>
      <c r="C376" s="178"/>
      <c r="D376" s="45" t="s">
        <v>112</v>
      </c>
      <c r="E376" s="35"/>
      <c r="F376" s="88" t="s">
        <v>113</v>
      </c>
      <c r="G376" s="27" t="s">
        <v>211</v>
      </c>
      <c r="L376" s="23"/>
    </row>
    <row r="377" spans="1:12" ht="30" customHeight="1" x14ac:dyDescent="0.15">
      <c r="A377" s="24">
        <f t="shared" si="7"/>
        <v>365</v>
      </c>
      <c r="B377" s="53"/>
      <c r="C377" s="178" t="s">
        <v>114</v>
      </c>
      <c r="D377" s="169"/>
      <c r="E377" s="16"/>
      <c r="F377" s="89">
        <v>15000000</v>
      </c>
      <c r="G377" s="58" t="s">
        <v>115</v>
      </c>
    </row>
    <row r="378" spans="1:12" ht="30" customHeight="1" x14ac:dyDescent="0.15">
      <c r="A378" s="24">
        <f t="shared" si="7"/>
        <v>366</v>
      </c>
      <c r="B378" s="53"/>
      <c r="C378" s="168" t="s">
        <v>188</v>
      </c>
      <c r="D378" s="169"/>
      <c r="E378" s="16"/>
      <c r="F378" s="89">
        <v>200000000000</v>
      </c>
      <c r="G378" s="58" t="s">
        <v>115</v>
      </c>
      <c r="L378" s="23"/>
    </row>
    <row r="379" spans="1:12" ht="30" customHeight="1" x14ac:dyDescent="0.15">
      <c r="A379" s="24">
        <f t="shared" si="7"/>
        <v>367</v>
      </c>
      <c r="B379" s="53"/>
      <c r="C379" s="168" t="s">
        <v>208</v>
      </c>
      <c r="D379" s="169"/>
      <c r="E379" s="16"/>
      <c r="F379" s="89">
        <v>50</v>
      </c>
      <c r="G379" s="58" t="s">
        <v>116</v>
      </c>
      <c r="L379" s="23"/>
    </row>
    <row r="380" spans="1:12" ht="30" customHeight="1" x14ac:dyDescent="0.15">
      <c r="A380" s="24">
        <f t="shared" si="7"/>
        <v>368</v>
      </c>
      <c r="B380" s="53"/>
      <c r="C380" s="168" t="s">
        <v>191</v>
      </c>
      <c r="D380" s="169"/>
      <c r="E380" s="16" t="s">
        <v>177</v>
      </c>
      <c r="F380" s="90" t="s">
        <v>193</v>
      </c>
      <c r="G380" s="58" t="s">
        <v>211</v>
      </c>
      <c r="L380" s="23"/>
    </row>
    <row r="381" spans="1:12" ht="30" customHeight="1" x14ac:dyDescent="0.15">
      <c r="A381" s="24">
        <f t="shared" si="7"/>
        <v>369</v>
      </c>
      <c r="B381" s="53"/>
      <c r="C381" s="168" t="s">
        <v>209</v>
      </c>
      <c r="D381" s="169"/>
      <c r="E381" s="16" t="s">
        <v>177</v>
      </c>
      <c r="F381" s="90" t="s">
        <v>196</v>
      </c>
      <c r="G381" s="58" t="s">
        <v>116</v>
      </c>
      <c r="L381" s="23"/>
    </row>
    <row r="382" spans="1:12" ht="30" customHeight="1" x14ac:dyDescent="0.15">
      <c r="A382" s="24">
        <f t="shared" si="7"/>
        <v>370</v>
      </c>
      <c r="B382" s="53"/>
      <c r="C382" s="175" t="s">
        <v>86</v>
      </c>
      <c r="D382" s="169"/>
      <c r="E382" s="36"/>
      <c r="F382" s="113" t="s">
        <v>230</v>
      </c>
      <c r="G382" s="109" t="s">
        <v>87</v>
      </c>
      <c r="L382" s="23"/>
    </row>
    <row r="383" spans="1:12" ht="30" customHeight="1" x14ac:dyDescent="0.15">
      <c r="A383" s="24">
        <f t="shared" si="7"/>
        <v>371</v>
      </c>
      <c r="B383" s="53"/>
      <c r="C383" s="176" t="s">
        <v>206</v>
      </c>
      <c r="D383" s="177"/>
      <c r="E383" s="16" t="s">
        <v>177</v>
      </c>
      <c r="F383" s="91" t="s">
        <v>196</v>
      </c>
      <c r="G383" s="58" t="s">
        <v>203</v>
      </c>
    </row>
    <row r="384" spans="1:12" ht="30" customHeight="1" x14ac:dyDescent="0.15">
      <c r="A384" s="24">
        <f t="shared" si="7"/>
        <v>372</v>
      </c>
      <c r="B384" s="53"/>
      <c r="C384" s="176" t="s">
        <v>205</v>
      </c>
      <c r="D384" s="177"/>
      <c r="E384" s="16" t="s">
        <v>177</v>
      </c>
      <c r="F384" s="91" t="s">
        <v>196</v>
      </c>
      <c r="G384" s="58" t="s">
        <v>211</v>
      </c>
      <c r="L384" s="23"/>
    </row>
    <row r="385" spans="1:12" ht="30" customHeight="1" x14ac:dyDescent="0.15">
      <c r="A385" s="24">
        <f t="shared" si="7"/>
        <v>373</v>
      </c>
      <c r="B385" s="53"/>
      <c r="C385" s="176" t="s">
        <v>210</v>
      </c>
      <c r="D385" s="177"/>
      <c r="E385" s="57" t="s">
        <v>177</v>
      </c>
      <c r="F385" s="92" t="s">
        <v>179</v>
      </c>
      <c r="G385" s="58" t="s">
        <v>211</v>
      </c>
      <c r="L385" s="23"/>
    </row>
    <row r="386" spans="1:12" ht="45" customHeight="1" x14ac:dyDescent="0.15">
      <c r="A386" s="24">
        <f t="shared" si="7"/>
        <v>374</v>
      </c>
      <c r="B386" s="54"/>
      <c r="C386" s="178" t="s">
        <v>117</v>
      </c>
      <c r="D386" s="169"/>
      <c r="E386" s="33"/>
      <c r="F386" s="93" t="s">
        <v>212</v>
      </c>
      <c r="G386" s="58" t="s">
        <v>211</v>
      </c>
      <c r="L386" s="23"/>
    </row>
  </sheetData>
  <mergeCells count="202">
    <mergeCell ref="C383:D383"/>
    <mergeCell ref="C384:D384"/>
    <mergeCell ref="C385:D385"/>
    <mergeCell ref="C386:D386"/>
    <mergeCell ref="C264:D264"/>
    <mergeCell ref="C272:C277"/>
    <mergeCell ref="C364:C369"/>
    <mergeCell ref="C370:C376"/>
    <mergeCell ref="C377:D377"/>
    <mergeCell ref="C380:D380"/>
    <mergeCell ref="C381:D381"/>
    <mergeCell ref="C382:D382"/>
    <mergeCell ref="C378:D378"/>
    <mergeCell ref="C266:D266"/>
    <mergeCell ref="C267:D267"/>
    <mergeCell ref="C268:D268"/>
    <mergeCell ref="C269:D269"/>
    <mergeCell ref="C270:D270"/>
    <mergeCell ref="C271:D271"/>
    <mergeCell ref="C265:D265"/>
    <mergeCell ref="C290:D290"/>
    <mergeCell ref="C291:D291"/>
    <mergeCell ref="C292:D292"/>
    <mergeCell ref="C293:D293"/>
    <mergeCell ref="C255:C261"/>
    <mergeCell ref="C262:D262"/>
    <mergeCell ref="C263:D263"/>
    <mergeCell ref="C243:D243"/>
    <mergeCell ref="C245:D245"/>
    <mergeCell ref="C246:D246"/>
    <mergeCell ref="C232:C238"/>
    <mergeCell ref="C239:D239"/>
    <mergeCell ref="C240:D240"/>
    <mergeCell ref="A8:A14"/>
    <mergeCell ref="C198:D198"/>
    <mergeCell ref="C194:D194"/>
    <mergeCell ref="C195:D195"/>
    <mergeCell ref="C196:D196"/>
    <mergeCell ref="C197:D197"/>
    <mergeCell ref="C186:C192"/>
    <mergeCell ref="C193:D193"/>
    <mergeCell ref="C147:D147"/>
    <mergeCell ref="C151:D151"/>
    <mergeCell ref="C152:D152"/>
    <mergeCell ref="C153:D153"/>
    <mergeCell ref="C82:D82"/>
    <mergeCell ref="C83:D83"/>
    <mergeCell ref="C84:D84"/>
    <mergeCell ref="C85:D85"/>
    <mergeCell ref="C86:D86"/>
    <mergeCell ref="C87:D87"/>
    <mergeCell ref="C175:D175"/>
    <mergeCell ref="C176:D176"/>
    <mergeCell ref="C177:D177"/>
    <mergeCell ref="C155:D155"/>
    <mergeCell ref="C156:D156"/>
    <mergeCell ref="C157:C162"/>
    <mergeCell ref="C148:D148"/>
    <mergeCell ref="C149:D149"/>
    <mergeCell ref="C150:D150"/>
    <mergeCell ref="C178:D178"/>
    <mergeCell ref="C203:C208"/>
    <mergeCell ref="C154:D154"/>
    <mergeCell ref="C174:D174"/>
    <mergeCell ref="B8:B14"/>
    <mergeCell ref="C8:D14"/>
    <mergeCell ref="C180:C185"/>
    <mergeCell ref="C202:D202"/>
    <mergeCell ref="C199:D199"/>
    <mergeCell ref="C200:D200"/>
    <mergeCell ref="C201:D201"/>
    <mergeCell ref="C179:D179"/>
    <mergeCell ref="C163:C169"/>
    <mergeCell ref="C170:D170"/>
    <mergeCell ref="C171:D171"/>
    <mergeCell ref="C172:D172"/>
    <mergeCell ref="C173:D173"/>
    <mergeCell ref="C127:D127"/>
    <mergeCell ref="C128:D128"/>
    <mergeCell ref="C129:D129"/>
    <mergeCell ref="C130:D130"/>
    <mergeCell ref="C131:D131"/>
    <mergeCell ref="C132:D132"/>
    <mergeCell ref="C133:D133"/>
    <mergeCell ref="C134:C139"/>
    <mergeCell ref="C140:C146"/>
    <mergeCell ref="C107:D107"/>
    <mergeCell ref="C108:D108"/>
    <mergeCell ref="C109:D109"/>
    <mergeCell ref="C110:D110"/>
    <mergeCell ref="C111:C116"/>
    <mergeCell ref="C117:C123"/>
    <mergeCell ref="C124:D124"/>
    <mergeCell ref="C125:D125"/>
    <mergeCell ref="C126:D126"/>
    <mergeCell ref="C6:D6"/>
    <mergeCell ref="C7:D7"/>
    <mergeCell ref="C15:D15"/>
    <mergeCell ref="C58:D58"/>
    <mergeCell ref="C65:C70"/>
    <mergeCell ref="C71:C77"/>
    <mergeCell ref="C78:D78"/>
    <mergeCell ref="C79:D79"/>
    <mergeCell ref="C80:D80"/>
    <mergeCell ref="C59:D59"/>
    <mergeCell ref="C60:D60"/>
    <mergeCell ref="C61:D61"/>
    <mergeCell ref="C62:D62"/>
    <mergeCell ref="C63:D63"/>
    <mergeCell ref="C64:D64"/>
    <mergeCell ref="C42:C47"/>
    <mergeCell ref="C48:C54"/>
    <mergeCell ref="C55:D55"/>
    <mergeCell ref="C56:D56"/>
    <mergeCell ref="C57:D57"/>
    <mergeCell ref="C16:D16"/>
    <mergeCell ref="C17:D17"/>
    <mergeCell ref="C19:C24"/>
    <mergeCell ref="C25:C31"/>
    <mergeCell ref="G8:G14"/>
    <mergeCell ref="C88:C93"/>
    <mergeCell ref="C94:C100"/>
    <mergeCell ref="C101:D101"/>
    <mergeCell ref="C102:D102"/>
    <mergeCell ref="C103:D103"/>
    <mergeCell ref="C104:D104"/>
    <mergeCell ref="C105:D105"/>
    <mergeCell ref="C106:D106"/>
    <mergeCell ref="C81:D81"/>
    <mergeCell ref="C37:D37"/>
    <mergeCell ref="C18:D18"/>
    <mergeCell ref="C32:D32"/>
    <mergeCell ref="C36:D36"/>
    <mergeCell ref="C41:D41"/>
    <mergeCell ref="C38:D38"/>
    <mergeCell ref="C39:D39"/>
    <mergeCell ref="C40:D40"/>
    <mergeCell ref="C33:D33"/>
    <mergeCell ref="C34:D34"/>
    <mergeCell ref="C35:D35"/>
    <mergeCell ref="C278:C284"/>
    <mergeCell ref="C285:D285"/>
    <mergeCell ref="C286:D286"/>
    <mergeCell ref="C287:D287"/>
    <mergeCell ref="C288:D288"/>
    <mergeCell ref="C289:D289"/>
    <mergeCell ref="C209:C215"/>
    <mergeCell ref="C216:D216"/>
    <mergeCell ref="C217:D217"/>
    <mergeCell ref="C241:D241"/>
    <mergeCell ref="C222:D222"/>
    <mergeCell ref="C223:D223"/>
    <mergeCell ref="C224:D224"/>
    <mergeCell ref="C225:D225"/>
    <mergeCell ref="C220:D220"/>
    <mergeCell ref="C221:D221"/>
    <mergeCell ref="C218:D218"/>
    <mergeCell ref="C219:D219"/>
    <mergeCell ref="C242:D242"/>
    <mergeCell ref="C247:D247"/>
    <mergeCell ref="C248:D248"/>
    <mergeCell ref="C244:D244"/>
    <mergeCell ref="C226:C231"/>
    <mergeCell ref="C249:C254"/>
    <mergeCell ref="C294:D294"/>
    <mergeCell ref="C295:C300"/>
    <mergeCell ref="C301:C307"/>
    <mergeCell ref="C308:D308"/>
    <mergeCell ref="C309:D309"/>
    <mergeCell ref="C310:D310"/>
    <mergeCell ref="C311:D311"/>
    <mergeCell ref="C312:D312"/>
    <mergeCell ref="C313:D313"/>
    <mergeCell ref="C314:D314"/>
    <mergeCell ref="C315:D315"/>
    <mergeCell ref="C316:D316"/>
    <mergeCell ref="C317:D317"/>
    <mergeCell ref="C318:C323"/>
    <mergeCell ref="C324:C330"/>
    <mergeCell ref="C331:D331"/>
    <mergeCell ref="C332:D332"/>
    <mergeCell ref="C333:D333"/>
    <mergeCell ref="C334:D334"/>
    <mergeCell ref="C335:D335"/>
    <mergeCell ref="C336:D336"/>
    <mergeCell ref="C337:D337"/>
    <mergeCell ref="C338:D338"/>
    <mergeCell ref="C339:D339"/>
    <mergeCell ref="C340:D340"/>
    <mergeCell ref="C341:C346"/>
    <mergeCell ref="C362:D362"/>
    <mergeCell ref="C363:D363"/>
    <mergeCell ref="C379:D379"/>
    <mergeCell ref="C347:C353"/>
    <mergeCell ref="C354:D354"/>
    <mergeCell ref="C355:D355"/>
    <mergeCell ref="C356:D356"/>
    <mergeCell ref="C357:D357"/>
    <mergeCell ref="C358:D358"/>
    <mergeCell ref="C359:D359"/>
    <mergeCell ref="C360:D360"/>
    <mergeCell ref="C361:D361"/>
  </mergeCells>
  <phoneticPr fontId="6"/>
  <dataValidations count="5">
    <dataValidation type="list" allowBlank="1" showInputMessage="1" showErrorMessage="1" sqref="E8:E14">
      <formula1>$L$7:$L$18</formula1>
    </dataValidation>
    <dataValidation type="list" allowBlank="1" showInputMessage="1" showErrorMessage="1" sqref="B19 B88 B65 B134 B111 B180 B157 B226 B203 B272 B249 B318 B295 B364 B341 B42">
      <formula1>$M$7:$M$10</formula1>
    </dataValidation>
    <dataValidation type="list" allowBlank="1" showInputMessage="1" showErrorMessage="1" sqref="E35 E58 E81 E104 E127 E150 E173 E196 E219 E242 E265 E288 E311 E334 E357 E380">
      <formula1>$N$7:$N$11</formula1>
    </dataValidation>
    <dataValidation type="list" allowBlank="1" showInputMessage="1" showErrorMessage="1" sqref="E36 E38:E39 E59 E61:E62 E82 E84:E85 E105 E107:E108 E128 E130:E131 E151 E153:E154 E174 E176:E177 E197 E199:E200 E220 E222:E223 E243 E245:E246 E266 E268:E269 E289 E291:E292 E312 E314:E315 E335 E337:E338 E358 E360:E361 E381 E383:E384">
      <formula1>$O$7:$O$9</formula1>
    </dataValidation>
    <dataValidation type="list" allowBlank="1" showInputMessage="1" showErrorMessage="1" sqref="E40 E63 E86 E109 E132 E155 E178 E201 E224 E247 E270 E293 E316 E339 E362 E385">
      <formula1>$P$7:$P$16</formula1>
    </dataValidation>
  </dataValidations>
  <hyperlinks>
    <hyperlink ref="F41" r:id="rId1"/>
    <hyperlink ref="F64" r:id="rId2"/>
    <hyperlink ref="F87" r:id="rId3"/>
    <hyperlink ref="F110" r:id="rId4"/>
    <hyperlink ref="F133" r:id="rId5"/>
    <hyperlink ref="F156" r:id="rId6"/>
    <hyperlink ref="F179" r:id="rId7"/>
    <hyperlink ref="F202" r:id="rId8"/>
    <hyperlink ref="F225" r:id="rId9"/>
    <hyperlink ref="F248" r:id="rId10"/>
    <hyperlink ref="F271" r:id="rId11"/>
    <hyperlink ref="F294" r:id="rId12"/>
    <hyperlink ref="F317" r:id="rId13"/>
    <hyperlink ref="F340" r:id="rId14"/>
    <hyperlink ref="F363" r:id="rId15"/>
    <hyperlink ref="F386" r:id="rId16"/>
  </hyperlinks>
  <pageMargins left="0.70866141732283472" right="0.70866141732283472" top="0.74803149606299213" bottom="0.55118110236220474" header="0.31496062992125984" footer="0.31496062992125984"/>
  <pageSetup paperSize="8" scale="53" fitToHeight="0" orientation="portrait" horizontalDpi="300" verticalDpi="300" r:id="rId17"/>
  <rowBreaks count="7" manualBreakCount="7">
    <brk id="64" max="6" man="1"/>
    <brk id="110" max="6" man="1"/>
    <brk id="156" max="6" man="1"/>
    <brk id="202" max="6" man="1"/>
    <brk id="248" max="6" man="1"/>
    <brk id="294" max="6" man="1"/>
    <brk id="34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23"/>
  <sheetViews>
    <sheetView showGridLines="0" zoomScale="70" zoomScaleNormal="70" workbookViewId="0"/>
  </sheetViews>
  <sheetFormatPr defaultRowHeight="13.5" x14ac:dyDescent="0.15"/>
  <cols>
    <col min="1" max="1" width="35.375" style="2" bestFit="1" customWidth="1"/>
    <col min="2" max="7" width="14.625" style="2" customWidth="1"/>
    <col min="8" max="16384" width="9" style="2"/>
  </cols>
  <sheetData>
    <row r="1" spans="1:7" ht="18.75" x14ac:dyDescent="0.15">
      <c r="G1" s="1">
        <v>8</v>
      </c>
    </row>
    <row r="2" spans="1:7" ht="50.1" customHeight="1" x14ac:dyDescent="0.15">
      <c r="A2" s="231" t="s">
        <v>73</v>
      </c>
      <c r="B2" s="232"/>
      <c r="C2" s="232"/>
      <c r="D2" s="232"/>
      <c r="E2" s="232"/>
      <c r="F2" s="232"/>
      <c r="G2" s="232"/>
    </row>
    <row r="3" spans="1:7" s="140" customFormat="1" ht="21" customHeight="1" x14ac:dyDescent="0.15">
      <c r="A3" s="233"/>
      <c r="B3" s="227"/>
      <c r="C3" s="227"/>
      <c r="D3" s="227"/>
      <c r="E3" s="227"/>
      <c r="F3" s="227"/>
      <c r="G3" s="227"/>
    </row>
    <row r="4" spans="1:7" s="140" customFormat="1" ht="19.5" customHeight="1" x14ac:dyDescent="0.15">
      <c r="A4" s="227"/>
      <c r="B4" s="227"/>
      <c r="C4" s="227"/>
      <c r="D4" s="227"/>
      <c r="E4" s="227"/>
      <c r="F4" s="227"/>
      <c r="G4" s="227"/>
    </row>
    <row r="5" spans="1:7" s="140" customFormat="1" ht="18.75" customHeight="1" x14ac:dyDescent="0.15"/>
    <row r="6" spans="1:7" ht="18.75" customHeight="1" x14ac:dyDescent="0.15">
      <c r="A6" s="2" t="s">
        <v>121</v>
      </c>
    </row>
    <row r="7" spans="1:7" ht="18.75" customHeight="1" x14ac:dyDescent="0.15">
      <c r="A7" s="2" t="s">
        <v>27</v>
      </c>
    </row>
    <row r="8" spans="1:7" ht="18.75" customHeight="1" x14ac:dyDescent="0.15">
      <c r="C8" s="142" t="s">
        <v>237</v>
      </c>
      <c r="G8" s="142"/>
    </row>
    <row r="9" spans="1:7" s="145" customFormat="1" ht="31.5" customHeight="1" x14ac:dyDescent="0.15">
      <c r="A9" s="143" t="s">
        <v>0</v>
      </c>
      <c r="B9" s="143" t="s">
        <v>8</v>
      </c>
      <c r="C9" s="143" t="s">
        <v>56</v>
      </c>
      <c r="D9" s="239"/>
      <c r="E9" s="239"/>
      <c r="F9" s="239"/>
      <c r="G9" s="239"/>
    </row>
    <row r="10" spans="1:7" s="140" customFormat="1" ht="31.5" customHeight="1" x14ac:dyDescent="0.15">
      <c r="A10" s="146" t="s">
        <v>1</v>
      </c>
      <c r="B10" s="236">
        <f t="shared" ref="B10:B17" si="0">SUM(C10:G10)</f>
        <v>0</v>
      </c>
      <c r="C10" s="146">
        <f>SUM(C11:C14)</f>
        <v>0</v>
      </c>
      <c r="D10" s="160"/>
      <c r="E10" s="160"/>
      <c r="F10" s="160"/>
      <c r="G10" s="160"/>
    </row>
    <row r="11" spans="1:7" s="140" customFormat="1" ht="31.5" customHeight="1" x14ac:dyDescent="0.15">
      <c r="A11" s="147" t="s">
        <v>2</v>
      </c>
      <c r="B11" s="237">
        <f t="shared" si="0"/>
        <v>0</v>
      </c>
      <c r="C11" s="147"/>
      <c r="D11" s="160"/>
      <c r="E11" s="160"/>
      <c r="F11" s="160"/>
      <c r="G11" s="160"/>
    </row>
    <row r="12" spans="1:7" s="140" customFormat="1" ht="31.5" customHeight="1" x14ac:dyDescent="0.15">
      <c r="A12" s="147" t="s">
        <v>3</v>
      </c>
      <c r="B12" s="237">
        <f t="shared" si="0"/>
        <v>0</v>
      </c>
      <c r="C12" s="147"/>
      <c r="D12" s="160"/>
      <c r="E12" s="160"/>
      <c r="F12" s="160"/>
      <c r="G12" s="160"/>
    </row>
    <row r="13" spans="1:7" s="140" customFormat="1" ht="31.5" customHeight="1" x14ac:dyDescent="0.15">
      <c r="A13" s="147" t="s">
        <v>4</v>
      </c>
      <c r="B13" s="237">
        <f t="shared" si="0"/>
        <v>0</v>
      </c>
      <c r="C13" s="147"/>
      <c r="D13" s="160"/>
      <c r="E13" s="160"/>
      <c r="F13" s="160"/>
      <c r="G13" s="160"/>
    </row>
    <row r="14" spans="1:7" s="140" customFormat="1" ht="31.5" customHeight="1" x14ac:dyDescent="0.15">
      <c r="A14" s="147" t="s">
        <v>5</v>
      </c>
      <c r="B14" s="237">
        <f t="shared" si="0"/>
        <v>0</v>
      </c>
      <c r="C14" s="148"/>
      <c r="D14" s="160"/>
      <c r="E14" s="160"/>
      <c r="F14" s="160"/>
      <c r="G14" s="160"/>
    </row>
    <row r="15" spans="1:7" s="140" customFormat="1" ht="31.5" customHeight="1" x14ac:dyDescent="0.15">
      <c r="A15" s="151" t="s">
        <v>6</v>
      </c>
      <c r="B15" s="151">
        <f t="shared" si="0"/>
        <v>0</v>
      </c>
      <c r="C15" s="244">
        <f>ROUNDDOWN((C10/1000*15%),0)*1000</f>
        <v>0</v>
      </c>
      <c r="D15" s="161"/>
      <c r="E15" s="161"/>
      <c r="F15" s="161"/>
      <c r="G15" s="161"/>
    </row>
    <row r="16" spans="1:7" s="140" customFormat="1" ht="31.5" customHeight="1" x14ac:dyDescent="0.15">
      <c r="A16" s="144" t="s">
        <v>147</v>
      </c>
      <c r="B16" s="151">
        <f t="shared" si="0"/>
        <v>0</v>
      </c>
      <c r="C16" s="151">
        <f>SUM(C10,C15)</f>
        <v>0</v>
      </c>
      <c r="D16" s="160"/>
      <c r="E16" s="160"/>
      <c r="F16" s="160"/>
      <c r="G16" s="160"/>
    </row>
    <row r="17" spans="1:7" s="140" customFormat="1" ht="31.5" customHeight="1" x14ac:dyDescent="0.15">
      <c r="A17" s="157" t="s">
        <v>9</v>
      </c>
      <c r="B17" s="151">
        <f t="shared" si="0"/>
        <v>0</v>
      </c>
      <c r="C17" s="152">
        <f>ROUNDDOWN(C16*(0.08/1.08),0)</f>
        <v>0</v>
      </c>
      <c r="D17" s="161"/>
      <c r="E17" s="161"/>
      <c r="F17" s="161"/>
      <c r="G17" s="160"/>
    </row>
    <row r="19" spans="1:7" x14ac:dyDescent="0.15">
      <c r="A19" s="2" t="s">
        <v>64</v>
      </c>
    </row>
    <row r="20" spans="1:7" x14ac:dyDescent="0.15">
      <c r="A20" s="234" t="s">
        <v>65</v>
      </c>
      <c r="B20" s="234"/>
      <c r="C20" s="234"/>
      <c r="D20" s="234"/>
      <c r="E20" s="234"/>
      <c r="F20" s="234"/>
      <c r="G20" s="234"/>
    </row>
    <row r="21" spans="1:7" x14ac:dyDescent="0.15">
      <c r="A21" s="234"/>
      <c r="B21" s="234"/>
      <c r="C21" s="234"/>
      <c r="D21" s="234"/>
      <c r="E21" s="234"/>
      <c r="F21" s="234"/>
      <c r="G21" s="234"/>
    </row>
    <row r="22" spans="1:7" x14ac:dyDescent="0.15">
      <c r="A22" s="234" t="s">
        <v>66</v>
      </c>
      <c r="B22" s="234"/>
      <c r="C22" s="234"/>
      <c r="D22" s="234"/>
      <c r="E22" s="234"/>
      <c r="F22" s="234"/>
      <c r="G22" s="234"/>
    </row>
    <row r="23" spans="1:7" x14ac:dyDescent="0.15">
      <c r="A23" s="234" t="s">
        <v>67</v>
      </c>
      <c r="B23" s="234"/>
      <c r="C23" s="234"/>
      <c r="D23" s="234"/>
      <c r="E23" s="234"/>
      <c r="F23" s="234"/>
      <c r="G23" s="234"/>
    </row>
  </sheetData>
  <mergeCells count="5">
    <mergeCell ref="A2:G2"/>
    <mergeCell ref="A3:G4"/>
    <mergeCell ref="A20:G21"/>
    <mergeCell ref="A22:G22"/>
    <mergeCell ref="A23:G23"/>
  </mergeCells>
  <phoneticPr fontId="6"/>
  <pageMargins left="0.70866141732283472" right="0.70866141732283472" top="0.74803149606299213" bottom="0.74803149606299213" header="0.31496062992125984" footer="0.31496062992125984"/>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34"/>
  <sheetViews>
    <sheetView showGridLines="0" zoomScale="70" zoomScaleNormal="70" workbookViewId="0"/>
  </sheetViews>
  <sheetFormatPr defaultRowHeight="13.5" x14ac:dyDescent="0.15"/>
  <cols>
    <col min="1" max="1" width="35.375" style="2" bestFit="1" customWidth="1"/>
    <col min="2" max="7" width="14.625" style="2" customWidth="1"/>
    <col min="8" max="16384" width="9" style="2"/>
  </cols>
  <sheetData>
    <row r="1" spans="1:7" ht="18.75" x14ac:dyDescent="0.15">
      <c r="G1" s="1">
        <v>9</v>
      </c>
    </row>
    <row r="2" spans="1:7" ht="50.1" customHeight="1" x14ac:dyDescent="0.15">
      <c r="A2" s="228" t="s">
        <v>74</v>
      </c>
      <c r="B2" s="229"/>
      <c r="C2" s="229"/>
      <c r="D2" s="229"/>
      <c r="E2" s="229"/>
      <c r="F2" s="229"/>
      <c r="G2" s="229"/>
    </row>
    <row r="3" spans="1:7" s="139" customFormat="1" x14ac:dyDescent="0.15">
      <c r="A3" s="230"/>
      <c r="B3" s="227"/>
      <c r="C3" s="227"/>
      <c r="D3" s="227"/>
      <c r="E3" s="227"/>
      <c r="F3" s="227"/>
      <c r="G3" s="227"/>
    </row>
    <row r="4" spans="1:7" s="139" customFormat="1" x14ac:dyDescent="0.15">
      <c r="A4" s="227"/>
      <c r="B4" s="227"/>
      <c r="C4" s="227"/>
      <c r="D4" s="227"/>
      <c r="E4" s="227"/>
      <c r="F4" s="227"/>
      <c r="G4" s="227"/>
    </row>
    <row r="5" spans="1:7" s="140" customFormat="1" ht="19.5" customHeight="1" x14ac:dyDescent="0.15">
      <c r="A5" s="227"/>
      <c r="B5" s="227"/>
      <c r="C5" s="227"/>
      <c r="D5" s="227"/>
      <c r="E5" s="227"/>
      <c r="F5" s="227"/>
      <c r="G5" s="227"/>
    </row>
    <row r="6" spans="1:7" s="140" customFormat="1" ht="19.5" customHeight="1" x14ac:dyDescent="0.15">
      <c r="A6" s="141"/>
    </row>
    <row r="7" spans="1:7" ht="19.5" customHeight="1" x14ac:dyDescent="0.15">
      <c r="A7" s="140" t="s">
        <v>121</v>
      </c>
    </row>
    <row r="8" spans="1:7" ht="19.5" customHeight="1" x14ac:dyDescent="0.15">
      <c r="A8" s="2" t="s">
        <v>29</v>
      </c>
    </row>
    <row r="9" spans="1:7" ht="22.5" customHeight="1" x14ac:dyDescent="0.15">
      <c r="C9" s="142" t="s">
        <v>235</v>
      </c>
      <c r="G9" s="142"/>
    </row>
    <row r="10" spans="1:7" s="145" customFormat="1" ht="22.5" customHeight="1" x14ac:dyDescent="0.15">
      <c r="A10" s="143" t="s">
        <v>0</v>
      </c>
      <c r="B10" s="143" t="s">
        <v>8</v>
      </c>
      <c r="C10" s="143" t="s">
        <v>56</v>
      </c>
      <c r="D10" s="239"/>
      <c r="E10" s="239"/>
      <c r="F10" s="239"/>
      <c r="G10" s="239"/>
    </row>
    <row r="11" spans="1:7" s="140" customFormat="1" ht="22.5" customHeight="1" x14ac:dyDescent="0.15">
      <c r="A11" s="146" t="s">
        <v>10</v>
      </c>
      <c r="B11" s="236">
        <f t="shared" ref="B11:B25" si="0">SUM(C11:G11)</f>
        <v>0</v>
      </c>
      <c r="C11" s="146">
        <f>SUM(C12:C14)</f>
        <v>0</v>
      </c>
      <c r="D11" s="160"/>
      <c r="E11" s="160"/>
      <c r="F11" s="160"/>
      <c r="G11" s="160"/>
    </row>
    <row r="12" spans="1:7" s="140" customFormat="1" ht="22.5" customHeight="1" x14ac:dyDescent="0.15">
      <c r="A12" s="147" t="s">
        <v>11</v>
      </c>
      <c r="B12" s="237">
        <f t="shared" si="0"/>
        <v>0</v>
      </c>
      <c r="C12" s="147"/>
      <c r="D12" s="160"/>
      <c r="E12" s="160"/>
      <c r="F12" s="160"/>
      <c r="G12" s="160"/>
    </row>
    <row r="13" spans="1:7" s="140" customFormat="1" ht="22.5" customHeight="1" x14ac:dyDescent="0.15">
      <c r="A13" s="147" t="s">
        <v>12</v>
      </c>
      <c r="B13" s="237">
        <f t="shared" si="0"/>
        <v>0</v>
      </c>
      <c r="C13" s="147"/>
      <c r="D13" s="160"/>
      <c r="E13" s="160"/>
      <c r="F13" s="160"/>
      <c r="G13" s="160"/>
    </row>
    <row r="14" spans="1:7" s="140" customFormat="1" ht="22.5" customHeight="1" x14ac:dyDescent="0.15">
      <c r="A14" s="148" t="s">
        <v>13</v>
      </c>
      <c r="B14" s="238">
        <f t="shared" si="0"/>
        <v>0</v>
      </c>
      <c r="C14" s="147"/>
      <c r="D14" s="160"/>
      <c r="E14" s="160"/>
      <c r="F14" s="160"/>
      <c r="G14" s="160"/>
    </row>
    <row r="15" spans="1:7" s="140" customFormat="1" ht="22.5" customHeight="1" x14ac:dyDescent="0.15">
      <c r="A15" s="146" t="s">
        <v>14</v>
      </c>
      <c r="B15" s="236">
        <f t="shared" si="0"/>
        <v>0</v>
      </c>
      <c r="C15" s="146">
        <f>SUM(C16:C17)</f>
        <v>0</v>
      </c>
      <c r="D15" s="160"/>
      <c r="E15" s="160"/>
      <c r="F15" s="160"/>
      <c r="G15" s="160"/>
    </row>
    <row r="16" spans="1:7" s="140" customFormat="1" ht="22.5" customHeight="1" x14ac:dyDescent="0.15">
      <c r="A16" s="147" t="s">
        <v>15</v>
      </c>
      <c r="B16" s="237">
        <f t="shared" si="0"/>
        <v>0</v>
      </c>
      <c r="C16" s="147"/>
      <c r="D16" s="160"/>
      <c r="E16" s="160"/>
      <c r="F16" s="160"/>
      <c r="G16" s="160"/>
    </row>
    <row r="17" spans="1:7" s="140" customFormat="1" ht="22.5" customHeight="1" x14ac:dyDescent="0.15">
      <c r="A17" s="148" t="s">
        <v>16</v>
      </c>
      <c r="B17" s="238">
        <f t="shared" si="0"/>
        <v>0</v>
      </c>
      <c r="C17" s="147"/>
      <c r="D17" s="160"/>
      <c r="E17" s="160"/>
      <c r="F17" s="160"/>
      <c r="G17" s="160"/>
    </row>
    <row r="18" spans="1:7" s="140" customFormat="1" ht="22.5" customHeight="1" x14ac:dyDescent="0.15">
      <c r="A18" s="147" t="s">
        <v>17</v>
      </c>
      <c r="B18" s="237">
        <f t="shared" si="0"/>
        <v>0</v>
      </c>
      <c r="C18" s="146">
        <f>SUM(C19:C22)</f>
        <v>0</v>
      </c>
      <c r="D18" s="160"/>
      <c r="E18" s="160"/>
      <c r="F18" s="160"/>
      <c r="G18" s="160"/>
    </row>
    <row r="19" spans="1:7" s="140" customFormat="1" ht="22.5" customHeight="1" x14ac:dyDescent="0.15">
      <c r="A19" s="147" t="s">
        <v>18</v>
      </c>
      <c r="B19" s="237">
        <f t="shared" si="0"/>
        <v>0</v>
      </c>
      <c r="C19" s="147"/>
      <c r="D19" s="160"/>
      <c r="E19" s="160"/>
      <c r="F19" s="160"/>
      <c r="G19" s="160"/>
    </row>
    <row r="20" spans="1:7" s="140" customFormat="1" ht="22.5" customHeight="1" x14ac:dyDescent="0.15">
      <c r="A20" s="147" t="s">
        <v>19</v>
      </c>
      <c r="B20" s="237">
        <f t="shared" si="0"/>
        <v>0</v>
      </c>
      <c r="C20" s="147"/>
      <c r="D20" s="160"/>
      <c r="E20" s="160"/>
      <c r="F20" s="160"/>
      <c r="G20" s="160"/>
    </row>
    <row r="21" spans="1:7" s="140" customFormat="1" ht="22.5" customHeight="1" x14ac:dyDescent="0.15">
      <c r="A21" s="147" t="s">
        <v>20</v>
      </c>
      <c r="B21" s="237">
        <f t="shared" si="0"/>
        <v>0</v>
      </c>
      <c r="C21" s="147"/>
      <c r="D21" s="160"/>
      <c r="E21" s="160"/>
      <c r="F21" s="160"/>
      <c r="G21" s="160"/>
    </row>
    <row r="22" spans="1:7" s="140" customFormat="1" ht="22.5" customHeight="1" x14ac:dyDescent="0.15">
      <c r="A22" s="147" t="s">
        <v>21</v>
      </c>
      <c r="B22" s="237">
        <f t="shared" si="0"/>
        <v>0</v>
      </c>
      <c r="C22" s="148"/>
      <c r="D22" s="160"/>
      <c r="E22" s="160"/>
      <c r="F22" s="160"/>
      <c r="G22" s="160"/>
    </row>
    <row r="23" spans="1:7" s="140" customFormat="1" ht="22.5" customHeight="1" x14ac:dyDescent="0.15">
      <c r="A23" s="149" t="s">
        <v>30</v>
      </c>
      <c r="B23" s="150">
        <f t="shared" si="0"/>
        <v>0</v>
      </c>
      <c r="C23" s="243">
        <f>SUM(C11,C15,C18)</f>
        <v>0</v>
      </c>
      <c r="D23" s="160"/>
      <c r="E23" s="160"/>
      <c r="F23" s="160"/>
      <c r="G23" s="160"/>
    </row>
    <row r="24" spans="1:7" s="140" customFormat="1" ht="22.5" customHeight="1" x14ac:dyDescent="0.15">
      <c r="A24" s="151" t="s">
        <v>22</v>
      </c>
      <c r="B24" s="151">
        <f t="shared" si="0"/>
        <v>0</v>
      </c>
      <c r="C24" s="152">
        <f>ROUNDDOWN((C23/1000*10%),0)*1000</f>
        <v>0</v>
      </c>
      <c r="D24" s="161"/>
      <c r="E24" s="161"/>
      <c r="F24" s="161"/>
      <c r="G24" s="161"/>
    </row>
    <row r="25" spans="1:7" s="140" customFormat="1" ht="22.5" customHeight="1" x14ac:dyDescent="0.15">
      <c r="A25" s="144" t="s">
        <v>148</v>
      </c>
      <c r="B25" s="151">
        <f t="shared" si="0"/>
        <v>0</v>
      </c>
      <c r="C25" s="151">
        <f>SUM(C23:C24)</f>
        <v>0</v>
      </c>
      <c r="D25" s="160"/>
      <c r="E25" s="160"/>
      <c r="F25" s="160"/>
      <c r="G25" s="160"/>
    </row>
    <row r="26" spans="1:7" s="140" customFormat="1" ht="22.5" customHeight="1" x14ac:dyDescent="0.15">
      <c r="A26" s="154"/>
      <c r="B26" s="155"/>
      <c r="C26" s="155"/>
      <c r="D26" s="155"/>
      <c r="E26" s="155"/>
      <c r="F26" s="155"/>
      <c r="G26" s="155"/>
    </row>
    <row r="27" spans="1:7" x14ac:dyDescent="0.15">
      <c r="A27" s="2" t="s">
        <v>58</v>
      </c>
    </row>
    <row r="28" spans="1:7" x14ac:dyDescent="0.15">
      <c r="A28" s="227" t="s">
        <v>221</v>
      </c>
      <c r="B28" s="227"/>
      <c r="C28" s="227"/>
      <c r="D28" s="227"/>
      <c r="E28" s="227"/>
      <c r="F28" s="227"/>
      <c r="G28" s="227"/>
    </row>
    <row r="29" spans="1:7" x14ac:dyDescent="0.15">
      <c r="A29" s="227"/>
      <c r="B29" s="227"/>
      <c r="C29" s="227"/>
      <c r="D29" s="227"/>
      <c r="E29" s="227"/>
      <c r="F29" s="227"/>
      <c r="G29" s="227"/>
    </row>
    <row r="30" spans="1:7" x14ac:dyDescent="0.15">
      <c r="A30" s="227"/>
      <c r="B30" s="227"/>
      <c r="C30" s="227"/>
      <c r="D30" s="227"/>
      <c r="E30" s="227"/>
      <c r="F30" s="227"/>
      <c r="G30" s="227"/>
    </row>
    <row r="31" spans="1:7" x14ac:dyDescent="0.15">
      <c r="A31" s="112" t="s">
        <v>223</v>
      </c>
      <c r="B31" s="112"/>
      <c r="C31" s="112"/>
      <c r="D31" s="112"/>
      <c r="E31" s="112"/>
      <c r="F31" s="112"/>
      <c r="G31" s="112"/>
    </row>
    <row r="32" spans="1:7" x14ac:dyDescent="0.15">
      <c r="A32" s="227" t="s">
        <v>222</v>
      </c>
      <c r="B32" s="227"/>
      <c r="C32" s="227"/>
      <c r="D32" s="227"/>
      <c r="E32" s="227"/>
      <c r="F32" s="227"/>
      <c r="G32" s="227"/>
    </row>
    <row r="33" spans="1:7" x14ac:dyDescent="0.15">
      <c r="A33" s="227"/>
      <c r="B33" s="227"/>
      <c r="C33" s="227"/>
      <c r="D33" s="227"/>
      <c r="E33" s="227"/>
      <c r="F33" s="227"/>
      <c r="G33" s="227"/>
    </row>
    <row r="34" spans="1:7" x14ac:dyDescent="0.15">
      <c r="A34" s="227" t="s">
        <v>71</v>
      </c>
      <c r="B34" s="227"/>
      <c r="C34" s="227"/>
      <c r="D34" s="227"/>
      <c r="E34" s="227"/>
      <c r="F34" s="227"/>
      <c r="G34" s="227"/>
    </row>
  </sheetData>
  <mergeCells count="5">
    <mergeCell ref="A2:G2"/>
    <mergeCell ref="A28:G30"/>
    <mergeCell ref="A32:G33"/>
    <mergeCell ref="A34:G34"/>
    <mergeCell ref="A3:G5"/>
  </mergeCells>
  <phoneticPr fontId="6"/>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0"/>
  <sheetViews>
    <sheetView zoomScale="70" zoomScaleNormal="70" zoomScaleSheetLayoutView="70" workbookViewId="0"/>
  </sheetViews>
  <sheetFormatPr defaultRowHeight="13.5" x14ac:dyDescent="0.15"/>
  <cols>
    <col min="1" max="1" width="10.625" style="116" customWidth="1"/>
    <col min="2" max="2" width="25.625" style="116" customWidth="1"/>
    <col min="3" max="3" width="25.625" style="117" customWidth="1"/>
    <col min="4" max="4" width="40.625" style="118" customWidth="1"/>
    <col min="5" max="5" width="40.625" style="117" customWidth="1"/>
    <col min="6" max="16384" width="9" style="118"/>
  </cols>
  <sheetData>
    <row r="2" spans="1:5" ht="20.100000000000001" customHeight="1" x14ac:dyDescent="0.2">
      <c r="A2" s="217" t="s">
        <v>130</v>
      </c>
      <c r="B2" s="218"/>
      <c r="C2" s="218"/>
      <c r="D2" s="218"/>
      <c r="E2" s="218"/>
    </row>
    <row r="3" spans="1:5" s="119" customFormat="1" ht="110.1" customHeight="1" x14ac:dyDescent="0.15">
      <c r="A3" s="219" t="s">
        <v>129</v>
      </c>
      <c r="B3" s="220"/>
      <c r="C3" s="220"/>
      <c r="D3" s="220"/>
      <c r="E3" s="220"/>
    </row>
    <row r="5" spans="1:5" ht="20.100000000000001" customHeight="1" x14ac:dyDescent="0.15">
      <c r="A5" s="120" t="s">
        <v>122</v>
      </c>
      <c r="B5" s="120" t="s">
        <v>128</v>
      </c>
      <c r="C5" s="120" t="s">
        <v>123</v>
      </c>
      <c r="D5" s="120" t="s">
        <v>124</v>
      </c>
      <c r="E5" s="120" t="s">
        <v>127</v>
      </c>
    </row>
    <row r="6" spans="1:5" ht="99.95" customHeight="1" x14ac:dyDescent="0.15">
      <c r="A6" s="120" t="s">
        <v>125</v>
      </c>
      <c r="B6" s="121"/>
      <c r="C6" s="122"/>
      <c r="D6" s="123"/>
      <c r="E6" s="123"/>
    </row>
    <row r="7" spans="1:5" ht="99.95" customHeight="1" x14ac:dyDescent="0.15">
      <c r="A7" s="120" t="s">
        <v>126</v>
      </c>
      <c r="B7" s="121"/>
      <c r="C7" s="122"/>
      <c r="D7" s="123"/>
      <c r="E7" s="123"/>
    </row>
    <row r="8" spans="1:5" ht="99.95" customHeight="1" x14ac:dyDescent="0.15">
      <c r="A8" s="120"/>
      <c r="B8" s="121"/>
      <c r="C8" s="122"/>
      <c r="D8" s="123"/>
      <c r="E8" s="123"/>
    </row>
    <row r="9" spans="1:5" ht="99.95" customHeight="1" x14ac:dyDescent="0.15">
      <c r="A9" s="120"/>
      <c r="B9" s="121"/>
      <c r="C9" s="122"/>
      <c r="D9" s="123"/>
      <c r="E9" s="123"/>
    </row>
    <row r="10" spans="1:5" ht="99.95" customHeight="1" x14ac:dyDescent="0.15">
      <c r="A10" s="120"/>
      <c r="B10" s="121"/>
      <c r="C10" s="122"/>
      <c r="D10" s="123"/>
      <c r="E10" s="123"/>
    </row>
  </sheetData>
  <mergeCells count="2">
    <mergeCell ref="A2:E2"/>
    <mergeCell ref="A3:E3"/>
  </mergeCells>
  <phoneticPr fontId="6"/>
  <pageMargins left="0.70866141732283472" right="0.70866141732283472" top="0.74803149606299213" bottom="0.74803149606299213" header="0.31496062992125984" footer="0.31496062992125984"/>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N23"/>
  <sheetViews>
    <sheetView showGridLines="0" zoomScale="70" zoomScaleNormal="70" workbookViewId="0"/>
  </sheetViews>
  <sheetFormatPr defaultRowHeight="13.5" x14ac:dyDescent="0.15"/>
  <cols>
    <col min="1" max="1" width="22.125" style="124" customWidth="1"/>
    <col min="2" max="2" width="24.125" style="124" customWidth="1"/>
    <col min="3" max="8" width="14.5" style="124" customWidth="1"/>
    <col min="9" max="16384" width="9" style="124"/>
  </cols>
  <sheetData>
    <row r="1" spans="1:14" ht="18.75" x14ac:dyDescent="0.15">
      <c r="H1" s="125">
        <v>1</v>
      </c>
    </row>
    <row r="2" spans="1:14" ht="18.75" x14ac:dyDescent="0.15">
      <c r="A2" s="217" t="s">
        <v>34</v>
      </c>
      <c r="B2" s="217"/>
      <c r="C2" s="217"/>
      <c r="D2" s="217"/>
      <c r="E2" s="217"/>
      <c r="F2" s="217"/>
      <c r="G2" s="217"/>
      <c r="H2" s="217"/>
    </row>
    <row r="3" spans="1:14" ht="13.5" customHeight="1" x14ac:dyDescent="0.15">
      <c r="A3" s="226" t="s">
        <v>233</v>
      </c>
      <c r="B3" s="220"/>
      <c r="C3" s="220"/>
      <c r="D3" s="220"/>
      <c r="E3" s="220"/>
      <c r="F3" s="220"/>
      <c r="G3" s="220"/>
      <c r="H3" s="220"/>
    </row>
    <row r="4" spans="1:14" ht="13.5" customHeight="1" x14ac:dyDescent="0.15">
      <c r="A4" s="220"/>
      <c r="B4" s="220"/>
      <c r="C4" s="220"/>
      <c r="D4" s="220"/>
      <c r="E4" s="220"/>
      <c r="F4" s="220"/>
      <c r="G4" s="220"/>
      <c r="H4" s="220"/>
    </row>
    <row r="5" spans="1:14" ht="13.5" customHeight="1" x14ac:dyDescent="0.15">
      <c r="A5" s="220"/>
      <c r="B5" s="220"/>
      <c r="C5" s="220"/>
      <c r="D5" s="220"/>
      <c r="E5" s="220"/>
      <c r="F5" s="220"/>
      <c r="G5" s="220"/>
      <c r="H5" s="220"/>
    </row>
    <row r="6" spans="1:14" ht="19.5" customHeight="1" x14ac:dyDescent="0.15">
      <c r="A6" s="126"/>
    </row>
    <row r="7" spans="1:14" ht="18.75" customHeight="1" x14ac:dyDescent="0.15">
      <c r="A7" s="225" t="s">
        <v>121</v>
      </c>
      <c r="B7" s="225"/>
      <c r="C7" s="225"/>
    </row>
    <row r="8" spans="1:14" ht="18.75" customHeight="1" x14ac:dyDescent="0.15">
      <c r="A8" s="127"/>
      <c r="B8" s="127"/>
      <c r="C8" s="240" t="s">
        <v>48</v>
      </c>
      <c r="D8" s="240"/>
      <c r="E8" s="241"/>
      <c r="F8" s="241"/>
      <c r="G8" s="241"/>
      <c r="H8" s="241"/>
    </row>
    <row r="9" spans="1:14" ht="27" customHeight="1" x14ac:dyDescent="0.15">
      <c r="A9" s="128" t="s">
        <v>35</v>
      </c>
      <c r="B9" s="129" t="s">
        <v>38</v>
      </c>
      <c r="C9" s="128" t="s">
        <v>8</v>
      </c>
      <c r="D9" s="128" t="s">
        <v>56</v>
      </c>
      <c r="E9" s="235"/>
      <c r="F9" s="235"/>
      <c r="G9" s="235"/>
      <c r="H9" s="235"/>
      <c r="K9" s="130"/>
    </row>
    <row r="10" spans="1:14" ht="27" customHeight="1" x14ac:dyDescent="0.15">
      <c r="A10" s="221" t="s">
        <v>45</v>
      </c>
      <c r="B10" s="222"/>
      <c r="C10" s="131">
        <f>SUM(D10:H10)</f>
        <v>0</v>
      </c>
      <c r="D10" s="131">
        <f>'(委託先)企業等'!C28</f>
        <v>0</v>
      </c>
      <c r="E10" s="158"/>
      <c r="F10" s="158"/>
      <c r="G10" s="158"/>
      <c r="H10" s="158"/>
      <c r="K10" s="132"/>
      <c r="L10" s="133"/>
      <c r="M10" s="133"/>
      <c r="N10" s="133"/>
    </row>
    <row r="11" spans="1:14" ht="27" customHeight="1" x14ac:dyDescent="0.15">
      <c r="A11" s="134" t="s">
        <v>41</v>
      </c>
      <c r="B11" s="135" t="s">
        <v>37</v>
      </c>
      <c r="C11" s="136">
        <f t="shared" ref="C11:C19" si="0">SUM(D11:H11)</f>
        <v>0</v>
      </c>
      <c r="D11" s="136"/>
      <c r="E11" s="159"/>
      <c r="F11" s="159"/>
      <c r="G11" s="159"/>
      <c r="H11" s="159"/>
      <c r="K11" s="132"/>
      <c r="L11" s="133"/>
      <c r="M11" s="133"/>
      <c r="N11" s="133"/>
    </row>
    <row r="12" spans="1:14" ht="27" customHeight="1" x14ac:dyDescent="0.15">
      <c r="A12" s="134" t="s">
        <v>41</v>
      </c>
      <c r="B12" s="135" t="s">
        <v>36</v>
      </c>
      <c r="C12" s="136">
        <f t="shared" si="0"/>
        <v>0</v>
      </c>
      <c r="D12" s="136"/>
      <c r="E12" s="159"/>
      <c r="F12" s="159"/>
      <c r="G12" s="159"/>
      <c r="H12" s="159"/>
      <c r="K12" s="132"/>
      <c r="L12" s="133"/>
      <c r="M12" s="133"/>
      <c r="N12" s="133"/>
    </row>
    <row r="13" spans="1:14" ht="27" customHeight="1" x14ac:dyDescent="0.15">
      <c r="A13" s="134" t="s">
        <v>39</v>
      </c>
      <c r="B13" s="135" t="s">
        <v>43</v>
      </c>
      <c r="C13" s="136">
        <f t="shared" si="0"/>
        <v>0</v>
      </c>
      <c r="D13" s="136"/>
      <c r="E13" s="159"/>
      <c r="F13" s="159"/>
      <c r="G13" s="159"/>
      <c r="H13" s="159"/>
      <c r="K13" s="132"/>
      <c r="L13" s="133"/>
      <c r="M13" s="133"/>
      <c r="N13" s="133"/>
    </row>
    <row r="14" spans="1:14" s="130" customFormat="1" ht="27" customHeight="1" x14ac:dyDescent="0.15">
      <c r="A14" s="223" t="s">
        <v>46</v>
      </c>
      <c r="B14" s="224"/>
      <c r="C14" s="135">
        <f t="shared" si="0"/>
        <v>0</v>
      </c>
      <c r="D14" s="135">
        <f>'(委託先)大学等'!C18</f>
        <v>0</v>
      </c>
      <c r="E14" s="158"/>
      <c r="F14" s="158"/>
      <c r="G14" s="158"/>
      <c r="H14" s="158"/>
      <c r="K14" s="132"/>
      <c r="L14" s="133"/>
      <c r="M14" s="133"/>
      <c r="N14" s="133"/>
    </row>
    <row r="15" spans="1:14" ht="27" customHeight="1" x14ac:dyDescent="0.15">
      <c r="A15" s="134" t="s">
        <v>41</v>
      </c>
      <c r="B15" s="135" t="s">
        <v>25</v>
      </c>
      <c r="C15" s="136">
        <f t="shared" si="0"/>
        <v>0</v>
      </c>
      <c r="D15" s="136"/>
      <c r="E15" s="159"/>
      <c r="F15" s="159"/>
      <c r="G15" s="159"/>
      <c r="H15" s="159"/>
      <c r="K15" s="132"/>
      <c r="L15" s="133"/>
      <c r="M15" s="133"/>
      <c r="N15" s="133"/>
    </row>
    <row r="16" spans="1:14" ht="27" customHeight="1" x14ac:dyDescent="0.15">
      <c r="A16" s="134" t="s">
        <v>41</v>
      </c>
      <c r="B16" s="135" t="s">
        <v>24</v>
      </c>
      <c r="C16" s="136">
        <f t="shared" si="0"/>
        <v>0</v>
      </c>
      <c r="D16" s="136"/>
      <c r="E16" s="159"/>
      <c r="F16" s="159"/>
      <c r="G16" s="159"/>
      <c r="H16" s="159"/>
      <c r="K16" s="132"/>
      <c r="L16" s="133"/>
      <c r="M16" s="133"/>
      <c r="N16" s="133"/>
    </row>
    <row r="17" spans="1:14" ht="27" customHeight="1" x14ac:dyDescent="0.15">
      <c r="A17" s="134" t="s">
        <v>39</v>
      </c>
      <c r="B17" s="135" t="s">
        <v>42</v>
      </c>
      <c r="C17" s="136">
        <f t="shared" si="0"/>
        <v>0</v>
      </c>
      <c r="D17" s="136"/>
      <c r="E17" s="159"/>
      <c r="F17" s="159"/>
      <c r="G17" s="159"/>
      <c r="H17" s="159"/>
      <c r="K17" s="132"/>
      <c r="L17" s="133"/>
      <c r="M17" s="133"/>
      <c r="N17" s="133"/>
    </row>
    <row r="18" spans="1:14" ht="27" customHeight="1" x14ac:dyDescent="0.15">
      <c r="A18" s="221" t="s">
        <v>47</v>
      </c>
      <c r="B18" s="222"/>
      <c r="C18" s="131">
        <f>SUM(D18:H18)</f>
        <v>0</v>
      </c>
      <c r="D18" s="131">
        <f>SUM(D10,D14)</f>
        <v>0</v>
      </c>
      <c r="E18" s="158"/>
      <c r="F18" s="158"/>
      <c r="G18" s="158"/>
      <c r="H18" s="158"/>
      <c r="K18" s="133"/>
      <c r="L18" s="133"/>
      <c r="M18" s="133"/>
      <c r="N18" s="133"/>
    </row>
    <row r="19" spans="1:14" ht="27" customHeight="1" x14ac:dyDescent="0.15">
      <c r="A19" s="221" t="s">
        <v>9</v>
      </c>
      <c r="B19" s="222"/>
      <c r="C19" s="131">
        <f t="shared" si="0"/>
        <v>0</v>
      </c>
      <c r="D19" s="131">
        <f>'(委託先)企業等'!C27+'(委託先)大学等'!C21</f>
        <v>0</v>
      </c>
      <c r="E19" s="158"/>
      <c r="F19" s="158"/>
      <c r="G19" s="158"/>
      <c r="H19" s="158"/>
      <c r="K19" s="133"/>
      <c r="L19" s="133"/>
      <c r="M19" s="133"/>
      <c r="N19" s="133"/>
    </row>
    <row r="20" spans="1:14" ht="27" customHeight="1" x14ac:dyDescent="0.15">
      <c r="A20" s="221" t="s">
        <v>32</v>
      </c>
      <c r="B20" s="222"/>
      <c r="C20" s="131">
        <f>C18</f>
        <v>0</v>
      </c>
      <c r="D20" s="131">
        <f t="shared" ref="C20:D21" si="1">D18</f>
        <v>0</v>
      </c>
      <c r="E20" s="158"/>
      <c r="F20" s="158"/>
      <c r="G20" s="158"/>
      <c r="H20" s="158"/>
      <c r="K20" s="133"/>
      <c r="L20" s="133"/>
      <c r="M20" s="133"/>
      <c r="N20" s="133"/>
    </row>
    <row r="21" spans="1:14" ht="27" customHeight="1" x14ac:dyDescent="0.15">
      <c r="A21" s="221" t="s">
        <v>33</v>
      </c>
      <c r="B21" s="222"/>
      <c r="C21" s="131">
        <f t="shared" si="1"/>
        <v>0</v>
      </c>
      <c r="D21" s="131">
        <f t="shared" si="1"/>
        <v>0</v>
      </c>
      <c r="E21" s="158"/>
      <c r="F21" s="158"/>
      <c r="G21" s="158"/>
      <c r="H21" s="158"/>
      <c r="K21" s="133"/>
      <c r="L21" s="133"/>
      <c r="M21" s="133"/>
      <c r="N21" s="133"/>
    </row>
    <row r="22" spans="1:14" ht="27" customHeight="1" x14ac:dyDescent="0.15">
      <c r="A22" s="137"/>
      <c r="B22" s="137"/>
      <c r="C22" s="138"/>
      <c r="D22" s="138"/>
      <c r="E22" s="138"/>
      <c r="F22" s="138"/>
      <c r="G22" s="138"/>
      <c r="H22" s="138"/>
      <c r="K22" s="133"/>
      <c r="L22" s="133"/>
      <c r="M22" s="133"/>
      <c r="N22" s="133"/>
    </row>
    <row r="23" spans="1:14" ht="30" customHeight="1" x14ac:dyDescent="0.15">
      <c r="A23" s="127" t="s">
        <v>57</v>
      </c>
    </row>
  </sheetData>
  <mergeCells count="10">
    <mergeCell ref="A21:B21"/>
    <mergeCell ref="A2:H2"/>
    <mergeCell ref="A10:B10"/>
    <mergeCell ref="A20:B20"/>
    <mergeCell ref="A14:B14"/>
    <mergeCell ref="A18:B18"/>
    <mergeCell ref="A19:B19"/>
    <mergeCell ref="C8:H8"/>
    <mergeCell ref="A7:C7"/>
    <mergeCell ref="A3:H5"/>
  </mergeCells>
  <phoneticPr fontId="3"/>
  <pageMargins left="0.59" right="0.39" top="0.74803149606299213" bottom="0.7480314960629921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pageSetUpPr fitToPage="1"/>
  </sheetPr>
  <dimension ref="A1:G40"/>
  <sheetViews>
    <sheetView showGridLines="0" zoomScale="70" zoomScaleNormal="70" workbookViewId="0"/>
  </sheetViews>
  <sheetFormatPr defaultRowHeight="13.5" x14ac:dyDescent="0.15"/>
  <cols>
    <col min="1" max="1" width="35.375" style="2" bestFit="1" customWidth="1"/>
    <col min="2" max="7" width="14.625" style="2" customWidth="1"/>
    <col min="8" max="16384" width="9" style="2"/>
  </cols>
  <sheetData>
    <row r="1" spans="1:7" ht="18.75" x14ac:dyDescent="0.15">
      <c r="G1" s="1">
        <v>2</v>
      </c>
    </row>
    <row r="2" spans="1:7" ht="50.1" customHeight="1" x14ac:dyDescent="0.15">
      <c r="A2" s="228" t="s">
        <v>68</v>
      </c>
      <c r="B2" s="229"/>
      <c r="C2" s="229"/>
      <c r="D2" s="229"/>
      <c r="E2" s="229"/>
      <c r="F2" s="229"/>
      <c r="G2" s="229"/>
    </row>
    <row r="3" spans="1:7" s="139" customFormat="1" ht="13.5" customHeight="1" x14ac:dyDescent="0.15">
      <c r="A3" s="230"/>
      <c r="B3" s="227"/>
      <c r="C3" s="227"/>
      <c r="D3" s="227"/>
      <c r="E3" s="227"/>
      <c r="F3" s="227"/>
      <c r="G3" s="227"/>
    </row>
    <row r="4" spans="1:7" s="139" customFormat="1" ht="13.5" customHeight="1" x14ac:dyDescent="0.15">
      <c r="A4" s="227"/>
      <c r="B4" s="227"/>
      <c r="C4" s="227"/>
      <c r="D4" s="227"/>
      <c r="E4" s="227"/>
      <c r="F4" s="227"/>
      <c r="G4" s="227"/>
    </row>
    <row r="5" spans="1:7" s="140" customFormat="1" ht="13.5" customHeight="1" x14ac:dyDescent="0.15">
      <c r="A5" s="227"/>
      <c r="B5" s="227"/>
      <c r="C5" s="227"/>
      <c r="D5" s="227"/>
      <c r="E5" s="227"/>
      <c r="F5" s="227"/>
      <c r="G5" s="227"/>
    </row>
    <row r="6" spans="1:7" s="140" customFormat="1" ht="19.5" customHeight="1" x14ac:dyDescent="0.15">
      <c r="A6" s="141"/>
    </row>
    <row r="7" spans="1:7" ht="19.5" customHeight="1" x14ac:dyDescent="0.15">
      <c r="A7" s="140" t="s">
        <v>121</v>
      </c>
    </row>
    <row r="8" spans="1:7" ht="19.5" customHeight="1" x14ac:dyDescent="0.15">
      <c r="A8" s="2" t="s">
        <v>29</v>
      </c>
    </row>
    <row r="9" spans="1:7" ht="22.5" customHeight="1" x14ac:dyDescent="0.15">
      <c r="C9" s="142" t="s">
        <v>234</v>
      </c>
      <c r="G9" s="142"/>
    </row>
    <row r="10" spans="1:7" s="145" customFormat="1" ht="22.5" customHeight="1" x14ac:dyDescent="0.15">
      <c r="A10" s="143" t="s">
        <v>0</v>
      </c>
      <c r="B10" s="143" t="s">
        <v>8</v>
      </c>
      <c r="C10" s="143" t="s">
        <v>56</v>
      </c>
      <c r="D10" s="239"/>
      <c r="E10" s="239"/>
      <c r="F10" s="239"/>
      <c r="G10" s="239"/>
    </row>
    <row r="11" spans="1:7" s="140" customFormat="1" ht="22.5" customHeight="1" x14ac:dyDescent="0.15">
      <c r="A11" s="146" t="s">
        <v>10</v>
      </c>
      <c r="B11" s="236">
        <f t="shared" ref="B11:B28" si="0">SUM(C11:G11)</f>
        <v>0</v>
      </c>
      <c r="C11" s="146">
        <f>SUM(C12:C14)</f>
        <v>0</v>
      </c>
      <c r="D11" s="160"/>
      <c r="E11" s="160"/>
      <c r="F11" s="160"/>
      <c r="G11" s="160"/>
    </row>
    <row r="12" spans="1:7" s="140" customFormat="1" ht="22.5" customHeight="1" x14ac:dyDescent="0.15">
      <c r="A12" s="147" t="s">
        <v>11</v>
      </c>
      <c r="B12" s="237">
        <f t="shared" si="0"/>
        <v>0</v>
      </c>
      <c r="C12" s="147"/>
      <c r="D12" s="160"/>
      <c r="E12" s="160"/>
      <c r="F12" s="160"/>
      <c r="G12" s="160"/>
    </row>
    <row r="13" spans="1:7" s="140" customFormat="1" ht="22.5" customHeight="1" x14ac:dyDescent="0.15">
      <c r="A13" s="147" t="s">
        <v>12</v>
      </c>
      <c r="B13" s="237">
        <f t="shared" si="0"/>
        <v>0</v>
      </c>
      <c r="C13" s="147"/>
      <c r="D13" s="160"/>
      <c r="E13" s="160"/>
      <c r="F13" s="160"/>
      <c r="G13" s="160"/>
    </row>
    <row r="14" spans="1:7" s="140" customFormat="1" ht="22.5" customHeight="1" x14ac:dyDescent="0.15">
      <c r="A14" s="148" t="s">
        <v>13</v>
      </c>
      <c r="B14" s="238">
        <f t="shared" si="0"/>
        <v>0</v>
      </c>
      <c r="C14" s="148"/>
      <c r="D14" s="160"/>
      <c r="E14" s="160"/>
      <c r="F14" s="160"/>
      <c r="G14" s="160"/>
    </row>
    <row r="15" spans="1:7" s="140" customFormat="1" ht="22.5" customHeight="1" x14ac:dyDescent="0.15">
      <c r="A15" s="146" t="s">
        <v>14</v>
      </c>
      <c r="B15" s="236">
        <f t="shared" si="0"/>
        <v>0</v>
      </c>
      <c r="C15" s="146">
        <f>SUM(C16:C17)</f>
        <v>0</v>
      </c>
      <c r="D15" s="160"/>
      <c r="E15" s="160"/>
      <c r="F15" s="160"/>
      <c r="G15" s="160"/>
    </row>
    <row r="16" spans="1:7" s="140" customFormat="1" ht="22.5" customHeight="1" x14ac:dyDescent="0.15">
      <c r="A16" s="147" t="s">
        <v>15</v>
      </c>
      <c r="B16" s="237">
        <f t="shared" si="0"/>
        <v>0</v>
      </c>
      <c r="C16" s="147"/>
      <c r="D16" s="160"/>
      <c r="E16" s="160"/>
      <c r="F16" s="160"/>
      <c r="G16" s="160"/>
    </row>
    <row r="17" spans="1:7" s="140" customFormat="1" ht="22.5" customHeight="1" x14ac:dyDescent="0.15">
      <c r="A17" s="148" t="s">
        <v>16</v>
      </c>
      <c r="B17" s="238">
        <f t="shared" si="0"/>
        <v>0</v>
      </c>
      <c r="C17" s="148"/>
      <c r="D17" s="160"/>
      <c r="E17" s="160"/>
      <c r="F17" s="160"/>
      <c r="G17" s="160"/>
    </row>
    <row r="18" spans="1:7" s="140" customFormat="1" ht="22.5" customHeight="1" x14ac:dyDescent="0.15">
      <c r="A18" s="147" t="s">
        <v>17</v>
      </c>
      <c r="B18" s="237">
        <f t="shared" si="0"/>
        <v>0</v>
      </c>
      <c r="C18" s="146">
        <f>SUM(C19:C22)</f>
        <v>0</v>
      </c>
      <c r="D18" s="160"/>
      <c r="E18" s="160"/>
      <c r="F18" s="160"/>
      <c r="G18" s="160"/>
    </row>
    <row r="19" spans="1:7" s="140" customFormat="1" ht="22.5" customHeight="1" x14ac:dyDescent="0.15">
      <c r="A19" s="147" t="s">
        <v>18</v>
      </c>
      <c r="B19" s="237">
        <f t="shared" si="0"/>
        <v>0</v>
      </c>
      <c r="C19" s="147"/>
      <c r="D19" s="160"/>
      <c r="E19" s="160"/>
      <c r="F19" s="160"/>
      <c r="G19" s="160"/>
    </row>
    <row r="20" spans="1:7" s="140" customFormat="1" ht="22.5" customHeight="1" x14ac:dyDescent="0.15">
      <c r="A20" s="147" t="s">
        <v>19</v>
      </c>
      <c r="B20" s="237">
        <f t="shared" si="0"/>
        <v>0</v>
      </c>
      <c r="C20" s="147"/>
      <c r="D20" s="160"/>
      <c r="E20" s="160"/>
      <c r="F20" s="160"/>
      <c r="G20" s="160"/>
    </row>
    <row r="21" spans="1:7" s="140" customFormat="1" ht="22.5" customHeight="1" x14ac:dyDescent="0.15">
      <c r="A21" s="147" t="s">
        <v>20</v>
      </c>
      <c r="B21" s="237">
        <f t="shared" si="0"/>
        <v>0</v>
      </c>
      <c r="C21" s="147"/>
      <c r="D21" s="160"/>
      <c r="E21" s="160"/>
      <c r="F21" s="160"/>
      <c r="G21" s="160"/>
    </row>
    <row r="22" spans="1:7" s="140" customFormat="1" ht="22.5" customHeight="1" x14ac:dyDescent="0.15">
      <c r="A22" s="147" t="s">
        <v>21</v>
      </c>
      <c r="B22" s="237">
        <f t="shared" si="0"/>
        <v>0</v>
      </c>
      <c r="C22" s="148"/>
      <c r="D22" s="160"/>
      <c r="E22" s="160"/>
      <c r="F22" s="160"/>
      <c r="G22" s="160"/>
    </row>
    <row r="23" spans="1:7" s="140" customFormat="1" ht="22.5" customHeight="1" x14ac:dyDescent="0.15">
      <c r="A23" s="149" t="s">
        <v>30</v>
      </c>
      <c r="B23" s="150">
        <f t="shared" si="0"/>
        <v>0</v>
      </c>
      <c r="C23" s="243">
        <f>SUM(C11,C15,C18)</f>
        <v>0</v>
      </c>
      <c r="D23" s="160"/>
      <c r="E23" s="160"/>
      <c r="F23" s="160"/>
      <c r="G23" s="160"/>
    </row>
    <row r="24" spans="1:7" s="140" customFormat="1" ht="22.5" customHeight="1" x14ac:dyDescent="0.15">
      <c r="A24" s="151" t="s">
        <v>22</v>
      </c>
      <c r="B24" s="151">
        <f t="shared" si="0"/>
        <v>0</v>
      </c>
      <c r="C24" s="152">
        <f>ROUNDDOWN((C23/1000*10%),0)*1000</f>
        <v>0</v>
      </c>
      <c r="D24" s="161"/>
      <c r="E24" s="161"/>
      <c r="F24" s="161"/>
      <c r="G24" s="161"/>
    </row>
    <row r="25" spans="1:7" s="140" customFormat="1" ht="22.5" customHeight="1" x14ac:dyDescent="0.15">
      <c r="A25" s="148" t="s">
        <v>23</v>
      </c>
      <c r="B25" s="151">
        <f t="shared" si="0"/>
        <v>0</v>
      </c>
      <c r="C25" s="151"/>
      <c r="D25" s="160"/>
      <c r="E25" s="160"/>
      <c r="F25" s="160"/>
      <c r="G25" s="160"/>
    </row>
    <row r="26" spans="1:7" s="140" customFormat="1" ht="22.5" customHeight="1" x14ac:dyDescent="0.15">
      <c r="A26" s="144" t="s">
        <v>26</v>
      </c>
      <c r="B26" s="151">
        <f t="shared" si="0"/>
        <v>0</v>
      </c>
      <c r="C26" s="151">
        <f>SUM(C23:C25)</f>
        <v>0</v>
      </c>
      <c r="D26" s="160"/>
      <c r="E26" s="160"/>
      <c r="F26" s="160"/>
      <c r="G26" s="160"/>
    </row>
    <row r="27" spans="1:7" s="140" customFormat="1" ht="22.5" customHeight="1" x14ac:dyDescent="0.15">
      <c r="A27" s="153" t="s">
        <v>44</v>
      </c>
      <c r="B27" s="151">
        <f t="shared" si="0"/>
        <v>0</v>
      </c>
      <c r="C27" s="152">
        <f>ROUNDDOWN(C26*0.08,0)</f>
        <v>0</v>
      </c>
      <c r="D27" s="161"/>
      <c r="E27" s="161"/>
      <c r="F27" s="161"/>
      <c r="G27" s="161"/>
    </row>
    <row r="28" spans="1:7" s="140" customFormat="1" ht="22.5" customHeight="1" x14ac:dyDescent="0.15">
      <c r="A28" s="144" t="s">
        <v>31</v>
      </c>
      <c r="B28" s="151">
        <f t="shared" si="0"/>
        <v>0</v>
      </c>
      <c r="C28" s="151">
        <f>SUM(C26:C27)</f>
        <v>0</v>
      </c>
      <c r="D28" s="160"/>
      <c r="E28" s="160"/>
      <c r="F28" s="160"/>
      <c r="G28" s="160"/>
    </row>
    <row r="29" spans="1:7" s="140" customFormat="1" ht="22.5" customHeight="1" x14ac:dyDescent="0.15">
      <c r="A29" s="154"/>
      <c r="B29" s="155"/>
      <c r="C29" s="155"/>
      <c r="D29" s="155"/>
      <c r="E29" s="155"/>
      <c r="F29" s="155"/>
      <c r="G29" s="155"/>
    </row>
    <row r="30" spans="1:7" x14ac:dyDescent="0.15">
      <c r="A30" s="2" t="s">
        <v>58</v>
      </c>
    </row>
    <row r="31" spans="1:7" x14ac:dyDescent="0.15">
      <c r="A31" s="227" t="s">
        <v>228</v>
      </c>
      <c r="B31" s="227"/>
      <c r="C31" s="227"/>
      <c r="D31" s="227"/>
      <c r="E31" s="227"/>
      <c r="F31" s="227"/>
      <c r="G31" s="227"/>
    </row>
    <row r="32" spans="1:7" x14ac:dyDescent="0.15">
      <c r="A32" s="227"/>
      <c r="B32" s="227"/>
      <c r="C32" s="227"/>
      <c r="D32" s="227"/>
      <c r="E32" s="227"/>
      <c r="F32" s="227"/>
      <c r="G32" s="227"/>
    </row>
    <row r="33" spans="1:7" x14ac:dyDescent="0.15">
      <c r="A33" s="227" t="s">
        <v>131</v>
      </c>
      <c r="B33" s="227"/>
      <c r="C33" s="227"/>
      <c r="D33" s="227"/>
      <c r="E33" s="227"/>
      <c r="F33" s="227"/>
      <c r="G33" s="227"/>
    </row>
    <row r="34" spans="1:7" x14ac:dyDescent="0.15">
      <c r="A34" s="227" t="s">
        <v>132</v>
      </c>
      <c r="B34" s="227"/>
      <c r="C34" s="227"/>
      <c r="D34" s="227"/>
      <c r="E34" s="227"/>
      <c r="F34" s="227"/>
      <c r="G34" s="227"/>
    </row>
    <row r="35" spans="1:7" x14ac:dyDescent="0.15">
      <c r="A35" s="227"/>
      <c r="B35" s="227"/>
      <c r="C35" s="227"/>
      <c r="D35" s="227"/>
      <c r="E35" s="227"/>
      <c r="F35" s="227"/>
      <c r="G35" s="227"/>
    </row>
    <row r="36" spans="1:7" x14ac:dyDescent="0.15">
      <c r="A36" s="227" t="s">
        <v>133</v>
      </c>
      <c r="B36" s="227"/>
      <c r="C36" s="227"/>
      <c r="D36" s="227"/>
      <c r="E36" s="227"/>
      <c r="F36" s="227"/>
      <c r="G36" s="227"/>
    </row>
    <row r="37" spans="1:7" x14ac:dyDescent="0.15">
      <c r="A37" s="227" t="s">
        <v>229</v>
      </c>
      <c r="B37" s="227"/>
      <c r="C37" s="227"/>
      <c r="D37" s="227"/>
      <c r="E37" s="227"/>
      <c r="F37" s="227"/>
      <c r="G37" s="227"/>
    </row>
    <row r="38" spans="1:7" x14ac:dyDescent="0.15">
      <c r="A38" s="227"/>
      <c r="B38" s="227"/>
      <c r="C38" s="227"/>
      <c r="D38" s="227"/>
      <c r="E38" s="227"/>
      <c r="F38" s="227"/>
      <c r="G38" s="227"/>
    </row>
    <row r="39" spans="1:7" x14ac:dyDescent="0.15">
      <c r="A39" s="227"/>
      <c r="B39" s="227"/>
      <c r="C39" s="227"/>
      <c r="D39" s="227"/>
      <c r="E39" s="227"/>
      <c r="F39" s="227"/>
      <c r="G39" s="227"/>
    </row>
    <row r="40" spans="1:7" x14ac:dyDescent="0.15">
      <c r="A40" s="227" t="s">
        <v>134</v>
      </c>
      <c r="B40" s="227"/>
      <c r="C40" s="227"/>
      <c r="D40" s="227"/>
      <c r="E40" s="227"/>
      <c r="F40" s="227"/>
      <c r="G40" s="227"/>
    </row>
  </sheetData>
  <mergeCells count="8">
    <mergeCell ref="A40:G40"/>
    <mergeCell ref="A34:G35"/>
    <mergeCell ref="A36:G36"/>
    <mergeCell ref="A2:G2"/>
    <mergeCell ref="A33:G33"/>
    <mergeCell ref="A31:G32"/>
    <mergeCell ref="A3:G5"/>
    <mergeCell ref="A37:G39"/>
  </mergeCells>
  <phoneticPr fontId="3"/>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39997558519241921"/>
    <pageSetUpPr fitToPage="1"/>
  </sheetPr>
  <dimension ref="A1:G30"/>
  <sheetViews>
    <sheetView showGridLines="0" zoomScale="70" zoomScaleNormal="70" workbookViewId="0"/>
  </sheetViews>
  <sheetFormatPr defaultRowHeight="13.5" x14ac:dyDescent="0.15"/>
  <cols>
    <col min="1" max="1" width="35.375" style="2" bestFit="1" customWidth="1"/>
    <col min="2" max="7" width="14.625" style="2" customWidth="1"/>
    <col min="8" max="16384" width="9" style="2"/>
  </cols>
  <sheetData>
    <row r="1" spans="1:7" ht="18.75" x14ac:dyDescent="0.15">
      <c r="G1" s="1">
        <v>3</v>
      </c>
    </row>
    <row r="2" spans="1:7" ht="50.1" customHeight="1" x14ac:dyDescent="0.15">
      <c r="A2" s="231" t="s">
        <v>156</v>
      </c>
      <c r="B2" s="232"/>
      <c r="C2" s="232"/>
      <c r="D2" s="232"/>
      <c r="E2" s="232"/>
      <c r="F2" s="232"/>
      <c r="G2" s="232"/>
    </row>
    <row r="3" spans="1:7" s="140" customFormat="1" ht="18.75" customHeight="1" x14ac:dyDescent="0.15">
      <c r="A3" s="230"/>
      <c r="B3" s="227"/>
      <c r="C3" s="227"/>
      <c r="D3" s="227"/>
      <c r="E3" s="227"/>
      <c r="F3" s="227"/>
      <c r="G3" s="227"/>
    </row>
    <row r="4" spans="1:7" s="140" customFormat="1" ht="18.75" customHeight="1" x14ac:dyDescent="0.15">
      <c r="A4" s="227"/>
      <c r="B4" s="227"/>
      <c r="C4" s="227"/>
      <c r="D4" s="227"/>
      <c r="E4" s="227"/>
      <c r="F4" s="227"/>
      <c r="G4" s="227"/>
    </row>
    <row r="5" spans="1:7" s="140" customFormat="1" ht="19.5" customHeight="1" x14ac:dyDescent="0.15">
      <c r="A5" s="227"/>
      <c r="B5" s="227"/>
      <c r="C5" s="227"/>
      <c r="D5" s="227"/>
      <c r="E5" s="227"/>
      <c r="F5" s="227"/>
      <c r="G5" s="227"/>
    </row>
    <row r="6" spans="1:7" s="140" customFormat="1" ht="18.75" customHeight="1" x14ac:dyDescent="0.15">
      <c r="A6" s="156"/>
    </row>
    <row r="7" spans="1:7" ht="18.75" customHeight="1" x14ac:dyDescent="0.15">
      <c r="A7" s="140" t="s">
        <v>121</v>
      </c>
    </row>
    <row r="8" spans="1:7" ht="18.75" customHeight="1" x14ac:dyDescent="0.15">
      <c r="A8" s="2" t="s">
        <v>55</v>
      </c>
    </row>
    <row r="9" spans="1:7" ht="22.5" customHeight="1" x14ac:dyDescent="0.15">
      <c r="C9" s="142" t="s">
        <v>235</v>
      </c>
      <c r="G9" s="142"/>
    </row>
    <row r="10" spans="1:7" s="145" customFormat="1" ht="22.5" customHeight="1" x14ac:dyDescent="0.15">
      <c r="A10" s="143" t="s">
        <v>0</v>
      </c>
      <c r="B10" s="143" t="s">
        <v>8</v>
      </c>
      <c r="C10" s="143" t="s">
        <v>56</v>
      </c>
      <c r="D10" s="239"/>
      <c r="E10" s="239"/>
      <c r="F10" s="239"/>
      <c r="G10" s="239"/>
    </row>
    <row r="11" spans="1:7" s="140" customFormat="1" ht="22.5" customHeight="1" x14ac:dyDescent="0.15">
      <c r="A11" s="146" t="s">
        <v>1</v>
      </c>
      <c r="B11" s="236">
        <f t="shared" ref="B11:B22" si="0">SUM(C11:G11)</f>
        <v>0</v>
      </c>
      <c r="C11" s="146">
        <f>SUM(C12:C17)</f>
        <v>0</v>
      </c>
      <c r="D11" s="160"/>
      <c r="E11" s="160"/>
      <c r="F11" s="160"/>
      <c r="G11" s="160"/>
    </row>
    <row r="12" spans="1:7" s="140" customFormat="1" ht="22.5" customHeight="1" x14ac:dyDescent="0.15">
      <c r="A12" s="147" t="s">
        <v>49</v>
      </c>
      <c r="B12" s="237">
        <f t="shared" si="0"/>
        <v>0</v>
      </c>
      <c r="C12" s="147">
        <v>0</v>
      </c>
      <c r="D12" s="160"/>
      <c r="E12" s="160"/>
      <c r="F12" s="160"/>
      <c r="G12" s="160"/>
    </row>
    <row r="13" spans="1:7" s="140" customFormat="1" ht="22.5" customHeight="1" x14ac:dyDescent="0.15">
      <c r="A13" s="147" t="s">
        <v>50</v>
      </c>
      <c r="B13" s="237">
        <f t="shared" si="0"/>
        <v>0</v>
      </c>
      <c r="C13" s="147">
        <v>0</v>
      </c>
      <c r="D13" s="160"/>
      <c r="E13" s="160"/>
      <c r="F13" s="160"/>
      <c r="G13" s="160"/>
    </row>
    <row r="14" spans="1:7" s="155" customFormat="1" ht="22.5" customHeight="1" x14ac:dyDescent="0.15">
      <c r="A14" s="147" t="s">
        <v>51</v>
      </c>
      <c r="B14" s="237">
        <f t="shared" si="0"/>
        <v>0</v>
      </c>
      <c r="C14" s="147">
        <v>0</v>
      </c>
      <c r="D14" s="160"/>
      <c r="E14" s="160"/>
      <c r="F14" s="160"/>
      <c r="G14" s="160"/>
    </row>
    <row r="15" spans="1:7" s="155" customFormat="1" ht="22.5" customHeight="1" x14ac:dyDescent="0.15">
      <c r="A15" s="147" t="s">
        <v>52</v>
      </c>
      <c r="B15" s="237">
        <f t="shared" si="0"/>
        <v>0</v>
      </c>
      <c r="C15" s="147">
        <v>0</v>
      </c>
      <c r="D15" s="160"/>
      <c r="E15" s="160"/>
      <c r="F15" s="160"/>
      <c r="G15" s="160"/>
    </row>
    <row r="16" spans="1:7" s="155" customFormat="1" ht="22.5" customHeight="1" x14ac:dyDescent="0.15">
      <c r="A16" s="147" t="s">
        <v>53</v>
      </c>
      <c r="B16" s="237">
        <f t="shared" si="0"/>
        <v>0</v>
      </c>
      <c r="C16" s="147">
        <v>0</v>
      </c>
      <c r="D16" s="160"/>
      <c r="E16" s="160"/>
      <c r="F16" s="160"/>
      <c r="G16" s="160"/>
    </row>
    <row r="17" spans="1:7" s="140" customFormat="1" ht="22.5" customHeight="1" x14ac:dyDescent="0.15">
      <c r="A17" s="148" t="s">
        <v>54</v>
      </c>
      <c r="B17" s="238">
        <f t="shared" si="0"/>
        <v>0</v>
      </c>
      <c r="C17" s="148">
        <v>0</v>
      </c>
      <c r="D17" s="160"/>
      <c r="E17" s="160"/>
      <c r="F17" s="160"/>
      <c r="G17" s="160"/>
    </row>
    <row r="18" spans="1:7" s="140" customFormat="1" ht="22.5" customHeight="1" x14ac:dyDescent="0.15">
      <c r="A18" s="151" t="s">
        <v>6</v>
      </c>
      <c r="B18" s="151">
        <f t="shared" si="0"/>
        <v>0</v>
      </c>
      <c r="C18" s="244">
        <f>ROUNDDOWN((C11/1000*10%),0)*1000</f>
        <v>0</v>
      </c>
      <c r="D18" s="161"/>
      <c r="E18" s="161"/>
      <c r="F18" s="161"/>
      <c r="G18" s="161"/>
    </row>
    <row r="19" spans="1:7" s="140" customFormat="1" ht="22.5" customHeight="1" x14ac:dyDescent="0.15">
      <c r="A19" s="148" t="s">
        <v>7</v>
      </c>
      <c r="B19" s="151">
        <f t="shared" si="0"/>
        <v>0</v>
      </c>
      <c r="C19" s="151">
        <v>0</v>
      </c>
      <c r="D19" s="160"/>
      <c r="E19" s="160"/>
      <c r="F19" s="160"/>
      <c r="G19" s="160"/>
    </row>
    <row r="20" spans="1:7" s="140" customFormat="1" ht="22.5" customHeight="1" x14ac:dyDescent="0.15">
      <c r="A20" s="144" t="s">
        <v>143</v>
      </c>
      <c r="B20" s="151">
        <f t="shared" si="0"/>
        <v>0</v>
      </c>
      <c r="C20" s="151">
        <f>SUM(C18+C11+C19)</f>
        <v>0</v>
      </c>
      <c r="D20" s="160"/>
      <c r="E20" s="160"/>
      <c r="F20" s="160"/>
      <c r="G20" s="160"/>
    </row>
    <row r="21" spans="1:7" s="140" customFormat="1" ht="22.5" customHeight="1" x14ac:dyDescent="0.15">
      <c r="A21" s="153" t="s">
        <v>44</v>
      </c>
      <c r="B21" s="151">
        <f>SUM(C21:G21)</f>
        <v>0</v>
      </c>
      <c r="C21" s="152">
        <f>ROUNDDOWN(C20*0.08,0)</f>
        <v>0</v>
      </c>
      <c r="D21" s="161"/>
      <c r="E21" s="161"/>
      <c r="F21" s="161"/>
      <c r="G21" s="161"/>
    </row>
    <row r="22" spans="1:7" s="140" customFormat="1" ht="22.5" customHeight="1" x14ac:dyDescent="0.15">
      <c r="A22" s="144" t="s">
        <v>31</v>
      </c>
      <c r="B22" s="151">
        <f t="shared" si="0"/>
        <v>0</v>
      </c>
      <c r="C22" s="151">
        <f>SUM(C20:C21)</f>
        <v>0</v>
      </c>
      <c r="D22" s="160"/>
      <c r="E22" s="160"/>
      <c r="F22" s="160"/>
      <c r="G22" s="160"/>
    </row>
    <row r="23" spans="1:7" s="140" customFormat="1" ht="22.5" customHeight="1" x14ac:dyDescent="0.15">
      <c r="A23" s="154"/>
      <c r="B23" s="155"/>
      <c r="C23" s="155"/>
      <c r="D23" s="155"/>
      <c r="E23" s="155"/>
      <c r="F23" s="155"/>
      <c r="G23" s="155"/>
    </row>
    <row r="24" spans="1:7" x14ac:dyDescent="0.15">
      <c r="A24" s="2" t="s">
        <v>59</v>
      </c>
    </row>
    <row r="25" spans="1:7" x14ac:dyDescent="0.15">
      <c r="A25" s="227" t="s">
        <v>60</v>
      </c>
      <c r="B25" s="227"/>
      <c r="C25" s="227"/>
      <c r="D25" s="227"/>
      <c r="E25" s="227"/>
      <c r="F25" s="227"/>
      <c r="G25" s="227"/>
    </row>
    <row r="26" spans="1:7" x14ac:dyDescent="0.15">
      <c r="A26" s="227"/>
      <c r="B26" s="227"/>
      <c r="C26" s="227"/>
      <c r="D26" s="227"/>
      <c r="E26" s="227"/>
      <c r="F26" s="227"/>
      <c r="G26" s="227"/>
    </row>
    <row r="27" spans="1:7" x14ac:dyDescent="0.15">
      <c r="A27" s="227" t="s">
        <v>135</v>
      </c>
      <c r="B27" s="227"/>
      <c r="C27" s="227"/>
      <c r="D27" s="227"/>
      <c r="E27" s="227"/>
      <c r="F27" s="227"/>
      <c r="G27" s="227"/>
    </row>
    <row r="28" spans="1:7" x14ac:dyDescent="0.15">
      <c r="A28" s="227"/>
      <c r="B28" s="227"/>
      <c r="C28" s="227"/>
      <c r="D28" s="227"/>
      <c r="E28" s="227"/>
      <c r="F28" s="227"/>
      <c r="G28" s="227"/>
    </row>
    <row r="29" spans="1:7" x14ac:dyDescent="0.15">
      <c r="A29" s="227" t="s">
        <v>136</v>
      </c>
      <c r="B29" s="227"/>
      <c r="C29" s="227"/>
      <c r="D29" s="227"/>
      <c r="E29" s="227"/>
      <c r="F29" s="227"/>
      <c r="G29" s="227"/>
    </row>
    <row r="30" spans="1:7" x14ac:dyDescent="0.15">
      <c r="A30" s="227" t="s">
        <v>137</v>
      </c>
      <c r="B30" s="227"/>
      <c r="C30" s="227"/>
      <c r="D30" s="227"/>
      <c r="E30" s="227"/>
      <c r="F30" s="227"/>
      <c r="G30" s="227"/>
    </row>
  </sheetData>
  <mergeCells count="6">
    <mergeCell ref="A30:G30"/>
    <mergeCell ref="A2:G2"/>
    <mergeCell ref="A3:G5"/>
    <mergeCell ref="A25:G26"/>
    <mergeCell ref="A27:G28"/>
    <mergeCell ref="A29:G29"/>
  </mergeCells>
  <phoneticPr fontId="6"/>
  <pageMargins left="0.70866141732283472" right="0.70866141732283472" top="0.74803149606299213" bottom="0.74803149606299213" header="0.31496062992125984" footer="0.31496062992125984"/>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A1:G27"/>
  <sheetViews>
    <sheetView showGridLines="0" zoomScale="70" zoomScaleNormal="70" workbookViewId="0"/>
  </sheetViews>
  <sheetFormatPr defaultRowHeight="13.5" x14ac:dyDescent="0.15"/>
  <cols>
    <col min="1" max="1" width="35.375" style="2" bestFit="1" customWidth="1"/>
    <col min="2" max="7" width="14.625" style="2" customWidth="1"/>
    <col min="8" max="16384" width="9" style="2"/>
  </cols>
  <sheetData>
    <row r="1" spans="1:7" ht="18.75" x14ac:dyDescent="0.15">
      <c r="G1" s="1">
        <v>4</v>
      </c>
    </row>
    <row r="2" spans="1:7" ht="50.1" customHeight="1" x14ac:dyDescent="0.15">
      <c r="A2" s="231" t="s">
        <v>63</v>
      </c>
      <c r="B2" s="232"/>
      <c r="C2" s="232"/>
      <c r="D2" s="232"/>
      <c r="E2" s="232"/>
      <c r="F2" s="232"/>
      <c r="G2" s="232"/>
    </row>
    <row r="3" spans="1:7" s="140" customFormat="1" ht="13.5" customHeight="1" x14ac:dyDescent="0.15">
      <c r="A3" s="233"/>
      <c r="B3" s="227"/>
      <c r="C3" s="227"/>
      <c r="D3" s="227"/>
      <c r="E3" s="227"/>
      <c r="F3" s="227"/>
      <c r="G3" s="227"/>
    </row>
    <row r="4" spans="1:7" s="140" customFormat="1" ht="13.5" customHeight="1" x14ac:dyDescent="0.15">
      <c r="A4" s="233"/>
      <c r="B4" s="227"/>
      <c r="C4" s="227"/>
      <c r="D4" s="227"/>
      <c r="E4" s="227"/>
      <c r="F4" s="227"/>
      <c r="G4" s="227"/>
    </row>
    <row r="5" spans="1:7" s="140" customFormat="1" ht="13.5" customHeight="1" x14ac:dyDescent="0.15">
      <c r="A5" s="227"/>
      <c r="B5" s="227"/>
      <c r="C5" s="227"/>
      <c r="D5" s="227"/>
      <c r="E5" s="227"/>
      <c r="F5" s="227"/>
      <c r="G5" s="227"/>
    </row>
    <row r="6" spans="1:7" s="140" customFormat="1" ht="18.75" customHeight="1" x14ac:dyDescent="0.15"/>
    <row r="7" spans="1:7" ht="18.75" customHeight="1" x14ac:dyDescent="0.15">
      <c r="A7" s="2" t="s">
        <v>121</v>
      </c>
    </row>
    <row r="8" spans="1:7" ht="18.75" customHeight="1" x14ac:dyDescent="0.15">
      <c r="A8" s="2" t="s">
        <v>27</v>
      </c>
    </row>
    <row r="9" spans="1:7" ht="18.75" customHeight="1" x14ac:dyDescent="0.15">
      <c r="C9" s="142" t="s">
        <v>236</v>
      </c>
      <c r="G9" s="142"/>
    </row>
    <row r="10" spans="1:7" s="145" customFormat="1" ht="31.5" customHeight="1" x14ac:dyDescent="0.15">
      <c r="A10" s="143" t="s">
        <v>0</v>
      </c>
      <c r="B10" s="143" t="s">
        <v>8</v>
      </c>
      <c r="C10" s="143" t="s">
        <v>56</v>
      </c>
      <c r="D10" s="239"/>
      <c r="E10" s="239"/>
      <c r="F10" s="239"/>
      <c r="G10" s="239"/>
    </row>
    <row r="11" spans="1:7" s="140" customFormat="1" ht="31.5" customHeight="1" x14ac:dyDescent="0.15">
      <c r="A11" s="146" t="s">
        <v>1</v>
      </c>
      <c r="B11" s="236">
        <f t="shared" ref="B11:B19" si="0">SUM(C11:G11)</f>
        <v>0</v>
      </c>
      <c r="C11" s="146">
        <f>SUM(C12:C15)</f>
        <v>0</v>
      </c>
      <c r="D11" s="160"/>
      <c r="E11" s="160"/>
      <c r="F11" s="160"/>
      <c r="G11" s="160"/>
    </row>
    <row r="12" spans="1:7" s="140" customFormat="1" ht="31.5" customHeight="1" x14ac:dyDescent="0.15">
      <c r="A12" s="147" t="s">
        <v>2</v>
      </c>
      <c r="B12" s="237">
        <f t="shared" si="0"/>
        <v>0</v>
      </c>
      <c r="C12" s="147"/>
      <c r="D12" s="160"/>
      <c r="E12" s="160"/>
      <c r="F12" s="160"/>
      <c r="G12" s="160"/>
    </row>
    <row r="13" spans="1:7" s="140" customFormat="1" ht="31.5" customHeight="1" x14ac:dyDescent="0.15">
      <c r="A13" s="147" t="s">
        <v>3</v>
      </c>
      <c r="B13" s="237">
        <f t="shared" si="0"/>
        <v>0</v>
      </c>
      <c r="C13" s="147"/>
      <c r="D13" s="160"/>
      <c r="E13" s="160"/>
      <c r="F13" s="160"/>
      <c r="G13" s="160"/>
    </row>
    <row r="14" spans="1:7" s="140" customFormat="1" ht="31.5" customHeight="1" x14ac:dyDescent="0.15">
      <c r="A14" s="147" t="s">
        <v>4</v>
      </c>
      <c r="B14" s="237">
        <f t="shared" si="0"/>
        <v>0</v>
      </c>
      <c r="C14" s="147"/>
      <c r="D14" s="160"/>
      <c r="E14" s="160"/>
      <c r="F14" s="160"/>
      <c r="G14" s="160"/>
    </row>
    <row r="15" spans="1:7" s="140" customFormat="1" ht="31.5" customHeight="1" x14ac:dyDescent="0.15">
      <c r="A15" s="147" t="s">
        <v>5</v>
      </c>
      <c r="B15" s="237">
        <f t="shared" si="0"/>
        <v>0</v>
      </c>
      <c r="C15" s="148"/>
      <c r="D15" s="160"/>
      <c r="E15" s="160"/>
      <c r="F15" s="160"/>
      <c r="G15" s="160"/>
    </row>
    <row r="16" spans="1:7" s="140" customFormat="1" ht="31.5" customHeight="1" x14ac:dyDescent="0.15">
      <c r="A16" s="151" t="s">
        <v>6</v>
      </c>
      <c r="B16" s="151">
        <f t="shared" si="0"/>
        <v>0</v>
      </c>
      <c r="C16" s="244">
        <f>ROUNDDOWN((C11/1000*15%),0)*1000</f>
        <v>0</v>
      </c>
      <c r="D16" s="161"/>
      <c r="E16" s="161"/>
      <c r="F16" s="161"/>
      <c r="G16" s="161"/>
    </row>
    <row r="17" spans="1:7" s="140" customFormat="1" ht="31.5" customHeight="1" x14ac:dyDescent="0.15">
      <c r="A17" s="148" t="s">
        <v>7</v>
      </c>
      <c r="B17" s="151">
        <f t="shared" si="0"/>
        <v>0</v>
      </c>
      <c r="C17" s="151">
        <v>0</v>
      </c>
      <c r="D17" s="160"/>
      <c r="E17" s="160"/>
      <c r="F17" s="160"/>
      <c r="G17" s="160"/>
    </row>
    <row r="18" spans="1:7" s="140" customFormat="1" ht="31.5" customHeight="1" x14ac:dyDescent="0.15">
      <c r="A18" s="144" t="s">
        <v>28</v>
      </c>
      <c r="B18" s="151">
        <f t="shared" si="0"/>
        <v>0</v>
      </c>
      <c r="C18" s="151">
        <f>SUM(C11,C16,C17)</f>
        <v>0</v>
      </c>
      <c r="D18" s="160"/>
      <c r="E18" s="160"/>
      <c r="F18" s="160"/>
      <c r="G18" s="160"/>
    </row>
    <row r="19" spans="1:7" s="140" customFormat="1" ht="31.5" customHeight="1" x14ac:dyDescent="0.15">
      <c r="A19" s="157" t="s">
        <v>9</v>
      </c>
      <c r="B19" s="151">
        <f t="shared" si="0"/>
        <v>0</v>
      </c>
      <c r="C19" s="152">
        <f>ROUNDDOWN(C18*(0.08/1.08),0)</f>
        <v>0</v>
      </c>
      <c r="D19" s="161"/>
      <c r="E19" s="161"/>
      <c r="F19" s="161"/>
      <c r="G19" s="160"/>
    </row>
    <row r="21" spans="1:7" x14ac:dyDescent="0.15">
      <c r="A21" s="2" t="s">
        <v>64</v>
      </c>
    </row>
    <row r="22" spans="1:7" x14ac:dyDescent="0.15">
      <c r="A22" s="227" t="s">
        <v>65</v>
      </c>
      <c r="B22" s="227"/>
      <c r="C22" s="227"/>
      <c r="D22" s="227"/>
      <c r="E22" s="227"/>
      <c r="F22" s="227"/>
      <c r="G22" s="227"/>
    </row>
    <row r="23" spans="1:7" x14ac:dyDescent="0.15">
      <c r="A23" s="227"/>
      <c r="B23" s="227"/>
      <c r="C23" s="227"/>
      <c r="D23" s="227"/>
      <c r="E23" s="227"/>
      <c r="F23" s="227"/>
      <c r="G23" s="227"/>
    </row>
    <row r="24" spans="1:7" x14ac:dyDescent="0.15">
      <c r="A24" s="227" t="s">
        <v>138</v>
      </c>
      <c r="B24" s="227"/>
      <c r="C24" s="227"/>
      <c r="D24" s="227"/>
      <c r="E24" s="227"/>
      <c r="F24" s="227"/>
      <c r="G24" s="227"/>
    </row>
    <row r="25" spans="1:7" x14ac:dyDescent="0.15">
      <c r="A25" s="227"/>
      <c r="B25" s="227"/>
      <c r="C25" s="227"/>
      <c r="D25" s="227"/>
      <c r="E25" s="227"/>
      <c r="F25" s="227"/>
      <c r="G25" s="227"/>
    </row>
    <row r="26" spans="1:7" x14ac:dyDescent="0.15">
      <c r="A26" s="227" t="s">
        <v>139</v>
      </c>
      <c r="B26" s="227"/>
      <c r="C26" s="227"/>
      <c r="D26" s="227"/>
      <c r="E26" s="227"/>
      <c r="F26" s="227"/>
      <c r="G26" s="227"/>
    </row>
    <row r="27" spans="1:7" x14ac:dyDescent="0.15">
      <c r="A27" s="227" t="s">
        <v>140</v>
      </c>
      <c r="B27" s="227"/>
      <c r="C27" s="227"/>
      <c r="D27" s="227"/>
      <c r="E27" s="227"/>
      <c r="F27" s="227"/>
      <c r="G27" s="227"/>
    </row>
  </sheetData>
  <mergeCells count="6">
    <mergeCell ref="A2:G2"/>
    <mergeCell ref="A22:G23"/>
    <mergeCell ref="A24:G25"/>
    <mergeCell ref="A26:G26"/>
    <mergeCell ref="A27:G27"/>
    <mergeCell ref="A3:G5"/>
  </mergeCells>
  <phoneticPr fontId="3"/>
  <pageMargins left="0.70866141732283472" right="0.70866141732283472" top="0.74803149606299213" bottom="0.74803149606299213" header="0.31496062992125984" footer="0.31496062992125984"/>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39"/>
  <sheetViews>
    <sheetView showGridLines="0" zoomScale="70" zoomScaleNormal="70" workbookViewId="0"/>
  </sheetViews>
  <sheetFormatPr defaultRowHeight="13.5" x14ac:dyDescent="0.15"/>
  <cols>
    <col min="1" max="1" width="35.375" style="2" bestFit="1" customWidth="1"/>
    <col min="2" max="7" width="14.625" style="2" customWidth="1"/>
    <col min="8" max="16384" width="9" style="2"/>
  </cols>
  <sheetData>
    <row r="1" spans="1:7" ht="18.75" x14ac:dyDescent="0.15">
      <c r="G1" s="1">
        <v>5</v>
      </c>
    </row>
    <row r="2" spans="1:7" ht="50.1" customHeight="1" x14ac:dyDescent="0.15">
      <c r="A2" s="228" t="s">
        <v>69</v>
      </c>
      <c r="B2" s="229"/>
      <c r="C2" s="229"/>
      <c r="D2" s="229"/>
      <c r="E2" s="229"/>
      <c r="F2" s="229"/>
      <c r="G2" s="229"/>
    </row>
    <row r="3" spans="1:7" s="139" customFormat="1" ht="13.5" customHeight="1" x14ac:dyDescent="0.15">
      <c r="A3" s="230"/>
      <c r="B3" s="227"/>
      <c r="C3" s="227"/>
      <c r="D3" s="227"/>
      <c r="E3" s="227"/>
      <c r="F3" s="227"/>
      <c r="G3" s="227"/>
    </row>
    <row r="4" spans="1:7" s="139" customFormat="1" ht="13.5" customHeight="1" x14ac:dyDescent="0.15">
      <c r="A4" s="227"/>
      <c r="B4" s="227"/>
      <c r="C4" s="227"/>
      <c r="D4" s="227"/>
      <c r="E4" s="227"/>
      <c r="F4" s="227"/>
      <c r="G4" s="227"/>
    </row>
    <row r="5" spans="1:7" s="139" customFormat="1" ht="13.5" customHeight="1" x14ac:dyDescent="0.15">
      <c r="A5" s="227"/>
      <c r="B5" s="227"/>
      <c r="C5" s="227"/>
      <c r="D5" s="227"/>
      <c r="E5" s="227"/>
      <c r="F5" s="227"/>
      <c r="G5" s="227"/>
    </row>
    <row r="6" spans="1:7" s="140" customFormat="1" ht="13.5" customHeight="1" x14ac:dyDescent="0.15">
      <c r="A6" s="227"/>
      <c r="B6" s="227"/>
      <c r="C6" s="227"/>
      <c r="D6" s="227"/>
      <c r="E6" s="227"/>
      <c r="F6" s="227"/>
      <c r="G6" s="227"/>
    </row>
    <row r="7" spans="1:7" s="140" customFormat="1" ht="19.5" customHeight="1" x14ac:dyDescent="0.15">
      <c r="A7" s="141"/>
    </row>
    <row r="8" spans="1:7" ht="19.5" customHeight="1" x14ac:dyDescent="0.15">
      <c r="A8" s="140" t="s">
        <v>121</v>
      </c>
    </row>
    <row r="9" spans="1:7" ht="19.5" customHeight="1" x14ac:dyDescent="0.15">
      <c r="A9" s="2" t="s">
        <v>29</v>
      </c>
    </row>
    <row r="10" spans="1:7" ht="22.5" customHeight="1" x14ac:dyDescent="0.15">
      <c r="C10" s="142" t="s">
        <v>237</v>
      </c>
      <c r="G10" s="142"/>
    </row>
    <row r="11" spans="1:7" s="145" customFormat="1" ht="22.5" customHeight="1" x14ac:dyDescent="0.15">
      <c r="A11" s="143" t="s">
        <v>0</v>
      </c>
      <c r="B11" s="143" t="s">
        <v>8</v>
      </c>
      <c r="C11" s="143" t="s">
        <v>56</v>
      </c>
      <c r="D11" s="239"/>
      <c r="E11" s="239"/>
      <c r="F11" s="239"/>
      <c r="G11" s="239"/>
    </row>
    <row r="12" spans="1:7" s="140" customFormat="1" ht="22.5" customHeight="1" x14ac:dyDescent="0.15">
      <c r="A12" s="146" t="s">
        <v>10</v>
      </c>
      <c r="B12" s="236">
        <f t="shared" ref="B12:B27" si="0">SUM(C12:G12)</f>
        <v>0</v>
      </c>
      <c r="C12" s="146">
        <f>SUM(C13:C15)</f>
        <v>0</v>
      </c>
      <c r="D12" s="162"/>
      <c r="E12" s="162"/>
      <c r="F12" s="162"/>
      <c r="G12" s="162"/>
    </row>
    <row r="13" spans="1:7" s="140" customFormat="1" ht="22.5" customHeight="1" x14ac:dyDescent="0.15">
      <c r="A13" s="147" t="s">
        <v>11</v>
      </c>
      <c r="B13" s="237">
        <f t="shared" si="0"/>
        <v>0</v>
      </c>
      <c r="C13" s="147"/>
      <c r="D13" s="162"/>
      <c r="E13" s="162"/>
      <c r="F13" s="162"/>
      <c r="G13" s="162"/>
    </row>
    <row r="14" spans="1:7" s="140" customFormat="1" ht="22.5" customHeight="1" x14ac:dyDescent="0.15">
      <c r="A14" s="147" t="s">
        <v>12</v>
      </c>
      <c r="B14" s="237">
        <f t="shared" si="0"/>
        <v>0</v>
      </c>
      <c r="C14" s="147"/>
      <c r="D14" s="162"/>
      <c r="E14" s="162"/>
      <c r="F14" s="162"/>
      <c r="G14" s="162"/>
    </row>
    <row r="15" spans="1:7" s="140" customFormat="1" ht="22.5" customHeight="1" x14ac:dyDescent="0.15">
      <c r="A15" s="148" t="s">
        <v>13</v>
      </c>
      <c r="B15" s="238">
        <f t="shared" si="0"/>
        <v>0</v>
      </c>
      <c r="C15" s="147"/>
      <c r="D15" s="162"/>
      <c r="E15" s="162"/>
      <c r="F15" s="162"/>
      <c r="G15" s="162"/>
    </row>
    <row r="16" spans="1:7" s="140" customFormat="1" ht="22.5" customHeight="1" x14ac:dyDescent="0.15">
      <c r="A16" s="146" t="s">
        <v>14</v>
      </c>
      <c r="B16" s="236">
        <f t="shared" si="0"/>
        <v>0</v>
      </c>
      <c r="C16" s="146">
        <f>SUM(C17:C18)</f>
        <v>0</v>
      </c>
      <c r="D16" s="162"/>
      <c r="E16" s="162"/>
      <c r="F16" s="162"/>
      <c r="G16" s="162"/>
    </row>
    <row r="17" spans="1:7" s="140" customFormat="1" ht="22.5" customHeight="1" x14ac:dyDescent="0.15">
      <c r="A17" s="147" t="s">
        <v>15</v>
      </c>
      <c r="B17" s="237">
        <f t="shared" si="0"/>
        <v>0</v>
      </c>
      <c r="C17" s="147"/>
      <c r="D17" s="162"/>
      <c r="E17" s="162"/>
      <c r="F17" s="162"/>
      <c r="G17" s="162"/>
    </row>
    <row r="18" spans="1:7" s="140" customFormat="1" ht="22.5" customHeight="1" x14ac:dyDescent="0.15">
      <c r="A18" s="148" t="s">
        <v>16</v>
      </c>
      <c r="B18" s="238">
        <f t="shared" si="0"/>
        <v>0</v>
      </c>
      <c r="C18" s="147"/>
      <c r="D18" s="162"/>
      <c r="E18" s="162"/>
      <c r="F18" s="162"/>
      <c r="G18" s="162"/>
    </row>
    <row r="19" spans="1:7" s="140" customFormat="1" ht="22.5" customHeight="1" x14ac:dyDescent="0.15">
      <c r="A19" s="147" t="s">
        <v>17</v>
      </c>
      <c r="B19" s="237">
        <f t="shared" si="0"/>
        <v>0</v>
      </c>
      <c r="C19" s="146">
        <f>SUM(C20:C23)</f>
        <v>0</v>
      </c>
      <c r="D19" s="162"/>
      <c r="E19" s="162"/>
      <c r="F19" s="162"/>
      <c r="G19" s="162"/>
    </row>
    <row r="20" spans="1:7" s="140" customFormat="1" ht="22.5" customHeight="1" x14ac:dyDescent="0.15">
      <c r="A20" s="147" t="s">
        <v>18</v>
      </c>
      <c r="B20" s="237">
        <f t="shared" si="0"/>
        <v>0</v>
      </c>
      <c r="C20" s="147"/>
      <c r="D20" s="162"/>
      <c r="E20" s="162"/>
      <c r="F20" s="162"/>
      <c r="G20" s="162"/>
    </row>
    <row r="21" spans="1:7" s="140" customFormat="1" ht="22.5" customHeight="1" x14ac:dyDescent="0.15">
      <c r="A21" s="147" t="s">
        <v>19</v>
      </c>
      <c r="B21" s="237">
        <f t="shared" si="0"/>
        <v>0</v>
      </c>
      <c r="C21" s="147"/>
      <c r="D21" s="162"/>
      <c r="E21" s="162"/>
      <c r="F21" s="162"/>
      <c r="G21" s="162"/>
    </row>
    <row r="22" spans="1:7" s="140" customFormat="1" ht="22.5" customHeight="1" x14ac:dyDescent="0.15">
      <c r="A22" s="147" t="s">
        <v>20</v>
      </c>
      <c r="B22" s="237">
        <f t="shared" si="0"/>
        <v>0</v>
      </c>
      <c r="C22" s="147"/>
      <c r="D22" s="162"/>
      <c r="E22" s="162"/>
      <c r="F22" s="162"/>
      <c r="G22" s="162"/>
    </row>
    <row r="23" spans="1:7" s="140" customFormat="1" ht="22.5" customHeight="1" x14ac:dyDescent="0.15">
      <c r="A23" s="147" t="s">
        <v>21</v>
      </c>
      <c r="B23" s="237">
        <f t="shared" si="0"/>
        <v>0</v>
      </c>
      <c r="C23" s="148"/>
      <c r="D23" s="162"/>
      <c r="E23" s="162"/>
      <c r="F23" s="162"/>
      <c r="G23" s="162"/>
    </row>
    <row r="24" spans="1:7" s="140" customFormat="1" ht="22.5" customHeight="1" x14ac:dyDescent="0.15">
      <c r="A24" s="149" t="s">
        <v>30</v>
      </c>
      <c r="B24" s="150">
        <f t="shared" si="0"/>
        <v>0</v>
      </c>
      <c r="C24" s="243">
        <f>SUM(C12,C16,C19)</f>
        <v>0</v>
      </c>
      <c r="D24" s="162"/>
      <c r="E24" s="162"/>
      <c r="F24" s="162"/>
      <c r="G24" s="162"/>
    </row>
    <row r="25" spans="1:7" s="140" customFormat="1" ht="22.5" customHeight="1" x14ac:dyDescent="0.15">
      <c r="A25" s="151" t="s">
        <v>22</v>
      </c>
      <c r="B25" s="151">
        <f t="shared" si="0"/>
        <v>0</v>
      </c>
      <c r="C25" s="152">
        <f>ROUNDDOWN((C24/1000*10%),0)*1000</f>
        <v>0</v>
      </c>
      <c r="D25" s="163"/>
      <c r="E25" s="163"/>
      <c r="F25" s="163"/>
      <c r="G25" s="163"/>
    </row>
    <row r="26" spans="1:7" s="140" customFormat="1" ht="22.5" customHeight="1" x14ac:dyDescent="0.15">
      <c r="A26" s="148" t="s">
        <v>23</v>
      </c>
      <c r="B26" s="151">
        <f t="shared" ref="B26" si="1">SUM(C26:G26)</f>
        <v>0</v>
      </c>
      <c r="C26" s="151">
        <v>0</v>
      </c>
      <c r="D26" s="162"/>
      <c r="E26" s="162"/>
      <c r="F26" s="162"/>
      <c r="G26" s="162"/>
    </row>
    <row r="27" spans="1:7" s="140" customFormat="1" ht="22.5" customHeight="1" x14ac:dyDescent="0.15">
      <c r="A27" s="144" t="s">
        <v>149</v>
      </c>
      <c r="B27" s="151">
        <f t="shared" si="0"/>
        <v>0</v>
      </c>
      <c r="C27" s="151">
        <f>SUM(C24:C26)</f>
        <v>0</v>
      </c>
      <c r="D27" s="162"/>
      <c r="E27" s="162"/>
      <c r="F27" s="162"/>
      <c r="G27" s="162"/>
    </row>
    <row r="28" spans="1:7" s="140" customFormat="1" ht="22.5" customHeight="1" x14ac:dyDescent="0.15">
      <c r="A28" s="154"/>
      <c r="B28" s="155"/>
      <c r="C28" s="155"/>
      <c r="D28" s="155"/>
      <c r="E28" s="155"/>
      <c r="F28" s="155"/>
      <c r="G28" s="155"/>
    </row>
    <row r="29" spans="1:7" x14ac:dyDescent="0.15">
      <c r="A29" s="2" t="s">
        <v>58</v>
      </c>
    </row>
    <row r="30" spans="1:7" ht="13.5" customHeight="1" x14ac:dyDescent="0.15">
      <c r="A30" s="234" t="s">
        <v>226</v>
      </c>
      <c r="B30" s="234"/>
      <c r="C30" s="234"/>
      <c r="D30" s="234"/>
      <c r="E30" s="234"/>
      <c r="F30" s="234"/>
      <c r="G30" s="234"/>
    </row>
    <row r="31" spans="1:7" x14ac:dyDescent="0.15">
      <c r="A31" s="234"/>
      <c r="B31" s="234"/>
      <c r="C31" s="234"/>
      <c r="D31" s="234"/>
      <c r="E31" s="234"/>
      <c r="F31" s="234"/>
      <c r="G31" s="234"/>
    </row>
    <row r="32" spans="1:7" x14ac:dyDescent="0.15">
      <c r="A32" s="234"/>
      <c r="B32" s="234"/>
      <c r="C32" s="234"/>
      <c r="D32" s="234"/>
      <c r="E32" s="234"/>
      <c r="F32" s="234"/>
      <c r="G32" s="234"/>
    </row>
    <row r="33" spans="1:7" x14ac:dyDescent="0.15">
      <c r="A33" s="234"/>
      <c r="B33" s="234"/>
      <c r="C33" s="234"/>
      <c r="D33" s="234"/>
      <c r="E33" s="234"/>
      <c r="F33" s="234"/>
      <c r="G33" s="234"/>
    </row>
    <row r="34" spans="1:7" x14ac:dyDescent="0.15">
      <c r="A34" s="234" t="s">
        <v>70</v>
      </c>
      <c r="B34" s="234"/>
      <c r="C34" s="234"/>
      <c r="D34" s="234"/>
      <c r="E34" s="234"/>
      <c r="F34" s="234"/>
      <c r="G34" s="234"/>
    </row>
    <row r="35" spans="1:7" ht="13.5" customHeight="1" x14ac:dyDescent="0.15">
      <c r="A35" s="234" t="s">
        <v>227</v>
      </c>
      <c r="B35" s="234"/>
      <c r="C35" s="234"/>
      <c r="D35" s="234"/>
      <c r="E35" s="234"/>
      <c r="F35" s="234"/>
      <c r="G35" s="234"/>
    </row>
    <row r="36" spans="1:7" x14ac:dyDescent="0.15">
      <c r="A36" s="234"/>
      <c r="B36" s="234"/>
      <c r="C36" s="234"/>
      <c r="D36" s="234"/>
      <c r="E36" s="234"/>
      <c r="F36" s="234"/>
      <c r="G36" s="234"/>
    </row>
    <row r="37" spans="1:7" x14ac:dyDescent="0.15">
      <c r="A37" s="234" t="s">
        <v>141</v>
      </c>
      <c r="B37" s="234"/>
      <c r="C37" s="234"/>
      <c r="D37" s="234"/>
      <c r="E37" s="234"/>
      <c r="F37" s="234"/>
      <c r="G37" s="234"/>
    </row>
    <row r="38" spans="1:7" x14ac:dyDescent="0.15">
      <c r="A38" s="234"/>
      <c r="B38" s="234"/>
      <c r="C38" s="234"/>
      <c r="D38" s="234"/>
      <c r="E38" s="234"/>
      <c r="F38" s="234"/>
      <c r="G38" s="234"/>
    </row>
    <row r="39" spans="1:7" x14ac:dyDescent="0.15">
      <c r="A39" s="234" t="s">
        <v>142</v>
      </c>
      <c r="B39" s="234"/>
      <c r="C39" s="234"/>
      <c r="D39" s="234"/>
      <c r="E39" s="234"/>
      <c r="F39" s="234"/>
      <c r="G39" s="234"/>
    </row>
  </sheetData>
  <mergeCells count="7">
    <mergeCell ref="A37:G38"/>
    <mergeCell ref="A39:G39"/>
    <mergeCell ref="A2:G2"/>
    <mergeCell ref="A3:G6"/>
    <mergeCell ref="A30:G33"/>
    <mergeCell ref="A34:G34"/>
    <mergeCell ref="A35:G36"/>
  </mergeCells>
  <phoneticPr fontId="6"/>
  <pageMargins left="0.70866141732283472" right="0.70866141732283472" top="0.74803149606299213" bottom="0.74803149606299213" header="0.31496062992125984" footer="0.31496062992125984"/>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37"/>
  <sheetViews>
    <sheetView showGridLines="0" zoomScale="70" zoomScaleNormal="70" workbookViewId="0"/>
  </sheetViews>
  <sheetFormatPr defaultRowHeight="13.5" x14ac:dyDescent="0.15"/>
  <cols>
    <col min="1" max="1" width="35.375" style="2" bestFit="1" customWidth="1"/>
    <col min="2" max="7" width="14.625" style="2" customWidth="1"/>
    <col min="8" max="16384" width="9" style="2"/>
  </cols>
  <sheetData>
    <row r="1" spans="1:7" ht="18.75" x14ac:dyDescent="0.15">
      <c r="G1" s="1">
        <v>6</v>
      </c>
    </row>
    <row r="2" spans="1:7" ht="50.1" customHeight="1" x14ac:dyDescent="0.15">
      <c r="A2" s="228" t="s">
        <v>72</v>
      </c>
      <c r="B2" s="229"/>
      <c r="C2" s="229"/>
      <c r="D2" s="229"/>
      <c r="E2" s="229"/>
      <c r="F2" s="229"/>
      <c r="G2" s="229"/>
    </row>
    <row r="3" spans="1:7" s="139" customFormat="1" x14ac:dyDescent="0.15">
      <c r="A3" s="230"/>
      <c r="B3" s="234"/>
      <c r="C3" s="234"/>
      <c r="D3" s="234"/>
      <c r="E3" s="234"/>
      <c r="F3" s="234"/>
      <c r="G3" s="234"/>
    </row>
    <row r="4" spans="1:7" s="139" customFormat="1" x14ac:dyDescent="0.15">
      <c r="A4" s="230"/>
      <c r="B4" s="234"/>
      <c r="C4" s="234"/>
      <c r="D4" s="234"/>
      <c r="E4" s="234"/>
      <c r="F4" s="234"/>
      <c r="G4" s="234"/>
    </row>
    <row r="5" spans="1:7" s="140" customFormat="1" ht="13.5" customHeight="1" x14ac:dyDescent="0.15">
      <c r="A5" s="227"/>
      <c r="B5" s="234"/>
      <c r="C5" s="234"/>
      <c r="D5" s="234"/>
      <c r="E5" s="234"/>
      <c r="F5" s="234"/>
      <c r="G5" s="234"/>
    </row>
    <row r="6" spans="1:7" s="140" customFormat="1" ht="19.5" customHeight="1" x14ac:dyDescent="0.15">
      <c r="A6" s="141"/>
    </row>
    <row r="7" spans="1:7" ht="19.5" customHeight="1" x14ac:dyDescent="0.15">
      <c r="A7" s="140" t="s">
        <v>121</v>
      </c>
    </row>
    <row r="8" spans="1:7" ht="19.5" customHeight="1" x14ac:dyDescent="0.15">
      <c r="A8" s="2" t="s">
        <v>29</v>
      </c>
    </row>
    <row r="9" spans="1:7" ht="22.5" customHeight="1" x14ac:dyDescent="0.15">
      <c r="C9" s="142" t="s">
        <v>235</v>
      </c>
      <c r="G9" s="142"/>
    </row>
    <row r="10" spans="1:7" s="145" customFormat="1" ht="22.5" customHeight="1" x14ac:dyDescent="0.15">
      <c r="A10" s="143" t="s">
        <v>0</v>
      </c>
      <c r="B10" s="143" t="s">
        <v>8</v>
      </c>
      <c r="C10" s="143" t="s">
        <v>56</v>
      </c>
      <c r="D10" s="239"/>
      <c r="E10" s="239"/>
      <c r="F10" s="239"/>
      <c r="G10" s="239"/>
    </row>
    <row r="11" spans="1:7" s="140" customFormat="1" ht="22.5" customHeight="1" x14ac:dyDescent="0.15">
      <c r="A11" s="146" t="s">
        <v>10</v>
      </c>
      <c r="B11" s="236">
        <f t="shared" ref="B11:B27" si="0">SUM(C11:G11)</f>
        <v>0</v>
      </c>
      <c r="C11" s="146">
        <f>SUM(C12:C14)</f>
        <v>0</v>
      </c>
      <c r="D11" s="160"/>
      <c r="E11" s="160"/>
      <c r="F11" s="160"/>
      <c r="G11" s="160"/>
    </row>
    <row r="12" spans="1:7" s="140" customFormat="1" ht="22.5" customHeight="1" x14ac:dyDescent="0.15">
      <c r="A12" s="147" t="s">
        <v>11</v>
      </c>
      <c r="B12" s="237">
        <f t="shared" si="0"/>
        <v>0</v>
      </c>
      <c r="C12" s="147"/>
      <c r="D12" s="160"/>
      <c r="E12" s="160"/>
      <c r="F12" s="160"/>
      <c r="G12" s="160"/>
    </row>
    <row r="13" spans="1:7" s="140" customFormat="1" ht="22.5" customHeight="1" x14ac:dyDescent="0.15">
      <c r="A13" s="147" t="s">
        <v>12</v>
      </c>
      <c r="B13" s="237">
        <f t="shared" si="0"/>
        <v>0</v>
      </c>
      <c r="C13" s="147"/>
      <c r="D13" s="160"/>
      <c r="E13" s="160"/>
      <c r="F13" s="160"/>
      <c r="G13" s="160"/>
    </row>
    <row r="14" spans="1:7" s="140" customFormat="1" ht="22.5" customHeight="1" x14ac:dyDescent="0.15">
      <c r="A14" s="148" t="s">
        <v>13</v>
      </c>
      <c r="B14" s="238">
        <f t="shared" si="0"/>
        <v>0</v>
      </c>
      <c r="C14" s="147"/>
      <c r="D14" s="160"/>
      <c r="E14" s="160"/>
      <c r="F14" s="160"/>
      <c r="G14" s="160"/>
    </row>
    <row r="15" spans="1:7" s="140" customFormat="1" ht="22.5" customHeight="1" x14ac:dyDescent="0.15">
      <c r="A15" s="146" t="s">
        <v>14</v>
      </c>
      <c r="B15" s="236">
        <f t="shared" si="0"/>
        <v>0</v>
      </c>
      <c r="C15" s="146">
        <f>SUM(C16:C17)</f>
        <v>0</v>
      </c>
      <c r="D15" s="160"/>
      <c r="E15" s="160"/>
      <c r="F15" s="160"/>
      <c r="G15" s="160"/>
    </row>
    <row r="16" spans="1:7" s="140" customFormat="1" ht="22.5" customHeight="1" x14ac:dyDescent="0.15">
      <c r="A16" s="147" t="s">
        <v>15</v>
      </c>
      <c r="B16" s="237">
        <f t="shared" si="0"/>
        <v>0</v>
      </c>
      <c r="C16" s="147"/>
      <c r="D16" s="160"/>
      <c r="E16" s="160"/>
      <c r="F16" s="160"/>
      <c r="G16" s="160"/>
    </row>
    <row r="17" spans="1:7" s="140" customFormat="1" ht="22.5" customHeight="1" x14ac:dyDescent="0.15">
      <c r="A17" s="148" t="s">
        <v>16</v>
      </c>
      <c r="B17" s="238">
        <f t="shared" si="0"/>
        <v>0</v>
      </c>
      <c r="C17" s="147"/>
      <c r="D17" s="160"/>
      <c r="E17" s="160"/>
      <c r="F17" s="160"/>
      <c r="G17" s="160"/>
    </row>
    <row r="18" spans="1:7" s="140" customFormat="1" ht="22.5" customHeight="1" x14ac:dyDescent="0.15">
      <c r="A18" s="147" t="s">
        <v>17</v>
      </c>
      <c r="B18" s="237">
        <f t="shared" si="0"/>
        <v>0</v>
      </c>
      <c r="C18" s="146">
        <f>SUM(C19:C22)</f>
        <v>0</v>
      </c>
      <c r="D18" s="160"/>
      <c r="E18" s="160"/>
      <c r="F18" s="160"/>
      <c r="G18" s="160"/>
    </row>
    <row r="19" spans="1:7" s="140" customFormat="1" ht="22.5" customHeight="1" x14ac:dyDescent="0.15">
      <c r="A19" s="147" t="s">
        <v>18</v>
      </c>
      <c r="B19" s="237">
        <f t="shared" si="0"/>
        <v>0</v>
      </c>
      <c r="C19" s="147"/>
      <c r="D19" s="160"/>
      <c r="E19" s="160"/>
      <c r="F19" s="160"/>
      <c r="G19" s="160"/>
    </row>
    <row r="20" spans="1:7" s="140" customFormat="1" ht="22.5" customHeight="1" x14ac:dyDescent="0.15">
      <c r="A20" s="147" t="s">
        <v>19</v>
      </c>
      <c r="B20" s="237">
        <f t="shared" si="0"/>
        <v>0</v>
      </c>
      <c r="C20" s="147"/>
      <c r="D20" s="160"/>
      <c r="E20" s="160"/>
      <c r="F20" s="160"/>
      <c r="G20" s="160"/>
    </row>
    <row r="21" spans="1:7" s="140" customFormat="1" ht="22.5" customHeight="1" x14ac:dyDescent="0.15">
      <c r="A21" s="147" t="s">
        <v>20</v>
      </c>
      <c r="B21" s="237">
        <f t="shared" si="0"/>
        <v>0</v>
      </c>
      <c r="C21" s="147"/>
      <c r="D21" s="160"/>
      <c r="E21" s="160"/>
      <c r="F21" s="160"/>
      <c r="G21" s="160"/>
    </row>
    <row r="22" spans="1:7" s="140" customFormat="1" ht="22.5" customHeight="1" x14ac:dyDescent="0.15">
      <c r="A22" s="147" t="s">
        <v>21</v>
      </c>
      <c r="B22" s="237">
        <f t="shared" si="0"/>
        <v>0</v>
      </c>
      <c r="C22" s="148"/>
      <c r="D22" s="160"/>
      <c r="E22" s="160"/>
      <c r="F22" s="160"/>
      <c r="G22" s="160"/>
    </row>
    <row r="23" spans="1:7" s="140" customFormat="1" ht="22.5" customHeight="1" x14ac:dyDescent="0.15">
      <c r="A23" s="149" t="s">
        <v>30</v>
      </c>
      <c r="B23" s="150">
        <f t="shared" si="0"/>
        <v>0</v>
      </c>
      <c r="C23" s="243">
        <f>SUM(C11,C15,C18)</f>
        <v>0</v>
      </c>
      <c r="D23" s="160"/>
      <c r="E23" s="160"/>
      <c r="F23" s="160"/>
      <c r="G23" s="160"/>
    </row>
    <row r="24" spans="1:7" s="140" customFormat="1" ht="22.5" customHeight="1" x14ac:dyDescent="0.15">
      <c r="A24" s="151" t="s">
        <v>22</v>
      </c>
      <c r="B24" s="151">
        <f t="shared" si="0"/>
        <v>0</v>
      </c>
      <c r="C24" s="152">
        <f>ROUNDDOWN((C23/1000*10%),0)*1000</f>
        <v>0</v>
      </c>
      <c r="D24" s="161"/>
      <c r="E24" s="161"/>
      <c r="F24" s="161"/>
      <c r="G24" s="161"/>
    </row>
    <row r="25" spans="1:7" s="140" customFormat="1" ht="22.5" customHeight="1" x14ac:dyDescent="0.15">
      <c r="A25" s="144" t="s">
        <v>144</v>
      </c>
      <c r="B25" s="151">
        <f t="shared" si="0"/>
        <v>0</v>
      </c>
      <c r="C25" s="151">
        <f>SUM(C23:C24)</f>
        <v>0</v>
      </c>
      <c r="D25" s="160"/>
      <c r="E25" s="160"/>
      <c r="F25" s="160"/>
      <c r="G25" s="160"/>
    </row>
    <row r="26" spans="1:7" s="140" customFormat="1" ht="22.5" customHeight="1" x14ac:dyDescent="0.15">
      <c r="A26" s="153" t="s">
        <v>44</v>
      </c>
      <c r="B26" s="151">
        <f t="shared" si="0"/>
        <v>0</v>
      </c>
      <c r="C26" s="152">
        <f>ROUNDDOWN(C25*0.08,0)</f>
        <v>0</v>
      </c>
      <c r="D26" s="161"/>
      <c r="E26" s="161"/>
      <c r="F26" s="161"/>
      <c r="G26" s="161"/>
    </row>
    <row r="27" spans="1:7" s="140" customFormat="1" ht="22.5" customHeight="1" x14ac:dyDescent="0.15">
      <c r="A27" s="144" t="s">
        <v>31</v>
      </c>
      <c r="B27" s="151">
        <f t="shared" si="0"/>
        <v>0</v>
      </c>
      <c r="C27" s="151">
        <f>SUM(C25:C26)</f>
        <v>0</v>
      </c>
      <c r="D27" s="160"/>
      <c r="E27" s="160"/>
      <c r="F27" s="160"/>
      <c r="G27" s="160"/>
    </row>
    <row r="28" spans="1:7" s="140" customFormat="1" ht="22.5" customHeight="1" x14ac:dyDescent="0.15">
      <c r="A28" s="154"/>
      <c r="B28" s="155"/>
      <c r="C28" s="155"/>
      <c r="D28" s="155"/>
      <c r="E28" s="155"/>
      <c r="F28" s="155"/>
      <c r="G28" s="155"/>
    </row>
    <row r="29" spans="1:7" x14ac:dyDescent="0.15">
      <c r="A29" s="2" t="s">
        <v>58</v>
      </c>
    </row>
    <row r="30" spans="1:7" x14ac:dyDescent="0.15">
      <c r="A30" s="227" t="s">
        <v>225</v>
      </c>
      <c r="B30" s="227"/>
      <c r="C30" s="227"/>
      <c r="D30" s="227"/>
      <c r="E30" s="227"/>
      <c r="F30" s="227"/>
      <c r="G30" s="227"/>
    </row>
    <row r="31" spans="1:7" x14ac:dyDescent="0.15">
      <c r="A31" s="227"/>
      <c r="B31" s="227"/>
      <c r="C31" s="227"/>
      <c r="D31" s="227"/>
      <c r="E31" s="227"/>
      <c r="F31" s="227"/>
      <c r="G31" s="227"/>
    </row>
    <row r="32" spans="1:7" x14ac:dyDescent="0.15">
      <c r="A32" s="227" t="s">
        <v>145</v>
      </c>
      <c r="B32" s="227"/>
      <c r="C32" s="227"/>
      <c r="D32" s="227"/>
      <c r="E32" s="227"/>
      <c r="F32" s="227"/>
      <c r="G32" s="227"/>
    </row>
    <row r="33" spans="1:7" x14ac:dyDescent="0.15">
      <c r="A33" s="227" t="s">
        <v>224</v>
      </c>
      <c r="B33" s="227"/>
      <c r="C33" s="227"/>
      <c r="D33" s="227"/>
      <c r="E33" s="227"/>
      <c r="F33" s="227"/>
      <c r="G33" s="227"/>
    </row>
    <row r="34" spans="1:7" x14ac:dyDescent="0.15">
      <c r="A34" s="227"/>
      <c r="B34" s="227"/>
      <c r="C34" s="227"/>
      <c r="D34" s="227"/>
      <c r="E34" s="227"/>
      <c r="F34" s="227"/>
      <c r="G34" s="227"/>
    </row>
    <row r="35" spans="1:7" x14ac:dyDescent="0.15">
      <c r="A35" s="227"/>
      <c r="B35" s="227"/>
      <c r="C35" s="227"/>
      <c r="D35" s="227"/>
      <c r="E35" s="227"/>
      <c r="F35" s="227"/>
      <c r="G35" s="227"/>
    </row>
    <row r="36" spans="1:7" x14ac:dyDescent="0.15">
      <c r="A36" s="227"/>
      <c r="B36" s="227"/>
      <c r="C36" s="227"/>
      <c r="D36" s="227"/>
      <c r="E36" s="227"/>
      <c r="F36" s="227"/>
      <c r="G36" s="227"/>
    </row>
    <row r="37" spans="1:7" x14ac:dyDescent="0.15">
      <c r="A37" s="234" t="s">
        <v>146</v>
      </c>
      <c r="B37" s="234"/>
      <c r="C37" s="234"/>
      <c r="D37" s="234"/>
      <c r="E37" s="234"/>
      <c r="F37" s="234"/>
      <c r="G37" s="234"/>
    </row>
  </sheetData>
  <mergeCells count="6">
    <mergeCell ref="A37:G37"/>
    <mergeCell ref="A3:G5"/>
    <mergeCell ref="A2:G2"/>
    <mergeCell ref="A30:G31"/>
    <mergeCell ref="A32:G32"/>
    <mergeCell ref="A33:G36"/>
  </mergeCells>
  <phoneticPr fontId="6"/>
  <pageMargins left="0.70866141732283472" right="0.70866141732283472" top="0.74803149606299213" bottom="0.74803149606299213" header="0.31496062992125984" footer="0.31496062992125984"/>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27"/>
  <sheetViews>
    <sheetView showGridLines="0" zoomScale="70" zoomScaleNormal="70" workbookViewId="0"/>
  </sheetViews>
  <sheetFormatPr defaultRowHeight="13.5" x14ac:dyDescent="0.15"/>
  <cols>
    <col min="1" max="1" width="35.375" style="2" bestFit="1" customWidth="1"/>
    <col min="2" max="7" width="14.625" style="2" customWidth="1"/>
    <col min="8" max="16384" width="9" style="2"/>
  </cols>
  <sheetData>
    <row r="1" spans="1:7" ht="18.75" x14ac:dyDescent="0.15">
      <c r="G1" s="1">
        <v>7</v>
      </c>
    </row>
    <row r="2" spans="1:7" ht="50.1" customHeight="1" x14ac:dyDescent="0.15">
      <c r="A2" s="231" t="s">
        <v>157</v>
      </c>
      <c r="B2" s="232"/>
      <c r="C2" s="232"/>
      <c r="D2" s="232"/>
      <c r="E2" s="232"/>
      <c r="F2" s="232"/>
      <c r="G2" s="232"/>
    </row>
    <row r="3" spans="1:7" s="140" customFormat="1" ht="18.75" customHeight="1" x14ac:dyDescent="0.15">
      <c r="A3" s="230"/>
      <c r="B3" s="227"/>
      <c r="C3" s="227"/>
      <c r="D3" s="227"/>
      <c r="E3" s="227"/>
      <c r="F3" s="227"/>
      <c r="G3" s="227"/>
    </row>
    <row r="4" spans="1:7" s="140" customFormat="1" ht="18.75" customHeight="1" x14ac:dyDescent="0.15">
      <c r="A4" s="227"/>
      <c r="B4" s="227"/>
      <c r="C4" s="227"/>
      <c r="D4" s="227"/>
      <c r="E4" s="227"/>
      <c r="F4" s="227"/>
      <c r="G4" s="227"/>
    </row>
    <row r="5" spans="1:7" s="140" customFormat="1" ht="19.5" customHeight="1" x14ac:dyDescent="0.15">
      <c r="A5" s="227"/>
      <c r="B5" s="227"/>
      <c r="C5" s="227"/>
      <c r="D5" s="227"/>
      <c r="E5" s="227"/>
      <c r="F5" s="227"/>
      <c r="G5" s="227"/>
    </row>
    <row r="6" spans="1:7" s="140" customFormat="1" ht="18.75" customHeight="1" x14ac:dyDescent="0.15">
      <c r="A6" s="156"/>
    </row>
    <row r="7" spans="1:7" ht="18.75" customHeight="1" x14ac:dyDescent="0.15">
      <c r="A7" s="140" t="s">
        <v>121</v>
      </c>
    </row>
    <row r="8" spans="1:7" ht="18.75" customHeight="1" x14ac:dyDescent="0.15">
      <c r="A8" s="2" t="s">
        <v>55</v>
      </c>
    </row>
    <row r="9" spans="1:7" ht="22.5" customHeight="1" x14ac:dyDescent="0.15">
      <c r="C9" s="142" t="s">
        <v>235</v>
      </c>
      <c r="G9" s="142"/>
    </row>
    <row r="10" spans="1:7" s="145" customFormat="1" ht="22.5" customHeight="1" x14ac:dyDescent="0.15">
      <c r="A10" s="143" t="s">
        <v>0</v>
      </c>
      <c r="B10" s="143" t="s">
        <v>8</v>
      </c>
      <c r="C10" s="143" t="s">
        <v>56</v>
      </c>
      <c r="D10" s="242"/>
      <c r="E10" s="242"/>
      <c r="F10" s="242"/>
      <c r="G10" s="242"/>
    </row>
    <row r="11" spans="1:7" s="140" customFormat="1" ht="22.5" customHeight="1" x14ac:dyDescent="0.15">
      <c r="A11" s="146" t="s">
        <v>1</v>
      </c>
      <c r="B11" s="236">
        <f t="shared" ref="B11:B21" si="0">SUM(C11:G11)</f>
        <v>0</v>
      </c>
      <c r="C11" s="146">
        <f>SUM(C12:C17)</f>
        <v>0</v>
      </c>
      <c r="D11" s="164"/>
      <c r="E11" s="164"/>
      <c r="F11" s="164"/>
      <c r="G11" s="164"/>
    </row>
    <row r="12" spans="1:7" s="140" customFormat="1" ht="22.5" customHeight="1" x14ac:dyDescent="0.15">
      <c r="A12" s="147" t="s">
        <v>49</v>
      </c>
      <c r="B12" s="237">
        <f t="shared" si="0"/>
        <v>0</v>
      </c>
      <c r="C12" s="147">
        <v>0</v>
      </c>
      <c r="D12" s="164"/>
      <c r="E12" s="164"/>
      <c r="F12" s="164"/>
      <c r="G12" s="164"/>
    </row>
    <row r="13" spans="1:7" s="140" customFormat="1" ht="22.5" customHeight="1" x14ac:dyDescent="0.15">
      <c r="A13" s="147" t="s">
        <v>50</v>
      </c>
      <c r="B13" s="237">
        <f t="shared" si="0"/>
        <v>0</v>
      </c>
      <c r="C13" s="147">
        <v>0</v>
      </c>
      <c r="D13" s="164"/>
      <c r="E13" s="164"/>
      <c r="F13" s="164"/>
      <c r="G13" s="164"/>
    </row>
    <row r="14" spans="1:7" s="155" customFormat="1" ht="22.5" customHeight="1" x14ac:dyDescent="0.15">
      <c r="A14" s="147" t="s">
        <v>51</v>
      </c>
      <c r="B14" s="237">
        <f t="shared" si="0"/>
        <v>0</v>
      </c>
      <c r="C14" s="147">
        <v>0</v>
      </c>
      <c r="D14" s="164"/>
      <c r="E14" s="164"/>
      <c r="F14" s="164"/>
      <c r="G14" s="164"/>
    </row>
    <row r="15" spans="1:7" s="155" customFormat="1" ht="22.5" customHeight="1" x14ac:dyDescent="0.15">
      <c r="A15" s="147" t="s">
        <v>52</v>
      </c>
      <c r="B15" s="237">
        <f t="shared" si="0"/>
        <v>0</v>
      </c>
      <c r="C15" s="147">
        <v>0</v>
      </c>
      <c r="D15" s="164"/>
      <c r="E15" s="164"/>
      <c r="F15" s="164"/>
      <c r="G15" s="164"/>
    </row>
    <row r="16" spans="1:7" s="155" customFormat="1" ht="22.5" customHeight="1" x14ac:dyDescent="0.15">
      <c r="A16" s="147" t="s">
        <v>53</v>
      </c>
      <c r="B16" s="237">
        <f t="shared" si="0"/>
        <v>0</v>
      </c>
      <c r="C16" s="147">
        <v>0</v>
      </c>
      <c r="D16" s="164"/>
      <c r="E16" s="164"/>
      <c r="F16" s="164"/>
      <c r="G16" s="164"/>
    </row>
    <row r="17" spans="1:7" s="140" customFormat="1" ht="22.5" customHeight="1" x14ac:dyDescent="0.15">
      <c r="A17" s="148" t="s">
        <v>54</v>
      </c>
      <c r="B17" s="238">
        <f t="shared" si="0"/>
        <v>0</v>
      </c>
      <c r="C17" s="148">
        <v>0</v>
      </c>
      <c r="D17" s="164"/>
      <c r="E17" s="164"/>
      <c r="F17" s="164"/>
      <c r="G17" s="164"/>
    </row>
    <row r="18" spans="1:7" s="140" customFormat="1" ht="22.5" customHeight="1" x14ac:dyDescent="0.15">
      <c r="A18" s="151" t="s">
        <v>6</v>
      </c>
      <c r="B18" s="151">
        <f t="shared" si="0"/>
        <v>0</v>
      </c>
      <c r="C18" s="244">
        <f>ROUNDDOWN((C11/1000*10%),0)*1000</f>
        <v>0</v>
      </c>
      <c r="D18" s="165"/>
      <c r="E18" s="165"/>
      <c r="F18" s="165"/>
      <c r="G18" s="165"/>
    </row>
    <row r="19" spans="1:7" s="140" customFormat="1" ht="22.5" customHeight="1" x14ac:dyDescent="0.15">
      <c r="A19" s="144" t="s">
        <v>40</v>
      </c>
      <c r="B19" s="151">
        <f t="shared" si="0"/>
        <v>0</v>
      </c>
      <c r="C19" s="151">
        <f>SUM(C18+C11)</f>
        <v>0</v>
      </c>
      <c r="D19" s="164"/>
      <c r="E19" s="164"/>
      <c r="F19" s="164"/>
      <c r="G19" s="164"/>
    </row>
    <row r="20" spans="1:7" s="140" customFormat="1" ht="22.5" customHeight="1" x14ac:dyDescent="0.15">
      <c r="A20" s="153" t="s">
        <v>44</v>
      </c>
      <c r="B20" s="151">
        <f t="shared" si="0"/>
        <v>0</v>
      </c>
      <c r="C20" s="152">
        <f>ROUNDDOWN(C19*0.08,0)</f>
        <v>0</v>
      </c>
      <c r="D20" s="165"/>
      <c r="E20" s="165"/>
      <c r="F20" s="165"/>
      <c r="G20" s="165"/>
    </row>
    <row r="21" spans="1:7" s="140" customFormat="1" ht="22.5" customHeight="1" x14ac:dyDescent="0.15">
      <c r="A21" s="144" t="s">
        <v>31</v>
      </c>
      <c r="B21" s="151">
        <f t="shared" si="0"/>
        <v>0</v>
      </c>
      <c r="C21" s="151">
        <f>SUM(C19:C20)</f>
        <v>0</v>
      </c>
      <c r="D21" s="164"/>
      <c r="E21" s="164"/>
      <c r="F21" s="164"/>
      <c r="G21" s="164"/>
    </row>
    <row r="22" spans="1:7" s="140" customFormat="1" ht="22.5" customHeight="1" x14ac:dyDescent="0.15">
      <c r="A22" s="154"/>
      <c r="B22" s="155"/>
      <c r="C22" s="155"/>
      <c r="D22" s="155"/>
      <c r="E22" s="155"/>
      <c r="F22" s="155"/>
      <c r="G22" s="155"/>
    </row>
    <row r="23" spans="1:7" x14ac:dyDescent="0.15">
      <c r="A23" s="2" t="s">
        <v>59</v>
      </c>
    </row>
    <row r="24" spans="1:7" x14ac:dyDescent="0.15">
      <c r="A24" s="234" t="s">
        <v>60</v>
      </c>
      <c r="B24" s="234"/>
      <c r="C24" s="234"/>
      <c r="D24" s="234"/>
      <c r="E24" s="234"/>
      <c r="F24" s="234"/>
      <c r="G24" s="234"/>
    </row>
    <row r="25" spans="1:7" x14ac:dyDescent="0.15">
      <c r="A25" s="234"/>
      <c r="B25" s="234"/>
      <c r="C25" s="234"/>
      <c r="D25" s="234"/>
      <c r="E25" s="234"/>
      <c r="F25" s="234"/>
      <c r="G25" s="234"/>
    </row>
    <row r="26" spans="1:7" x14ac:dyDescent="0.15">
      <c r="A26" s="234" t="s">
        <v>61</v>
      </c>
      <c r="B26" s="234"/>
      <c r="C26" s="234"/>
      <c r="D26" s="234"/>
      <c r="E26" s="234"/>
      <c r="F26" s="234"/>
      <c r="G26" s="234"/>
    </row>
    <row r="27" spans="1:7" x14ac:dyDescent="0.15">
      <c r="A27" s="234" t="s">
        <v>62</v>
      </c>
      <c r="B27" s="234"/>
      <c r="C27" s="234"/>
      <c r="D27" s="234"/>
      <c r="E27" s="234"/>
      <c r="F27" s="234"/>
      <c r="G27" s="234"/>
    </row>
  </sheetData>
  <mergeCells count="5">
    <mergeCell ref="A2:G2"/>
    <mergeCell ref="A3:G5"/>
    <mergeCell ref="A24:G25"/>
    <mergeCell ref="A26:G26"/>
    <mergeCell ref="A27:G27"/>
  </mergeCells>
  <phoneticPr fontId="6"/>
  <pageMargins left="0.70866141732283472" right="0.70866141732283472"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提案基本情報</vt:lpstr>
      <vt:lpstr>再委託先・共同実施先の選定理由</vt:lpstr>
      <vt:lpstr>全期間総括表</vt:lpstr>
      <vt:lpstr>(委託先)企業等</vt:lpstr>
      <vt:lpstr>(委託先)国立研究開発法人等</vt:lpstr>
      <vt:lpstr>(委託先)大学等</vt:lpstr>
      <vt:lpstr>(委託先)消費税の免税事業者等</vt:lpstr>
      <vt:lpstr>(再委託先)企業等 </vt:lpstr>
      <vt:lpstr>(再委託先)国立研究開発法人等 </vt:lpstr>
      <vt:lpstr>(再委託先)大学等 </vt:lpstr>
      <vt:lpstr>(再委託先)消費税の免税事業者等</vt:lpstr>
      <vt:lpstr>再委託先・共同実施先の選定理由!Print_Area</vt:lpstr>
      <vt:lpstr>全期間総括表!Print_Area</vt:lpstr>
      <vt:lpstr>提案基本情報!Print_Area</vt:lpstr>
      <vt:lpstr>再委託先・共同実施先の選定理由!Print_Titles</vt:lpstr>
      <vt:lpstr>提案基本情報!Print_Titles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2015-09-08T09:19:47Z</dcterms:created>
  <dcterms:modified xsi:type="dcterms:W3CDTF">2019-05-07T07:28:15Z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