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0" yWindow="15" windowWidth="17100" windowHeight="11250" activeTab="1"/>
  </bookViews>
  <sheets>
    <sheet name="労働時間証明書 (記載例)" sheetId="3" r:id="rId1"/>
    <sheet name="労働時間証明書" sheetId="4" r:id="rId2"/>
  </sheets>
  <definedNames>
    <definedName name="_xlnm.Print_Area" localSheetId="1">労働時間証明書!$B$1:$N$48</definedName>
    <definedName name="_xlnm.Print_Area" localSheetId="0">'労働時間証明書 (記載例)'!$B$1:$N$49</definedName>
  </definedNames>
  <calcPr calcId="152511"/>
</workbook>
</file>

<file path=xl/calcChain.xml><?xml version="1.0" encoding="utf-8"?>
<calcChain xmlns="http://schemas.openxmlformats.org/spreadsheetml/2006/main">
  <c r="M20" i="3" l="1"/>
  <c r="K20" i="3"/>
  <c r="H20" i="3"/>
  <c r="M21" i="4" l="1"/>
  <c r="M20" i="4"/>
  <c r="M19" i="4"/>
  <c r="M18" i="4"/>
  <c r="M16" i="4"/>
  <c r="H15" i="4" l="1"/>
  <c r="M15" i="4" s="1"/>
  <c r="H17" i="4"/>
  <c r="H16" i="4"/>
  <c r="K21" i="4"/>
  <c r="K20" i="4"/>
  <c r="K19" i="4"/>
  <c r="K18" i="4"/>
  <c r="K17" i="4"/>
  <c r="K16" i="4"/>
  <c r="K15" i="4"/>
  <c r="H21" i="4"/>
  <c r="H20" i="4"/>
  <c r="H19" i="4"/>
  <c r="H18" i="4"/>
  <c r="K22" i="3"/>
  <c r="H22" i="3"/>
  <c r="K21" i="3"/>
  <c r="H21" i="3"/>
  <c r="K19" i="3"/>
  <c r="H19" i="3"/>
  <c r="K18" i="3"/>
  <c r="H18" i="3"/>
  <c r="K17" i="3"/>
  <c r="H17" i="3"/>
  <c r="K16" i="3"/>
  <c r="H16" i="3"/>
  <c r="K15" i="3"/>
  <c r="H15" i="3"/>
  <c r="M17" i="4" l="1"/>
  <c r="M15" i="3"/>
  <c r="M16" i="3"/>
  <c r="M17" i="3"/>
  <c r="M18" i="3"/>
  <c r="M19" i="3"/>
  <c r="M21" i="3"/>
  <c r="M22" i="3"/>
</calcChain>
</file>

<file path=xl/sharedStrings.xml><?xml version="1.0" encoding="utf-8"?>
<sst xmlns="http://schemas.openxmlformats.org/spreadsheetml/2006/main" count="114" uniqueCount="61">
  <si>
    <t>&lt;参考例&gt;</t>
    <phoneticPr fontId="1"/>
  </si>
  <si>
    <t>契約管理番号：</t>
    <rPh sb="0" eb="2">
      <t>ケイヤク</t>
    </rPh>
    <rPh sb="2" eb="4">
      <t>カンリ</t>
    </rPh>
    <rPh sb="4" eb="6">
      <t>バンゴウ</t>
    </rPh>
    <phoneticPr fontId="1"/>
  </si>
  <si>
    <t>□□□□□□□□-□</t>
    <phoneticPr fontId="1"/>
  </si>
  <si>
    <t>労働時間</t>
    <phoneticPr fontId="7"/>
  </si>
  <si>
    <t>勤務種別</t>
    <rPh sb="0" eb="2">
      <t>キンム</t>
    </rPh>
    <rPh sb="2" eb="4">
      <t>シュベツ</t>
    </rPh>
    <phoneticPr fontId="7"/>
  </si>
  <si>
    <t>該当月</t>
    <rPh sb="1" eb="2">
      <t>トウ</t>
    </rPh>
    <rPh sb="2" eb="3">
      <t>ツキ</t>
    </rPh>
    <phoneticPr fontId="7"/>
  </si>
  <si>
    <t>所定
労働
日数（日）</t>
    <phoneticPr fontId="1"/>
  </si>
  <si>
    <t>所定
労働
時間
（時間）</t>
    <phoneticPr fontId="1"/>
  </si>
  <si>
    <t>年休・特休・欠勤
時間
（時間）</t>
    <phoneticPr fontId="1"/>
  </si>
  <si>
    <t>上限
時間
（時間）</t>
    <rPh sb="0" eb="2">
      <t>ジョウゲン</t>
    </rPh>
    <rPh sb="3" eb="5">
      <t>ジカン</t>
    </rPh>
    <phoneticPr fontId="1"/>
  </si>
  <si>
    <t>他事業従事
時間
（時間）</t>
    <rPh sb="0" eb="3">
      <t>タジギョウ</t>
    </rPh>
    <rPh sb="3" eb="5">
      <t>ジュウジ</t>
    </rPh>
    <rPh sb="6" eb="8">
      <t>ジカン</t>
    </rPh>
    <phoneticPr fontId="7"/>
  </si>
  <si>
    <t>自社従事時間を除く従事時間合計（時間）</t>
    <rPh sb="0" eb="2">
      <t>ジシャ</t>
    </rPh>
    <rPh sb="2" eb="4">
      <t>ジュウジ</t>
    </rPh>
    <rPh sb="4" eb="6">
      <t>ジカン</t>
    </rPh>
    <rPh sb="7" eb="8">
      <t>ノゾ</t>
    </rPh>
    <rPh sb="9" eb="11">
      <t>ジュウジ</t>
    </rPh>
    <rPh sb="11" eb="13">
      <t>ジカン</t>
    </rPh>
    <rPh sb="13" eb="15">
      <t>ゴウケイ</t>
    </rPh>
    <rPh sb="16" eb="18">
      <t>ジカン</t>
    </rPh>
    <phoneticPr fontId="7"/>
  </si>
  <si>
    <t>計上可能時間（時間）</t>
    <rPh sb="0" eb="2">
      <t>ケイジョウ</t>
    </rPh>
    <rPh sb="2" eb="4">
      <t>カノウ</t>
    </rPh>
    <rPh sb="4" eb="6">
      <t>ジカン</t>
    </rPh>
    <rPh sb="7" eb="9">
      <t>ジカン</t>
    </rPh>
    <phoneticPr fontId="7"/>
  </si>
  <si>
    <t>備　考</t>
  </si>
  <si>
    <t>研究員
氏名</t>
    <phoneticPr fontId="1"/>
  </si>
  <si>
    <t>a</t>
    <phoneticPr fontId="1"/>
  </si>
  <si>
    <t>b</t>
    <phoneticPr fontId="1"/>
  </si>
  <si>
    <t>c = a-b</t>
    <phoneticPr fontId="1"/>
  </si>
  <si>
    <t>d</t>
    <phoneticPr fontId="1"/>
  </si>
  <si>
    <t>e</t>
    <phoneticPr fontId="1"/>
  </si>
  <si>
    <t>h</t>
    <phoneticPr fontId="1"/>
  </si>
  <si>
    <t>k</t>
    <phoneticPr fontId="1"/>
  </si>
  <si>
    <t>根戸　一郎</t>
    <rPh sb="0" eb="2">
      <t>ネド</t>
    </rPh>
    <rPh sb="3" eb="5">
      <t>イチロウ</t>
    </rPh>
    <phoneticPr fontId="1"/>
  </si>
  <si>
    <t>管理職</t>
  </si>
  <si>
    <t>根戸　二郎</t>
    <rPh sb="0" eb="2">
      <t>ネド</t>
    </rPh>
    <rPh sb="3" eb="4">
      <t>ニ</t>
    </rPh>
    <phoneticPr fontId="1"/>
  </si>
  <si>
    <t>根戸　花子</t>
    <rPh sb="0" eb="2">
      <t>ネド</t>
    </rPh>
    <rPh sb="3" eb="5">
      <t>ハナコ</t>
    </rPh>
    <phoneticPr fontId="1"/>
  </si>
  <si>
    <t>裁量労働制</t>
  </si>
  <si>
    <t>川崎　太郎</t>
    <rPh sb="0" eb="2">
      <t>カワサキ</t>
    </rPh>
    <rPh sb="3" eb="5">
      <t>タロウ</t>
    </rPh>
    <phoneticPr fontId="1"/>
  </si>
  <si>
    <t>名　　　称　　株式会社○○○○</t>
    <phoneticPr fontId="1"/>
  </si>
  <si>
    <t>所　　　属　　○○部○○課長</t>
    <phoneticPr fontId="1"/>
  </si>
  <si>
    <t>証明者氏名　　○○　○○　　　印</t>
    <phoneticPr fontId="1"/>
  </si>
  <si>
    <t>※上限時間は、所定労働時間から年休・特休・欠勤時間を差し引いた時間になります。</t>
    <rPh sb="1" eb="3">
      <t>ジョウゲン</t>
    </rPh>
    <rPh sb="3" eb="5">
      <t>ジカン</t>
    </rPh>
    <phoneticPr fontId="1"/>
  </si>
  <si>
    <t>１．管理職</t>
  </si>
  <si>
    <t>　　①自社従事時間を除く従事時間合計(g)≦上限時間(c)の場合　ｋ＝ｄ　</t>
  </si>
  <si>
    <t>　　②自社従事時間を除く従事時間合計(g)＞上限時間(c)の場合　ｋ＝ｃ×ｄ÷ｇ</t>
  </si>
  <si>
    <t>２．裁量労働制適用者</t>
  </si>
  <si>
    <t>　　①自社従事時間を除く従事時間合計(g)≦上限時間(c)の場合　ｋ＝ｄ＋ｈ</t>
  </si>
  <si>
    <t>　　②自社従事時間を除く従事時間合計(g)＞上限時間(c)の場合　ｋ＝（ｃ×ｄ÷ｇ）＋ｈ</t>
  </si>
  <si>
    <t xml:space="preserve">※裁量労働制の場合は、所定労働時間をみなし労働時間と読み替えます。 </t>
    <phoneticPr fontId="1"/>
  </si>
  <si>
    <t>川崎　次郎</t>
    <rPh sb="0" eb="2">
      <t>カワサキ</t>
    </rPh>
    <rPh sb="3" eb="5">
      <t>ジロウ</t>
    </rPh>
    <phoneticPr fontId="1"/>
  </si>
  <si>
    <t xml:space="preserve">当該
NEDO業務従事時間
（時間）
</t>
    <phoneticPr fontId="7"/>
  </si>
  <si>
    <t>当該
NEDO
業務休日労働
時間
（時間）</t>
    <rPh sb="10" eb="12">
      <t>キュウジツ</t>
    </rPh>
    <rPh sb="15" eb="17">
      <t>ジカン</t>
    </rPh>
    <phoneticPr fontId="7"/>
  </si>
  <si>
    <t>※管理職とは労働基準法上の管理監督者を示します。</t>
    <phoneticPr fontId="1"/>
  </si>
  <si>
    <t>&lt;計上可能時間算出式&gt;　　　　※小数点以下3桁目は切り捨て</t>
    <rPh sb="16" eb="19">
      <t>ショウスウテン</t>
    </rPh>
    <rPh sb="19" eb="21">
      <t>イカ</t>
    </rPh>
    <rPh sb="22" eb="23">
      <t>ケタ</t>
    </rPh>
    <rPh sb="23" eb="24">
      <t>メ</t>
    </rPh>
    <rPh sb="25" eb="26">
      <t>キ</t>
    </rPh>
    <rPh sb="27" eb="28">
      <t>ス</t>
    </rPh>
    <phoneticPr fontId="1"/>
  </si>
  <si>
    <t>e</t>
    <phoneticPr fontId="1"/>
  </si>
  <si>
    <t>g = d+e</t>
    <phoneticPr fontId="1"/>
  </si>
  <si>
    <t>　</t>
    <phoneticPr fontId="1"/>
  </si>
  <si>
    <t>g = d+e</t>
    <phoneticPr fontId="1"/>
  </si>
  <si>
    <t>労働時間証明書</t>
    <rPh sb="0" eb="2">
      <t>ロウドウ</t>
    </rPh>
    <rPh sb="2" eb="4">
      <t>ジカン</t>
    </rPh>
    <rPh sb="4" eb="7">
      <t>ショウメイショ</t>
    </rPh>
    <phoneticPr fontId="1"/>
  </si>
  <si>
    <t>高プロ</t>
  </si>
  <si>
    <t>１．管理職、高プロ</t>
    <rPh sb="6" eb="7">
      <t>コウ</t>
    </rPh>
    <phoneticPr fontId="1"/>
  </si>
  <si>
    <t>※高プロとは労働基準法上の者です。</t>
    <rPh sb="1" eb="2">
      <t>コウ</t>
    </rPh>
    <rPh sb="13" eb="14">
      <t>モノ</t>
    </rPh>
    <phoneticPr fontId="1"/>
  </si>
  <si>
    <t>２０　　年　　月　　日</t>
    <phoneticPr fontId="1"/>
  </si>
  <si>
    <t>２０○○年○○月○○日</t>
    <phoneticPr fontId="1"/>
  </si>
  <si>
    <t>２０○○
年度</t>
    <phoneticPr fontId="1"/>
  </si>
  <si>
    <t>別紙６</t>
    <rPh sb="0" eb="2">
      <t>ベッシ</t>
    </rPh>
    <phoneticPr fontId="1"/>
  </si>
  <si>
    <t>※管理職とは労働基準法上の管理監督者を指します。</t>
    <rPh sb="19" eb="20">
      <t>サ</t>
    </rPh>
    <phoneticPr fontId="1"/>
  </si>
  <si>
    <t xml:space="preserve">※裁量労働制の場合は、所定労働時間をみなし労働時間と読み替えます。 </t>
    <phoneticPr fontId="1"/>
  </si>
  <si>
    <t>※管理職、高プロの場合は、休日に勤務した場合もhではなくdの欄に時間数を含めます。</t>
    <rPh sb="1" eb="3">
      <t>カンリ</t>
    </rPh>
    <rPh sb="3" eb="4">
      <t>ショク</t>
    </rPh>
    <rPh sb="5" eb="6">
      <t>コウ</t>
    </rPh>
    <rPh sb="9" eb="11">
      <t>バアイ</t>
    </rPh>
    <rPh sb="13" eb="15">
      <t>キュウジツ</t>
    </rPh>
    <rPh sb="16" eb="18">
      <t>キンム</t>
    </rPh>
    <rPh sb="20" eb="22">
      <t>バアイ</t>
    </rPh>
    <rPh sb="30" eb="31">
      <t>ラン</t>
    </rPh>
    <rPh sb="32" eb="35">
      <t>ジカンスウ</t>
    </rPh>
    <rPh sb="36" eb="37">
      <t>フク</t>
    </rPh>
    <phoneticPr fontId="1"/>
  </si>
  <si>
    <t>事業期間：２０　　年　　月　　日～２０　　年　　月　　日</t>
    <rPh sb="0" eb="2">
      <t>ジギョウ</t>
    </rPh>
    <phoneticPr fontId="1"/>
  </si>
  <si>
    <t>当該事業に係る研究員の労働時間について、上記のとおり証明致します。</t>
    <rPh sb="0" eb="2">
      <t>トウガイ</t>
    </rPh>
    <rPh sb="2" eb="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</si>
</sst>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Protection="1">
      <alignment vertical="center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2" borderId="0" xfId="0" applyFill="1" applyBorder="1">
      <alignment vertical="center"/>
    </xf>
    <xf numFmtId="0" fontId="4" fillId="2" borderId="0" xfId="0" applyFont="1" applyFill="1" applyBorder="1" applyProtection="1">
      <alignment vertical="center"/>
      <protection locked="0"/>
    </xf>
    <xf numFmtId="0" fontId="14" fillId="2" borderId="0" xfId="0" applyFont="1" applyFill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vertical="top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 applyProtection="1">
      <alignment vertical="top" wrapText="1"/>
    </xf>
    <xf numFmtId="0" fontId="0" fillId="2" borderId="1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0" fillId="0" borderId="6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0" fillId="0" borderId="9" xfId="0" applyBorder="1">
      <alignment vertical="center"/>
    </xf>
    <xf numFmtId="0" fontId="6" fillId="3" borderId="8" xfId="0" applyFont="1" applyFill="1" applyBorder="1" applyAlignment="1">
      <alignment horizontal="center" vertical="top" wrapText="1"/>
    </xf>
    <xf numFmtId="0" fontId="0" fillId="0" borderId="10" xfId="0" applyBorder="1">
      <alignment vertical="center"/>
    </xf>
  </cellXfs>
  <cellStyles count="1">
    <cellStyle name="標準" xfId="0" builtinId="0"/>
  </cellStyles>
  <dxfs count="4"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zoomScale="85" zoomScaleNormal="85" zoomScaleSheetLayoutView="85" workbookViewId="0">
      <selection activeCell="B26" sqref="B26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55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J4" s="5"/>
      <c r="K4" s="5" t="s">
        <v>1</v>
      </c>
      <c r="L4" s="46"/>
      <c r="M4" s="6" t="s">
        <v>2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48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59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0"/>
      <c r="D9" s="12"/>
      <c r="E9" s="12"/>
      <c r="F9" s="12"/>
      <c r="G9" s="39"/>
      <c r="H9" s="13"/>
      <c r="I9" s="61" t="s">
        <v>3</v>
      </c>
      <c r="J9" s="62"/>
      <c r="K9" s="62"/>
      <c r="L9" s="62"/>
      <c r="M9" s="63"/>
      <c r="N9" s="39"/>
    </row>
    <row r="10" spans="1:14" ht="25.5" customHeight="1" x14ac:dyDescent="0.15">
      <c r="B10" s="14" t="s">
        <v>54</v>
      </c>
      <c r="C10" s="38" t="s">
        <v>4</v>
      </c>
      <c r="D10" s="64" t="s">
        <v>5</v>
      </c>
      <c r="E10" s="64" t="s">
        <v>6</v>
      </c>
      <c r="F10" s="64" t="s">
        <v>7</v>
      </c>
      <c r="G10" s="64" t="s">
        <v>8</v>
      </c>
      <c r="H10" s="65" t="s">
        <v>9</v>
      </c>
      <c r="I10" s="66" t="s">
        <v>40</v>
      </c>
      <c r="J10" s="66" t="s">
        <v>10</v>
      </c>
      <c r="K10" s="67" t="s">
        <v>11</v>
      </c>
      <c r="L10" s="68" t="s">
        <v>41</v>
      </c>
      <c r="M10" s="70" t="s">
        <v>12</v>
      </c>
      <c r="N10" s="37" t="s">
        <v>13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14</v>
      </c>
      <c r="C14" s="19"/>
      <c r="D14" s="20"/>
      <c r="E14" s="20"/>
      <c r="F14" s="21" t="s">
        <v>15</v>
      </c>
      <c r="G14" s="21" t="s">
        <v>16</v>
      </c>
      <c r="H14" s="22" t="s">
        <v>17</v>
      </c>
      <c r="I14" s="23" t="s">
        <v>18</v>
      </c>
      <c r="J14" s="23" t="s">
        <v>19</v>
      </c>
      <c r="K14" s="24" t="s">
        <v>47</v>
      </c>
      <c r="L14" s="25" t="s">
        <v>20</v>
      </c>
      <c r="M14" s="26" t="s">
        <v>21</v>
      </c>
      <c r="N14" s="20"/>
    </row>
    <row r="15" spans="1:14" ht="20.100000000000001" customHeight="1" x14ac:dyDescent="0.15">
      <c r="B15" s="27" t="s">
        <v>22</v>
      </c>
      <c r="C15" s="28" t="s">
        <v>23</v>
      </c>
      <c r="D15" s="29">
        <v>4</v>
      </c>
      <c r="E15" s="29">
        <v>21</v>
      </c>
      <c r="F15" s="29">
        <v>168</v>
      </c>
      <c r="G15" s="29">
        <v>8</v>
      </c>
      <c r="H15" s="30">
        <f t="shared" ref="H15:H22" si="0">IF(C15&lt;&gt;"　",F15-G15,"")</f>
        <v>160</v>
      </c>
      <c r="I15" s="29">
        <v>100</v>
      </c>
      <c r="J15" s="29">
        <v>50</v>
      </c>
      <c r="K15" s="30">
        <f t="shared" ref="K15:K22" si="1">IF(C15&lt;&gt;"　",SUM(I15:J15),"")</f>
        <v>150</v>
      </c>
      <c r="L15" s="31"/>
      <c r="M15" s="32">
        <f>IF(C15&lt;&gt;"　",IF(OR(C15="管理職",C15="高プロ"),IF(H15&gt;=K15,I15,ROUNDDOWN((H15)*I15/K15,2)),(IF(C15="裁量労働制",IF((H15)&gt;=K15,I15+L15,ROUNDDOWN((H15)*I15/K15+L15,2)),I15+L15))),"")</f>
        <v>100</v>
      </c>
      <c r="N15" s="33"/>
    </row>
    <row r="16" spans="1:14" ht="20.100000000000001" customHeight="1" x14ac:dyDescent="0.15">
      <c r="B16" s="27" t="s">
        <v>22</v>
      </c>
      <c r="C16" s="28" t="s">
        <v>23</v>
      </c>
      <c r="D16" s="29">
        <v>5</v>
      </c>
      <c r="E16" s="29">
        <v>20</v>
      </c>
      <c r="F16" s="29">
        <v>160</v>
      </c>
      <c r="G16" s="29">
        <v>0</v>
      </c>
      <c r="H16" s="30">
        <f t="shared" si="0"/>
        <v>160</v>
      </c>
      <c r="I16" s="29">
        <v>90</v>
      </c>
      <c r="J16" s="29">
        <v>20</v>
      </c>
      <c r="K16" s="30">
        <f t="shared" si="1"/>
        <v>110</v>
      </c>
      <c r="L16" s="31"/>
      <c r="M16" s="32">
        <f t="shared" ref="M16:M22" si="2">IF(C16&lt;&gt;"　",IF(OR(C16="管理職",C16="高プロ"),IF(H16&gt;=K16,I16,ROUNDDOWN((H16)*I16/K16,2)),(IF(C16="裁量労働制",IF((H16)&gt;=K16,I16+L16,ROUNDDOWN((H16)*I16/K16+L16,2)),I16+L16))),"")</f>
        <v>90</v>
      </c>
      <c r="N16" s="33"/>
    </row>
    <row r="17" spans="2:14" ht="20.100000000000001" customHeight="1" x14ac:dyDescent="0.15">
      <c r="B17" s="27" t="s">
        <v>22</v>
      </c>
      <c r="C17" s="28" t="s">
        <v>23</v>
      </c>
      <c r="D17" s="29">
        <v>6</v>
      </c>
      <c r="E17" s="29">
        <v>20</v>
      </c>
      <c r="F17" s="29">
        <v>160</v>
      </c>
      <c r="G17" s="29">
        <v>16</v>
      </c>
      <c r="H17" s="30">
        <f t="shared" si="0"/>
        <v>144</v>
      </c>
      <c r="I17" s="29">
        <v>110</v>
      </c>
      <c r="J17" s="29">
        <v>50</v>
      </c>
      <c r="K17" s="30">
        <f t="shared" si="1"/>
        <v>160</v>
      </c>
      <c r="L17" s="31"/>
      <c r="M17" s="32">
        <f t="shared" si="2"/>
        <v>99</v>
      </c>
      <c r="N17" s="33"/>
    </row>
    <row r="18" spans="2:14" ht="20.100000000000001" customHeight="1" x14ac:dyDescent="0.15">
      <c r="B18" s="27" t="s">
        <v>22</v>
      </c>
      <c r="C18" s="28" t="s">
        <v>23</v>
      </c>
      <c r="D18" s="29">
        <v>7</v>
      </c>
      <c r="E18" s="29">
        <v>21</v>
      </c>
      <c r="F18" s="29">
        <v>168</v>
      </c>
      <c r="G18" s="29">
        <v>8</v>
      </c>
      <c r="H18" s="30">
        <f t="shared" si="0"/>
        <v>160</v>
      </c>
      <c r="I18" s="29">
        <v>100</v>
      </c>
      <c r="J18" s="29">
        <v>50</v>
      </c>
      <c r="K18" s="30">
        <f t="shared" si="1"/>
        <v>150</v>
      </c>
      <c r="L18" s="31"/>
      <c r="M18" s="32">
        <f t="shared" si="2"/>
        <v>100</v>
      </c>
      <c r="N18" s="33"/>
    </row>
    <row r="19" spans="2:14" ht="20.100000000000001" customHeight="1" x14ac:dyDescent="0.15">
      <c r="B19" s="27" t="s">
        <v>24</v>
      </c>
      <c r="C19" s="28" t="s">
        <v>23</v>
      </c>
      <c r="D19" s="29">
        <v>4</v>
      </c>
      <c r="E19" s="29">
        <v>21</v>
      </c>
      <c r="F19" s="29">
        <v>168</v>
      </c>
      <c r="G19" s="29">
        <v>8</v>
      </c>
      <c r="H19" s="30">
        <f t="shared" si="0"/>
        <v>160</v>
      </c>
      <c r="I19" s="29">
        <v>200</v>
      </c>
      <c r="J19" s="29">
        <v>50</v>
      </c>
      <c r="K19" s="30">
        <f t="shared" si="1"/>
        <v>250</v>
      </c>
      <c r="L19" s="31"/>
      <c r="M19" s="32">
        <f t="shared" si="2"/>
        <v>128</v>
      </c>
      <c r="N19" s="33"/>
    </row>
    <row r="20" spans="2:14" ht="20.100000000000001" customHeight="1" x14ac:dyDescent="0.15">
      <c r="B20" s="27" t="s">
        <v>25</v>
      </c>
      <c r="C20" s="28" t="s">
        <v>26</v>
      </c>
      <c r="D20" s="29">
        <v>10</v>
      </c>
      <c r="E20" s="29">
        <v>22</v>
      </c>
      <c r="F20" s="29">
        <v>176</v>
      </c>
      <c r="G20" s="29">
        <v>16</v>
      </c>
      <c r="H20" s="30">
        <f t="shared" si="0"/>
        <v>160</v>
      </c>
      <c r="I20" s="29">
        <v>100</v>
      </c>
      <c r="J20" s="29">
        <v>50</v>
      </c>
      <c r="K20" s="30">
        <f t="shared" si="1"/>
        <v>150</v>
      </c>
      <c r="L20" s="31">
        <v>8</v>
      </c>
      <c r="M20" s="32">
        <f t="shared" si="2"/>
        <v>108</v>
      </c>
      <c r="N20" s="33"/>
    </row>
    <row r="21" spans="2:14" ht="20.100000000000001" customHeight="1" x14ac:dyDescent="0.15">
      <c r="B21" s="27" t="s">
        <v>27</v>
      </c>
      <c r="C21" s="28" t="s">
        <v>26</v>
      </c>
      <c r="D21" s="29">
        <v>12</v>
      </c>
      <c r="E21" s="29">
        <v>20</v>
      </c>
      <c r="F21" s="29">
        <v>160</v>
      </c>
      <c r="G21" s="29">
        <v>0</v>
      </c>
      <c r="H21" s="30">
        <f t="shared" si="0"/>
        <v>160</v>
      </c>
      <c r="I21" s="29">
        <v>200</v>
      </c>
      <c r="J21" s="29">
        <v>50</v>
      </c>
      <c r="K21" s="30">
        <f t="shared" si="1"/>
        <v>250</v>
      </c>
      <c r="L21" s="31">
        <v>16</v>
      </c>
      <c r="M21" s="32">
        <f t="shared" si="2"/>
        <v>144</v>
      </c>
      <c r="N21" s="33"/>
    </row>
    <row r="22" spans="2:14" ht="20.100000000000001" customHeight="1" x14ac:dyDescent="0.15">
      <c r="B22" s="27" t="s">
        <v>39</v>
      </c>
      <c r="C22" s="28" t="s">
        <v>49</v>
      </c>
      <c r="D22" s="29">
        <v>1</v>
      </c>
      <c r="E22" s="29">
        <v>20</v>
      </c>
      <c r="F22" s="29">
        <v>168</v>
      </c>
      <c r="G22" s="29">
        <v>8</v>
      </c>
      <c r="H22" s="30">
        <f t="shared" si="0"/>
        <v>160</v>
      </c>
      <c r="I22" s="29">
        <v>203</v>
      </c>
      <c r="J22" s="29">
        <v>49</v>
      </c>
      <c r="K22" s="30">
        <f t="shared" si="1"/>
        <v>252</v>
      </c>
      <c r="L22" s="31"/>
      <c r="M22" s="32">
        <f t="shared" si="2"/>
        <v>128.88</v>
      </c>
      <c r="N22" s="33"/>
    </row>
    <row r="23" spans="2:14" ht="20.100000000000001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 ht="20.100000000000001" customHeight="1" x14ac:dyDescent="0.15">
      <c r="B24" s="53" t="s">
        <v>53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4"/>
    </row>
    <row r="25" spans="2:14" ht="14.25" customHeight="1" x14ac:dyDescent="0.15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4"/>
    </row>
    <row r="26" spans="2:14" ht="20.100000000000001" customHeight="1" x14ac:dyDescent="0.15">
      <c r="B26" s="53" t="s">
        <v>60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4"/>
    </row>
    <row r="27" spans="2:14" ht="14.25" x14ac:dyDescent="0.1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4"/>
    </row>
    <row r="28" spans="2:14" ht="18" customHeight="1" x14ac:dyDescent="0.15">
      <c r="B28" s="55"/>
      <c r="C28" s="52"/>
      <c r="D28" s="52"/>
      <c r="E28" s="52"/>
      <c r="F28" s="52"/>
      <c r="G28" s="52"/>
      <c r="H28" s="52" t="s">
        <v>28</v>
      </c>
      <c r="I28" s="52"/>
      <c r="J28" s="52"/>
      <c r="K28" s="52"/>
      <c r="L28" s="52"/>
      <c r="M28" s="52"/>
      <c r="N28" s="54"/>
    </row>
    <row r="29" spans="2:14" ht="14.25" x14ac:dyDescent="0.1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4"/>
    </row>
    <row r="30" spans="2:14" ht="18" customHeight="1" x14ac:dyDescent="0.15">
      <c r="B30" s="55"/>
      <c r="C30" s="52"/>
      <c r="D30" s="52"/>
      <c r="E30" s="52"/>
      <c r="F30" s="52"/>
      <c r="G30" s="52"/>
      <c r="H30" s="52" t="s">
        <v>29</v>
      </c>
      <c r="I30" s="52"/>
      <c r="J30" s="52"/>
      <c r="K30" s="52"/>
      <c r="L30" s="52"/>
      <c r="M30" s="52"/>
      <c r="N30" s="54"/>
    </row>
    <row r="31" spans="2:14" ht="14.25" x14ac:dyDescent="0.1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4"/>
    </row>
    <row r="32" spans="2:14" ht="18" customHeight="1" x14ac:dyDescent="0.15">
      <c r="B32" s="55"/>
      <c r="C32" s="52"/>
      <c r="D32" s="52"/>
      <c r="E32" s="52"/>
      <c r="F32" s="52"/>
      <c r="G32" s="52"/>
      <c r="H32" s="52" t="s">
        <v>30</v>
      </c>
      <c r="I32" s="52"/>
      <c r="J32" s="52"/>
      <c r="K32" s="52"/>
      <c r="L32" s="52"/>
      <c r="M32" s="52"/>
      <c r="N32" s="54"/>
    </row>
    <row r="33" spans="2:14" x14ac:dyDescent="0.1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2"/>
    </row>
    <row r="34" spans="2:14" ht="43.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31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56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57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x14ac:dyDescent="0.15">
      <c r="B38" s="35" t="s">
        <v>51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ht="15" customHeight="1" x14ac:dyDescent="0.15">
      <c r="B39" s="35" t="s">
        <v>58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ht="15" customHeight="1" x14ac:dyDescent="0.15">
      <c r="B40" s="3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x14ac:dyDescent="0.15">
      <c r="B41" s="2"/>
      <c r="C41" s="47" t="s">
        <v>43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x14ac:dyDescent="0.15">
      <c r="B42" s="2"/>
      <c r="C42" s="47" t="s">
        <v>50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ht="15.75" customHeight="1" x14ac:dyDescent="0.15">
      <c r="B43" s="2"/>
      <c r="C43" s="47" t="s">
        <v>33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47" t="s">
        <v>36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47" t="s">
        <v>37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x14ac:dyDescent="0.15">
      <c r="B49" s="2"/>
      <c r="C49" s="3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</sheetData>
  <protectedRanges>
    <protectedRange password="ECA5" sqref="B15:B22" name="範囲2_1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2">
    <cfRule type="expression" dxfId="3" priority="1">
      <formula>$C15="高プロ"</formula>
    </cfRule>
    <cfRule type="expression" dxfId="2" priority="2">
      <formula>$C15="管理職"</formula>
    </cfRule>
  </conditionalFormatting>
  <dataValidations count="2">
    <dataValidation type="list" allowBlank="1" showInputMessage="1" showErrorMessage="1" sqref="N15:N22">
      <formula1>"管理職（管理監督者である管理職）,裁量労働制,一般職"</formula1>
    </dataValidation>
    <dataValidation type="list" showInputMessage="1" showErrorMessage="1" sqref="C15:C22">
      <formula1>"　,管理職,裁量労働制,高プロ"</formula1>
    </dataValidation>
  </dataValidations>
  <pageMargins left="0.70866141732283472" right="0.55118110236220474" top="0.59055118110236227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view="pageBreakPreview" zoomScale="85" zoomScaleNormal="115" zoomScaleSheetLayoutView="85" workbookViewId="0">
      <selection activeCell="C3" sqref="C3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55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K4" s="5" t="s">
        <v>1</v>
      </c>
      <c r="L4" s="46"/>
      <c r="M4" s="6" t="s">
        <v>2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48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59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4"/>
      <c r="D9" s="12"/>
      <c r="E9" s="12"/>
      <c r="F9" s="12"/>
      <c r="G9" s="43"/>
      <c r="H9" s="13"/>
      <c r="I9" s="61" t="s">
        <v>3</v>
      </c>
      <c r="J9" s="62"/>
      <c r="K9" s="62"/>
      <c r="L9" s="62"/>
      <c r="M9" s="63"/>
      <c r="N9" s="43"/>
    </row>
    <row r="10" spans="1:14" ht="25.5" customHeight="1" x14ac:dyDescent="0.15">
      <c r="B10" s="14" t="s">
        <v>54</v>
      </c>
      <c r="C10" s="42" t="s">
        <v>4</v>
      </c>
      <c r="D10" s="64" t="s">
        <v>5</v>
      </c>
      <c r="E10" s="64" t="s">
        <v>6</v>
      </c>
      <c r="F10" s="64" t="s">
        <v>7</v>
      </c>
      <c r="G10" s="64" t="s">
        <v>8</v>
      </c>
      <c r="H10" s="65" t="s">
        <v>9</v>
      </c>
      <c r="I10" s="66" t="s">
        <v>40</v>
      </c>
      <c r="J10" s="66" t="s">
        <v>10</v>
      </c>
      <c r="K10" s="67" t="s">
        <v>11</v>
      </c>
      <c r="L10" s="68" t="s">
        <v>41</v>
      </c>
      <c r="M10" s="70" t="s">
        <v>12</v>
      </c>
      <c r="N10" s="41" t="s">
        <v>13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14</v>
      </c>
      <c r="C14" s="19"/>
      <c r="D14" s="20"/>
      <c r="E14" s="20"/>
      <c r="F14" s="21" t="s">
        <v>15</v>
      </c>
      <c r="G14" s="21" t="s">
        <v>16</v>
      </c>
      <c r="H14" s="22" t="s">
        <v>17</v>
      </c>
      <c r="I14" s="23" t="s">
        <v>18</v>
      </c>
      <c r="J14" s="23" t="s">
        <v>44</v>
      </c>
      <c r="K14" s="24" t="s">
        <v>45</v>
      </c>
      <c r="L14" s="25" t="s">
        <v>20</v>
      </c>
      <c r="M14" s="26" t="s">
        <v>21</v>
      </c>
      <c r="N14" s="20"/>
    </row>
    <row r="15" spans="1:14" ht="20.100000000000001" customHeight="1" x14ac:dyDescent="0.15">
      <c r="B15" s="27"/>
      <c r="C15" s="28" t="s">
        <v>46</v>
      </c>
      <c r="D15" s="29"/>
      <c r="E15" s="29"/>
      <c r="F15" s="29"/>
      <c r="G15" s="29"/>
      <c r="H15" s="30" t="str">
        <f>IF(C15&lt;&gt;"　",F15-G15,"")</f>
        <v/>
      </c>
      <c r="I15" s="29"/>
      <c r="J15" s="29"/>
      <c r="K15" s="30" t="str">
        <f t="shared" ref="K15:K21" si="0">IF(C15&lt;&gt;"　",SUM(I15:J15),"")</f>
        <v/>
      </c>
      <c r="L15" s="31"/>
      <c r="M15" s="32" t="str">
        <f>IF(C15&lt;&gt;"　",IF(OR(C15="管理職",C15="高プロ"),IF(H15&gt;=K15,I15,ROUNDDOWN((H15)*I15/K15,2)),(IF(C15="裁量労働制",IF((H15)&gt;=K15,I15+L15,ROUNDDOWN((H15)*I15/K15+L15,2)),I15+L15))),"")</f>
        <v/>
      </c>
      <c r="N15" s="33"/>
    </row>
    <row r="16" spans="1:14" ht="20.100000000000001" customHeight="1" x14ac:dyDescent="0.15">
      <c r="B16" s="27"/>
      <c r="C16" s="28" t="s">
        <v>46</v>
      </c>
      <c r="D16" s="29"/>
      <c r="E16" s="29"/>
      <c r="F16" s="29"/>
      <c r="G16" s="29"/>
      <c r="H16" s="30" t="str">
        <f>IF(C16&lt;&gt;"　",F16-G16,"")</f>
        <v/>
      </c>
      <c r="I16" s="29"/>
      <c r="J16" s="29"/>
      <c r="K16" s="30" t="str">
        <f t="shared" si="0"/>
        <v/>
      </c>
      <c r="L16" s="31"/>
      <c r="M16" s="32" t="str">
        <f t="shared" ref="M16:M21" si="1">IF(C16&lt;&gt;"　",IF(OR(C16="管理職",C16="高プロ"),IF(H16&gt;=K16,I16,ROUNDDOWN((H16)*I16/K16,2)),(IF(C16="裁量労働制",IF((H16)&gt;=K16,I16+L16,ROUNDDOWN((H16)*I16/K16+L16,2)),I16+L16))),"")</f>
        <v/>
      </c>
      <c r="N16" s="33"/>
    </row>
    <row r="17" spans="2:14" ht="20.100000000000001" customHeight="1" x14ac:dyDescent="0.15">
      <c r="B17" s="27"/>
      <c r="C17" s="28" t="s">
        <v>46</v>
      </c>
      <c r="D17" s="29"/>
      <c r="E17" s="29"/>
      <c r="F17" s="29"/>
      <c r="G17" s="29"/>
      <c r="H17" s="30" t="str">
        <f>IF(C17&lt;&gt;"　",F17-G17,"")</f>
        <v/>
      </c>
      <c r="I17" s="29"/>
      <c r="J17" s="29"/>
      <c r="K17" s="30" t="str">
        <f t="shared" si="0"/>
        <v/>
      </c>
      <c r="L17" s="31"/>
      <c r="M17" s="32" t="str">
        <f t="shared" si="1"/>
        <v/>
      </c>
      <c r="N17" s="33"/>
    </row>
    <row r="18" spans="2:14" ht="20.100000000000001" customHeight="1" x14ac:dyDescent="0.15">
      <c r="B18" s="27"/>
      <c r="C18" s="28" t="s">
        <v>46</v>
      </c>
      <c r="D18" s="29"/>
      <c r="E18" s="29"/>
      <c r="F18" s="29"/>
      <c r="G18" s="29"/>
      <c r="H18" s="30" t="str">
        <f t="shared" ref="H18:H21" si="2">IF(C18&lt;&gt;"　",F18-G18,"")</f>
        <v/>
      </c>
      <c r="I18" s="29"/>
      <c r="J18" s="29"/>
      <c r="K18" s="30" t="str">
        <f t="shared" si="0"/>
        <v/>
      </c>
      <c r="L18" s="31"/>
      <c r="M18" s="32" t="str">
        <f t="shared" si="1"/>
        <v/>
      </c>
      <c r="N18" s="33"/>
    </row>
    <row r="19" spans="2:14" ht="20.100000000000001" customHeight="1" x14ac:dyDescent="0.15">
      <c r="B19" s="27"/>
      <c r="C19" s="28" t="s">
        <v>46</v>
      </c>
      <c r="D19" s="29"/>
      <c r="E19" s="29"/>
      <c r="F19" s="29"/>
      <c r="G19" s="29"/>
      <c r="H19" s="30" t="str">
        <f t="shared" si="2"/>
        <v/>
      </c>
      <c r="I19" s="29"/>
      <c r="J19" s="29"/>
      <c r="K19" s="30" t="str">
        <f t="shared" si="0"/>
        <v/>
      </c>
      <c r="L19" s="31"/>
      <c r="M19" s="32" t="str">
        <f t="shared" si="1"/>
        <v/>
      </c>
      <c r="N19" s="33"/>
    </row>
    <row r="20" spans="2:14" ht="20.100000000000001" customHeight="1" x14ac:dyDescent="0.15">
      <c r="B20" s="27"/>
      <c r="C20" s="28" t="s">
        <v>46</v>
      </c>
      <c r="D20" s="29"/>
      <c r="E20" s="29"/>
      <c r="F20" s="29"/>
      <c r="G20" s="29"/>
      <c r="H20" s="30" t="str">
        <f t="shared" si="2"/>
        <v/>
      </c>
      <c r="I20" s="29"/>
      <c r="J20" s="29"/>
      <c r="K20" s="30" t="str">
        <f t="shared" si="0"/>
        <v/>
      </c>
      <c r="L20" s="31"/>
      <c r="M20" s="32" t="str">
        <f t="shared" si="1"/>
        <v/>
      </c>
      <c r="N20" s="33"/>
    </row>
    <row r="21" spans="2:14" ht="20.100000000000001" customHeight="1" x14ac:dyDescent="0.15">
      <c r="B21" s="29"/>
      <c r="C21" s="28" t="s">
        <v>46</v>
      </c>
      <c r="D21" s="29"/>
      <c r="E21" s="29"/>
      <c r="F21" s="29"/>
      <c r="G21" s="29"/>
      <c r="H21" s="30" t="str">
        <f t="shared" si="2"/>
        <v/>
      </c>
      <c r="I21" s="29"/>
      <c r="J21" s="29"/>
      <c r="K21" s="30" t="str">
        <f t="shared" si="0"/>
        <v/>
      </c>
      <c r="L21" s="31"/>
      <c r="M21" s="32" t="str">
        <f t="shared" si="1"/>
        <v/>
      </c>
      <c r="N21" s="33"/>
    </row>
    <row r="22" spans="2:14" ht="20.100000000000001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20.100000000000001" customHeight="1" x14ac:dyDescent="0.15">
      <c r="B23" s="53" t="s">
        <v>52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49"/>
    </row>
    <row r="24" spans="2:14" ht="14.25" customHeight="1" x14ac:dyDescent="0.1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9"/>
    </row>
    <row r="25" spans="2:14" ht="20.100000000000001" customHeight="1" x14ac:dyDescent="0.15">
      <c r="B25" s="53" t="s">
        <v>60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9"/>
    </row>
    <row r="26" spans="2:14" x14ac:dyDescent="0.15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9"/>
    </row>
    <row r="27" spans="2:14" ht="18" customHeight="1" x14ac:dyDescent="0.15">
      <c r="B27" s="51"/>
      <c r="C27" s="50"/>
      <c r="D27" s="50"/>
      <c r="E27" s="50"/>
      <c r="F27" s="50"/>
      <c r="G27" s="50"/>
      <c r="H27" s="52" t="s">
        <v>28</v>
      </c>
      <c r="I27" s="49"/>
      <c r="J27" s="50"/>
      <c r="K27" s="50"/>
      <c r="L27" s="50"/>
      <c r="M27" s="50"/>
      <c r="N27" s="49"/>
    </row>
    <row r="28" spans="2:14" ht="14.25" x14ac:dyDescent="0.15">
      <c r="B28" s="50"/>
      <c r="C28" s="50"/>
      <c r="D28" s="50"/>
      <c r="E28" s="50"/>
      <c r="F28" s="50"/>
      <c r="G28" s="50"/>
      <c r="H28" s="52"/>
      <c r="I28" s="49"/>
      <c r="J28" s="50"/>
      <c r="K28" s="50"/>
      <c r="L28" s="50"/>
      <c r="M28" s="50"/>
      <c r="N28" s="49"/>
    </row>
    <row r="29" spans="2:14" ht="18" customHeight="1" x14ac:dyDescent="0.15">
      <c r="B29" s="51"/>
      <c r="C29" s="50"/>
      <c r="D29" s="50"/>
      <c r="E29" s="50"/>
      <c r="F29" s="50"/>
      <c r="G29" s="50"/>
      <c r="H29" s="52" t="s">
        <v>29</v>
      </c>
      <c r="I29" s="49"/>
      <c r="J29" s="50"/>
      <c r="K29" s="50"/>
      <c r="L29" s="50"/>
      <c r="M29" s="50"/>
      <c r="N29" s="49"/>
    </row>
    <row r="30" spans="2:14" ht="14.25" x14ac:dyDescent="0.15">
      <c r="B30" s="50"/>
      <c r="C30" s="50"/>
      <c r="D30" s="50"/>
      <c r="E30" s="50"/>
      <c r="F30" s="50"/>
      <c r="G30" s="50"/>
      <c r="H30" s="52"/>
      <c r="I30" s="49"/>
      <c r="J30" s="50"/>
      <c r="K30" s="50"/>
      <c r="L30" s="50"/>
      <c r="M30" s="50"/>
      <c r="N30" s="49"/>
    </row>
    <row r="31" spans="2:14" ht="18" customHeight="1" x14ac:dyDescent="0.15">
      <c r="B31" s="51"/>
      <c r="C31" s="50"/>
      <c r="D31" s="50"/>
      <c r="E31" s="50"/>
      <c r="F31" s="50"/>
      <c r="G31" s="50"/>
      <c r="H31" s="52" t="s">
        <v>30</v>
      </c>
      <c r="I31" s="49"/>
      <c r="J31" s="50"/>
      <c r="K31" s="50"/>
      <c r="L31" s="50"/>
      <c r="M31" s="50"/>
      <c r="N31" s="49"/>
    </row>
    <row r="32" spans="2:14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</row>
    <row r="33" spans="2:14" ht="43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15">
      <c r="B34" s="35" t="s">
        <v>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42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38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51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ht="14.25" customHeight="1" x14ac:dyDescent="0.15">
      <c r="B38" s="35" t="s">
        <v>58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ht="14.25" customHeight="1" x14ac:dyDescent="0.15">
      <c r="B39" s="3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2"/>
      <c r="C40" s="47" t="s">
        <v>43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x14ac:dyDescent="0.15">
      <c r="B41" s="2"/>
      <c r="C41" s="47" t="s">
        <v>32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ht="15.75" customHeight="1" x14ac:dyDescent="0.15">
      <c r="B42" s="2"/>
      <c r="C42" s="47" t="s">
        <v>33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2"/>
      <c r="C43" s="47" t="s">
        <v>34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47" t="s">
        <v>37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1">
    <cfRule type="expression" dxfId="1" priority="1">
      <formula>$C15="高プロ"</formula>
    </cfRule>
    <cfRule type="expression" dxfId="0" priority="2">
      <formula>$C15="管理職"</formula>
    </cfRule>
  </conditionalFormatting>
  <dataValidations count="2">
    <dataValidation type="list" allowBlank="1" showInputMessage="1" showErrorMessage="1" sqref="N15:N21">
      <formula1>"管理職（管理監督者である管理職）,裁量労働制,一般職"</formula1>
    </dataValidation>
    <dataValidation type="list" showInputMessage="1" showErrorMessage="1" sqref="C15:C21">
      <formula1>"　,管理職,裁量労働制,高プロ"</formula1>
    </dataValidation>
  </dataValidations>
  <pageMargins left="0.70866141732283472" right="0.54" top="0.57999999999999996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労働時間証明書 (記載例)</vt:lpstr>
      <vt:lpstr>労働時間証明書</vt:lpstr>
      <vt:lpstr>労働時間証明書!Print_Area</vt:lpstr>
      <vt:lpstr>'労働時間証明書 (記載例)'!Print_Area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2020-03-18T08:09:15Z</dcterms:created>
  <dcterms:modified xsi:type="dcterms:W3CDTF">2020-03-24T01:11:57Z</dcterms:modified>
</cp:coreProperties>
</file>