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500" tabRatio="813"/>
  </bookViews>
  <sheets>
    <sheet name="【説明】こちらを先にお読みください" sheetId="22" r:id="rId1"/>
    <sheet name="情報項目シート" sheetId="17" r:id="rId2"/>
    <sheet name="提案書_様式第1" sheetId="24" r:id="rId3"/>
    <sheet name="別紙2(1)全期間総括表" sheetId="31" r:id="rId4"/>
    <sheet name="別紙2(2)助成先総括表" sheetId="32" r:id="rId5"/>
    <sheet name="別紙2(3)共同研究総括表" sheetId="33" r:id="rId6"/>
    <sheet name="別紙2(4)項目別明細表(2020年助成先用)" sheetId="34" r:id="rId7"/>
    <sheet name="別紙2(4)項目別明細表(2021年助成先用)" sheetId="41" r:id="rId8"/>
    <sheet name="別紙2(4)項目別明細表(2020年共同研究先用)" sheetId="38" r:id="rId9"/>
    <sheet name="別紙2(4)項目別明細表(2021年共同研究先用)" sheetId="43" r:id="rId10"/>
    <sheet name="別紙3_研究開発日程表" sheetId="45" r:id="rId11"/>
    <sheet name="別紙4_5か年事業計画表" sheetId="46" r:id="rId12"/>
  </sheets>
  <definedNames>
    <definedName name="_xlnm.Print_Area" localSheetId="1">情報項目シート!$B$1:$F$48</definedName>
    <definedName name="_xlnm.Print_Area" localSheetId="3">'別紙2(1)全期間総括表'!$A:$E</definedName>
    <definedName name="_xlnm.Print_Area" localSheetId="4">'別紙2(2)助成先総括表'!$A$1:$D$30</definedName>
    <definedName name="_xlnm.Print_Area" localSheetId="5">'別紙2(3)共同研究総括表'!$A$1:$D$30</definedName>
    <definedName name="_xlnm.Print_Area" localSheetId="8">'別紙2(4)項目別明細表(2020年共同研究先用)'!$A$1:$L$54</definedName>
    <definedName name="_xlnm.Print_Area" localSheetId="6">'別紙2(4)項目別明細表(2020年助成先用)'!$A$1:$L$57</definedName>
    <definedName name="_xlnm.Print_Area" localSheetId="9">'別紙2(4)項目別明細表(2021年共同研究先用)'!$A$1:$L$54</definedName>
    <definedName name="_xlnm.Print_Area" localSheetId="7">'別紙2(4)項目別明細表(2021年助成先用)'!$A$1:$L$57</definedName>
  </definedNames>
  <calcPr calcId="152511"/>
</workbook>
</file>

<file path=xl/calcChain.xml><?xml version="1.0" encoding="utf-8"?>
<calcChain xmlns="http://schemas.openxmlformats.org/spreadsheetml/2006/main">
  <c r="C13" i="31" l="1"/>
  <c r="C16" i="31"/>
  <c r="A2" i="24" l="1"/>
  <c r="P48" i="24"/>
  <c r="P46" i="24"/>
  <c r="P45" i="24"/>
  <c r="P44" i="24"/>
  <c r="P43" i="24"/>
  <c r="P42" i="24"/>
  <c r="L47" i="24"/>
  <c r="H47" i="24"/>
  <c r="L45" i="24"/>
  <c r="H45" i="24"/>
  <c r="L44" i="24"/>
  <c r="H44" i="24"/>
  <c r="L43" i="24"/>
  <c r="H43" i="24"/>
  <c r="L42" i="24"/>
  <c r="H42" i="24"/>
  <c r="P47" i="24" l="1"/>
  <c r="L46" i="24"/>
  <c r="L48" i="24" s="1"/>
  <c r="H46" i="24"/>
  <c r="H48" i="24" s="1"/>
  <c r="J48" i="34" l="1"/>
  <c r="J26" i="34"/>
  <c r="J22" i="34"/>
  <c r="J18" i="34"/>
  <c r="J11" i="34"/>
  <c r="J7" i="34"/>
  <c r="K7" i="43"/>
  <c r="J7" i="43"/>
  <c r="J9" i="43"/>
  <c r="K9" i="43" s="1"/>
  <c r="K26" i="43"/>
  <c r="J26" i="43"/>
  <c r="J27" i="43"/>
  <c r="K27" i="43" s="1"/>
  <c r="K7" i="38"/>
  <c r="K8" i="38"/>
  <c r="J7" i="38"/>
  <c r="K26" i="38"/>
  <c r="J22" i="38"/>
  <c r="J21" i="38"/>
  <c r="J26" i="38"/>
  <c r="J27" i="38"/>
  <c r="K27" i="38" s="1"/>
  <c r="J9" i="38"/>
  <c r="K9" i="38" s="1"/>
  <c r="C9" i="31" l="1"/>
  <c r="C11" i="31"/>
  <c r="I73" i="24" l="1"/>
  <c r="I72" i="24"/>
  <c r="I70" i="24"/>
  <c r="I69" i="24"/>
  <c r="I68" i="24"/>
  <c r="M8" i="24" l="1"/>
  <c r="M7" i="24"/>
  <c r="L36" i="24" l="1"/>
  <c r="I59" i="24"/>
  <c r="I60" i="24"/>
  <c r="D16" i="17" l="1"/>
  <c r="D10" i="17"/>
  <c r="A4" i="43"/>
  <c r="A4" i="38"/>
  <c r="A4" i="41"/>
  <c r="A4" i="34"/>
  <c r="J24" i="41" l="1"/>
  <c r="J24" i="34"/>
  <c r="A19" i="24" l="1"/>
  <c r="A6" i="33"/>
  <c r="B10" i="31"/>
  <c r="A8" i="31"/>
  <c r="A6" i="31"/>
  <c r="M10" i="24" l="1"/>
  <c r="S15" i="24" l="1"/>
  <c r="A6" i="32" l="1"/>
  <c r="A5" i="31"/>
  <c r="A5" i="33"/>
  <c r="A5" i="32"/>
  <c r="C15" i="31" l="1"/>
  <c r="C14" i="31"/>
  <c r="C12" i="31"/>
  <c r="J46" i="43" l="1"/>
  <c r="K46" i="43" s="1"/>
  <c r="J45" i="43"/>
  <c r="K45" i="43" s="1"/>
  <c r="J44" i="43"/>
  <c r="K44" i="43" s="1"/>
  <c r="J43" i="43"/>
  <c r="K43" i="43" s="1"/>
  <c r="K42" i="43" s="1"/>
  <c r="D20" i="33" s="1"/>
  <c r="J40" i="43"/>
  <c r="K40" i="43" s="1"/>
  <c r="K39" i="43" s="1"/>
  <c r="D19" i="33" s="1"/>
  <c r="J39" i="43"/>
  <c r="J37" i="43"/>
  <c r="K37" i="43" s="1"/>
  <c r="J36" i="43"/>
  <c r="K36" i="43" s="1"/>
  <c r="J35" i="43"/>
  <c r="K35" i="43" s="1"/>
  <c r="J32" i="43"/>
  <c r="K32" i="43" s="1"/>
  <c r="J31" i="43"/>
  <c r="K31" i="43" s="1"/>
  <c r="J28" i="43"/>
  <c r="K28" i="43" s="1"/>
  <c r="D15" i="33" s="1"/>
  <c r="J24" i="43"/>
  <c r="K24" i="43" s="1"/>
  <c r="J23" i="43"/>
  <c r="K23" i="43" s="1"/>
  <c r="J20" i="43"/>
  <c r="K20" i="43" s="1"/>
  <c r="J19" i="43"/>
  <c r="J18" i="43" s="1"/>
  <c r="J16" i="43"/>
  <c r="K16" i="43" s="1"/>
  <c r="J15" i="43"/>
  <c r="K15" i="43" s="1"/>
  <c r="J14" i="43"/>
  <c r="K14" i="43" s="1"/>
  <c r="J13" i="43"/>
  <c r="K13" i="43" s="1"/>
  <c r="J12" i="43"/>
  <c r="J11" i="43" s="1"/>
  <c r="J8" i="43"/>
  <c r="J6" i="43" s="1"/>
  <c r="J22" i="43" l="1"/>
  <c r="K8" i="43"/>
  <c r="K12" i="43"/>
  <c r="K11" i="43" s="1"/>
  <c r="D11" i="33" s="1"/>
  <c r="K19" i="43"/>
  <c r="K18" i="43" s="1"/>
  <c r="D12" i="33" s="1"/>
  <c r="J34" i="43"/>
  <c r="J30" i="43"/>
  <c r="K34" i="43"/>
  <c r="D18" i="33" s="1"/>
  <c r="J21" i="43"/>
  <c r="J42" i="43"/>
  <c r="K30" i="43"/>
  <c r="K22" i="43"/>
  <c r="J47" i="41"/>
  <c r="K47" i="41" s="1"/>
  <c r="J46" i="41"/>
  <c r="K46" i="41" s="1"/>
  <c r="J45" i="41"/>
  <c r="K45" i="41" s="1"/>
  <c r="J44" i="41"/>
  <c r="K44" i="41" s="1"/>
  <c r="J41" i="41"/>
  <c r="K41" i="41" s="1"/>
  <c r="J38" i="41"/>
  <c r="K38" i="41" s="1"/>
  <c r="J37" i="41"/>
  <c r="K37" i="41" s="1"/>
  <c r="J36" i="41"/>
  <c r="K36" i="41" s="1"/>
  <c r="J33" i="41"/>
  <c r="K33" i="41" s="1"/>
  <c r="J32" i="41"/>
  <c r="K32" i="41" s="1"/>
  <c r="J31" i="41"/>
  <c r="K31" i="41" s="1"/>
  <c r="J28" i="41"/>
  <c r="K28" i="41" s="1"/>
  <c r="J27" i="41"/>
  <c r="K27" i="41" s="1"/>
  <c r="K24" i="41"/>
  <c r="J23" i="41"/>
  <c r="K23" i="41" s="1"/>
  <c r="J20" i="41"/>
  <c r="K20" i="41" s="1"/>
  <c r="J19" i="41"/>
  <c r="K19" i="41" s="1"/>
  <c r="J16" i="41"/>
  <c r="K16" i="41" s="1"/>
  <c r="J15" i="41"/>
  <c r="K15" i="41" s="1"/>
  <c r="J14" i="41"/>
  <c r="K14" i="41" s="1"/>
  <c r="J13" i="41"/>
  <c r="K13" i="41" s="1"/>
  <c r="J12" i="41"/>
  <c r="K12" i="41" s="1"/>
  <c r="J9" i="41"/>
  <c r="K9" i="41" s="1"/>
  <c r="J8" i="41"/>
  <c r="K8" i="41" s="1"/>
  <c r="J28" i="34"/>
  <c r="J23" i="34"/>
  <c r="J20" i="34"/>
  <c r="J19" i="34"/>
  <c r="J14" i="34"/>
  <c r="J15" i="34"/>
  <c r="J16" i="34"/>
  <c r="J29" i="43" l="1"/>
  <c r="J47" i="43" s="1"/>
  <c r="J48" i="43" s="1"/>
  <c r="D10" i="33"/>
  <c r="D9" i="33" s="1"/>
  <c r="K6" i="43"/>
  <c r="J11" i="41"/>
  <c r="J40" i="41"/>
  <c r="J43" i="41"/>
  <c r="J35" i="41"/>
  <c r="K43" i="41"/>
  <c r="D20" i="32" s="1"/>
  <c r="K22" i="41"/>
  <c r="J26" i="41"/>
  <c r="J30" i="41"/>
  <c r="J29" i="41" s="1"/>
  <c r="D17" i="33"/>
  <c r="D16" i="33" s="1"/>
  <c r="K29" i="43"/>
  <c r="K21" i="43"/>
  <c r="D14" i="33"/>
  <c r="K30" i="41"/>
  <c r="K35" i="41"/>
  <c r="D18" i="32" s="1"/>
  <c r="K40" i="41"/>
  <c r="D19" i="32" s="1"/>
  <c r="J7" i="41"/>
  <c r="K11" i="41"/>
  <c r="D11" i="32" s="1"/>
  <c r="K26" i="41"/>
  <c r="D15" i="32" s="1"/>
  <c r="J22" i="41"/>
  <c r="J18" i="41"/>
  <c r="K7" i="41"/>
  <c r="D10" i="32" s="1"/>
  <c r="K18" i="41"/>
  <c r="D12" i="32" s="1"/>
  <c r="J50" i="41" l="1"/>
  <c r="J48" i="41" s="1"/>
  <c r="J49" i="43"/>
  <c r="J50" i="43" s="1"/>
  <c r="K47" i="43"/>
  <c r="D22" i="33" s="1"/>
  <c r="J6" i="41"/>
  <c r="D17" i="32"/>
  <c r="K29" i="41"/>
  <c r="J21" i="41"/>
  <c r="K6" i="41"/>
  <c r="K48" i="43" l="1"/>
  <c r="L48" i="43" s="1"/>
  <c r="J54" i="41"/>
  <c r="C12" i="17" s="1"/>
  <c r="K21" i="41"/>
  <c r="D14" i="32"/>
  <c r="D13" i="32" s="1"/>
  <c r="J46" i="38"/>
  <c r="K46" i="38" s="1"/>
  <c r="J45" i="38"/>
  <c r="K45" i="38" s="1"/>
  <c r="J44" i="38"/>
  <c r="K44" i="38" s="1"/>
  <c r="J43" i="38"/>
  <c r="K43" i="38" s="1"/>
  <c r="J40" i="38"/>
  <c r="K40" i="38" s="1"/>
  <c r="K39" i="38" s="1"/>
  <c r="C19" i="33" s="1"/>
  <c r="J37" i="38"/>
  <c r="K37" i="38" s="1"/>
  <c r="J36" i="38"/>
  <c r="K36" i="38" s="1"/>
  <c r="J35" i="38"/>
  <c r="K35" i="38" s="1"/>
  <c r="K34" i="38" s="1"/>
  <c r="C18" i="33" s="1"/>
  <c r="J32" i="38"/>
  <c r="K32" i="38" s="1"/>
  <c r="J31" i="38"/>
  <c r="K31" i="38" s="1"/>
  <c r="J28" i="38"/>
  <c r="K28" i="38" s="1"/>
  <c r="C15" i="33" s="1"/>
  <c r="J24" i="38"/>
  <c r="K24" i="38" s="1"/>
  <c r="J23" i="38"/>
  <c r="K23" i="38" s="1"/>
  <c r="J20" i="38"/>
  <c r="K20" i="38" s="1"/>
  <c r="J19" i="38"/>
  <c r="K19" i="38" s="1"/>
  <c r="K18" i="38" s="1"/>
  <c r="C12" i="33" s="1"/>
  <c r="J16" i="38"/>
  <c r="K16" i="38" s="1"/>
  <c r="J15" i="38"/>
  <c r="K15" i="38" s="1"/>
  <c r="J14" i="38"/>
  <c r="K14" i="38" s="1"/>
  <c r="J13" i="38"/>
  <c r="K13" i="38" s="1"/>
  <c r="J12" i="38"/>
  <c r="K12" i="38" s="1"/>
  <c r="J8" i="38"/>
  <c r="J30" i="38" l="1"/>
  <c r="J11" i="38"/>
  <c r="K50" i="41"/>
  <c r="E10" i="31" s="1"/>
  <c r="J42" i="38"/>
  <c r="J34" i="38"/>
  <c r="J39" i="38"/>
  <c r="D21" i="32"/>
  <c r="K42" i="38"/>
  <c r="C20" i="33" s="1"/>
  <c r="K11" i="38"/>
  <c r="C11" i="33" s="1"/>
  <c r="K30" i="38"/>
  <c r="J18" i="38"/>
  <c r="C10" i="33"/>
  <c r="C9" i="33" s="1"/>
  <c r="K22" i="38"/>
  <c r="J6" i="38"/>
  <c r="K48" i="41" l="1"/>
  <c r="K54" i="41" s="1"/>
  <c r="E8" i="31" s="1"/>
  <c r="E17" i="31" s="1"/>
  <c r="D22" i="32"/>
  <c r="K6" i="38"/>
  <c r="J29" i="38"/>
  <c r="J47" i="38" s="1"/>
  <c r="J48" i="38" s="1"/>
  <c r="J50" i="34" s="1"/>
  <c r="L54" i="41"/>
  <c r="C18" i="17" s="1"/>
  <c r="C17" i="33"/>
  <c r="C16" i="33" s="1"/>
  <c r="K29" i="38"/>
  <c r="K21" i="38"/>
  <c r="C14" i="33"/>
  <c r="C13" i="33" s="1"/>
  <c r="C15" i="17" l="1"/>
  <c r="J49" i="38"/>
  <c r="J50" i="38" s="1"/>
  <c r="K47" i="38"/>
  <c r="K48" i="38" s="1"/>
  <c r="K50" i="34" s="1"/>
  <c r="J47" i="34"/>
  <c r="K47" i="34" s="1"/>
  <c r="J46" i="34"/>
  <c r="K46" i="34" s="1"/>
  <c r="J45" i="34"/>
  <c r="K45" i="34" s="1"/>
  <c r="J44" i="34"/>
  <c r="K44" i="34" s="1"/>
  <c r="J41" i="34"/>
  <c r="K41" i="34" s="1"/>
  <c r="J38" i="34"/>
  <c r="K38" i="34" s="1"/>
  <c r="J37" i="34"/>
  <c r="K37" i="34" s="1"/>
  <c r="J36" i="34"/>
  <c r="J33" i="34"/>
  <c r="K33" i="34" s="1"/>
  <c r="J32" i="34"/>
  <c r="K32" i="34" s="1"/>
  <c r="J31" i="34"/>
  <c r="K31" i="34" s="1"/>
  <c r="K28" i="34"/>
  <c r="J27" i="34"/>
  <c r="K27" i="34" s="1"/>
  <c r="K24" i="34"/>
  <c r="K23" i="34"/>
  <c r="K20" i="34"/>
  <c r="K19" i="34"/>
  <c r="K16" i="34"/>
  <c r="K15" i="34"/>
  <c r="K14" i="34"/>
  <c r="J13" i="34"/>
  <c r="K13" i="34" s="1"/>
  <c r="J12" i="34"/>
  <c r="K12" i="34" s="1"/>
  <c r="J9" i="34"/>
  <c r="K9" i="34" s="1"/>
  <c r="J8" i="34"/>
  <c r="B20" i="33"/>
  <c r="B19" i="33"/>
  <c r="B18" i="33"/>
  <c r="B17" i="33"/>
  <c r="B16" i="33"/>
  <c r="B15" i="33"/>
  <c r="B14" i="33"/>
  <c r="D13" i="33"/>
  <c r="D21" i="33" s="1"/>
  <c r="D23" i="33" s="1"/>
  <c r="B12" i="33"/>
  <c r="B11" i="33"/>
  <c r="B10" i="33"/>
  <c r="C21" i="33"/>
  <c r="D16" i="32"/>
  <c r="D9" i="32"/>
  <c r="C27" i="31"/>
  <c r="C26" i="31"/>
  <c r="E25" i="31"/>
  <c r="D25" i="31"/>
  <c r="C25" i="31"/>
  <c r="C23" i="31"/>
  <c r="C22" i="31"/>
  <c r="E21" i="31"/>
  <c r="D21" i="31"/>
  <c r="C21" i="31" s="1"/>
  <c r="E16" i="31"/>
  <c r="C22" i="33" l="1"/>
  <c r="B22" i="33" s="1"/>
  <c r="D24" i="32"/>
  <c r="J30" i="34"/>
  <c r="K22" i="34"/>
  <c r="C14" i="32" s="1"/>
  <c r="B14" i="32" s="1"/>
  <c r="K8" i="34"/>
  <c r="K7" i="34" s="1"/>
  <c r="C10" i="32" s="1"/>
  <c r="B10" i="32" s="1"/>
  <c r="J43" i="34"/>
  <c r="J40" i="34"/>
  <c r="K43" i="34"/>
  <c r="C20" i="32" s="1"/>
  <c r="B20" i="32" s="1"/>
  <c r="K36" i="34"/>
  <c r="K35" i="34" s="1"/>
  <c r="C18" i="32" s="1"/>
  <c r="B18" i="32" s="1"/>
  <c r="J35" i="34"/>
  <c r="L48" i="38"/>
  <c r="B13" i="33"/>
  <c r="D24" i="33"/>
  <c r="D25" i="33" s="1"/>
  <c r="B21" i="33"/>
  <c r="D25" i="32"/>
  <c r="K26" i="34"/>
  <c r="C15" i="32" s="1"/>
  <c r="J21" i="34"/>
  <c r="K11" i="34"/>
  <c r="C11" i="32" s="1"/>
  <c r="B11" i="32" s="1"/>
  <c r="B9" i="33"/>
  <c r="K18" i="34"/>
  <c r="K30" i="34"/>
  <c r="K40" i="34"/>
  <c r="C19" i="32" s="1"/>
  <c r="B19" i="32" s="1"/>
  <c r="J6" i="34"/>
  <c r="C23" i="33" l="1"/>
  <c r="C24" i="33" s="1"/>
  <c r="K21" i="34"/>
  <c r="C17" i="32"/>
  <c r="B17" i="32" s="1"/>
  <c r="K29" i="34"/>
  <c r="D10" i="31"/>
  <c r="C10" i="31" s="1"/>
  <c r="C22" i="32"/>
  <c r="B22" i="32" s="1"/>
  <c r="C16" i="32"/>
  <c r="B16" i="32" s="1"/>
  <c r="K6" i="34"/>
  <c r="C12" i="32"/>
  <c r="B12" i="32" s="1"/>
  <c r="J29" i="34"/>
  <c r="J54" i="34" s="1"/>
  <c r="C11" i="17" s="1"/>
  <c r="C10" i="17" s="1"/>
  <c r="C13" i="32"/>
  <c r="B13" i="32" s="1"/>
  <c r="B15" i="32"/>
  <c r="K48" i="34"/>
  <c r="C21" i="32"/>
  <c r="B24" i="33"/>
  <c r="B23" i="33"/>
  <c r="C9" i="32" l="1"/>
  <c r="B9" i="32" s="1"/>
  <c r="K54" i="34"/>
  <c r="D8" i="31" s="1"/>
  <c r="C8" i="31" s="1"/>
  <c r="C25" i="33"/>
  <c r="B25" i="33" s="1"/>
  <c r="C25" i="32" l="1"/>
  <c r="L54" i="34"/>
  <c r="C17" i="17" s="1"/>
  <c r="C16" i="17" s="1"/>
  <c r="C14" i="17"/>
  <c r="C13" i="17" s="1"/>
  <c r="J31" i="24" s="1"/>
  <c r="D17" i="31"/>
  <c r="C17" i="31" s="1"/>
  <c r="D16" i="31"/>
  <c r="G48" i="17"/>
  <c r="I61" i="24"/>
  <c r="I66" i="24"/>
  <c r="I65" i="24"/>
  <c r="I64" i="24"/>
  <c r="I62" i="24"/>
  <c r="I58" i="24"/>
  <c r="L37" i="24"/>
  <c r="B26" i="24"/>
  <c r="B23" i="24"/>
  <c r="G7" i="17"/>
  <c r="G6" i="17"/>
  <c r="J33" i="24" l="1"/>
  <c r="B25" i="32"/>
  <c r="B21" i="32"/>
  <c r="C24" i="32"/>
  <c r="B24" i="32" s="1"/>
</calcChain>
</file>

<file path=xl/sharedStrings.xml><?xml version="1.0" encoding="utf-8"?>
<sst xmlns="http://schemas.openxmlformats.org/spreadsheetml/2006/main" count="770" uniqueCount="287">
  <si>
    <t>項目</t>
    <rPh sb="0" eb="2">
      <t>コウモク</t>
    </rPh>
    <phoneticPr fontId="5"/>
  </si>
  <si>
    <t>記入例</t>
    <rPh sb="0" eb="2">
      <t>キニュウ</t>
    </rPh>
    <rPh sb="2" eb="3">
      <t>レイ</t>
    </rPh>
    <phoneticPr fontId="5"/>
  </si>
  <si>
    <t>記入に当たっての
注意事項</t>
    <rPh sb="0" eb="2">
      <t>キニュウ</t>
    </rPh>
    <rPh sb="3" eb="4">
      <t>ア</t>
    </rPh>
    <rPh sb="9" eb="11">
      <t>チュウイ</t>
    </rPh>
    <rPh sb="11" eb="13">
      <t>ジコウ</t>
    </rPh>
    <phoneticPr fontId="5"/>
  </si>
  <si>
    <t>（NEDOにて記入）</t>
    <rPh sb="7" eb="9">
      <t>キニュウ</t>
    </rPh>
    <phoneticPr fontId="5"/>
  </si>
  <si>
    <t>記入不要</t>
    <rPh sb="0" eb="2">
      <t>キニュウ</t>
    </rPh>
    <rPh sb="2" eb="4">
      <t>フヨウ</t>
    </rPh>
    <phoneticPr fontId="5"/>
  </si>
  <si>
    <t>助成事業名</t>
    <rPh sb="0" eb="2">
      <t>ジョセイ</t>
    </rPh>
    <rPh sb="2" eb="4">
      <t>ジギョウ</t>
    </rPh>
    <rPh sb="4" eb="5">
      <t>メイ</t>
    </rPh>
    <phoneticPr fontId="5"/>
  </si>
  <si>
    <t>「〒」マークは不要、「-」を含め半角で記入</t>
    <rPh sb="14" eb="15">
      <t>フク</t>
    </rPh>
    <rPh sb="19" eb="21">
      <t>キニュウ</t>
    </rPh>
    <phoneticPr fontId="5"/>
  </si>
  <si>
    <t>◇◇研究所■■■■開発室</t>
    <rPh sb="2" eb="5">
      <t>ケンキュウショ</t>
    </rPh>
    <rPh sb="9" eb="12">
      <t>カイハツシツ</t>
    </rPh>
    <phoneticPr fontId="5"/>
  </si>
  <si>
    <t>技開花子</t>
    <rPh sb="0" eb="1">
      <t>ワザ</t>
    </rPh>
    <rPh sb="1" eb="2">
      <t>ヒラ</t>
    </rPh>
    <rPh sb="2" eb="4">
      <t>ハナコ</t>
    </rPh>
    <phoneticPr fontId="5"/>
  </si>
  <si>
    <t>「-」を含め、半角で記入</t>
    <rPh sb="4" eb="5">
      <t>フク</t>
    </rPh>
    <rPh sb="7" eb="9">
      <t>ハンカク</t>
    </rPh>
    <rPh sb="10" eb="12">
      <t>キニュウ</t>
    </rPh>
    <phoneticPr fontId="5"/>
  </si>
  <si>
    <t>「@」を含め、半角で記入</t>
    <rPh sb="4" eb="5">
      <t>フク</t>
    </rPh>
    <rPh sb="10" eb="12">
      <t>キニュウ</t>
    </rPh>
    <phoneticPr fontId="5"/>
  </si>
  <si>
    <t>事業化キーワード</t>
  </si>
  <si>
    <t>低炭素化社会、省スペース、軽量化</t>
    <rPh sb="0" eb="3">
      <t>テイタンソ</t>
    </rPh>
    <rPh sb="3" eb="4">
      <t>カ</t>
    </rPh>
    <rPh sb="4" eb="6">
      <t>シャカイ</t>
    </rPh>
    <rPh sb="7" eb="8">
      <t>ショウ</t>
    </rPh>
    <rPh sb="13" eb="16">
      <t>ケイリョウカ</t>
    </rPh>
    <phoneticPr fontId="5"/>
  </si>
  <si>
    <t>フリーキーワード</t>
  </si>
  <si>
    <t>精密加工、有機半導体、半導体デバイス</t>
    <rPh sb="0" eb="2">
      <t>セイミツ</t>
    </rPh>
    <rPh sb="2" eb="4">
      <t>カコウ</t>
    </rPh>
    <rPh sb="5" eb="7">
      <t>ユウキ</t>
    </rPh>
    <rPh sb="7" eb="10">
      <t>ハンドウタイ</t>
    </rPh>
    <rPh sb="11" eb="14">
      <t>ハンドウタイ</t>
    </rPh>
    <phoneticPr fontId="5"/>
  </si>
  <si>
    <t>◎◎大学／▼▼教授、□□大学／●●教授、××研究所／△△△△、社団法人▽▽▽研究所／○○○</t>
    <rPh sb="22" eb="25">
      <t>ケンキュウショ</t>
    </rPh>
    <rPh sb="31" eb="33">
      <t>シャダン</t>
    </rPh>
    <rPh sb="33" eb="35">
      <t>ホウジン</t>
    </rPh>
    <phoneticPr fontId="5"/>
  </si>
  <si>
    <t>機関名と氏名の間は「／」（全角スラッシュ）、評価者間は全角読点（「、」とする（利害関係者なしの場合は記入不要）</t>
    <rPh sb="0" eb="2">
      <t>キカン</t>
    </rPh>
    <rPh sb="2" eb="3">
      <t>メイ</t>
    </rPh>
    <rPh sb="4" eb="6">
      <t>シメイ</t>
    </rPh>
    <rPh sb="7" eb="8">
      <t>アイダ</t>
    </rPh>
    <rPh sb="13" eb="15">
      <t>ゼンカク</t>
    </rPh>
    <rPh sb="22" eb="24">
      <t>ヒョウカ</t>
    </rPh>
    <rPh sb="24" eb="25">
      <t>シャ</t>
    </rPh>
    <rPh sb="25" eb="26">
      <t>アイダ</t>
    </rPh>
    <rPh sb="27" eb="29">
      <t>ゼンカク</t>
    </rPh>
    <rPh sb="29" eb="31">
      <t>トウテン</t>
    </rPh>
    <rPh sb="39" eb="41">
      <t>リガイ</t>
    </rPh>
    <rPh sb="41" eb="43">
      <t>カンケイ</t>
    </rPh>
    <rPh sb="43" eb="44">
      <t>シャ</t>
    </rPh>
    <rPh sb="47" eb="49">
      <t>バアイ</t>
    </rPh>
    <rPh sb="50" eb="52">
      <t>キニュウ</t>
    </rPh>
    <rPh sb="52" eb="54">
      <t>フヨウ</t>
    </rPh>
    <phoneticPr fontId="5"/>
  </si>
  <si>
    <t>所属機関の所属研究機関コード（e-Rad）</t>
  </si>
  <si>
    <t>半角数字で記入（10桁）</t>
    <rPh sb="0" eb="2">
      <t>ハンカク</t>
    </rPh>
    <rPh sb="2" eb="4">
      <t>スウジ</t>
    </rPh>
    <rPh sb="5" eb="7">
      <t>キニュウ</t>
    </rPh>
    <rPh sb="10" eb="11">
      <t>ケタ</t>
    </rPh>
    <phoneticPr fontId="5"/>
  </si>
  <si>
    <t>e-Rad応募内容提案書</t>
    <rPh sb="5" eb="7">
      <t>オウボ</t>
    </rPh>
    <rPh sb="7" eb="9">
      <t>ナイヨウ</t>
    </rPh>
    <rPh sb="9" eb="12">
      <t>テイアンショ</t>
    </rPh>
    <phoneticPr fontId="5"/>
  </si>
  <si>
    <t>円</t>
    <rPh sb="0" eb="1">
      <t>エン</t>
    </rPh>
    <phoneticPr fontId="5"/>
  </si>
  <si>
    <t>―</t>
    <phoneticPr fontId="5"/>
  </si>
  <si>
    <t>123-4567</t>
    <phoneticPr fontId="5"/>
  </si>
  <si>
    <t>グループリーダー</t>
    <phoneticPr fontId="5"/>
  </si>
  <si>
    <t>098-765-4321</t>
    <phoneticPr fontId="5"/>
  </si>
  <si>
    <t>abc.def_ghi@nedo.go.jp</t>
    <phoneticPr fontId="5"/>
  </si>
  <si>
    <t>助成事業の名称</t>
    <rPh sb="0" eb="2">
      <t>ジョセイ</t>
    </rPh>
    <rPh sb="2" eb="4">
      <t>ジギョウ</t>
    </rPh>
    <rPh sb="5" eb="7">
      <t>メイショウ</t>
    </rPh>
    <phoneticPr fontId="5"/>
  </si>
  <si>
    <t>助成対象費用</t>
    <rPh sb="0" eb="2">
      <t>ジョセイ</t>
    </rPh>
    <rPh sb="2" eb="4">
      <t>タイショウ</t>
    </rPh>
    <rPh sb="4" eb="6">
      <t>ヒヨウ</t>
    </rPh>
    <phoneticPr fontId="5"/>
  </si>
  <si>
    <t>Ⅱ．労務費</t>
    <rPh sb="2" eb="5">
      <t>ロウムヒ</t>
    </rPh>
    <phoneticPr fontId="5"/>
  </si>
  <si>
    <t>Ⅲ．その他経費</t>
    <rPh sb="4" eb="5">
      <t>タ</t>
    </rPh>
    <rPh sb="5" eb="7">
      <t>ケイヒ</t>
    </rPh>
    <phoneticPr fontId="5"/>
  </si>
  <si>
    <t>□□県◆◆市××町1丁目2番456号　根戸ビル501</t>
    <rPh sb="2" eb="3">
      <t>ケン</t>
    </rPh>
    <rPh sb="5" eb="6">
      <t>シ</t>
    </rPh>
    <rPh sb="8" eb="9">
      <t>マチ</t>
    </rPh>
    <rPh sb="10" eb="12">
      <t>チョウメ</t>
    </rPh>
    <rPh sb="13" eb="14">
      <t>バン</t>
    </rPh>
    <rPh sb="17" eb="18">
      <t>ゴウ</t>
    </rPh>
    <rPh sb="19" eb="21">
      <t>ネド</t>
    </rPh>
    <phoneticPr fontId="5"/>
  </si>
  <si>
    <t>↓↓記入箇所↓↓</t>
    <rPh sb="2" eb="4">
      <t>キニュウ</t>
    </rPh>
    <rPh sb="4" eb="6">
      <t>カショ</t>
    </rPh>
    <phoneticPr fontId="5"/>
  </si>
  <si>
    <r>
      <t>重要なものから順に</t>
    </r>
    <r>
      <rPr>
        <b/>
        <sz val="11"/>
        <color rgb="FFFF0000"/>
        <rFont val="ＭＳ Ｐ明朝"/>
        <family val="1"/>
        <charset val="128"/>
      </rPr>
      <t>コード（半角数字）のみを記入</t>
    </r>
    <rPh sb="0" eb="2">
      <t>ジュウヨウ</t>
    </rPh>
    <rPh sb="7" eb="8">
      <t>ジュン</t>
    </rPh>
    <rPh sb="13" eb="15">
      <t>ハンカク</t>
    </rPh>
    <rPh sb="15" eb="17">
      <t>スウジ</t>
    </rPh>
    <rPh sb="21" eb="23">
      <t>キニュウ</t>
    </rPh>
    <phoneticPr fontId="5"/>
  </si>
  <si>
    <t>【重要】
技術キーワードコード（１）</t>
    <rPh sb="1" eb="3">
      <t>ジュウヨウ</t>
    </rPh>
    <phoneticPr fontId="5"/>
  </si>
  <si>
    <t>自動計算</t>
    <rPh sb="0" eb="2">
      <t>ジドウ</t>
    </rPh>
    <rPh sb="2" eb="4">
      <t>ケイサン</t>
    </rPh>
    <phoneticPr fontId="5"/>
  </si>
  <si>
    <t>【重要】郵送の宛先として使用するため、ビル名等まで省略せずに記入</t>
    <rPh sb="1" eb="3">
      <t>ジュウヨウ</t>
    </rPh>
    <rPh sb="4" eb="6">
      <t>ユウソウ</t>
    </rPh>
    <rPh sb="7" eb="9">
      <t>アテサキ</t>
    </rPh>
    <rPh sb="12" eb="14">
      <t>シヨウ</t>
    </rPh>
    <rPh sb="21" eb="22">
      <t>メイ</t>
    </rPh>
    <rPh sb="22" eb="23">
      <t>ナド</t>
    </rPh>
    <rPh sb="25" eb="27">
      <t>ショウリャク</t>
    </rPh>
    <rPh sb="30" eb="32">
      <t>キニュウ</t>
    </rPh>
    <phoneticPr fontId="5"/>
  </si>
  <si>
    <t>情報項目シート</t>
    <rPh sb="0" eb="2">
      <t>ジョウホウ</t>
    </rPh>
    <rPh sb="2" eb="4">
      <t>コウモク</t>
    </rPh>
    <phoneticPr fontId="5"/>
  </si>
  <si>
    <t>シートの保護について</t>
    <rPh sb="4" eb="6">
      <t>ホゴ</t>
    </rPh>
    <phoneticPr fontId="5"/>
  </si>
  <si>
    <t>国立研究開発法人新エネルギー・産業技術総合開発機構</t>
    <phoneticPr fontId="5"/>
  </si>
  <si>
    <t>１．</t>
    <phoneticPr fontId="5"/>
  </si>
  <si>
    <t>２．</t>
    <phoneticPr fontId="5"/>
  </si>
  <si>
    <t>助成事業の概要</t>
    <rPh sb="0" eb="2">
      <t>ジョセイ</t>
    </rPh>
    <rPh sb="2" eb="4">
      <t>ジギョウ</t>
    </rPh>
    <rPh sb="5" eb="7">
      <t>ガイヨウ</t>
    </rPh>
    <phoneticPr fontId="5"/>
  </si>
  <si>
    <t>３．</t>
    <phoneticPr fontId="5"/>
  </si>
  <si>
    <t>助成事業の総費用</t>
    <rPh sb="0" eb="2">
      <t>ジョセイ</t>
    </rPh>
    <rPh sb="2" eb="4">
      <t>ジギョウ</t>
    </rPh>
    <rPh sb="5" eb="8">
      <t>ソウヒヨウ</t>
    </rPh>
    <phoneticPr fontId="5"/>
  </si>
  <si>
    <t>４．</t>
    <phoneticPr fontId="5"/>
  </si>
  <si>
    <t>助成事業の開始及び終了年月日</t>
    <rPh sb="0" eb="2">
      <t>ジョセイ</t>
    </rPh>
    <rPh sb="2" eb="4">
      <t>ジギョウ</t>
    </rPh>
    <rPh sb="5" eb="7">
      <t>カイシ</t>
    </rPh>
    <rPh sb="7" eb="8">
      <t>オヨ</t>
    </rPh>
    <rPh sb="9" eb="11">
      <t>シュウリョウ</t>
    </rPh>
    <rPh sb="11" eb="14">
      <t>ネンガッピ</t>
    </rPh>
    <phoneticPr fontId="5"/>
  </si>
  <si>
    <t>開始年月日</t>
    <rPh sb="0" eb="2">
      <t>カイシ</t>
    </rPh>
    <rPh sb="2" eb="5">
      <t>ネンガッピ</t>
    </rPh>
    <phoneticPr fontId="5"/>
  </si>
  <si>
    <t>終了予定年月日</t>
    <rPh sb="0" eb="2">
      <t>シュウリョウ</t>
    </rPh>
    <rPh sb="2" eb="4">
      <t>ヨテイ</t>
    </rPh>
    <rPh sb="4" eb="7">
      <t>ネンガッピ</t>
    </rPh>
    <phoneticPr fontId="5"/>
  </si>
  <si>
    <t>助成事業に要する経費</t>
    <rPh sb="0" eb="2">
      <t>ジョセイ</t>
    </rPh>
    <rPh sb="2" eb="4">
      <t>ジギョウ</t>
    </rPh>
    <rPh sb="5" eb="6">
      <t>ヨウ</t>
    </rPh>
    <rPh sb="8" eb="10">
      <t>ケイヒ</t>
    </rPh>
    <phoneticPr fontId="5"/>
  </si>
  <si>
    <t>（単位：円）</t>
    <rPh sb="1" eb="3">
      <t>タンイ</t>
    </rPh>
    <rPh sb="4" eb="5">
      <t>エン</t>
    </rPh>
    <phoneticPr fontId="5"/>
  </si>
  <si>
    <t>郵便番号</t>
    <rPh sb="0" eb="2">
      <t>ユウビン</t>
    </rPh>
    <rPh sb="2" eb="4">
      <t>バンゴウ</t>
    </rPh>
    <phoneticPr fontId="5"/>
  </si>
  <si>
    <t>住所</t>
    <rPh sb="0" eb="2">
      <t>ジュウショ</t>
    </rPh>
    <phoneticPr fontId="5"/>
  </si>
  <si>
    <t>電話番号</t>
    <rPh sb="0" eb="2">
      <t>デンワ</t>
    </rPh>
    <rPh sb="2" eb="4">
      <t>バンゴウ</t>
    </rPh>
    <phoneticPr fontId="5"/>
  </si>
  <si>
    <t>Ｅメールアドレス</t>
    <phoneticPr fontId="5"/>
  </si>
  <si>
    <t>FAX番号</t>
    <rPh sb="3" eb="5">
      <t>バンゴウ</t>
    </rPh>
    <phoneticPr fontId="5"/>
  </si>
  <si>
    <t>役職</t>
    <rPh sb="0" eb="2">
      <t>ヤクショク</t>
    </rPh>
    <phoneticPr fontId="5"/>
  </si>
  <si>
    <t>氏名</t>
    <rPh sb="0" eb="2">
      <t>シメイ</t>
    </rPh>
    <phoneticPr fontId="5"/>
  </si>
  <si>
    <t>助成事業の開始年月日</t>
    <rPh sb="0" eb="2">
      <t>ジョセイ</t>
    </rPh>
    <rPh sb="2" eb="4">
      <t>ジギョウ</t>
    </rPh>
    <rPh sb="5" eb="7">
      <t>カイシ</t>
    </rPh>
    <rPh sb="7" eb="10">
      <t>ネンガッピ</t>
    </rPh>
    <phoneticPr fontId="5"/>
  </si>
  <si>
    <t>記入不要</t>
    <rPh sb="0" eb="2">
      <t>キニュウ</t>
    </rPh>
    <rPh sb="2" eb="4">
      <t>フヨウ</t>
    </rPh>
    <phoneticPr fontId="5"/>
  </si>
  <si>
    <t>助成事業の終了予定年月日</t>
    <rPh sb="0" eb="2">
      <t>ジョセイ</t>
    </rPh>
    <rPh sb="2" eb="4">
      <t>ジギョウ</t>
    </rPh>
    <rPh sb="5" eb="7">
      <t>シュウリョウ</t>
    </rPh>
    <rPh sb="7" eb="9">
      <t>ヨテイ</t>
    </rPh>
    <rPh sb="9" eb="12">
      <t>ネンガッピ</t>
    </rPh>
    <phoneticPr fontId="5"/>
  </si>
  <si>
    <t>別紙２</t>
    <rPh sb="0" eb="2">
      <t>ベッシ</t>
    </rPh>
    <phoneticPr fontId="5"/>
  </si>
  <si>
    <t>事業期間全体</t>
    <rPh sb="0" eb="2">
      <t>ジギョウ</t>
    </rPh>
    <rPh sb="2" eb="4">
      <t>キカン</t>
    </rPh>
    <rPh sb="4" eb="6">
      <t>ゼンタイ</t>
    </rPh>
    <phoneticPr fontId="5"/>
  </si>
  <si>
    <t>　＊助成金の額</t>
    <rPh sb="2" eb="5">
      <t>ジョセイキン</t>
    </rPh>
    <rPh sb="6" eb="7">
      <t>ガク</t>
    </rPh>
    <phoneticPr fontId="5"/>
  </si>
  <si>
    <t>　助成先総括表</t>
    <rPh sb="1" eb="3">
      <t>ジョセイ</t>
    </rPh>
    <rPh sb="3" eb="4">
      <t>サキ</t>
    </rPh>
    <rPh sb="4" eb="6">
      <t>ソウカツ</t>
    </rPh>
    <rPh sb="6" eb="7">
      <t>ヒョウ</t>
    </rPh>
    <phoneticPr fontId="5"/>
  </si>
  <si>
    <t>Ⅰ．機械装置等費</t>
    <rPh sb="2" eb="4">
      <t>キカイ</t>
    </rPh>
    <rPh sb="4" eb="6">
      <t>ソウチ</t>
    </rPh>
    <rPh sb="6" eb="7">
      <t>トウ</t>
    </rPh>
    <rPh sb="7" eb="8">
      <t>ヒ</t>
    </rPh>
    <phoneticPr fontId="5"/>
  </si>
  <si>
    <t>　１．土木・建築工事費</t>
    <rPh sb="3" eb="5">
      <t>ドボク</t>
    </rPh>
    <rPh sb="6" eb="8">
      <t>ケンチク</t>
    </rPh>
    <rPh sb="8" eb="11">
      <t>コウジヒ</t>
    </rPh>
    <phoneticPr fontId="5"/>
  </si>
  <si>
    <t>　２．機械装置等製作・購入費</t>
    <rPh sb="3" eb="5">
      <t>キカイ</t>
    </rPh>
    <rPh sb="5" eb="7">
      <t>ソウチ</t>
    </rPh>
    <rPh sb="7" eb="8">
      <t>トウ</t>
    </rPh>
    <rPh sb="8" eb="10">
      <t>セイサク</t>
    </rPh>
    <rPh sb="11" eb="13">
      <t>コウニュウ</t>
    </rPh>
    <rPh sb="13" eb="14">
      <t>ヒ</t>
    </rPh>
    <phoneticPr fontId="5"/>
  </si>
  <si>
    <t>　３．保守・改造修理費</t>
    <rPh sb="3" eb="5">
      <t>ホシュ</t>
    </rPh>
    <rPh sb="6" eb="8">
      <t>カイゾウ</t>
    </rPh>
    <rPh sb="8" eb="11">
      <t>シュウリヒ</t>
    </rPh>
    <phoneticPr fontId="5"/>
  </si>
  <si>
    <t>　１．研究員費</t>
    <rPh sb="3" eb="6">
      <t>ケンキュウイン</t>
    </rPh>
    <rPh sb="6" eb="7">
      <t>ヒ</t>
    </rPh>
    <phoneticPr fontId="5"/>
  </si>
  <si>
    <t>　２．補助員費</t>
    <rPh sb="3" eb="6">
      <t>ホジョイン</t>
    </rPh>
    <rPh sb="6" eb="7">
      <t>ヒ</t>
    </rPh>
    <phoneticPr fontId="5"/>
  </si>
  <si>
    <t>　１．消耗品費</t>
    <rPh sb="3" eb="6">
      <t>ショウモウヒン</t>
    </rPh>
    <rPh sb="6" eb="7">
      <t>ヒ</t>
    </rPh>
    <phoneticPr fontId="5"/>
  </si>
  <si>
    <t>　２．旅費</t>
    <rPh sb="3" eb="5">
      <t>リョヒ</t>
    </rPh>
    <phoneticPr fontId="5"/>
  </si>
  <si>
    <t>　３．外注費</t>
    <rPh sb="3" eb="6">
      <t>ガイチュウヒ</t>
    </rPh>
    <phoneticPr fontId="5"/>
  </si>
  <si>
    <t>　４．諸経費</t>
    <rPh sb="3" eb="6">
      <t>ショケイヒ</t>
    </rPh>
    <phoneticPr fontId="5"/>
  </si>
  <si>
    <t>Ⅳ．委託費・共同研究費</t>
    <rPh sb="2" eb="4">
      <t>イタク</t>
    </rPh>
    <rPh sb="4" eb="5">
      <t>ヒ</t>
    </rPh>
    <rPh sb="6" eb="8">
      <t>キョウドウ</t>
    </rPh>
    <rPh sb="8" eb="10">
      <t>ケンキュウ</t>
    </rPh>
    <rPh sb="10" eb="11">
      <t>ヒ</t>
    </rPh>
    <phoneticPr fontId="5"/>
  </si>
  <si>
    <t>合計（Ⅰ＋Ⅱ＋Ⅲ＋Ⅳ）</t>
    <rPh sb="0" eb="2">
      <t>ゴウケイ</t>
    </rPh>
    <phoneticPr fontId="5"/>
  </si>
  <si>
    <t>項目別明細表（助成先用）</t>
    <rPh sb="0" eb="2">
      <t>コウモク</t>
    </rPh>
    <rPh sb="2" eb="3">
      <t>ベツ</t>
    </rPh>
    <rPh sb="3" eb="6">
      <t>メイサイヒョウ</t>
    </rPh>
    <rPh sb="7" eb="9">
      <t>ジョセイ</t>
    </rPh>
    <rPh sb="9" eb="10">
      <t>サキ</t>
    </rPh>
    <rPh sb="10" eb="11">
      <t>ヨウ</t>
    </rPh>
    <phoneticPr fontId="5"/>
  </si>
  <si>
    <t>積算基礎（円）</t>
    <rPh sb="0" eb="2">
      <t>セキサン</t>
    </rPh>
    <rPh sb="2" eb="4">
      <t>キソ</t>
    </rPh>
    <rPh sb="5" eb="6">
      <t>エン</t>
    </rPh>
    <phoneticPr fontId="5"/>
  </si>
  <si>
    <t>助成事業に要する経費</t>
    <phoneticPr fontId="5"/>
  </si>
  <si>
    <t>助成金の額（円）</t>
    <rPh sb="0" eb="2">
      <t>ジョセイ</t>
    </rPh>
    <rPh sb="2" eb="3">
      <t>キン</t>
    </rPh>
    <rPh sb="4" eb="5">
      <t>ガク</t>
    </rPh>
    <rPh sb="6" eb="7">
      <t>エン</t>
    </rPh>
    <phoneticPr fontId="5"/>
  </si>
  <si>
    <t>○○土木・建築工事費</t>
    <rPh sb="2" eb="4">
      <t>ドボク</t>
    </rPh>
    <rPh sb="5" eb="7">
      <t>ケンチク</t>
    </rPh>
    <rPh sb="7" eb="10">
      <t>コウジヒ</t>
    </rPh>
    <phoneticPr fontId="5"/>
  </si>
  <si>
    <t>＠</t>
    <phoneticPr fontId="5"/>
  </si>
  <si>
    <t>×</t>
    <phoneticPr fontId="5"/>
  </si>
  <si>
    <t>H</t>
    <phoneticPr fontId="5"/>
  </si>
  <si>
    <t>＝</t>
    <phoneticPr fontId="5"/>
  </si>
  <si>
    <t>○○製作設計費</t>
    <rPh sb="2" eb="4">
      <t>セイサク</t>
    </rPh>
    <rPh sb="4" eb="7">
      <t>セッケイヒ</t>
    </rPh>
    <phoneticPr fontId="5"/>
  </si>
  <si>
    <t>○○製作加工費</t>
    <rPh sb="2" eb="4">
      <t>セイサク</t>
    </rPh>
    <rPh sb="4" eb="7">
      <t>カコウヒ</t>
    </rPh>
    <phoneticPr fontId="5"/>
  </si>
  <si>
    <t>○○試験装置　一式</t>
    <rPh sb="2" eb="4">
      <t>シケン</t>
    </rPh>
    <rPh sb="4" eb="6">
      <t>ソウチ</t>
    </rPh>
    <rPh sb="7" eb="9">
      <t>イッシキ</t>
    </rPh>
    <phoneticPr fontId="5"/>
  </si>
  <si>
    <t>○○評価装置　一式</t>
    <rPh sb="2" eb="4">
      <t>ヒョウカ</t>
    </rPh>
    <rPh sb="4" eb="6">
      <t>ソウチ</t>
    </rPh>
    <rPh sb="7" eb="9">
      <t>イッシキ</t>
    </rPh>
    <phoneticPr fontId="5"/>
  </si>
  <si>
    <t>○○作成装置　一式</t>
    <rPh sb="2" eb="4">
      <t>サクセイ</t>
    </rPh>
    <rPh sb="4" eb="6">
      <t>ソウチ</t>
    </rPh>
    <rPh sb="7" eb="9">
      <t>イッシキ</t>
    </rPh>
    <phoneticPr fontId="5"/>
  </si>
  <si>
    <t>○○装置改造費　一式</t>
    <rPh sb="2" eb="4">
      <t>ソウチ</t>
    </rPh>
    <rPh sb="4" eb="7">
      <t>カイゾウヒ</t>
    </rPh>
    <rPh sb="8" eb="10">
      <t>イッシキ</t>
    </rPh>
    <phoneticPr fontId="5"/>
  </si>
  <si>
    <t>○○装置保守費　一式</t>
    <rPh sb="2" eb="4">
      <t>ソウチ</t>
    </rPh>
    <rPh sb="4" eb="6">
      <t>ホシュ</t>
    </rPh>
    <rPh sb="6" eb="7">
      <t>ヒ</t>
    </rPh>
    <rPh sb="8" eb="10">
      <t>イッシキ</t>
    </rPh>
    <phoneticPr fontId="5"/>
  </si>
  <si>
    <t>日</t>
    <rPh sb="0" eb="1">
      <t>ニチ</t>
    </rPh>
    <phoneticPr fontId="5"/>
  </si>
  <si>
    <t>○○薬品　一式</t>
    <rPh sb="2" eb="4">
      <t>ヤクヒン</t>
    </rPh>
    <rPh sb="5" eb="7">
      <t>イッシキ</t>
    </rPh>
    <phoneticPr fontId="5"/>
  </si>
  <si>
    <t>○○実験器具　一式</t>
    <rPh sb="2" eb="4">
      <t>ジッケン</t>
    </rPh>
    <rPh sb="4" eb="6">
      <t>キグ</t>
    </rPh>
    <rPh sb="7" eb="9">
      <t>イッシキ</t>
    </rPh>
    <phoneticPr fontId="5"/>
  </si>
  <si>
    <t>　　(1)研究員旅費</t>
    <rPh sb="5" eb="8">
      <t>ケンキュウイン</t>
    </rPh>
    <rPh sb="8" eb="10">
      <t>リョヒ</t>
    </rPh>
    <phoneticPr fontId="5"/>
  </si>
  <si>
    <t>国内旅費一式</t>
    <rPh sb="0" eb="2">
      <t>コクナイ</t>
    </rPh>
    <rPh sb="2" eb="4">
      <t>リョヒ</t>
    </rPh>
    <rPh sb="4" eb="6">
      <t>イッシキ</t>
    </rPh>
    <phoneticPr fontId="5"/>
  </si>
  <si>
    <t>海外旅費一式</t>
    <rPh sb="0" eb="2">
      <t>カイガイ</t>
    </rPh>
    <rPh sb="2" eb="4">
      <t>リョヒ</t>
    </rPh>
    <rPh sb="4" eb="6">
      <t>イッシキ</t>
    </rPh>
    <phoneticPr fontId="5"/>
  </si>
  <si>
    <t>　　(2)専門家旅費</t>
    <rPh sb="5" eb="8">
      <t>センモンカ</t>
    </rPh>
    <rPh sb="8" eb="10">
      <t>リョヒ</t>
    </rPh>
    <phoneticPr fontId="5"/>
  </si>
  <si>
    <t>○○ソフト開発外注</t>
    <rPh sb="5" eb="7">
      <t>カイハツ</t>
    </rPh>
    <rPh sb="7" eb="9">
      <t>ガイチュウ</t>
    </rPh>
    <phoneticPr fontId="5"/>
  </si>
  <si>
    <t>　　(1)機械リース料</t>
    <rPh sb="5" eb="7">
      <t>キカイ</t>
    </rPh>
    <rPh sb="10" eb="11">
      <t>リョウ</t>
    </rPh>
    <phoneticPr fontId="5"/>
  </si>
  <si>
    <t>ヶ月</t>
    <rPh sb="1" eb="2">
      <t>ゲツ</t>
    </rPh>
    <phoneticPr fontId="5"/>
  </si>
  <si>
    <t>　　(2)委員会費</t>
    <rPh sb="5" eb="7">
      <t>イイン</t>
    </rPh>
    <rPh sb="7" eb="9">
      <t>カイヒ</t>
    </rPh>
    <phoneticPr fontId="5"/>
  </si>
  <si>
    <t>委員謝金一式</t>
    <rPh sb="0" eb="2">
      <t>イイン</t>
    </rPh>
    <rPh sb="2" eb="4">
      <t>シャキン</t>
    </rPh>
    <rPh sb="4" eb="6">
      <t>イッシキ</t>
    </rPh>
    <phoneticPr fontId="5"/>
  </si>
  <si>
    <t>委員旅費一式</t>
    <rPh sb="0" eb="2">
      <t>イイン</t>
    </rPh>
    <rPh sb="2" eb="4">
      <t>リョヒ</t>
    </rPh>
    <rPh sb="4" eb="6">
      <t>イッシキ</t>
    </rPh>
    <phoneticPr fontId="5"/>
  </si>
  <si>
    <t>　　(3)報告書等作成費</t>
    <rPh sb="5" eb="8">
      <t>ホウコクショ</t>
    </rPh>
    <rPh sb="8" eb="9">
      <t>トウ</t>
    </rPh>
    <rPh sb="9" eb="11">
      <t>サクセイ</t>
    </rPh>
    <rPh sb="11" eb="12">
      <t>ヒ</t>
    </rPh>
    <phoneticPr fontId="5"/>
  </si>
  <si>
    <t>電子ファイル作成一式</t>
    <rPh sb="0" eb="2">
      <t>デンシ</t>
    </rPh>
    <rPh sb="6" eb="8">
      <t>サクセイ</t>
    </rPh>
    <rPh sb="8" eb="10">
      <t>イッシキ</t>
    </rPh>
    <phoneticPr fontId="5"/>
  </si>
  <si>
    <t>合計(Ⅰ＋Ⅱ＋Ⅲ＋Ⅳ）</t>
    <rPh sb="0" eb="2">
      <t>ゴウケイ</t>
    </rPh>
    <phoneticPr fontId="5"/>
  </si>
  <si>
    <t>「-」を含め、半角で記入
FAXがない場合は　なし　と記入</t>
    <rPh sb="4" eb="5">
      <t>フク</t>
    </rPh>
    <rPh sb="7" eb="9">
      <t>ハンカク</t>
    </rPh>
    <rPh sb="10" eb="12">
      <t>キニュウ</t>
    </rPh>
    <rPh sb="19" eb="21">
      <t>バアイ</t>
    </rPh>
    <rPh sb="27" eb="29">
      <t>キニュウ</t>
    </rPh>
    <phoneticPr fontId="5"/>
  </si>
  <si>
    <t xml:space="preserve">  理事長　殿</t>
    <phoneticPr fontId="5"/>
  </si>
  <si>
    <t>098-765-1234　または　なし</t>
    <phoneticPr fontId="5"/>
  </si>
  <si>
    <t>提案書
参照箇所</t>
    <rPh sb="0" eb="3">
      <t>テイアンショ</t>
    </rPh>
    <rPh sb="4" eb="6">
      <t>サンショウ</t>
    </rPh>
    <rPh sb="6" eb="8">
      <t>カショ</t>
    </rPh>
    <phoneticPr fontId="5"/>
  </si>
  <si>
    <r>
      <t>助成事業に要する経費</t>
    </r>
    <r>
      <rPr>
        <b/>
        <sz val="11"/>
        <color rgb="FFFF0000"/>
        <rFont val="ＭＳ Ｐ明朝"/>
        <family val="1"/>
        <charset val="128"/>
      </rPr>
      <t>（全期間）</t>
    </r>
    <rPh sb="5" eb="6">
      <t>ヨウ</t>
    </rPh>
    <rPh sb="8" eb="10">
      <t>ケイヒ</t>
    </rPh>
    <rPh sb="11" eb="14">
      <t>ゼンキカン</t>
    </rPh>
    <phoneticPr fontId="5"/>
  </si>
  <si>
    <t>助成事業に要する経費（2020年度分）</t>
    <rPh sb="5" eb="6">
      <t>ヨウ</t>
    </rPh>
    <rPh sb="8" eb="10">
      <t>ケイヒ</t>
    </rPh>
    <phoneticPr fontId="5"/>
  </si>
  <si>
    <t>全期間総括表</t>
    <rPh sb="0" eb="3">
      <t>ゼンキカン</t>
    </rPh>
    <rPh sb="3" eb="5">
      <t>ソウカツ</t>
    </rPh>
    <rPh sb="5" eb="6">
      <t>ヒョウ</t>
    </rPh>
    <phoneticPr fontId="5"/>
  </si>
  <si>
    <t>（１）全期間総括表</t>
    <rPh sb="3" eb="6">
      <t>ゼンキカン</t>
    </rPh>
    <rPh sb="6" eb="8">
      <t>ソウカツ</t>
    </rPh>
    <rPh sb="8" eb="9">
      <t>ヒョウ</t>
    </rPh>
    <phoneticPr fontId="5"/>
  </si>
  <si>
    <t>助成先名</t>
    <rPh sb="0" eb="2">
      <t>ジョセイ</t>
    </rPh>
    <rPh sb="2" eb="3">
      <t>サキ</t>
    </rPh>
    <rPh sb="3" eb="4">
      <t>メイ</t>
    </rPh>
    <phoneticPr fontId="5"/>
  </si>
  <si>
    <t>委託先名・共同研究先名</t>
    <rPh sb="0" eb="3">
      <t>イタクサキ</t>
    </rPh>
    <rPh sb="2" eb="3">
      <t>サキ</t>
    </rPh>
    <rPh sb="3" eb="4">
      <t>メイ</t>
    </rPh>
    <rPh sb="5" eb="7">
      <t>キョウドウ</t>
    </rPh>
    <rPh sb="7" eb="9">
      <t>ケンキュウ</t>
    </rPh>
    <rPh sb="9" eb="10">
      <t>サキ</t>
    </rPh>
    <rPh sb="10" eb="11">
      <t>メイ</t>
    </rPh>
    <phoneticPr fontId="5"/>
  </si>
  <si>
    <t>合計（１．＋２．）</t>
    <rPh sb="0" eb="2">
      <t>ゴウケイ</t>
    </rPh>
    <phoneticPr fontId="5"/>
  </si>
  <si>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5"/>
  </si>
  <si>
    <t>※機関、年度毎に「助成対象費用」を記入してください。</t>
    <rPh sb="1" eb="3">
      <t>キカン</t>
    </rPh>
    <rPh sb="4" eb="6">
      <t>ネンド</t>
    </rPh>
    <phoneticPr fontId="5"/>
  </si>
  <si>
    <t>（２）助成先、研究分担先、分室総括表</t>
    <rPh sb="3" eb="5">
      <t>ジョセイ</t>
    </rPh>
    <rPh sb="5" eb="6">
      <t>サキ</t>
    </rPh>
    <rPh sb="7" eb="9">
      <t>ケンキュウ</t>
    </rPh>
    <rPh sb="9" eb="11">
      <t>ブンタン</t>
    </rPh>
    <rPh sb="11" eb="12">
      <t>サキ</t>
    </rPh>
    <rPh sb="13" eb="15">
      <t>ブンシツ</t>
    </rPh>
    <rPh sb="15" eb="17">
      <t>ソウカツ</t>
    </rPh>
    <rPh sb="17" eb="18">
      <t>ヒョウ</t>
    </rPh>
    <phoneticPr fontId="5"/>
  </si>
  <si>
    <t>※項目毎に「助成対象費用」を記入してください。</t>
    <phoneticPr fontId="5"/>
  </si>
  <si>
    <t>※Ⅳ．委託費・共同研究費の助成先がＮＥＤＯへ計上する助成対象費用は、消費税抜き額になります。（ただし、委託契約は消費税の課税取引となりますので、助成先と委託先の関係では消費税を加算して精算します。）</t>
    <rPh sb="13" eb="15">
      <t>ジョセイ</t>
    </rPh>
    <rPh sb="15" eb="16">
      <t>サキ</t>
    </rPh>
    <rPh sb="22" eb="24">
      <t>ケイジョウ</t>
    </rPh>
    <rPh sb="26" eb="28">
      <t>ジョセイ</t>
    </rPh>
    <rPh sb="28" eb="30">
      <t>タイショウ</t>
    </rPh>
    <rPh sb="30" eb="32">
      <t>ヒヨウ</t>
    </rPh>
    <rPh sb="34" eb="37">
      <t>ショウヒゼイ</t>
    </rPh>
    <rPh sb="37" eb="38">
      <t>ヌ</t>
    </rPh>
    <rPh sb="39" eb="40">
      <t>ガク</t>
    </rPh>
    <rPh sb="51" eb="53">
      <t>イタク</t>
    </rPh>
    <rPh sb="53" eb="55">
      <t>ケイヤク</t>
    </rPh>
    <rPh sb="56" eb="59">
      <t>ショウヒゼイ</t>
    </rPh>
    <rPh sb="60" eb="62">
      <t>カゼイ</t>
    </rPh>
    <rPh sb="62" eb="64">
      <t>トリヒキ</t>
    </rPh>
    <rPh sb="72" eb="74">
      <t>ジョセイ</t>
    </rPh>
    <rPh sb="74" eb="75">
      <t>サキ</t>
    </rPh>
    <rPh sb="76" eb="79">
      <t>イタクサキ</t>
    </rPh>
    <rPh sb="80" eb="82">
      <t>カンケイ</t>
    </rPh>
    <rPh sb="84" eb="87">
      <t>ショウヒゼイ</t>
    </rPh>
    <rPh sb="88" eb="90">
      <t>カサン</t>
    </rPh>
    <rPh sb="92" eb="94">
      <t>セイサン</t>
    </rPh>
    <phoneticPr fontId="20"/>
  </si>
  <si>
    <t>小計（Ⅰ＋Ⅱ＋Ⅲ）</t>
    <rPh sb="0" eb="2">
      <t>ショウケイ</t>
    </rPh>
    <phoneticPr fontId="5"/>
  </si>
  <si>
    <t>Ⅳ．間接経費</t>
    <rPh sb="2" eb="4">
      <t>カンセツ</t>
    </rPh>
    <rPh sb="4" eb="6">
      <t>ケイヒ</t>
    </rPh>
    <phoneticPr fontId="5"/>
  </si>
  <si>
    <t>消費税及び地方消費税</t>
    <rPh sb="0" eb="3">
      <t>ショウヒゼイ</t>
    </rPh>
    <rPh sb="3" eb="4">
      <t>オヨ</t>
    </rPh>
    <rPh sb="5" eb="7">
      <t>チホウ</t>
    </rPh>
    <rPh sb="7" eb="10">
      <t>ショウヒゼイ</t>
    </rPh>
    <phoneticPr fontId="5"/>
  </si>
  <si>
    <t>総計</t>
    <rPh sb="0" eb="2">
      <t>ソウケイ</t>
    </rPh>
    <phoneticPr fontId="5"/>
  </si>
  <si>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20"/>
  </si>
  <si>
    <t>※助成先がＮＥＤＯへ計上する助成対象費用は、消費税抜き額になります。（ただし、委託契約は消費税の課税取引となりますので、助成先と委託先の関係では「総計」にて精算します。）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3" eb="75">
      <t>ソウケイ</t>
    </rPh>
    <rPh sb="78" eb="80">
      <t>セイサン</t>
    </rPh>
    <phoneticPr fontId="20"/>
  </si>
  <si>
    <t>＠</t>
    <phoneticPr fontId="5"/>
  </si>
  <si>
    <t>×</t>
    <phoneticPr fontId="5"/>
  </si>
  <si>
    <t>H</t>
    <phoneticPr fontId="5"/>
  </si>
  <si>
    <t>＝</t>
    <phoneticPr fontId="5"/>
  </si>
  <si>
    <t>＠</t>
    <phoneticPr fontId="5"/>
  </si>
  <si>
    <t>＝</t>
    <phoneticPr fontId="5"/>
  </si>
  <si>
    <t>＠</t>
    <phoneticPr fontId="5"/>
  </si>
  <si>
    <t>＝</t>
    <phoneticPr fontId="5"/>
  </si>
  <si>
    <t>※助成先がＮＥＤＯへ計上する助成対象費用は、消費税抜き額になります。（ただし、委託契約は消費税の課税取引となりますので、助成先と委託先の関係では消費税を加算して精算します。）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5">
      <t>ショウヒゼイ</t>
    </rPh>
    <rPh sb="76" eb="78">
      <t>カサン</t>
    </rPh>
    <rPh sb="80" eb="82">
      <t>セイサン</t>
    </rPh>
    <phoneticPr fontId="20"/>
  </si>
  <si>
    <t>Ⅳ．間接経費</t>
    <rPh sb="2" eb="4">
      <t>カンセツ</t>
    </rPh>
    <rPh sb="4" eb="6">
      <t>ケイヒ</t>
    </rPh>
    <phoneticPr fontId="4"/>
  </si>
  <si>
    <t>合計Ａ(Ⅰ＋Ⅱ＋Ⅲ＋Ⅳ）</t>
    <rPh sb="0" eb="2">
      <t>ゴウケイ</t>
    </rPh>
    <phoneticPr fontId="4"/>
  </si>
  <si>
    <t>消費税及び地方消費税</t>
    <rPh sb="0" eb="3">
      <t>ショウヒゼイ</t>
    </rPh>
    <rPh sb="3" eb="4">
      <t>オヨ</t>
    </rPh>
    <rPh sb="5" eb="7">
      <t>チホウ</t>
    </rPh>
    <rPh sb="7" eb="10">
      <t>ショウヒゼイ</t>
    </rPh>
    <phoneticPr fontId="20"/>
  </si>
  <si>
    <t>合計Ｂ（Ａ+消費税及び地方消費税）</t>
    <rPh sb="0" eb="2">
      <t>ゴウケイ</t>
    </rPh>
    <rPh sb="6" eb="9">
      <t>ショウヒゼイ</t>
    </rPh>
    <rPh sb="9" eb="10">
      <t>オヨ</t>
    </rPh>
    <rPh sb="11" eb="13">
      <t>チホウ</t>
    </rPh>
    <rPh sb="13" eb="16">
      <t>ショウヒゼイ</t>
    </rPh>
    <phoneticPr fontId="5"/>
  </si>
  <si>
    <t>※助成先がＮＥＤＯへ計上する助成対象費用は、消費税抜き額になります。（ただし、委託契約は消費税の課税取引となりますので、助成先と委託先の関係では合計Ｂにて精算します。）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4">
      <t>ゴウケイ</t>
    </rPh>
    <rPh sb="77" eb="79">
      <t>セイサン</t>
    </rPh>
    <phoneticPr fontId="20"/>
  </si>
  <si>
    <t>うち委託　</t>
    <rPh sb="2" eb="4">
      <t>イタク</t>
    </rPh>
    <phoneticPr fontId="5"/>
  </si>
  <si>
    <t>うち共同研究　</t>
    <rPh sb="2" eb="4">
      <t>キョウドウ</t>
    </rPh>
    <rPh sb="4" eb="6">
      <t>ケンキュウ</t>
    </rPh>
    <phoneticPr fontId="5"/>
  </si>
  <si>
    <t>助成事業に要する経費（2021年度分）</t>
    <rPh sb="5" eb="6">
      <t>ヨウ</t>
    </rPh>
    <rPh sb="8" eb="10">
      <t>ケイヒ</t>
    </rPh>
    <phoneticPr fontId="5"/>
  </si>
  <si>
    <t>30字以内</t>
    <phoneticPr fontId="5"/>
  </si>
  <si>
    <t>150字以内
Web公開する可能性がありますので、対外的に公表して問題ない内容としてください。</t>
    <phoneticPr fontId="5"/>
  </si>
  <si>
    <t>e-Rad の研究機関コード（10桁）</t>
    <rPh sb="7" eb="9">
      <t>ケンキュウ</t>
    </rPh>
    <rPh sb="9" eb="11">
      <t>キカン</t>
    </rPh>
    <rPh sb="17" eb="18">
      <t>ケタ</t>
    </rPh>
    <phoneticPr fontId="5"/>
  </si>
  <si>
    <r>
      <t>助成対象費用</t>
    </r>
    <r>
      <rPr>
        <b/>
        <sz val="11"/>
        <color rgb="FFFF0000"/>
        <rFont val="ＭＳ Ｐ明朝"/>
        <family val="1"/>
        <charset val="128"/>
      </rPr>
      <t xml:space="preserve">（全期間）
</t>
    </r>
    <r>
      <rPr>
        <b/>
        <sz val="11"/>
        <rFont val="ＭＳ Ｐ明朝"/>
        <family val="1"/>
        <charset val="128"/>
      </rPr>
      <t>（助成事業の総費用）</t>
    </r>
    <rPh sb="13" eb="15">
      <t>ジョセイ</t>
    </rPh>
    <rPh sb="15" eb="17">
      <t>ジギョウ</t>
    </rPh>
    <rPh sb="18" eb="21">
      <t>ソウヒヨウ</t>
    </rPh>
    <phoneticPr fontId="5"/>
  </si>
  <si>
    <t>利害関係のある書面審査評価者</t>
    <rPh sb="7" eb="9">
      <t>ショメン</t>
    </rPh>
    <rPh sb="9" eb="11">
      <t>シンサ</t>
    </rPh>
    <phoneticPr fontId="5"/>
  </si>
  <si>
    <t>共同研究先名</t>
    <rPh sb="0" eb="2">
      <t>キョウドウ</t>
    </rPh>
    <rPh sb="2" eb="4">
      <t>ケンキュウ</t>
    </rPh>
    <rPh sb="4" eb="5">
      <t>サキ</t>
    </rPh>
    <rPh sb="5" eb="6">
      <t>メイ</t>
    </rPh>
    <phoneticPr fontId="5"/>
  </si>
  <si>
    <t>○○大学</t>
    <rPh sb="2" eb="4">
      <t>ダイガク</t>
    </rPh>
    <phoneticPr fontId="5"/>
  </si>
  <si>
    <t>無い場合は「該当なし」と記載</t>
    <rPh sb="0" eb="1">
      <t>ナ</t>
    </rPh>
    <rPh sb="2" eb="4">
      <t>バアイ</t>
    </rPh>
    <rPh sb="6" eb="8">
      <t>ガイトウ</t>
    </rPh>
    <rPh sb="12" eb="14">
      <t>キサイ</t>
    </rPh>
    <phoneticPr fontId="5"/>
  </si>
  <si>
    <t>２．</t>
    <phoneticPr fontId="5"/>
  </si>
  <si>
    <t>３．</t>
    <phoneticPr fontId="5"/>
  </si>
  <si>
    <t>４．</t>
    <phoneticPr fontId="5"/>
  </si>
  <si>
    <t>2020年度</t>
    <rPh sb="4" eb="6">
      <t>ネンド</t>
    </rPh>
    <phoneticPr fontId="5"/>
  </si>
  <si>
    <t>2021年度</t>
    <rPh sb="4" eb="6">
      <t>ネンド</t>
    </rPh>
    <phoneticPr fontId="5"/>
  </si>
  <si>
    <r>
      <t>別紙２：（4）項目別明細表(2020年度)の助成事業に要する経費の</t>
    </r>
    <r>
      <rPr>
        <b/>
        <sz val="11"/>
        <color rgb="FFFF0000"/>
        <rFont val="ＭＳ Ｐ明朝"/>
        <family val="1"/>
        <charset val="128"/>
      </rPr>
      <t>合計セルを参照指定</t>
    </r>
    <r>
      <rPr>
        <sz val="11"/>
        <rFont val="ＭＳ Ｐ明朝"/>
        <family val="1"/>
        <charset val="128"/>
      </rPr>
      <t>してください</t>
    </r>
    <rPh sb="30" eb="32">
      <t>ケイヒ</t>
    </rPh>
    <rPh sb="33" eb="35">
      <t>ゴウケイ</t>
    </rPh>
    <rPh sb="38" eb="40">
      <t>サンショウ</t>
    </rPh>
    <rPh sb="40" eb="42">
      <t>シテイ</t>
    </rPh>
    <phoneticPr fontId="5"/>
  </si>
  <si>
    <t>交付決定通知書に記載する事業開始の日から</t>
    <rPh sb="12" eb="14">
      <t>ジギョウ</t>
    </rPh>
    <rPh sb="14" eb="16">
      <t>カイシ</t>
    </rPh>
    <phoneticPr fontId="5"/>
  </si>
  <si>
    <t>【重要】
技術キーワードコード（６）</t>
    <phoneticPr fontId="5"/>
  </si>
  <si>
    <t>【重要】
技術キーワードコード（５）</t>
    <phoneticPr fontId="5"/>
  </si>
  <si>
    <t>【重要】
技術キーワードコード（４）</t>
    <phoneticPr fontId="5"/>
  </si>
  <si>
    <t>【重要】
技術キーワードコード（３）</t>
    <phoneticPr fontId="5"/>
  </si>
  <si>
    <t>【重要】
技術キーワードコード（２）</t>
    <phoneticPr fontId="5"/>
  </si>
  <si>
    <t>助成対象費用（2021年度分）</t>
    <phoneticPr fontId="5"/>
  </si>
  <si>
    <t>助成対象費用（2020年度分）</t>
    <phoneticPr fontId="5"/>
  </si>
  <si>
    <t>助成事業の概要</t>
    <phoneticPr fontId="5"/>
  </si>
  <si>
    <t>提案者</t>
    <rPh sb="0" eb="3">
      <t>テイアンシャ</t>
    </rPh>
    <phoneticPr fontId="5"/>
  </si>
  <si>
    <t>住所</t>
    <rPh sb="0" eb="2">
      <t>ジュウショ</t>
    </rPh>
    <phoneticPr fontId="5"/>
  </si>
  <si>
    <t>氏名</t>
    <rPh sb="0" eb="2">
      <t>シメイ</t>
    </rPh>
    <phoneticPr fontId="5"/>
  </si>
  <si>
    <t>2020年度　NEDO Entrepreneurs Program(NEP)交付申請に係る提案書</t>
    <phoneticPr fontId="5"/>
  </si>
  <si>
    <t>５．</t>
    <phoneticPr fontId="5"/>
  </si>
  <si>
    <t>共同研究先総括表</t>
    <rPh sb="0" eb="2">
      <t>キョウドウ</t>
    </rPh>
    <rPh sb="2" eb="4">
      <t>ケンキュウ</t>
    </rPh>
    <rPh sb="4" eb="5">
      <t>サキ</t>
    </rPh>
    <rPh sb="5" eb="8">
      <t>ソウカツヒョウ</t>
    </rPh>
    <phoneticPr fontId="5"/>
  </si>
  <si>
    <t>（３）共同研究先総括表</t>
    <rPh sb="3" eb="5">
      <t>キョウドウ</t>
    </rPh>
    <rPh sb="5" eb="7">
      <t>ケンキュウ</t>
    </rPh>
    <rPh sb="7" eb="8">
      <t>サキ</t>
    </rPh>
    <rPh sb="8" eb="10">
      <t>ソウカツ</t>
    </rPh>
    <rPh sb="10" eb="11">
      <t>ヒョウ</t>
    </rPh>
    <phoneticPr fontId="5"/>
  </si>
  <si>
    <t>項目別明細表（共同研究先用）</t>
    <rPh sb="0" eb="2">
      <t>コウモク</t>
    </rPh>
    <rPh sb="2" eb="3">
      <t>ベツ</t>
    </rPh>
    <rPh sb="3" eb="6">
      <t>メイサイヒョウ</t>
    </rPh>
    <rPh sb="7" eb="9">
      <t>キョウドウ</t>
    </rPh>
    <rPh sb="9" eb="11">
      <t>ケンキュウ</t>
    </rPh>
    <rPh sb="11" eb="12">
      <t>サキ</t>
    </rPh>
    <rPh sb="12" eb="13">
      <t>ヨウ</t>
    </rPh>
    <phoneticPr fontId="5"/>
  </si>
  <si>
    <t>提案者（主任研究者）</t>
    <rPh sb="0" eb="3">
      <t>テイアンシャ</t>
    </rPh>
    <rPh sb="4" eb="6">
      <t>シュニン</t>
    </rPh>
    <rPh sb="6" eb="9">
      <t>ケンキュウシャ</t>
    </rPh>
    <phoneticPr fontId="5"/>
  </si>
  <si>
    <t>連絡先</t>
    <rPh sb="0" eb="2">
      <t>レンラク</t>
    </rPh>
    <rPh sb="2" eb="3">
      <t>サキ</t>
    </rPh>
    <phoneticPr fontId="5"/>
  </si>
  <si>
    <t>所属</t>
    <rPh sb="0" eb="2">
      <t>ショゾク</t>
    </rPh>
    <phoneticPr fontId="5"/>
  </si>
  <si>
    <t>緊急連絡先</t>
    <rPh sb="0" eb="2">
      <t>キンキュウ</t>
    </rPh>
    <rPh sb="2" eb="5">
      <t>レンラクサキ</t>
    </rPh>
    <phoneticPr fontId="5"/>
  </si>
  <si>
    <t>提案書_様式第1</t>
    <rPh sb="0" eb="3">
      <t>テイアンショ</t>
    </rPh>
    <rPh sb="4" eb="6">
      <t>ヨウシキ</t>
    </rPh>
    <rPh sb="6" eb="7">
      <t>ダイ</t>
    </rPh>
    <phoneticPr fontId="5"/>
  </si>
  <si>
    <t>別紙2
(1)全期間総括表
(2)助成先総括表
(3)共同研究先総括表</t>
    <rPh sb="0" eb="2">
      <t>ベッシ</t>
    </rPh>
    <rPh sb="7" eb="10">
      <t>ゼンキカン</t>
    </rPh>
    <rPh sb="10" eb="13">
      <t>ソウカツヒョウ</t>
    </rPh>
    <rPh sb="17" eb="19">
      <t>ジョセイ</t>
    </rPh>
    <rPh sb="19" eb="20">
      <t>サキ</t>
    </rPh>
    <rPh sb="20" eb="22">
      <t>ソウカツ</t>
    </rPh>
    <rPh sb="22" eb="23">
      <t>ヒョウ</t>
    </rPh>
    <rPh sb="27" eb="29">
      <t>キョウドウ</t>
    </rPh>
    <rPh sb="29" eb="31">
      <t>ケンキュウ</t>
    </rPh>
    <rPh sb="31" eb="32">
      <t>サキ</t>
    </rPh>
    <rPh sb="32" eb="35">
      <t>ソウカツヒョウ</t>
    </rPh>
    <phoneticPr fontId="5"/>
  </si>
  <si>
    <t>提案日</t>
    <rPh sb="0" eb="2">
      <t>テイアン</t>
    </rPh>
    <rPh sb="2" eb="3">
      <t>ビ</t>
    </rPh>
    <phoneticPr fontId="5"/>
  </si>
  <si>
    <t>受付番号(提案者)</t>
    <rPh sb="5" eb="8">
      <t>テイアンシャ</t>
    </rPh>
    <phoneticPr fontId="5"/>
  </si>
  <si>
    <t>提案者名</t>
    <rPh sb="0" eb="3">
      <t>テイアンシャ</t>
    </rPh>
    <phoneticPr fontId="5"/>
  </si>
  <si>
    <t>（提案書_様式第1)の提案日</t>
    <rPh sb="7" eb="8">
      <t>ダイ</t>
    </rPh>
    <rPh sb="11" eb="13">
      <t>テイアン</t>
    </rPh>
    <rPh sb="13" eb="14">
      <t>ビ</t>
    </rPh>
    <phoneticPr fontId="5"/>
  </si>
  <si>
    <t>（提案書_様式第1)</t>
    <phoneticPr fontId="5"/>
  </si>
  <si>
    <r>
      <t>助成金交付提案額</t>
    </r>
    <r>
      <rPr>
        <b/>
        <sz val="11"/>
        <color rgb="FFFF0000"/>
        <rFont val="ＭＳ Ｐ明朝"/>
        <family val="1"/>
        <charset val="128"/>
      </rPr>
      <t>（全期間）</t>
    </r>
    <rPh sb="5" eb="7">
      <t>テイアン</t>
    </rPh>
    <phoneticPr fontId="5"/>
  </si>
  <si>
    <t>助成金交付提案額（2020年度分）</t>
    <rPh sb="5" eb="7">
      <t>テイアン</t>
    </rPh>
    <phoneticPr fontId="5"/>
  </si>
  <si>
    <t>助成金交付提案額（2021年度分）</t>
    <rPh sb="5" eb="7">
      <t>テイアン</t>
    </rPh>
    <phoneticPr fontId="5"/>
  </si>
  <si>
    <t>提案者（主任研究者）　所属</t>
    <phoneticPr fontId="5"/>
  </si>
  <si>
    <t>提案者（主任研究者）　役職</t>
    <phoneticPr fontId="5"/>
  </si>
  <si>
    <t>提案者（主任研究者）　氏名</t>
    <phoneticPr fontId="5"/>
  </si>
  <si>
    <t>提案者（主任研究者）　郵便番号</t>
    <phoneticPr fontId="5"/>
  </si>
  <si>
    <t>提案者（主任研究者）　住所</t>
    <phoneticPr fontId="5"/>
  </si>
  <si>
    <t>提案者（主任研究者）　電話番号</t>
    <phoneticPr fontId="5"/>
  </si>
  <si>
    <t>提案者（主任研究者）　Eメールアドレス</t>
    <phoneticPr fontId="5"/>
  </si>
  <si>
    <t>提案者（主任研究者）　FAX番号</t>
    <phoneticPr fontId="5"/>
  </si>
  <si>
    <r>
      <t>別紙２：（４）項目別明細表(2020年度)の助成金の額の</t>
    </r>
    <r>
      <rPr>
        <b/>
        <sz val="11"/>
        <color rgb="FFFF0000"/>
        <rFont val="ＭＳ Ｐ明朝"/>
        <family val="1"/>
        <charset val="128"/>
      </rPr>
      <t>合計セルを参照指定</t>
    </r>
    <r>
      <rPr>
        <sz val="11"/>
        <rFont val="ＭＳ Ｐ明朝"/>
        <family val="1"/>
        <charset val="128"/>
      </rPr>
      <t>してください。</t>
    </r>
    <rPh sb="22" eb="24">
      <t>ジョセイ</t>
    </rPh>
    <rPh sb="24" eb="25">
      <t>キン</t>
    </rPh>
    <rPh sb="26" eb="27">
      <t>ガク</t>
    </rPh>
    <rPh sb="33" eb="35">
      <t>サンショウ</t>
    </rPh>
    <phoneticPr fontId="5"/>
  </si>
  <si>
    <r>
      <t>別紙２：（４）項目別明細表(2020年度)の助成対象費用の</t>
    </r>
    <r>
      <rPr>
        <b/>
        <sz val="11"/>
        <color rgb="FFFF0000"/>
        <rFont val="ＭＳ Ｐ明朝"/>
        <family val="1"/>
        <charset val="128"/>
      </rPr>
      <t>合計セルを参照指定</t>
    </r>
    <r>
      <rPr>
        <sz val="11"/>
        <rFont val="ＭＳ Ｐ明朝"/>
        <family val="1"/>
        <charset val="128"/>
      </rPr>
      <t>してください。</t>
    </r>
    <rPh sb="0" eb="2">
      <t>ベッシ</t>
    </rPh>
    <rPh sb="18" eb="20">
      <t>ネンド</t>
    </rPh>
    <rPh sb="22" eb="24">
      <t>ジョセイ</t>
    </rPh>
    <rPh sb="24" eb="26">
      <t>タイショウ</t>
    </rPh>
    <rPh sb="26" eb="28">
      <t>ヒヨウ</t>
    </rPh>
    <rPh sb="34" eb="36">
      <t>サンショウ</t>
    </rPh>
    <phoneticPr fontId="5"/>
  </si>
  <si>
    <t>　　開発目標・備考</t>
    <rPh sb="2" eb="4">
      <t>カイハツ</t>
    </rPh>
    <rPh sb="4" eb="6">
      <t>モクヒョウ</t>
    </rPh>
    <rPh sb="7" eb="9">
      <t>ビコウ</t>
    </rPh>
    <phoneticPr fontId="26"/>
  </si>
  <si>
    <t>月</t>
  </si>
  <si>
    <t>月</t>
    <rPh sb="0" eb="1">
      <t>ゲツ</t>
    </rPh>
    <phoneticPr fontId="26"/>
  </si>
  <si>
    <t>月</t>
    <rPh sb="0" eb="1">
      <t>ガツ</t>
    </rPh>
    <phoneticPr fontId="26"/>
  </si>
  <si>
    <t>研究開発項目</t>
    <rPh sb="0" eb="2">
      <t>ケンキュウ</t>
    </rPh>
    <rPh sb="2" eb="4">
      <t>カイハツ</t>
    </rPh>
    <rPh sb="4" eb="6">
      <t>コウモク</t>
    </rPh>
    <phoneticPr fontId="26"/>
  </si>
  <si>
    <t>年</t>
    <rPh sb="0" eb="1">
      <t>ネン</t>
    </rPh>
    <phoneticPr fontId="26"/>
  </si>
  <si>
    <t>期間</t>
    <rPh sb="0" eb="2">
      <t>キカン</t>
    </rPh>
    <phoneticPr fontId="26"/>
  </si>
  <si>
    <t>２０２０年度　「研究開発型ベンチャー支援事業／NEDO Entrepreneurs Program (NEP)」 研究開発日程表</t>
    <rPh sb="57" eb="59">
      <t>ケンキュウ</t>
    </rPh>
    <rPh sb="59" eb="61">
      <t>カイハツ</t>
    </rPh>
    <rPh sb="61" eb="63">
      <t>ニッテイ</t>
    </rPh>
    <rPh sb="63" eb="64">
      <t>ヒョウ</t>
    </rPh>
    <phoneticPr fontId="26"/>
  </si>
  <si>
    <t>開発目標・備考</t>
    <rPh sb="0" eb="2">
      <t>カイハツ</t>
    </rPh>
    <rPh sb="2" eb="4">
      <t>モクヒョウ</t>
    </rPh>
    <rPh sb="5" eb="7">
      <t>ビコウ</t>
    </rPh>
    <phoneticPr fontId="26"/>
  </si>
  <si>
    <t>対応事項</t>
    <rPh sb="0" eb="2">
      <t>タイオウ</t>
    </rPh>
    <rPh sb="2" eb="4">
      <t>ジコウ</t>
    </rPh>
    <phoneticPr fontId="26"/>
  </si>
  <si>
    <t>２０２０年度　「研究開発型ベンチャー支援事業／NEDO Entrepreneurs Program (NEP)」５か年事業計画表</t>
    <rPh sb="58" eb="59">
      <t>ネン</t>
    </rPh>
    <rPh sb="59" eb="61">
      <t>ジギョウ</t>
    </rPh>
    <rPh sb="61" eb="63">
      <t>ケイカク</t>
    </rPh>
    <rPh sb="63" eb="64">
      <t>ヒョウ</t>
    </rPh>
    <phoneticPr fontId="26"/>
  </si>
  <si>
    <t>根戸太郎</t>
    <rPh sb="0" eb="1">
      <t>ネ</t>
    </rPh>
    <rPh sb="1" eb="2">
      <t>ト</t>
    </rPh>
    <rPh sb="2" eb="4">
      <t>タロウ</t>
    </rPh>
    <phoneticPr fontId="5"/>
  </si>
  <si>
    <t>緊急連絡先　氏名</t>
    <phoneticPr fontId="5"/>
  </si>
  <si>
    <t>緊急連絡先　郵便番号</t>
    <phoneticPr fontId="5"/>
  </si>
  <si>
    <t>緊急連絡先　住所</t>
    <phoneticPr fontId="5"/>
  </si>
  <si>
    <t>緊急連絡先　電話番号</t>
    <phoneticPr fontId="5"/>
  </si>
  <si>
    <t>緊急連絡先　Eメールアドレス</t>
    <phoneticPr fontId="5"/>
  </si>
  <si>
    <t>提案者以外を記入</t>
    <rPh sb="0" eb="3">
      <t>テイアンシャ</t>
    </rPh>
    <rPh sb="3" eb="5">
      <t>イガイ</t>
    </rPh>
    <rPh sb="6" eb="8">
      <t>キニュウ</t>
    </rPh>
    <phoneticPr fontId="5"/>
  </si>
  <si>
    <t>○○○○の開発</t>
    <rPh sb="5" eb="7">
      <t>カイハツ</t>
    </rPh>
    <phoneticPr fontId="5"/>
  </si>
  <si>
    <t>（別紙1）</t>
    <rPh sb="1" eb="3">
      <t>ベッシ</t>
    </rPh>
    <phoneticPr fontId="5"/>
  </si>
  <si>
    <t>（追加資料2）の1（2）</t>
    <rPh sb="1" eb="3">
      <t>ツイカ</t>
    </rPh>
    <rPh sb="3" eb="5">
      <t>シリョウ</t>
    </rPh>
    <phoneticPr fontId="5"/>
  </si>
  <si>
    <t>（追加資料2）の3</t>
    <rPh sb="1" eb="3">
      <t>ツイカ</t>
    </rPh>
    <rPh sb="3" eb="5">
      <t>シリョウ</t>
    </rPh>
    <phoneticPr fontId="5"/>
  </si>
  <si>
    <t>（追加資料2）の2</t>
    <rPh sb="1" eb="3">
      <t>ツイカ</t>
    </rPh>
    <rPh sb="3" eb="5">
      <t>シリョウ</t>
    </rPh>
    <phoneticPr fontId="5"/>
  </si>
  <si>
    <t>（提案書_様式第1）の5</t>
    <phoneticPr fontId="5"/>
  </si>
  <si>
    <t>（提案書_様式第1）の1</t>
    <phoneticPr fontId="5"/>
  </si>
  <si>
    <t>（提案書_様式第1）の2</t>
    <phoneticPr fontId="5"/>
  </si>
  <si>
    <t>（提案書_様式第1）の5</t>
    <phoneticPr fontId="5"/>
  </si>
  <si>
    <t>（提案書_様式第1）の3</t>
    <rPh sb="1" eb="4">
      <t>テイアンショ</t>
    </rPh>
    <rPh sb="5" eb="7">
      <t>ヨウシキ</t>
    </rPh>
    <rPh sb="7" eb="8">
      <t>ダイ</t>
    </rPh>
    <phoneticPr fontId="5"/>
  </si>
  <si>
    <t>（追加資料2）の1（1）</t>
    <rPh sb="1" eb="3">
      <t>ツイカ</t>
    </rPh>
    <rPh sb="3" eb="5">
      <t>シリョウ</t>
    </rPh>
    <phoneticPr fontId="5"/>
  </si>
  <si>
    <t>（追加資料2）の1（3）</t>
    <rPh sb="1" eb="3">
      <t>ツイカ</t>
    </rPh>
    <rPh sb="3" eb="5">
      <t>シリョウ</t>
    </rPh>
    <phoneticPr fontId="5"/>
  </si>
  <si>
    <t>（追加資料2）の1（4）</t>
    <rPh sb="1" eb="3">
      <t>ツイカ</t>
    </rPh>
    <rPh sb="3" eb="5">
      <t>シリョウ</t>
    </rPh>
    <phoneticPr fontId="5"/>
  </si>
  <si>
    <t>（追加資料2）の1（5）</t>
    <rPh sb="1" eb="3">
      <t>ツイカ</t>
    </rPh>
    <rPh sb="3" eb="5">
      <t>シリョウ</t>
    </rPh>
    <phoneticPr fontId="5"/>
  </si>
  <si>
    <t>（追加資料2）の1（6）</t>
    <rPh sb="1" eb="3">
      <t>ツイカ</t>
    </rPh>
    <rPh sb="3" eb="5">
      <t>シリョウ</t>
    </rPh>
    <phoneticPr fontId="5"/>
  </si>
  <si>
    <t>（追加資料5）</t>
    <phoneticPr fontId="5"/>
  </si>
  <si>
    <t>　１．学術機関等に対する共同研究費</t>
    <rPh sb="3" eb="5">
      <t>ガクジュツ</t>
    </rPh>
    <rPh sb="5" eb="7">
      <t>キカン</t>
    </rPh>
    <rPh sb="7" eb="8">
      <t>トウ</t>
    </rPh>
    <rPh sb="9" eb="10">
      <t>タイ</t>
    </rPh>
    <rPh sb="12" eb="14">
      <t>キョウドウ</t>
    </rPh>
    <rPh sb="14" eb="16">
      <t>ケンキュウ</t>
    </rPh>
    <rPh sb="16" eb="17">
      <t>ヒ</t>
    </rPh>
    <phoneticPr fontId="5"/>
  </si>
  <si>
    <r>
      <t>・薄オレンジのセルはすべて記入してください。該当しないものは、“なし”と記入。
・「助成事業に要する費用、助成対象費用（助成費用の総費用）および助成金交付申請額」（白色セル）は、
　</t>
    </r>
    <r>
      <rPr>
        <sz val="11"/>
        <color rgb="FFFF0000"/>
        <rFont val="ＭＳ 明朝"/>
        <family val="1"/>
        <charset val="128"/>
      </rPr>
      <t>別紙2(4)項目別明細表の値が反映</t>
    </r>
    <r>
      <rPr>
        <sz val="11"/>
        <color theme="1"/>
        <rFont val="ＭＳ 明朝"/>
        <family val="1"/>
        <charset val="128"/>
      </rPr>
      <t>されます。
・ここへの記入内容は、</t>
    </r>
    <r>
      <rPr>
        <sz val="11"/>
        <color rgb="FFFF0000"/>
        <rFont val="ＭＳ 明朝"/>
        <family val="1"/>
        <charset val="128"/>
      </rPr>
      <t>提案書様式に反映</t>
    </r>
    <r>
      <rPr>
        <sz val="11"/>
        <color theme="1"/>
        <rFont val="ＭＳ 明朝"/>
        <family val="1"/>
        <charset val="128"/>
      </rPr>
      <t>されます。
・各年度の項目別明細表を作成後、情報項目シートの各年度の「助成事業に要する費用、助成対象費用（助成費用の総費用）
　および助成金交付申請額」が、項目別明細表の合計セルを参照しているか再度確認してください。</t>
    </r>
    <rPh sb="1" eb="2">
      <t>ウス</t>
    </rPh>
    <rPh sb="13" eb="15">
      <t>キニュウ</t>
    </rPh>
    <rPh sb="22" eb="24">
      <t>ガイトウ</t>
    </rPh>
    <rPh sb="36" eb="38">
      <t>キニュウ</t>
    </rPh>
    <rPh sb="42" eb="44">
      <t>ジョセイ</t>
    </rPh>
    <rPh sb="44" eb="46">
      <t>ジギョウ</t>
    </rPh>
    <rPh sb="47" eb="48">
      <t>ヨウ</t>
    </rPh>
    <rPh sb="50" eb="52">
      <t>ヒヨウ</t>
    </rPh>
    <rPh sb="53" eb="55">
      <t>ジョセイ</t>
    </rPh>
    <rPh sb="55" eb="57">
      <t>タイショウ</t>
    </rPh>
    <rPh sb="57" eb="59">
      <t>ヒヨウ</t>
    </rPh>
    <rPh sb="60" eb="62">
      <t>ジョセイ</t>
    </rPh>
    <rPh sb="62" eb="64">
      <t>ヒヨウ</t>
    </rPh>
    <rPh sb="65" eb="68">
      <t>ソウヒヨウ</t>
    </rPh>
    <rPh sb="72" eb="75">
      <t>ジョセイキン</t>
    </rPh>
    <rPh sb="75" eb="77">
      <t>コウフ</t>
    </rPh>
    <rPh sb="77" eb="79">
      <t>シンセイ</t>
    </rPh>
    <rPh sb="79" eb="80">
      <t>ガク</t>
    </rPh>
    <rPh sb="82" eb="83">
      <t>シロ</t>
    </rPh>
    <rPh sb="83" eb="84">
      <t>イロ</t>
    </rPh>
    <rPh sb="91" eb="93">
      <t>ベッシ</t>
    </rPh>
    <rPh sb="97" eb="99">
      <t>コウモク</t>
    </rPh>
    <rPh sb="99" eb="100">
      <t>ベツ</t>
    </rPh>
    <rPh sb="100" eb="103">
      <t>メイサイヒョウ</t>
    </rPh>
    <rPh sb="104" eb="105">
      <t>アタイ</t>
    </rPh>
    <rPh sb="106" eb="108">
      <t>ハンエイ</t>
    </rPh>
    <rPh sb="119" eb="121">
      <t>キニュウ</t>
    </rPh>
    <rPh sb="121" eb="123">
      <t>ナイヨウ</t>
    </rPh>
    <rPh sb="125" eb="128">
      <t>テイアンショ</t>
    </rPh>
    <rPh sb="128" eb="130">
      <t>ヨウシキ</t>
    </rPh>
    <rPh sb="131" eb="133">
      <t>ハンエイ</t>
    </rPh>
    <rPh sb="140" eb="143">
      <t>カクネンド</t>
    </rPh>
    <rPh sb="151" eb="153">
      <t>サクセイ</t>
    </rPh>
    <rPh sb="153" eb="154">
      <t>ゴ</t>
    </rPh>
    <rPh sb="155" eb="157">
      <t>ジョウホウ</t>
    </rPh>
    <rPh sb="157" eb="159">
      <t>コウモク</t>
    </rPh>
    <rPh sb="163" eb="166">
      <t>カクネンド</t>
    </rPh>
    <rPh sb="218" eb="220">
      <t>ゴウケイ</t>
    </rPh>
    <rPh sb="223" eb="225">
      <t>サンショウ</t>
    </rPh>
    <rPh sb="230" eb="232">
      <t>サイド</t>
    </rPh>
    <rPh sb="232" eb="234">
      <t>カクニン</t>
    </rPh>
    <phoneticPr fontId="5"/>
  </si>
  <si>
    <r>
      <t>・情報項目シートに記載した内容を参照していますので、</t>
    </r>
    <r>
      <rPr>
        <sz val="11"/>
        <color rgb="FFFF0000"/>
        <rFont val="ＭＳ 明朝"/>
        <family val="1"/>
        <charset val="128"/>
      </rPr>
      <t>記入は不要</t>
    </r>
    <r>
      <rPr>
        <sz val="11"/>
        <color theme="1"/>
        <rFont val="ＭＳ 明朝"/>
        <family val="1"/>
        <charset val="128"/>
      </rPr>
      <t>です。
・印刷時に印字されない文字がある場合には、行の高さを変更する等して、適宜レイアウトを変更してください。
・「提案書作成にあたって（MS-Word)」に提案書様式（word版）がありますので、そちらの様式で作成することも
　可能です。その場合は、特に、数値の転記ミスにお気をつけください。</t>
    </r>
    <rPh sb="26" eb="28">
      <t>キニュウ</t>
    </rPh>
    <rPh sb="36" eb="38">
      <t>インサツ</t>
    </rPh>
    <rPh sb="38" eb="39">
      <t>ジ</t>
    </rPh>
    <rPh sb="40" eb="42">
      <t>インジ</t>
    </rPh>
    <rPh sb="46" eb="48">
      <t>モジ</t>
    </rPh>
    <rPh sb="51" eb="53">
      <t>バアイ</t>
    </rPh>
    <rPh sb="56" eb="57">
      <t>ギョウ</t>
    </rPh>
    <rPh sb="58" eb="59">
      <t>タカ</t>
    </rPh>
    <rPh sb="61" eb="63">
      <t>ヘンコウ</t>
    </rPh>
    <rPh sb="65" eb="66">
      <t>ナド</t>
    </rPh>
    <rPh sb="69" eb="71">
      <t>テキギ</t>
    </rPh>
    <rPh sb="77" eb="79">
      <t>ヘンコウ</t>
    </rPh>
    <rPh sb="89" eb="92">
      <t>テイアンショ</t>
    </rPh>
    <rPh sb="92" eb="94">
      <t>サクセイ</t>
    </rPh>
    <rPh sb="110" eb="113">
      <t>テイアンショ</t>
    </rPh>
    <rPh sb="113" eb="115">
      <t>ヨウシキ</t>
    </rPh>
    <rPh sb="120" eb="121">
      <t>バン</t>
    </rPh>
    <rPh sb="134" eb="136">
      <t>ヨウシキ</t>
    </rPh>
    <rPh sb="137" eb="139">
      <t>サクセイ</t>
    </rPh>
    <rPh sb="146" eb="148">
      <t>カノウ</t>
    </rPh>
    <rPh sb="153" eb="155">
      <t>バアイ</t>
    </rPh>
    <rPh sb="157" eb="158">
      <t>トク</t>
    </rPh>
    <rPh sb="160" eb="162">
      <t>スウチ</t>
    </rPh>
    <rPh sb="163" eb="165">
      <t>テンキ</t>
    </rPh>
    <rPh sb="169" eb="170">
      <t>キ</t>
    </rPh>
    <phoneticPr fontId="5"/>
  </si>
  <si>
    <t>「情報項目シート」、「提案書_様式第1」の一部には保護がかかっておりますが、必要に応じて校閲タブよりシートの保護を解除してください。</t>
    <rPh sb="1" eb="3">
      <t>ジョウホウ</t>
    </rPh>
    <rPh sb="3" eb="5">
      <t>コウモク</t>
    </rPh>
    <rPh sb="21" eb="23">
      <t>イチブ</t>
    </rPh>
    <rPh sb="25" eb="27">
      <t>ホゴ</t>
    </rPh>
    <rPh sb="38" eb="40">
      <t>ヒツヨウ</t>
    </rPh>
    <rPh sb="41" eb="42">
      <t>オウ</t>
    </rPh>
    <rPh sb="44" eb="46">
      <t>コウエツ</t>
    </rPh>
    <rPh sb="54" eb="56">
      <t>ホゴ</t>
    </rPh>
    <rPh sb="57" eb="59">
      <t>カイジョ</t>
    </rPh>
    <phoneticPr fontId="5"/>
  </si>
  <si>
    <t>別紙2
(4)項目別明細表
　（2020年度分）
　（2021年度分）</t>
    <rPh sb="0" eb="2">
      <t>ベッシ</t>
    </rPh>
    <rPh sb="7" eb="9">
      <t>コウモク</t>
    </rPh>
    <rPh sb="9" eb="10">
      <t>ベツ</t>
    </rPh>
    <rPh sb="10" eb="13">
      <t>メイサイヒョウ</t>
    </rPh>
    <rPh sb="20" eb="22">
      <t>ネンド</t>
    </rPh>
    <rPh sb="22" eb="23">
      <t>ブン</t>
    </rPh>
    <rPh sb="31" eb="32">
      <t>ネン</t>
    </rPh>
    <rPh sb="32" eb="33">
      <t>ド</t>
    </rPh>
    <rPh sb="33" eb="34">
      <t>ブン</t>
    </rPh>
    <phoneticPr fontId="5"/>
  </si>
  <si>
    <t>※「助成金の額」には、「助成対象費用の合計」に補助率を乗じて千円未満を切捨てた金額を記入してください。</t>
    <phoneticPr fontId="5"/>
  </si>
  <si>
    <r>
      <t>・</t>
    </r>
    <r>
      <rPr>
        <sz val="11"/>
        <color rgb="FFFF0000"/>
        <rFont val="ＭＳ 明朝"/>
        <family val="1"/>
        <charset val="128"/>
      </rPr>
      <t>各年度の(4)項目別明細表を先に作成</t>
    </r>
    <r>
      <rPr>
        <sz val="11"/>
        <color theme="1"/>
        <rFont val="ＭＳ 明朝"/>
        <family val="1"/>
        <charset val="128"/>
      </rPr>
      <t>してください。
・項目別明細表が作成されれば、各総括表に数値が反映されるようにしてあります。
・項目別明細表の助成対象費用の各項目の合計セルを参照しているか確認してください。
・共同研究先がなければ、該当部分の記入は不要です。</t>
    </r>
    <rPh sb="1" eb="2">
      <t>カク</t>
    </rPh>
    <rPh sb="2" eb="4">
      <t>ネンド</t>
    </rPh>
    <rPh sb="8" eb="10">
      <t>コウモク</t>
    </rPh>
    <rPh sb="10" eb="11">
      <t>ベツ</t>
    </rPh>
    <rPh sb="11" eb="14">
      <t>メイサイヒョウ</t>
    </rPh>
    <rPh sb="15" eb="16">
      <t>サキ</t>
    </rPh>
    <rPh sb="17" eb="19">
      <t>サクセイ</t>
    </rPh>
    <rPh sb="28" eb="30">
      <t>コウモク</t>
    </rPh>
    <rPh sb="30" eb="31">
      <t>ベツ</t>
    </rPh>
    <rPh sb="31" eb="34">
      <t>メイサイヒョウ</t>
    </rPh>
    <rPh sb="35" eb="37">
      <t>サクセイ</t>
    </rPh>
    <rPh sb="42" eb="43">
      <t>カク</t>
    </rPh>
    <rPh sb="43" eb="46">
      <t>ソウカツヒョウ</t>
    </rPh>
    <rPh sb="47" eb="49">
      <t>スウチ</t>
    </rPh>
    <rPh sb="50" eb="52">
      <t>ハンエイ</t>
    </rPh>
    <rPh sb="67" eb="69">
      <t>コウモク</t>
    </rPh>
    <rPh sb="69" eb="70">
      <t>ベツ</t>
    </rPh>
    <rPh sb="70" eb="73">
      <t>メイサイヒョウ</t>
    </rPh>
    <rPh sb="74" eb="76">
      <t>ジョセイ</t>
    </rPh>
    <rPh sb="76" eb="78">
      <t>タイショウ</t>
    </rPh>
    <rPh sb="78" eb="80">
      <t>ヒヨウ</t>
    </rPh>
    <rPh sb="81" eb="82">
      <t>カク</t>
    </rPh>
    <rPh sb="82" eb="84">
      <t>コウモク</t>
    </rPh>
    <rPh sb="85" eb="87">
      <t>ゴウケイ</t>
    </rPh>
    <rPh sb="90" eb="92">
      <t>サンショウ</t>
    </rPh>
    <rPh sb="97" eb="99">
      <t>カクニン</t>
    </rPh>
    <rPh sb="108" eb="110">
      <t>キョウドウ</t>
    </rPh>
    <rPh sb="110" eb="112">
      <t>ケンキュウ</t>
    </rPh>
    <rPh sb="112" eb="113">
      <t>サキ</t>
    </rPh>
    <rPh sb="119" eb="121">
      <t>ガイトウ</t>
    </rPh>
    <rPh sb="121" eb="123">
      <t>ブブン</t>
    </rPh>
    <rPh sb="124" eb="126">
      <t>キニュウ</t>
    </rPh>
    <rPh sb="127" eb="129">
      <t>フヨウ</t>
    </rPh>
    <phoneticPr fontId="5"/>
  </si>
  <si>
    <t>別紙3
別紙4</t>
    <rPh sb="0" eb="2">
      <t>ベッシ</t>
    </rPh>
    <rPh sb="4" eb="6">
      <t>ベッシ</t>
    </rPh>
    <phoneticPr fontId="5"/>
  </si>
  <si>
    <t>・記入が必須です。
・提案する事業期間に応じて、適宜レイアウトを変更してください。</t>
    <rPh sb="1" eb="3">
      <t>キニュウ</t>
    </rPh>
    <rPh sb="4" eb="6">
      <t>ヒッス</t>
    </rPh>
    <rPh sb="11" eb="13">
      <t>テイアン</t>
    </rPh>
    <rPh sb="15" eb="17">
      <t>ジギョウ</t>
    </rPh>
    <rPh sb="17" eb="19">
      <t>キカン</t>
    </rPh>
    <rPh sb="20" eb="21">
      <t>オウ</t>
    </rPh>
    <rPh sb="24" eb="26">
      <t>テキギ</t>
    </rPh>
    <rPh sb="32" eb="34">
      <t>ヘンコウ</t>
    </rPh>
    <phoneticPr fontId="5"/>
  </si>
  <si>
    <t>別紙1</t>
    <rPh sb="0" eb="2">
      <t>ベッシ</t>
    </rPh>
    <phoneticPr fontId="5"/>
  </si>
  <si>
    <t>・別のExcelファイル（別紙1.xlsx）を用意していますので、そちらに記入してください。
 （このファイル内には含まれてません。）</t>
    <rPh sb="1" eb="2">
      <t>ベツ</t>
    </rPh>
    <rPh sb="13" eb="15">
      <t>ベッシ</t>
    </rPh>
    <rPh sb="23" eb="25">
      <t>ヨウイ</t>
    </rPh>
    <rPh sb="37" eb="39">
      <t>キニュウ</t>
    </rPh>
    <rPh sb="55" eb="56">
      <t>ナイ</t>
    </rPh>
    <rPh sb="58" eb="59">
      <t>フク</t>
    </rPh>
    <phoneticPr fontId="5"/>
  </si>
  <si>
    <t>別紙３</t>
    <rPh sb="0" eb="2">
      <t>ベッシ</t>
    </rPh>
    <phoneticPr fontId="5"/>
  </si>
  <si>
    <t>別紙４</t>
    <rPh sb="0" eb="2">
      <t>ベッシ</t>
    </rPh>
    <phoneticPr fontId="5"/>
  </si>
  <si>
    <t>Ⅰ自己資金（2020年度）</t>
    <rPh sb="1" eb="3">
      <t>ジコ</t>
    </rPh>
    <rPh sb="3" eb="5">
      <t>シキン</t>
    </rPh>
    <rPh sb="10" eb="12">
      <t>ネンド</t>
    </rPh>
    <phoneticPr fontId="5"/>
  </si>
  <si>
    <t>Ⅰ自己資金（2021年度）</t>
    <phoneticPr fontId="5"/>
  </si>
  <si>
    <t>Ⅱ借入金（2020年度）</t>
    <rPh sb="1" eb="3">
      <t>シャクニュウ</t>
    </rPh>
    <rPh sb="3" eb="4">
      <t>キン</t>
    </rPh>
    <rPh sb="9" eb="11">
      <t>ネンド</t>
    </rPh>
    <phoneticPr fontId="5"/>
  </si>
  <si>
    <t>Ⅱ借入金（2021年度）</t>
    <rPh sb="1" eb="3">
      <t>シャクニュウ</t>
    </rPh>
    <rPh sb="3" eb="4">
      <t>キン</t>
    </rPh>
    <rPh sb="9" eb="11">
      <t>ネンド</t>
    </rPh>
    <phoneticPr fontId="5"/>
  </si>
  <si>
    <t>Ⅲその他の収入（2020年度）</t>
    <rPh sb="3" eb="4">
      <t>タ</t>
    </rPh>
    <rPh sb="5" eb="7">
      <t>シュウニュウ</t>
    </rPh>
    <rPh sb="12" eb="14">
      <t>ネンド</t>
    </rPh>
    <phoneticPr fontId="5"/>
  </si>
  <si>
    <t>Ⅲその他の収入（2021年度）</t>
    <phoneticPr fontId="5"/>
  </si>
  <si>
    <t>（提案書_様式第1）の4</t>
    <phoneticPr fontId="5"/>
  </si>
  <si>
    <t>（提案書_様式第1）の6</t>
    <phoneticPr fontId="5"/>
  </si>
  <si>
    <t>（提案書_様式第1）の6</t>
    <phoneticPr fontId="5"/>
  </si>
  <si>
    <t>（提案書_様式第1）の6</t>
    <phoneticPr fontId="5"/>
  </si>
  <si>
    <t>（提案書_様式第1）の7</t>
    <phoneticPr fontId="5"/>
  </si>
  <si>
    <t>７．</t>
    <phoneticPr fontId="5"/>
  </si>
  <si>
    <t>助成事業期間における資金計画</t>
    <rPh sb="0" eb="2">
      <t>ジョセイ</t>
    </rPh>
    <rPh sb="2" eb="4">
      <t>ジギョウ</t>
    </rPh>
    <rPh sb="4" eb="6">
      <t>キカン</t>
    </rPh>
    <rPh sb="10" eb="12">
      <t>シキン</t>
    </rPh>
    <rPh sb="12" eb="14">
      <t>ケイカク</t>
    </rPh>
    <phoneticPr fontId="5"/>
  </si>
  <si>
    <t>（１）収支計画</t>
    <rPh sb="3" eb="5">
      <t>シュウシ</t>
    </rPh>
    <rPh sb="5" eb="7">
      <t>ケイカク</t>
    </rPh>
    <phoneticPr fontId="5"/>
  </si>
  <si>
    <t>区分</t>
    <rPh sb="0" eb="2">
      <t>クブン</t>
    </rPh>
    <phoneticPr fontId="5"/>
  </si>
  <si>
    <t>計</t>
    <rPh sb="0" eb="1">
      <t>ケイ</t>
    </rPh>
    <phoneticPr fontId="5"/>
  </si>
  <si>
    <t>支出</t>
    <rPh sb="0" eb="2">
      <t>シシュツ</t>
    </rPh>
    <phoneticPr fontId="5"/>
  </si>
  <si>
    <t>収入</t>
    <rPh sb="0" eb="2">
      <t>シュウニュウ</t>
    </rPh>
    <phoneticPr fontId="5"/>
  </si>
  <si>
    <t>Ⅰ．自己資金</t>
    <rPh sb="2" eb="4">
      <t>ジコ</t>
    </rPh>
    <rPh sb="4" eb="6">
      <t>シキン</t>
    </rPh>
    <phoneticPr fontId="5"/>
  </si>
  <si>
    <t>Ⅱ．借入金</t>
    <rPh sb="2" eb="4">
      <t>シャクニュウ</t>
    </rPh>
    <rPh sb="4" eb="5">
      <t>キン</t>
    </rPh>
    <phoneticPr fontId="5"/>
  </si>
  <si>
    <t>Ⅲ．その他の収入</t>
    <rPh sb="4" eb="5">
      <t>タ</t>
    </rPh>
    <rPh sb="6" eb="8">
      <t>シュウニュウ</t>
    </rPh>
    <phoneticPr fontId="5"/>
  </si>
  <si>
    <t>（小計）</t>
    <rPh sb="1" eb="3">
      <t>ショウケイ</t>
    </rPh>
    <phoneticPr fontId="5"/>
  </si>
  <si>
    <t>合計</t>
    <rPh sb="0" eb="2">
      <t>ゴウケイ</t>
    </rPh>
    <phoneticPr fontId="5"/>
  </si>
  <si>
    <t>（２）借入金等の調達方法</t>
    <rPh sb="3" eb="5">
      <t>シャクニュウ</t>
    </rPh>
    <rPh sb="5" eb="6">
      <t>キン</t>
    </rPh>
    <rPh sb="6" eb="7">
      <t>トウ</t>
    </rPh>
    <rPh sb="8" eb="10">
      <t>チョウタツ</t>
    </rPh>
    <rPh sb="10" eb="12">
      <t>ホウホウ</t>
    </rPh>
    <phoneticPr fontId="5"/>
  </si>
  <si>
    <t>Ⅳ．助成金交付提案額</t>
    <rPh sb="2" eb="4">
      <t>ジョセイ</t>
    </rPh>
    <rPh sb="4" eb="5">
      <t>キン</t>
    </rPh>
    <rPh sb="5" eb="7">
      <t>コウフ</t>
    </rPh>
    <rPh sb="7" eb="9">
      <t>テイアン</t>
    </rPh>
    <rPh sb="9" eb="10">
      <t>ガク</t>
    </rPh>
    <phoneticPr fontId="5"/>
  </si>
  <si>
    <t>助成金交付提案額</t>
    <rPh sb="0" eb="2">
      <t>ジョセイ</t>
    </rPh>
    <rPh sb="2" eb="3">
      <t>キン</t>
    </rPh>
    <rPh sb="3" eb="5">
      <t>コウフ</t>
    </rPh>
    <rPh sb="5" eb="7">
      <t>テイアン</t>
    </rPh>
    <rPh sb="7" eb="8">
      <t>ガク</t>
    </rPh>
    <phoneticPr fontId="5"/>
  </si>
  <si>
    <t>６．</t>
    <phoneticPr fontId="5"/>
  </si>
  <si>
    <t>（様式第１）</t>
    <rPh sb="1" eb="3">
      <t>ヨウシキ</t>
    </rPh>
    <rPh sb="3" eb="4">
      <t>ダイ</t>
    </rPh>
    <phoneticPr fontId="5"/>
  </si>
  <si>
    <r>
      <t xml:space="preserve">※記入内容は、画面上で全て表示されていなくても結構です。行を追加したり、削除したりしないでください。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rgb="FFFF0000"/>
        <rFont val="ＭＳ Ｐ明朝"/>
        <family val="1"/>
        <charset val="128"/>
      </rPr>
      <t xml:space="preserve">
</t>
    </r>
    <rPh sb="1" eb="3">
      <t>キニュウ</t>
    </rPh>
    <rPh sb="3" eb="5">
      <t>ナイヨウ</t>
    </rPh>
    <rPh sb="7" eb="10">
      <t>ガメンジョウ</t>
    </rPh>
    <rPh sb="11" eb="12">
      <t>スベ</t>
    </rPh>
    <rPh sb="13" eb="15">
      <t>ヒョウジ</t>
    </rPh>
    <rPh sb="23" eb="25">
      <t>ケッコウ</t>
    </rPh>
    <phoneticPr fontId="5"/>
  </si>
  <si>
    <t>2021年3月31日，
若しくは　2021年9月30日</t>
    <rPh sb="4" eb="5">
      <t>ネン</t>
    </rPh>
    <rPh sb="6" eb="7">
      <t>ツキ</t>
    </rPh>
    <rPh sb="9" eb="10">
      <t>ヒ</t>
    </rPh>
    <rPh sb="12" eb="13">
      <t>モ</t>
    </rPh>
    <phoneticPr fontId="5"/>
  </si>
  <si>
    <r>
      <t>・各年度の項目別明細表を先に作成するようにしてください。
・</t>
    </r>
    <r>
      <rPr>
        <sz val="11"/>
        <color rgb="FFFF0000"/>
        <rFont val="ＭＳ 明朝"/>
        <family val="1"/>
        <charset val="128"/>
      </rPr>
      <t>NEPタイプAについては、2021年度の記入は不要です。</t>
    </r>
    <r>
      <rPr>
        <sz val="11"/>
        <color theme="1"/>
        <rFont val="ＭＳ 明朝"/>
        <family val="1"/>
        <charset val="128"/>
      </rPr>
      <t xml:space="preserve">
・費用計上する項目を増減するために行を増減した場合は、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2">
      <t>カク</t>
    </rPh>
    <rPh sb="2" eb="4">
      <t>ネンド</t>
    </rPh>
    <rPh sb="5" eb="7">
      <t>コウモク</t>
    </rPh>
    <rPh sb="7" eb="8">
      <t>ベツ</t>
    </rPh>
    <rPh sb="8" eb="11">
      <t>メイサイヒョウ</t>
    </rPh>
    <rPh sb="12" eb="13">
      <t>サキ</t>
    </rPh>
    <rPh sb="14" eb="16">
      <t>サクセイ</t>
    </rPh>
    <rPh sb="66" eb="68">
      <t>コウモク</t>
    </rPh>
    <rPh sb="69" eb="71">
      <t>ゾウゲン</t>
    </rPh>
    <rPh sb="78" eb="80">
      <t>ゾウゲン</t>
    </rPh>
    <phoneticPr fontId="5"/>
  </si>
  <si>
    <t>NEPタイプA：2021年3月31日までの日付
NEPタイプB：2021年9月30日までの日付</t>
    <rPh sb="12" eb="13">
      <t>ネン</t>
    </rPh>
    <rPh sb="14" eb="15">
      <t>ツキ</t>
    </rPh>
    <rPh sb="17" eb="18">
      <t>ヒ</t>
    </rPh>
    <rPh sb="21" eb="23">
      <t>ヒヅケ</t>
    </rPh>
    <rPh sb="45" eb="47">
      <t>ヒヅケ</t>
    </rPh>
    <phoneticPr fontId="5"/>
  </si>
  <si>
    <r>
      <rPr>
        <b/>
        <sz val="11"/>
        <color rgb="FFFF0000"/>
        <rFont val="ＭＳ Ｐ明朝"/>
        <family val="1"/>
        <charset val="128"/>
      </rPr>
      <t>NEPタイプAは不要</t>
    </r>
    <r>
      <rPr>
        <sz val="11"/>
        <rFont val="ＭＳ Ｐ明朝"/>
        <family val="1"/>
        <charset val="128"/>
      </rPr>
      <t xml:space="preserve">
別紙２：（4）項目別明細表(2021年度)の助成事業に要する経費の</t>
    </r>
    <r>
      <rPr>
        <b/>
        <sz val="11"/>
        <color rgb="FFFF0000"/>
        <rFont val="ＭＳ Ｐ明朝"/>
        <family val="1"/>
        <charset val="128"/>
      </rPr>
      <t>合計セルを参照指定</t>
    </r>
    <r>
      <rPr>
        <sz val="11"/>
        <rFont val="ＭＳ Ｐ明朝"/>
        <family val="1"/>
        <charset val="128"/>
      </rPr>
      <t>してください。</t>
    </r>
    <rPh sb="41" eb="43">
      <t>ケイヒ</t>
    </rPh>
    <rPh sb="49" eb="51">
      <t>サンショウ</t>
    </rPh>
    <phoneticPr fontId="5"/>
  </si>
  <si>
    <r>
      <t xml:space="preserve">助成対象費用（全期間）は、
</t>
    </r>
    <r>
      <rPr>
        <b/>
        <sz val="11"/>
        <color rgb="FFFF0000"/>
        <rFont val="ＭＳ Ｐ明朝"/>
        <family val="1"/>
        <charset val="128"/>
      </rPr>
      <t>　NEPタイプA：５百万円未満
　NEPタイプB：３千万円以内</t>
    </r>
    <rPh sb="0" eb="2">
      <t>ジョセイ</t>
    </rPh>
    <rPh sb="2" eb="4">
      <t>タイショウ</t>
    </rPh>
    <rPh sb="4" eb="6">
      <t>ヒヨウ</t>
    </rPh>
    <rPh sb="7" eb="10">
      <t>ゼンキカン</t>
    </rPh>
    <rPh sb="24" eb="25">
      <t>ヒャク</t>
    </rPh>
    <rPh sb="26" eb="27">
      <t>エン</t>
    </rPh>
    <rPh sb="27" eb="29">
      <t>ミマン</t>
    </rPh>
    <rPh sb="40" eb="42">
      <t>センマン</t>
    </rPh>
    <rPh sb="42" eb="43">
      <t>エン</t>
    </rPh>
    <rPh sb="43" eb="45">
      <t>イナイ</t>
    </rPh>
    <phoneticPr fontId="5"/>
  </si>
  <si>
    <r>
      <rPr>
        <b/>
        <sz val="11"/>
        <color rgb="FFFF0000"/>
        <rFont val="ＭＳ Ｐ明朝"/>
        <family val="1"/>
        <charset val="128"/>
      </rPr>
      <t>NEPタイプAは不要</t>
    </r>
    <r>
      <rPr>
        <sz val="11"/>
        <rFont val="ＭＳ Ｐ明朝"/>
        <family val="1"/>
        <charset val="128"/>
      </rPr>
      <t xml:space="preserve">
別紙２：（４）項目別明細表(2021年度)の助成対象費用の</t>
    </r>
    <r>
      <rPr>
        <b/>
        <sz val="11"/>
        <color rgb="FFFF0000"/>
        <rFont val="ＭＳ Ｐ明朝"/>
        <family val="1"/>
        <charset val="128"/>
      </rPr>
      <t>合計セルを参照指定</t>
    </r>
    <r>
      <rPr>
        <sz val="11"/>
        <rFont val="ＭＳ Ｐ明朝"/>
        <family val="1"/>
        <charset val="128"/>
      </rPr>
      <t>してください。</t>
    </r>
    <rPh sb="8" eb="10">
      <t>フヨウ</t>
    </rPh>
    <rPh sb="35" eb="37">
      <t>タイショウ</t>
    </rPh>
    <rPh sb="37" eb="39">
      <t>ヒヨウ</t>
    </rPh>
    <rPh sb="45" eb="47">
      <t>サンショウ</t>
    </rPh>
    <phoneticPr fontId="5"/>
  </si>
  <si>
    <r>
      <t xml:space="preserve">助成金交付提案額（全期間）は、
</t>
    </r>
    <r>
      <rPr>
        <b/>
        <sz val="11"/>
        <color rgb="FFFF0000"/>
        <rFont val="ＭＳ Ｐ明朝"/>
        <family val="1"/>
        <charset val="128"/>
      </rPr>
      <t>　NEPタイプA：５百万円未満
　NEPタイプB：３千万円以内</t>
    </r>
    <rPh sb="0" eb="3">
      <t>ジョセイキン</t>
    </rPh>
    <rPh sb="3" eb="5">
      <t>コウフ</t>
    </rPh>
    <rPh sb="5" eb="7">
      <t>テイアン</t>
    </rPh>
    <rPh sb="7" eb="8">
      <t>ガク</t>
    </rPh>
    <rPh sb="9" eb="12">
      <t>ゼンキカン</t>
    </rPh>
    <rPh sb="26" eb="27">
      <t>ヒャク</t>
    </rPh>
    <rPh sb="28" eb="29">
      <t>エン</t>
    </rPh>
    <rPh sb="29" eb="31">
      <t>ミマン</t>
    </rPh>
    <rPh sb="42" eb="44">
      <t>センマン</t>
    </rPh>
    <rPh sb="44" eb="45">
      <t>エン</t>
    </rPh>
    <rPh sb="45" eb="47">
      <t>イナイ</t>
    </rPh>
    <phoneticPr fontId="5"/>
  </si>
  <si>
    <r>
      <rPr>
        <b/>
        <sz val="11"/>
        <color rgb="FFFF0000"/>
        <rFont val="ＭＳ Ｐ明朝"/>
        <family val="1"/>
        <charset val="128"/>
      </rPr>
      <t xml:space="preserve">NEPタイプAは不要
</t>
    </r>
    <r>
      <rPr>
        <sz val="11"/>
        <rFont val="ＭＳ Ｐ明朝"/>
        <family val="1"/>
        <charset val="128"/>
      </rPr>
      <t>別紙２：（４）項目別明細表(2021年度)の助成金の額の</t>
    </r>
    <r>
      <rPr>
        <b/>
        <sz val="11"/>
        <color rgb="FFFF0000"/>
        <rFont val="ＭＳ Ｐ明朝"/>
        <family val="1"/>
        <charset val="128"/>
      </rPr>
      <t>合計セルを参照指定</t>
    </r>
    <r>
      <rPr>
        <sz val="11"/>
        <rFont val="ＭＳ Ｐ明朝"/>
        <family val="1"/>
        <charset val="128"/>
      </rPr>
      <t>してください。</t>
    </r>
    <rPh sb="44" eb="46">
      <t>サンショウ</t>
    </rPh>
    <phoneticPr fontId="5"/>
  </si>
  <si>
    <r>
      <t>・「助成事業に要する経費」と「助成金交付提案額」の差額分の資金計画について、内訳をⅠ～Ⅲに記入してください。
・「助成事業に要する経費」と「助成金交付提案額」の差額がない場合は、0円となります。
・</t>
    </r>
    <r>
      <rPr>
        <b/>
        <sz val="11"/>
        <color rgb="FFFF0000"/>
        <rFont val="ＭＳ Ｐ明朝"/>
        <family val="1"/>
        <charset val="128"/>
      </rPr>
      <t>NEPタイプAは、2021年度は記入不要</t>
    </r>
    <rPh sb="25" eb="27">
      <t>サガク</t>
    </rPh>
    <rPh sb="27" eb="28">
      <t>ブン</t>
    </rPh>
    <rPh sb="29" eb="31">
      <t>シキン</t>
    </rPh>
    <rPh sb="31" eb="33">
      <t>ケイカク</t>
    </rPh>
    <rPh sb="38" eb="40">
      <t>ウチワケ</t>
    </rPh>
    <rPh sb="45" eb="47">
      <t>キニュウ</t>
    </rPh>
    <rPh sb="80" eb="82">
      <t>サガク</t>
    </rPh>
    <rPh sb="85" eb="87">
      <t>バアイ</t>
    </rPh>
    <rPh sb="90" eb="91">
      <t>エン</t>
    </rPh>
    <rPh sb="112" eb="114">
      <t>ネンド</t>
    </rPh>
    <rPh sb="115" eb="117">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</si>
</sst>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_);[Red]\(0\)"/>
    <numFmt numFmtId="177" formatCode="yyyy&quot;年&quot;m&quot;月&quot;d&quot;日&quot;;@"/>
    <numFmt numFmtId="178" formatCode="&quot;&lt;補助率　&quot;0/0&quot;&gt;&quot;"/>
    <numFmt numFmtId="179" formatCode="[&lt;=999]000;[&lt;=9999]000\-00;000\-0000"/>
    <numFmt numFmtId="180" formatCode="\(#,##0\)"/>
    <numFmt numFmtId="181" formatCode="#,##0_);\(#,##0\)"/>
    <numFmt numFmtId="182" formatCode="&quot;（Ⅰ+Ⅱ+Ⅲ）×&quot;0&quot;%&quot;"/>
    <numFmt numFmtId="183" formatCode="&quot;合計Ａ×&quot;0&quot;%&quot;"/>
    <numFmt numFmtId="184" formatCode="[DBNum3]&quot;合計Ａ×&quot;0&quot;%&quot;"/>
    <numFmt numFmtId="185" formatCode="&quot;¥&quot;#,##0_);[Red]\(&quot;¥&quot;#,##0\)"/>
    <numFmt numFmtId="186" formatCode="#,##0_ "/>
  </numFmts>
  <fonts count="30">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rgb="FFFF0000"/>
      <name val="ＭＳ Ｐ明朝"/>
      <family val="1"/>
      <charset val="128"/>
    </font>
    <font>
      <sz val="11"/>
      <color theme="1"/>
      <name val="ＭＳ Ｐ明朝"/>
      <family val="1"/>
      <charset val="128"/>
    </font>
    <font>
      <b/>
      <sz val="11"/>
      <color theme="0"/>
      <name val="ＭＳ Ｐ明朝"/>
      <family val="1"/>
      <charset val="128"/>
    </font>
    <font>
      <sz val="11"/>
      <name val="ＭＳ Ｐ明朝"/>
      <family val="1"/>
      <charset val="128"/>
    </font>
    <font>
      <sz val="11"/>
      <color rgb="FFFF0000"/>
      <name val="ＭＳ Ｐ明朝"/>
      <family val="1"/>
      <charset val="128"/>
    </font>
    <font>
      <b/>
      <sz val="11"/>
      <color theme="1"/>
      <name val="ＭＳ Ｐ明朝"/>
      <family val="1"/>
      <charset val="128"/>
    </font>
    <font>
      <b/>
      <sz val="11"/>
      <name val="ＭＳ Ｐ明朝"/>
      <family val="1"/>
      <charset val="128"/>
    </font>
    <font>
      <sz val="11"/>
      <color theme="1"/>
      <name val="ＭＳ 明朝"/>
      <family val="1"/>
      <charset val="128"/>
    </font>
    <font>
      <sz val="11"/>
      <color rgb="FFFF0000"/>
      <name val="ＭＳ 明朝"/>
      <family val="1"/>
      <charset val="128"/>
    </font>
    <font>
      <sz val="16"/>
      <color theme="1"/>
      <name val="ＭＳ Ｐゴシック"/>
      <family val="3"/>
      <charset val="128"/>
      <scheme val="minor"/>
    </font>
    <font>
      <sz val="16"/>
      <color theme="0"/>
      <name val="ＤＦ特太ゴシック体"/>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sz val="10.5"/>
      <color theme="1"/>
      <name val="ＭＳ 明朝"/>
      <family val="1"/>
      <charset val="128"/>
    </font>
    <font>
      <u/>
      <sz val="11"/>
      <color theme="10"/>
      <name val="ＭＳ Ｐゴシック"/>
      <family val="3"/>
      <charset val="128"/>
    </font>
    <font>
      <sz val="10.5"/>
      <color rgb="FF000000"/>
      <name val="Times New Roman"/>
      <family val="1"/>
    </font>
    <font>
      <i/>
      <sz val="11"/>
      <color theme="1"/>
      <name val="ＭＳ Ｐゴシック"/>
      <family val="3"/>
      <charset val="128"/>
      <scheme val="minor"/>
    </font>
    <font>
      <sz val="16"/>
      <color theme="1"/>
      <name val="ＭＳ Ｐゴシック"/>
      <family val="2"/>
      <charset val="128"/>
      <scheme val="minor"/>
    </font>
    <font>
      <sz val="6"/>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9"/>
      <color theme="1"/>
      <name val="ＭＳ 明朝"/>
      <family val="1"/>
      <charset val="128"/>
    </font>
  </fonts>
  <fills count="11">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0.499984740745262"/>
        <bgColor indexed="64"/>
      </patternFill>
    </fill>
  </fills>
  <borders count="85">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bottom style="double">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style="double">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style="hair">
        <color indexed="64"/>
      </top>
      <bottom/>
      <diagonal/>
    </border>
    <border>
      <left style="thick">
        <color rgb="FFFF0000"/>
      </left>
      <right style="thick">
        <color rgb="FFFF0000"/>
      </right>
      <top/>
      <bottom style="hair">
        <color indexed="64"/>
      </bottom>
      <diagonal/>
    </border>
    <border>
      <left style="thick">
        <color rgb="FFFF0000"/>
      </left>
      <right style="thick">
        <color rgb="FFFF0000"/>
      </right>
      <top/>
      <bottom style="double">
        <color indexed="64"/>
      </bottom>
      <diagonal/>
    </border>
    <border>
      <left style="thin">
        <color theme="1"/>
      </left>
      <right style="thin">
        <color theme="1"/>
      </right>
      <top style="medium">
        <color theme="1"/>
      </top>
      <bottom style="thick">
        <color rgb="FFFF0000"/>
      </bottom>
      <diagonal/>
    </border>
    <border>
      <left style="thin">
        <color indexed="64"/>
      </left>
      <right style="medium">
        <color indexed="64"/>
      </right>
      <top style="double">
        <color indexed="64"/>
      </top>
      <bottom/>
      <diagonal/>
    </border>
    <border>
      <left style="medium">
        <color indexed="64"/>
      </left>
      <right/>
      <top style="thin">
        <color indexed="64"/>
      </top>
      <bottom style="hair">
        <color indexed="64"/>
      </bottom>
      <diagonal/>
    </border>
    <border>
      <left style="thick">
        <color rgb="FFFF0000"/>
      </left>
      <right style="thick">
        <color rgb="FFFF0000"/>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style="thick">
        <color rgb="FFFF0000"/>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medium">
        <color indexed="64"/>
      </top>
      <bottom/>
      <diagonal style="thin">
        <color indexed="64"/>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ck">
        <color rgb="FFFF0000"/>
      </left>
      <right style="thick">
        <color rgb="FFFF0000"/>
      </right>
      <top style="double">
        <color indexed="64"/>
      </top>
      <bottom style="thick">
        <color rgb="FFFF0000"/>
      </bottom>
      <diagonal/>
    </border>
    <border>
      <left style="medium">
        <color indexed="64"/>
      </left>
      <right/>
      <top/>
      <bottom/>
      <diagonal/>
    </border>
    <border>
      <left style="thick">
        <color rgb="FFFF0000"/>
      </left>
      <right style="thick">
        <color rgb="FFFF0000"/>
      </right>
      <top/>
      <bottom/>
      <diagonal/>
    </border>
    <border>
      <left style="thin">
        <color indexed="64"/>
      </left>
      <right style="medium">
        <color indexed="64"/>
      </right>
      <top style="hair">
        <color indexed="64"/>
      </top>
      <bottom style="thin">
        <color indexed="64"/>
      </bottom>
      <diagonal/>
    </border>
    <border>
      <left style="thick">
        <color rgb="FFFF0000"/>
      </left>
      <right style="thin">
        <color indexed="64"/>
      </right>
      <top style="hair">
        <color indexed="64"/>
      </top>
      <bottom style="double">
        <color auto="1"/>
      </bottom>
      <diagonal/>
    </border>
    <border>
      <left style="medium">
        <color indexed="64"/>
      </left>
      <right style="thick">
        <color rgb="FFFF0000"/>
      </right>
      <top style="double">
        <color indexed="64"/>
      </top>
      <bottom style="hair">
        <color indexed="64"/>
      </bottom>
      <diagonal/>
    </border>
    <border>
      <left style="medium">
        <color indexed="64"/>
      </left>
      <right style="thick">
        <color rgb="FFFF0000"/>
      </right>
      <top style="hair">
        <color indexed="64"/>
      </top>
      <bottom style="hair">
        <color indexed="64"/>
      </bottom>
      <diagonal/>
    </border>
    <border>
      <left style="medium">
        <color indexed="64"/>
      </left>
      <right style="thick">
        <color rgb="FFFF0000"/>
      </right>
      <top style="thin">
        <color indexed="64"/>
      </top>
      <bottom style="hair">
        <color indexed="64"/>
      </bottom>
      <diagonal/>
    </border>
    <border>
      <left style="thin">
        <color indexed="64"/>
      </left>
      <right style="thin">
        <color indexed="64"/>
      </right>
      <top style="double">
        <color indexed="64"/>
      </top>
      <bottom/>
      <diagonal/>
    </border>
  </borders>
  <cellStyleXfs count="12">
    <xf numFmtId="0" fontId="0" fillId="0" borderId="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6" fillId="0" borderId="0">
      <alignment vertical="center"/>
    </xf>
    <xf numFmtId="0" fontId="3" fillId="0" borderId="0">
      <alignment vertical="center"/>
    </xf>
    <xf numFmtId="38" fontId="6" fillId="0" borderId="0" applyFont="0" applyFill="0" applyBorder="0" applyAlignment="0" applyProtection="0">
      <alignment vertical="center"/>
    </xf>
    <xf numFmtId="0" fontId="22" fillId="0" borderId="0" applyNumberForma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cellStyleXfs>
  <cellXfs count="381">
    <xf numFmtId="0" fontId="0" fillId="0" borderId="0" xfId="0">
      <alignment vertical="center"/>
    </xf>
    <xf numFmtId="0" fontId="9" fillId="3" borderId="18" xfId="6" applyFont="1" applyFill="1" applyBorder="1" applyAlignment="1" applyProtection="1">
      <alignment horizontal="center" vertical="center" wrapText="1"/>
    </xf>
    <xf numFmtId="0" fontId="9" fillId="3" borderId="41" xfId="6" applyFont="1" applyFill="1" applyBorder="1" applyAlignment="1" applyProtection="1">
      <alignment horizontal="center" vertical="center" wrapText="1"/>
    </xf>
    <xf numFmtId="0" fontId="8" fillId="0" borderId="22" xfId="6" applyFont="1" applyFill="1" applyBorder="1" applyAlignment="1" applyProtection="1">
      <alignment vertical="center" wrapText="1"/>
    </xf>
    <xf numFmtId="0" fontId="8" fillId="0" borderId="42" xfId="6" applyFont="1" applyFill="1" applyBorder="1" applyAlignment="1" applyProtection="1">
      <alignment vertical="center" wrapText="1"/>
    </xf>
    <xf numFmtId="0" fontId="8" fillId="0" borderId="43" xfId="6" applyFont="1" applyFill="1" applyBorder="1" applyAlignment="1" applyProtection="1">
      <alignment vertical="center" wrapText="1"/>
    </xf>
    <xf numFmtId="49" fontId="8" fillId="0" borderId="43" xfId="6" applyNumberFormat="1" applyFont="1" applyFill="1" applyBorder="1" applyAlignment="1" applyProtection="1">
      <alignment vertical="center" wrapText="1"/>
    </xf>
    <xf numFmtId="49" fontId="8" fillId="0" borderId="42" xfId="6" applyNumberFormat="1" applyFont="1" applyFill="1" applyBorder="1" applyAlignment="1" applyProtection="1">
      <alignment vertical="center" wrapText="1"/>
    </xf>
    <xf numFmtId="0" fontId="8" fillId="0" borderId="46" xfId="6" applyFont="1" applyFill="1" applyBorder="1" applyAlignment="1" applyProtection="1">
      <alignment vertical="center" wrapText="1"/>
    </xf>
    <xf numFmtId="0" fontId="9" fillId="3" borderId="35" xfId="6" applyFont="1" applyFill="1" applyBorder="1" applyAlignment="1" applyProtection="1">
      <alignment horizontal="center" vertical="center" wrapText="1"/>
    </xf>
    <xf numFmtId="0" fontId="8" fillId="0" borderId="0" xfId="6" applyFont="1" applyProtection="1">
      <alignment vertical="center"/>
    </xf>
    <xf numFmtId="0" fontId="8" fillId="0" borderId="0" xfId="6" applyFont="1" applyAlignment="1" applyProtection="1">
      <alignment horizontal="center" vertical="center"/>
    </xf>
    <xf numFmtId="0" fontId="8" fillId="0" borderId="0" xfId="6" applyFont="1" applyFill="1" applyProtection="1">
      <alignment vertical="center"/>
    </xf>
    <xf numFmtId="0" fontId="9" fillId="5" borderId="53" xfId="6" applyFont="1" applyFill="1" applyBorder="1" applyAlignment="1" applyProtection="1">
      <alignment horizontal="center" vertical="center" wrapText="1"/>
    </xf>
    <xf numFmtId="0" fontId="8" fillId="0" borderId="44" xfId="6" applyFont="1" applyFill="1" applyBorder="1" applyAlignment="1" applyProtection="1">
      <alignment vertical="center" wrapText="1"/>
    </xf>
    <xf numFmtId="176" fontId="8" fillId="0" borderId="43" xfId="6" applyNumberFormat="1" applyFont="1" applyFill="1" applyBorder="1" applyAlignment="1" applyProtection="1">
      <alignment horizontal="left" vertical="center" wrapText="1"/>
    </xf>
    <xf numFmtId="176" fontId="8" fillId="0" borderId="22" xfId="6" applyNumberFormat="1" applyFont="1" applyFill="1" applyBorder="1" applyAlignment="1" applyProtection="1">
      <alignment horizontal="left" vertical="center" wrapText="1"/>
    </xf>
    <xf numFmtId="176" fontId="8" fillId="0" borderId="44" xfId="6" applyNumberFormat="1" applyFont="1" applyFill="1" applyBorder="1" applyAlignment="1" applyProtection="1">
      <alignment horizontal="left" vertical="center" wrapText="1"/>
    </xf>
    <xf numFmtId="0" fontId="14" fillId="0" borderId="31" xfId="0" applyFont="1" applyBorder="1">
      <alignment vertical="center"/>
    </xf>
    <xf numFmtId="0" fontId="14" fillId="0" borderId="31" xfId="0" applyFont="1" applyBorder="1" applyAlignment="1">
      <alignment vertical="center" wrapText="1"/>
    </xf>
    <xf numFmtId="0" fontId="14" fillId="0" borderId="0" xfId="0" applyFont="1">
      <alignment vertical="center"/>
    </xf>
    <xf numFmtId="0" fontId="14" fillId="0" borderId="19" xfId="0" applyFont="1" applyBorder="1">
      <alignment vertical="center"/>
    </xf>
    <xf numFmtId="0" fontId="14" fillId="0" borderId="19" xfId="0" applyFont="1" applyBorder="1" applyAlignment="1">
      <alignment vertical="center" wrapText="1"/>
    </xf>
    <xf numFmtId="0" fontId="14" fillId="0" borderId="61" xfId="0" applyFont="1" applyBorder="1">
      <alignment vertical="center"/>
    </xf>
    <xf numFmtId="0" fontId="14" fillId="0" borderId="61" xfId="0" applyFont="1" applyBorder="1" applyAlignment="1">
      <alignment vertical="center" wrapText="1"/>
    </xf>
    <xf numFmtId="0" fontId="14" fillId="0" borderId="0" xfId="0" applyFont="1" applyAlignment="1">
      <alignment vertical="center" wrapText="1"/>
    </xf>
    <xf numFmtId="0" fontId="8" fillId="0" borderId="3" xfId="6" applyFont="1" applyFill="1" applyBorder="1" applyAlignment="1" applyProtection="1">
      <alignment vertical="center" wrapText="1"/>
    </xf>
    <xf numFmtId="31" fontId="8" fillId="0" borderId="22" xfId="6" applyNumberFormat="1" applyFont="1" applyFill="1" applyBorder="1" applyAlignment="1" applyProtection="1">
      <alignment horizontal="left" vertical="center" wrapText="1"/>
    </xf>
    <xf numFmtId="0" fontId="11" fillId="0" borderId="0" xfId="6" applyFont="1" applyFill="1" applyProtection="1">
      <alignment vertical="center"/>
    </xf>
    <xf numFmtId="0" fontId="10" fillId="0" borderId="0" xfId="6" applyFont="1" applyAlignment="1" applyProtection="1">
      <alignment horizontal="left" vertical="top" wrapText="1"/>
    </xf>
    <xf numFmtId="0" fontId="8" fillId="0" borderId="0" xfId="6" applyFont="1" applyAlignment="1" applyProtection="1">
      <alignment horizontal="left" vertical="top" wrapText="1"/>
    </xf>
    <xf numFmtId="0" fontId="8" fillId="0" borderId="0" xfId="6" applyFont="1" applyAlignment="1" applyProtection="1">
      <alignment vertical="center" wrapText="1"/>
    </xf>
    <xf numFmtId="0" fontId="21" fillId="2" borderId="0" xfId="0" applyFont="1" applyFill="1">
      <alignment vertical="center"/>
    </xf>
    <xf numFmtId="0" fontId="14" fillId="2" borderId="0" xfId="0" applyFont="1" applyFill="1">
      <alignment vertical="center"/>
    </xf>
    <xf numFmtId="0" fontId="21" fillId="2" borderId="0" xfId="0" applyFont="1" applyFill="1" applyAlignment="1">
      <alignment vertical="center"/>
    </xf>
    <xf numFmtId="0" fontId="21" fillId="2" borderId="0" xfId="0" applyFont="1" applyFill="1" applyBorder="1" applyAlignment="1">
      <alignment vertical="center"/>
    </xf>
    <xf numFmtId="0" fontId="21" fillId="2" borderId="0" xfId="0" applyFont="1" applyFill="1" applyBorder="1" applyAlignment="1">
      <alignment horizontal="left" vertical="center"/>
    </xf>
    <xf numFmtId="0" fontId="21" fillId="2" borderId="0" xfId="0" applyFont="1" applyFill="1" applyAlignment="1">
      <alignment horizontal="center" vertical="center"/>
    </xf>
    <xf numFmtId="49" fontId="21" fillId="2" borderId="0" xfId="0" applyNumberFormat="1" applyFont="1" applyFill="1" applyAlignment="1">
      <alignment horizontal="left" vertical="center"/>
    </xf>
    <xf numFmtId="31" fontId="8" fillId="0" borderId="22" xfId="6" applyNumberFormat="1" applyFont="1" applyFill="1" applyBorder="1" applyAlignment="1" applyProtection="1">
      <alignment vertical="center" wrapText="1"/>
    </xf>
    <xf numFmtId="38" fontId="6" fillId="0" borderId="0" xfId="8" applyFont="1" applyFill="1">
      <alignment vertical="center"/>
    </xf>
    <xf numFmtId="38" fontId="16" fillId="0" borderId="0" xfId="8" applyFont="1" applyFill="1" applyAlignment="1">
      <alignment horizontal="right" vertical="center"/>
    </xf>
    <xf numFmtId="38" fontId="8" fillId="0" borderId="0" xfId="8" applyFont="1" applyFill="1" applyAlignment="1">
      <alignment vertical="center"/>
    </xf>
    <xf numFmtId="38" fontId="8" fillId="0" borderId="0" xfId="8" applyFont="1" applyFill="1">
      <alignment vertical="center"/>
    </xf>
    <xf numFmtId="38" fontId="8" fillId="0" borderId="14" xfId="8" applyFont="1" applyFill="1" applyBorder="1" applyAlignment="1">
      <alignment horizontal="center" vertical="center"/>
    </xf>
    <xf numFmtId="38" fontId="8" fillId="0" borderId="14" xfId="8" applyFont="1" applyFill="1" applyBorder="1" applyAlignment="1">
      <alignment horizontal="center" vertical="center" wrapText="1"/>
    </xf>
    <xf numFmtId="38" fontId="8" fillId="0" borderId="14" xfId="8" applyFont="1" applyBorder="1">
      <alignment vertical="center"/>
    </xf>
    <xf numFmtId="40" fontId="8" fillId="0" borderId="0" xfId="8" applyNumberFormat="1" applyFont="1" applyFill="1">
      <alignment vertical="center"/>
    </xf>
    <xf numFmtId="38" fontId="8" fillId="0" borderId="14" xfId="8" applyFont="1" applyFill="1" applyBorder="1" applyAlignment="1">
      <alignment horizontal="right" vertical="center"/>
    </xf>
    <xf numFmtId="180" fontId="8" fillId="0" borderId="14" xfId="8" applyNumberFormat="1" applyFont="1" applyFill="1" applyBorder="1">
      <alignment vertical="center"/>
    </xf>
    <xf numFmtId="38" fontId="8" fillId="0" borderId="14" xfId="8" applyFont="1" applyFill="1" applyBorder="1">
      <alignment vertical="center"/>
    </xf>
    <xf numFmtId="178" fontId="8" fillId="0" borderId="0" xfId="10" applyNumberFormat="1" applyFont="1" applyFill="1" applyBorder="1" applyAlignment="1">
      <alignment horizontal="left" vertical="center"/>
    </xf>
    <xf numFmtId="38" fontId="8" fillId="0" borderId="0" xfId="8" applyFont="1" applyFill="1" applyBorder="1" applyAlignment="1">
      <alignment horizontal="left" vertical="center"/>
    </xf>
    <xf numFmtId="38" fontId="8" fillId="0" borderId="0" xfId="8" applyFont="1" applyFill="1" applyBorder="1">
      <alignment vertical="center"/>
    </xf>
    <xf numFmtId="38" fontId="8" fillId="0" borderId="5" xfId="8" applyFont="1" applyFill="1" applyBorder="1">
      <alignment vertical="center"/>
    </xf>
    <xf numFmtId="40" fontId="6" fillId="0" borderId="0" xfId="8" applyNumberFormat="1" applyFont="1" applyFill="1">
      <alignment vertical="center"/>
    </xf>
    <xf numFmtId="38" fontId="8" fillId="0" borderId="2" xfId="8" applyFont="1" applyFill="1" applyBorder="1">
      <alignment vertical="center"/>
    </xf>
    <xf numFmtId="38" fontId="8" fillId="0" borderId="4" xfId="8" applyFont="1" applyFill="1" applyBorder="1">
      <alignment vertical="center"/>
    </xf>
    <xf numFmtId="38" fontId="6" fillId="0" borderId="0" xfId="8" applyFont="1" applyFill="1" applyBorder="1">
      <alignment vertical="center"/>
    </xf>
    <xf numFmtId="40" fontId="6" fillId="0" borderId="0" xfId="8" applyNumberFormat="1" applyFont="1" applyFill="1" applyBorder="1">
      <alignment vertical="center"/>
    </xf>
    <xf numFmtId="38" fontId="0" fillId="0" borderId="0" xfId="8" applyFont="1" applyFill="1">
      <alignment vertical="center"/>
    </xf>
    <xf numFmtId="0" fontId="11" fillId="0" borderId="0" xfId="6" applyFont="1" applyFill="1" applyAlignment="1">
      <alignment horizontal="left" vertical="center"/>
    </xf>
    <xf numFmtId="0" fontId="23" fillId="0" borderId="0" xfId="6" applyFont="1" applyFill="1" applyAlignment="1">
      <alignment horizontal="left" vertical="center"/>
    </xf>
    <xf numFmtId="0" fontId="6" fillId="0" borderId="0" xfId="6">
      <alignment vertical="center"/>
    </xf>
    <xf numFmtId="38" fontId="16" fillId="0" borderId="0" xfId="8" applyFont="1" applyAlignment="1">
      <alignment horizontal="right" vertical="center"/>
    </xf>
    <xf numFmtId="38" fontId="17" fillId="0" borderId="0" xfId="8" applyFont="1" applyFill="1" applyAlignment="1">
      <alignment horizontal="center" vertical="center"/>
    </xf>
    <xf numFmtId="0" fontId="6" fillId="0" borderId="0" xfId="6" applyFill="1">
      <alignment vertical="center"/>
    </xf>
    <xf numFmtId="38" fontId="8" fillId="0" borderId="0" xfId="8" applyFont="1">
      <alignment vertical="center"/>
    </xf>
    <xf numFmtId="0" fontId="8" fillId="0" borderId="0" xfId="6" applyFont="1">
      <alignment vertical="center"/>
    </xf>
    <xf numFmtId="38" fontId="8" fillId="0" borderId="0" xfId="6" applyNumberFormat="1" applyFont="1">
      <alignment vertical="center"/>
    </xf>
    <xf numFmtId="0" fontId="8" fillId="0" borderId="0" xfId="6" applyFont="1" applyAlignment="1">
      <alignment horizontal="right" vertical="center"/>
    </xf>
    <xf numFmtId="38" fontId="8" fillId="0" borderId="5" xfId="8" applyFont="1" applyFill="1" applyBorder="1" applyAlignment="1">
      <alignment horizontal="center" vertical="center"/>
    </xf>
    <xf numFmtId="38" fontId="8" fillId="0" borderId="0" xfId="8" applyFont="1" applyAlignment="1">
      <alignment horizontal="center" vertical="center"/>
    </xf>
    <xf numFmtId="38" fontId="8" fillId="0" borderId="15" xfId="8" applyFont="1" applyFill="1" applyBorder="1">
      <alignment vertical="center"/>
    </xf>
    <xf numFmtId="38" fontId="8" fillId="0" borderId="7" xfId="8" applyFont="1" applyFill="1" applyBorder="1">
      <alignment vertical="center"/>
    </xf>
    <xf numFmtId="38" fontId="8" fillId="0" borderId="10" xfId="8" applyFont="1" applyFill="1" applyBorder="1">
      <alignment vertical="center"/>
    </xf>
    <xf numFmtId="38" fontId="10" fillId="0" borderId="4" xfId="8" applyFont="1" applyFill="1" applyBorder="1">
      <alignment vertical="center"/>
    </xf>
    <xf numFmtId="38" fontId="8" fillId="0" borderId="14" xfId="8" applyFont="1" applyFill="1" applyBorder="1" applyAlignment="1">
      <alignment horizontal="left" vertical="center"/>
    </xf>
    <xf numFmtId="178" fontId="8" fillId="2" borderId="0" xfId="10" applyNumberFormat="1" applyFont="1" applyFill="1" applyBorder="1" applyAlignment="1">
      <alignment horizontal="left" vertical="center"/>
    </xf>
    <xf numFmtId="38" fontId="8" fillId="0" borderId="0" xfId="8" applyFont="1" applyBorder="1">
      <alignment vertical="center"/>
    </xf>
    <xf numFmtId="0" fontId="18" fillId="0" borderId="0" xfId="6" applyFont="1">
      <alignment vertical="center"/>
    </xf>
    <xf numFmtId="0" fontId="10" fillId="0" borderId="0" xfId="6" applyFont="1">
      <alignment vertical="center"/>
    </xf>
    <xf numFmtId="0" fontId="8" fillId="0" borderId="0" xfId="6" applyFont="1" applyFill="1">
      <alignment vertical="center"/>
    </xf>
    <xf numFmtId="38" fontId="8" fillId="0" borderId="14" xfId="8" applyNumberFormat="1" applyFont="1" applyFill="1" applyBorder="1">
      <alignment vertical="center"/>
    </xf>
    <xf numFmtId="0" fontId="6" fillId="0" borderId="0" xfId="6" applyAlignment="1">
      <alignment horizontal="left" vertical="center"/>
    </xf>
    <xf numFmtId="38" fontId="6" fillId="0" borderId="0" xfId="8" applyFont="1">
      <alignment vertical="center"/>
    </xf>
    <xf numFmtId="0" fontId="13" fillId="0" borderId="0" xfId="6" applyFont="1" applyAlignment="1">
      <alignment horizontal="right" vertical="center"/>
    </xf>
    <xf numFmtId="0" fontId="24" fillId="0" borderId="0" xfId="6" applyFont="1" applyAlignment="1">
      <alignment horizontal="left" vertical="center"/>
    </xf>
    <xf numFmtId="0" fontId="24" fillId="0" borderId="0" xfId="6" applyFont="1">
      <alignment vertical="center"/>
    </xf>
    <xf numFmtId="3" fontId="6" fillId="0" borderId="0" xfId="6" applyNumberFormat="1">
      <alignment vertical="center"/>
    </xf>
    <xf numFmtId="0" fontId="6" fillId="0" borderId="0" xfId="6" applyProtection="1">
      <alignment vertical="center"/>
      <protection locked="0"/>
    </xf>
    <xf numFmtId="38" fontId="6" fillId="0" borderId="0" xfId="8" applyFont="1" applyProtection="1">
      <alignment vertical="center"/>
      <protection locked="0"/>
    </xf>
    <xf numFmtId="38" fontId="16" fillId="0" borderId="0" xfId="8" applyFont="1" applyAlignment="1" applyProtection="1">
      <alignment horizontal="right" vertical="center"/>
      <protection locked="0"/>
    </xf>
    <xf numFmtId="0" fontId="8" fillId="0" borderId="0" xfId="6" applyFont="1" applyProtection="1">
      <alignment vertical="center"/>
      <protection locked="0"/>
    </xf>
    <xf numFmtId="38" fontId="8" fillId="0" borderId="0" xfId="8" applyFont="1" applyProtection="1">
      <alignment vertical="center"/>
      <protection locked="0"/>
    </xf>
    <xf numFmtId="0" fontId="8" fillId="0" borderId="14" xfId="6" applyFont="1" applyBorder="1" applyAlignment="1" applyProtection="1">
      <alignment horizontal="center" vertical="center"/>
      <protection locked="0"/>
    </xf>
    <xf numFmtId="0" fontId="8" fillId="0" borderId="63" xfId="6" applyFont="1" applyBorder="1" applyAlignment="1" applyProtection="1">
      <alignment horizontal="center" vertical="center"/>
      <protection locked="0"/>
    </xf>
    <xf numFmtId="0" fontId="12" fillId="0" borderId="64" xfId="6" applyFont="1" applyBorder="1" applyAlignment="1" applyProtection="1">
      <alignment horizontal="center" vertical="center"/>
      <protection locked="0"/>
    </xf>
    <xf numFmtId="0" fontId="8" fillId="7" borderId="7" xfId="6" applyFont="1" applyFill="1" applyBorder="1" applyProtection="1">
      <alignment vertical="center"/>
    </xf>
    <xf numFmtId="0" fontId="8" fillId="7" borderId="8" xfId="6" applyFont="1" applyFill="1" applyBorder="1" applyProtection="1">
      <alignment vertical="center"/>
      <protection locked="0"/>
    </xf>
    <xf numFmtId="38" fontId="8" fillId="7" borderId="8" xfId="8" applyFont="1" applyFill="1" applyBorder="1" applyProtection="1">
      <alignment vertical="center"/>
      <protection locked="0"/>
    </xf>
    <xf numFmtId="0" fontId="8" fillId="7" borderId="6" xfId="6" applyFont="1" applyFill="1" applyBorder="1" applyProtection="1">
      <alignment vertical="center"/>
      <protection locked="0"/>
    </xf>
    <xf numFmtId="38" fontId="12" fillId="7" borderId="7" xfId="8" applyFont="1" applyFill="1" applyBorder="1" applyProtection="1">
      <alignment vertical="center"/>
      <protection locked="0"/>
    </xf>
    <xf numFmtId="0" fontId="8" fillId="0" borderId="15" xfId="6" applyFont="1" applyBorder="1" applyProtection="1">
      <alignment vertical="center"/>
    </xf>
    <xf numFmtId="0" fontId="8" fillId="0" borderId="0" xfId="6" applyFont="1" applyBorder="1" applyProtection="1">
      <alignment vertical="center"/>
      <protection locked="0"/>
    </xf>
    <xf numFmtId="38" fontId="8" fillId="0" borderId="0" xfId="8" applyFont="1" applyBorder="1" applyProtection="1">
      <alignment vertical="center"/>
      <protection locked="0"/>
    </xf>
    <xf numFmtId="0" fontId="8" fillId="0" borderId="3" xfId="6" applyFont="1" applyBorder="1" applyAlignment="1" applyProtection="1">
      <alignment horizontal="right" vertical="center"/>
      <protection locked="0"/>
    </xf>
    <xf numFmtId="38" fontId="13" fillId="0" borderId="15" xfId="8" applyFont="1" applyBorder="1" applyProtection="1">
      <alignment vertical="center"/>
      <protection locked="0"/>
    </xf>
    <xf numFmtId="0" fontId="8" fillId="0" borderId="15" xfId="6" applyFont="1" applyBorder="1" applyProtection="1">
      <alignment vertical="center"/>
      <protection locked="0"/>
    </xf>
    <xf numFmtId="38" fontId="10" fillId="0" borderId="15" xfId="8" applyFont="1" applyBorder="1" applyProtection="1">
      <alignment vertical="center"/>
      <protection locked="0"/>
    </xf>
    <xf numFmtId="38" fontId="8" fillId="0" borderId="15" xfId="8" applyFont="1" applyBorder="1" applyProtection="1">
      <alignment vertical="center"/>
      <protection locked="0"/>
    </xf>
    <xf numFmtId="0" fontId="8" fillId="0" borderId="3" xfId="6" applyFont="1" applyBorder="1" applyProtection="1">
      <alignment vertical="center"/>
      <protection locked="0"/>
    </xf>
    <xf numFmtId="0" fontId="8" fillId="7" borderId="15" xfId="6" applyFont="1" applyFill="1" applyBorder="1" applyProtection="1">
      <alignment vertical="center"/>
    </xf>
    <xf numFmtId="0" fontId="8" fillId="7" borderId="0" xfId="6" applyFont="1" applyFill="1" applyBorder="1" applyProtection="1">
      <alignment vertical="center"/>
      <protection locked="0"/>
    </xf>
    <xf numFmtId="38" fontId="8" fillId="7" borderId="0" xfId="8" applyFont="1" applyFill="1" applyBorder="1" applyProtection="1">
      <alignment vertical="center"/>
      <protection locked="0"/>
    </xf>
    <xf numFmtId="0" fontId="8" fillId="7" borderId="3" xfId="6" applyFont="1" applyFill="1" applyBorder="1" applyProtection="1">
      <alignment vertical="center"/>
      <protection locked="0"/>
    </xf>
    <xf numFmtId="38" fontId="12" fillId="7" borderId="15" xfId="8" applyFont="1" applyFill="1" applyBorder="1" applyProtection="1">
      <alignment vertical="center"/>
      <protection locked="0"/>
    </xf>
    <xf numFmtId="38" fontId="8" fillId="0" borderId="17" xfId="8" applyFont="1" applyBorder="1" applyProtection="1">
      <alignment vertical="center"/>
      <protection locked="0"/>
    </xf>
    <xf numFmtId="38" fontId="8" fillId="0" borderId="0" xfId="6" applyNumberFormat="1" applyFont="1" applyProtection="1">
      <alignment vertical="center"/>
      <protection locked="0"/>
    </xf>
    <xf numFmtId="38" fontId="12" fillId="7" borderId="17" xfId="8" applyFont="1" applyFill="1" applyBorder="1" applyProtection="1">
      <alignment vertical="center"/>
      <protection locked="0"/>
    </xf>
    <xf numFmtId="0" fontId="10" fillId="0" borderId="0" xfId="6" applyFont="1" applyBorder="1" applyProtection="1">
      <alignment vertical="center"/>
      <protection locked="0"/>
    </xf>
    <xf numFmtId="0" fontId="11" fillId="0" borderId="0" xfId="6" applyFont="1" applyBorder="1" applyProtection="1">
      <alignment vertical="center"/>
      <protection locked="0"/>
    </xf>
    <xf numFmtId="0" fontId="10" fillId="0" borderId="0" xfId="6" applyFont="1" applyProtection="1">
      <alignment vertical="center"/>
      <protection locked="0"/>
    </xf>
    <xf numFmtId="0" fontId="10" fillId="7" borderId="7" xfId="6" applyFont="1" applyFill="1" applyBorder="1" applyProtection="1">
      <alignment vertical="center"/>
    </xf>
    <xf numFmtId="0" fontId="10" fillId="7" borderId="8" xfId="6" applyFont="1" applyFill="1" applyBorder="1" applyProtection="1">
      <alignment vertical="center"/>
      <protection locked="0"/>
    </xf>
    <xf numFmtId="38" fontId="10" fillId="7" borderId="8" xfId="8" applyFont="1" applyFill="1" applyBorder="1" applyProtection="1">
      <alignment vertical="center"/>
      <protection locked="0"/>
    </xf>
    <xf numFmtId="0" fontId="10" fillId="7" borderId="6" xfId="6" applyFont="1" applyFill="1" applyBorder="1" applyProtection="1">
      <alignment vertical="center"/>
      <protection locked="0"/>
    </xf>
    <xf numFmtId="38" fontId="10" fillId="7" borderId="7" xfId="8" applyFont="1" applyFill="1" applyBorder="1" applyProtection="1">
      <alignment vertical="center"/>
      <protection locked="0"/>
    </xf>
    <xf numFmtId="38" fontId="8" fillId="0" borderId="15" xfId="8" applyFont="1" applyFill="1" applyBorder="1" applyProtection="1">
      <alignment vertical="center"/>
    </xf>
    <xf numFmtId="0" fontId="10" fillId="0" borderId="0" xfId="6" applyFont="1" applyFill="1" applyBorder="1" applyProtection="1">
      <alignment vertical="center"/>
      <protection locked="0"/>
    </xf>
    <xf numFmtId="38" fontId="10" fillId="0" borderId="0" xfId="8" applyFont="1" applyFill="1" applyBorder="1" applyProtection="1">
      <alignment vertical="center"/>
      <protection locked="0"/>
    </xf>
    <xf numFmtId="0" fontId="10" fillId="0" borderId="3" xfId="6" applyFont="1" applyFill="1" applyBorder="1" applyProtection="1">
      <alignment vertical="center"/>
      <protection locked="0"/>
    </xf>
    <xf numFmtId="38" fontId="10" fillId="0" borderId="17" xfId="8" applyFont="1" applyBorder="1" applyProtection="1">
      <alignment vertical="center"/>
      <protection locked="0"/>
    </xf>
    <xf numFmtId="38" fontId="10" fillId="0" borderId="0" xfId="6" applyNumberFormat="1" applyFont="1" applyProtection="1">
      <alignment vertical="center"/>
      <protection locked="0"/>
    </xf>
    <xf numFmtId="0" fontId="10" fillId="0" borderId="15" xfId="6" applyFont="1" applyFill="1" applyBorder="1" applyProtection="1">
      <alignment vertical="center"/>
      <protection locked="0"/>
    </xf>
    <xf numFmtId="0" fontId="10" fillId="0" borderId="3" xfId="6" applyFont="1" applyFill="1" applyBorder="1" applyAlignment="1" applyProtection="1">
      <alignment horizontal="right" vertical="center"/>
      <protection locked="0"/>
    </xf>
    <xf numFmtId="38" fontId="10" fillId="0" borderId="0" xfId="8" applyFont="1" applyProtection="1">
      <alignment vertical="center"/>
      <protection locked="0"/>
    </xf>
    <xf numFmtId="38" fontId="8" fillId="0" borderId="15" xfId="8" applyFont="1" applyBorder="1" applyProtection="1">
      <alignment vertical="center"/>
    </xf>
    <xf numFmtId="38" fontId="10" fillId="0" borderId="0" xfId="8" applyFont="1" applyBorder="1" applyProtection="1">
      <alignment vertical="center"/>
      <protection locked="0"/>
    </xf>
    <xf numFmtId="0" fontId="10" fillId="0" borderId="3" xfId="6" applyFont="1" applyBorder="1" applyProtection="1">
      <alignment vertical="center"/>
      <protection locked="0"/>
    </xf>
    <xf numFmtId="0" fontId="10" fillId="0" borderId="15" xfId="6" applyFont="1" applyBorder="1" applyProtection="1">
      <alignment vertical="center"/>
      <protection locked="0"/>
    </xf>
    <xf numFmtId="0" fontId="10" fillId="0" borderId="3" xfId="6" applyFont="1" applyBorder="1" applyAlignment="1" applyProtection="1">
      <alignment horizontal="right" vertical="center"/>
      <protection locked="0"/>
    </xf>
    <xf numFmtId="0" fontId="10" fillId="0" borderId="10" xfId="6" applyFont="1" applyBorder="1" applyProtection="1">
      <alignment vertical="center"/>
      <protection locked="0"/>
    </xf>
    <xf numFmtId="0" fontId="10" fillId="0" borderId="11" xfId="6" applyFont="1" applyBorder="1" applyProtection="1">
      <alignment vertical="center"/>
      <protection locked="0"/>
    </xf>
    <xf numFmtId="38" fontId="10" fillId="0" borderId="11" xfId="8" applyFont="1" applyBorder="1" applyProtection="1">
      <alignment vertical="center"/>
      <protection locked="0"/>
    </xf>
    <xf numFmtId="0" fontId="10" fillId="0" borderId="9" xfId="6" applyFont="1" applyBorder="1" applyProtection="1">
      <alignment vertical="center"/>
      <protection locked="0"/>
    </xf>
    <xf numFmtId="0" fontId="10" fillId="0" borderId="12" xfId="6" applyFont="1" applyBorder="1" applyAlignment="1" applyProtection="1">
      <alignment vertical="center"/>
    </xf>
    <xf numFmtId="0" fontId="10" fillId="0" borderId="13" xfId="6" applyFont="1" applyBorder="1" applyProtection="1">
      <alignment vertical="center"/>
      <protection locked="0"/>
    </xf>
    <xf numFmtId="0" fontId="10" fillId="0" borderId="13" xfId="6" applyFont="1" applyBorder="1" applyAlignment="1" applyProtection="1">
      <alignment vertical="center"/>
      <protection locked="0"/>
    </xf>
    <xf numFmtId="0" fontId="10" fillId="0" borderId="1" xfId="6" applyFont="1" applyBorder="1" applyAlignment="1" applyProtection="1">
      <alignment vertical="center"/>
      <protection locked="0"/>
    </xf>
    <xf numFmtId="38" fontId="10" fillId="0" borderId="12" xfId="6" applyNumberFormat="1" applyFont="1" applyBorder="1" applyAlignment="1" applyProtection="1">
      <alignment vertical="center"/>
      <protection locked="0"/>
    </xf>
    <xf numFmtId="38" fontId="12" fillId="0" borderId="69" xfId="6" applyNumberFormat="1" applyFont="1" applyFill="1" applyBorder="1" applyAlignment="1" applyProtection="1">
      <alignment horizontal="right" vertical="center"/>
      <protection locked="0"/>
    </xf>
    <xf numFmtId="178" fontId="8" fillId="2" borderId="0" xfId="10" applyNumberFormat="1" applyFont="1" applyFill="1" applyBorder="1" applyAlignment="1" applyProtection="1">
      <alignment horizontal="left" vertical="center"/>
      <protection locked="0"/>
    </xf>
    <xf numFmtId="0" fontId="10" fillId="0" borderId="0" xfId="6" applyFont="1" applyFill="1" applyBorder="1" applyAlignment="1" applyProtection="1">
      <alignment vertical="center"/>
      <protection locked="0"/>
    </xf>
    <xf numFmtId="0" fontId="8" fillId="0" borderId="0" xfId="6" applyFont="1" applyBorder="1" applyAlignment="1" applyProtection="1">
      <alignment horizontal="right" vertical="center"/>
      <protection locked="0"/>
    </xf>
    <xf numFmtId="0" fontId="10" fillId="7" borderId="8" xfId="6" applyFont="1" applyFill="1" applyBorder="1" applyAlignment="1" applyProtection="1">
      <alignment horizontal="right" vertical="center"/>
      <protection locked="0"/>
    </xf>
    <xf numFmtId="38" fontId="10" fillId="7" borderId="62" xfId="8" applyFont="1" applyFill="1" applyBorder="1" applyProtection="1">
      <alignment vertical="center"/>
      <protection locked="0"/>
    </xf>
    <xf numFmtId="0" fontId="10" fillId="0" borderId="7" xfId="6" applyFont="1" applyFill="1" applyBorder="1" applyProtection="1">
      <alignment vertical="center"/>
    </xf>
    <xf numFmtId="38" fontId="10" fillId="0" borderId="0" xfId="6" applyNumberFormat="1" applyFont="1" applyFill="1" applyBorder="1" applyProtection="1">
      <alignment vertical="center"/>
      <protection locked="0"/>
    </xf>
    <xf numFmtId="0" fontId="10" fillId="0" borderId="8" xfId="6" applyFont="1" applyFill="1" applyBorder="1" applyProtection="1">
      <alignment vertical="center"/>
      <protection locked="0"/>
    </xf>
    <xf numFmtId="38" fontId="10" fillId="0" borderId="8" xfId="8" applyFont="1" applyFill="1" applyBorder="1" applyProtection="1">
      <alignment vertical="center"/>
      <protection locked="0"/>
    </xf>
    <xf numFmtId="0" fontId="10" fillId="0" borderId="8" xfId="6" applyFont="1" applyFill="1" applyBorder="1" applyAlignment="1" applyProtection="1">
      <alignment horizontal="right" vertical="center"/>
      <protection locked="0"/>
    </xf>
    <xf numFmtId="38" fontId="10" fillId="0" borderId="7" xfId="8" applyFont="1" applyFill="1" applyBorder="1" applyProtection="1">
      <alignment vertical="center"/>
      <protection locked="0"/>
    </xf>
    <xf numFmtId="183" fontId="10" fillId="0" borderId="8" xfId="6" applyNumberFormat="1" applyFont="1" applyFill="1" applyBorder="1" applyProtection="1">
      <alignment vertical="center"/>
      <protection locked="0"/>
    </xf>
    <xf numFmtId="38" fontId="10" fillId="0" borderId="12" xfId="0" applyNumberFormat="1" applyFont="1" applyBorder="1" applyAlignment="1" applyProtection="1">
      <alignment vertical="center"/>
      <protection locked="0"/>
    </xf>
    <xf numFmtId="178" fontId="8" fillId="2" borderId="0" xfId="10" applyNumberFormat="1" applyFont="1" applyFill="1" applyBorder="1" applyAlignment="1" applyProtection="1">
      <alignment horizontal="left" vertical="center"/>
    </xf>
    <xf numFmtId="0" fontId="10" fillId="0" borderId="0" xfId="6" applyFont="1" applyBorder="1" applyAlignment="1" applyProtection="1">
      <alignment vertical="center"/>
      <protection locked="0"/>
    </xf>
    <xf numFmtId="38" fontId="10" fillId="0" borderId="0" xfId="6" applyNumberFormat="1" applyFont="1" applyBorder="1" applyAlignment="1" applyProtection="1">
      <alignment vertical="center"/>
      <protection locked="0"/>
    </xf>
    <xf numFmtId="38" fontId="10" fillId="0" borderId="0" xfId="8" applyFont="1" applyFill="1" applyBorder="1" applyAlignment="1" applyProtection="1">
      <alignment horizontal="center" vertical="center"/>
      <protection locked="0"/>
    </xf>
    <xf numFmtId="38" fontId="12" fillId="0" borderId="0" xfId="6" applyNumberFormat="1" applyFont="1" applyFill="1" applyBorder="1" applyAlignment="1" applyProtection="1">
      <alignment horizontal="center" vertical="center"/>
      <protection locked="0"/>
    </xf>
    <xf numFmtId="184" fontId="6" fillId="0" borderId="0" xfId="6" applyNumberFormat="1" applyProtection="1">
      <alignment vertical="center"/>
      <protection locked="0"/>
    </xf>
    <xf numFmtId="38" fontId="16" fillId="0" borderId="0" xfId="8" applyFont="1" applyAlignment="1" applyProtection="1">
      <alignment horizontal="right" vertical="center"/>
      <protection locked="0"/>
    </xf>
    <xf numFmtId="0" fontId="8" fillId="0" borderId="12" xfId="6" applyFont="1" applyBorder="1" applyAlignment="1" applyProtection="1">
      <alignment horizontal="center" vertical="center"/>
      <protection locked="0"/>
    </xf>
    <xf numFmtId="38" fontId="16" fillId="0" borderId="0" xfId="8" applyFont="1" applyAlignment="1" applyProtection="1">
      <alignment horizontal="right" vertical="center"/>
      <protection locked="0"/>
    </xf>
    <xf numFmtId="38" fontId="16" fillId="0" borderId="0" xfId="8" applyFont="1" applyAlignment="1" applyProtection="1">
      <alignment horizontal="right" vertical="center"/>
      <protection locked="0"/>
    </xf>
    <xf numFmtId="0" fontId="8" fillId="0" borderId="12" xfId="6" applyFont="1" applyBorder="1" applyAlignment="1" applyProtection="1">
      <alignment horizontal="center" vertical="center"/>
      <protection locked="0"/>
    </xf>
    <xf numFmtId="176" fontId="8" fillId="0" borderId="73" xfId="6" applyNumberFormat="1" applyFont="1" applyFill="1" applyBorder="1" applyAlignment="1" applyProtection="1">
      <alignment vertical="center" wrapText="1"/>
    </xf>
    <xf numFmtId="180" fontId="8" fillId="0" borderId="14" xfId="8" applyNumberFormat="1" applyFont="1" applyFill="1" applyBorder="1" applyAlignment="1">
      <alignment horizontal="right" vertical="center"/>
    </xf>
    <xf numFmtId="38" fontId="8" fillId="0" borderId="11" xfId="8" applyFont="1" applyFill="1" applyBorder="1" applyAlignment="1">
      <alignment vertical="center"/>
    </xf>
    <xf numFmtId="182" fontId="10" fillId="7" borderId="13" xfId="6" applyNumberFormat="1" applyFont="1" applyFill="1" applyBorder="1" applyProtection="1">
      <alignment vertical="center"/>
      <protection locked="0"/>
    </xf>
    <xf numFmtId="0" fontId="8" fillId="0" borderId="0" xfId="6" applyFont="1" applyAlignment="1" applyProtection="1">
      <alignment vertical="center"/>
    </xf>
    <xf numFmtId="0" fontId="8" fillId="0" borderId="20" xfId="6" applyFont="1" applyFill="1" applyBorder="1" applyAlignment="1" applyProtection="1">
      <alignment horizontal="left" vertical="center" shrinkToFit="1"/>
    </xf>
    <xf numFmtId="0" fontId="8" fillId="0" borderId="30" xfId="6" applyFont="1" applyFill="1" applyBorder="1" applyAlignment="1" applyProtection="1">
      <alignment horizontal="left" vertical="center" shrinkToFit="1"/>
    </xf>
    <xf numFmtId="0" fontId="8" fillId="0" borderId="29" xfId="6" applyFont="1" applyFill="1" applyBorder="1" applyAlignment="1" applyProtection="1">
      <alignment horizontal="left" vertical="center" shrinkToFit="1"/>
    </xf>
    <xf numFmtId="0" fontId="8" fillId="0" borderId="32" xfId="6" applyFont="1" applyFill="1" applyBorder="1" applyAlignment="1" applyProtection="1">
      <alignment horizontal="left" vertical="center" shrinkToFit="1"/>
    </xf>
    <xf numFmtId="0" fontId="8" fillId="0" borderId="79" xfId="6" applyFont="1" applyFill="1" applyBorder="1" applyAlignment="1" applyProtection="1">
      <alignment horizontal="left" vertical="center" shrinkToFit="1"/>
    </xf>
    <xf numFmtId="0" fontId="8" fillId="0" borderId="25" xfId="6" applyFont="1" applyFill="1" applyBorder="1" applyAlignment="1" applyProtection="1">
      <alignment horizontal="left" vertical="center" shrinkToFit="1"/>
    </xf>
    <xf numFmtId="0" fontId="8" fillId="0" borderId="17" xfId="6" applyFont="1" applyFill="1" applyBorder="1" applyAlignment="1" applyProtection="1">
      <alignment horizontal="left" vertical="center" shrinkToFit="1"/>
    </xf>
    <xf numFmtId="0" fontId="8" fillId="0" borderId="27" xfId="6" applyFont="1" applyFill="1" applyBorder="1" applyAlignment="1" applyProtection="1">
      <alignment horizontal="left" vertical="center" shrinkToFit="1"/>
    </xf>
    <xf numFmtId="0" fontId="8" fillId="0" borderId="34" xfId="6" applyFont="1" applyFill="1" applyBorder="1" applyAlignment="1" applyProtection="1">
      <alignment horizontal="left" vertical="center" shrinkToFit="1"/>
    </xf>
    <xf numFmtId="0" fontId="8" fillId="0" borderId="75" xfId="6" applyFont="1" applyFill="1" applyBorder="1" applyAlignment="1" applyProtection="1">
      <alignment horizontal="left" vertical="center" shrinkToFit="1"/>
    </xf>
    <xf numFmtId="31" fontId="7" fillId="0" borderId="22" xfId="6" applyNumberFormat="1" applyFont="1" applyFill="1" applyBorder="1" applyAlignment="1" applyProtection="1">
      <alignment horizontal="left" vertical="center" wrapText="1"/>
    </xf>
    <xf numFmtId="0" fontId="1" fillId="0" borderId="0" xfId="11">
      <alignment vertical="center"/>
    </xf>
    <xf numFmtId="0" fontId="1" fillId="0" borderId="4" xfId="11" applyBorder="1">
      <alignment vertical="center"/>
    </xf>
    <xf numFmtId="0" fontId="1" fillId="0" borderId="19" xfId="11" applyBorder="1">
      <alignment vertical="center"/>
    </xf>
    <xf numFmtId="0" fontId="1" fillId="0" borderId="5" xfId="11" applyBorder="1">
      <alignment vertical="center"/>
    </xf>
    <xf numFmtId="0" fontId="25" fillId="0" borderId="14" xfId="11" applyFont="1" applyBorder="1">
      <alignment vertical="center"/>
    </xf>
    <xf numFmtId="0" fontId="16" fillId="0" borderId="14" xfId="11" applyFont="1" applyBorder="1" applyAlignment="1">
      <alignment horizontal="center" vertical="center"/>
    </xf>
    <xf numFmtId="0" fontId="25" fillId="0" borderId="4" xfId="11" applyFont="1" applyBorder="1" applyAlignment="1">
      <alignment vertical="center"/>
    </xf>
    <xf numFmtId="0" fontId="1" fillId="0" borderId="1" xfId="11" applyBorder="1" applyAlignment="1">
      <alignment horizontal="center" vertical="center"/>
    </xf>
    <xf numFmtId="0" fontId="25" fillId="0" borderId="5" xfId="11" applyFont="1" applyBorder="1" applyAlignment="1">
      <alignment horizontal="right" vertical="center"/>
    </xf>
    <xf numFmtId="0" fontId="12" fillId="4" borderId="21" xfId="6" applyFont="1" applyFill="1" applyBorder="1" applyAlignment="1" applyProtection="1">
      <alignment horizontal="left" vertical="center" wrapText="1" shrinkToFit="1"/>
    </xf>
    <xf numFmtId="0" fontId="12" fillId="4" borderId="38" xfId="6" applyFont="1" applyFill="1" applyBorder="1" applyAlignment="1" applyProtection="1">
      <alignment horizontal="left" vertical="center" wrapText="1" shrinkToFit="1"/>
    </xf>
    <xf numFmtId="0" fontId="12" fillId="4" borderId="37" xfId="6" applyFont="1" applyFill="1" applyBorder="1" applyAlignment="1" applyProtection="1">
      <alignment horizontal="left" vertical="center" wrapText="1" shrinkToFit="1"/>
    </xf>
    <xf numFmtId="0" fontId="12" fillId="4" borderId="55" xfId="6" applyFont="1" applyFill="1" applyBorder="1" applyAlignment="1" applyProtection="1">
      <alignment horizontal="left" vertical="center" wrapText="1" shrinkToFit="1"/>
    </xf>
    <xf numFmtId="0" fontId="12" fillId="4" borderId="58" xfId="6" applyFont="1" applyFill="1" applyBorder="1" applyAlignment="1" applyProtection="1">
      <alignment horizontal="left" vertical="center" wrapText="1" shrinkToFit="1"/>
    </xf>
    <xf numFmtId="0" fontId="12" fillId="4" borderId="39" xfId="6" applyFont="1" applyFill="1" applyBorder="1" applyAlignment="1" applyProtection="1">
      <alignment horizontal="left" vertical="center" wrapText="1" shrinkToFit="1"/>
    </xf>
    <xf numFmtId="0" fontId="12" fillId="4" borderId="36" xfId="6" applyFont="1" applyFill="1" applyBorder="1" applyAlignment="1" applyProtection="1">
      <alignment horizontal="left" vertical="center" wrapText="1" shrinkToFit="1"/>
    </xf>
    <xf numFmtId="0" fontId="12" fillId="4" borderId="77" xfId="6" applyFont="1" applyFill="1" applyBorder="1" applyAlignment="1" applyProtection="1">
      <alignment horizontal="left" vertical="center" wrapText="1" shrinkToFit="1"/>
    </xf>
    <xf numFmtId="0" fontId="7" fillId="4" borderId="37" xfId="6" applyFont="1" applyFill="1" applyBorder="1" applyAlignment="1" applyProtection="1">
      <alignment horizontal="left" vertical="center" wrapText="1" shrinkToFit="1"/>
    </xf>
    <xf numFmtId="0" fontId="7" fillId="4" borderId="21" xfId="6" applyFont="1" applyFill="1" applyBorder="1" applyAlignment="1" applyProtection="1">
      <alignment horizontal="left" vertical="center" wrapText="1" shrinkToFit="1"/>
    </xf>
    <xf numFmtId="0" fontId="7" fillId="4" borderId="38" xfId="6" applyFont="1" applyFill="1" applyBorder="1" applyAlignment="1" applyProtection="1">
      <alignment horizontal="left" vertical="center" wrapText="1" shrinkToFit="1"/>
    </xf>
    <xf numFmtId="0" fontId="12" fillId="4" borderId="40" xfId="6" applyFont="1" applyFill="1" applyBorder="1" applyAlignment="1" applyProtection="1">
      <alignment horizontal="left" vertical="center" wrapText="1" shrinkToFit="1"/>
    </xf>
    <xf numFmtId="0" fontId="12" fillId="4" borderId="72" xfId="6" applyFont="1" applyFill="1" applyBorder="1" applyAlignment="1" applyProtection="1">
      <alignment horizontal="left" vertical="center" wrapText="1" shrinkToFit="1"/>
    </xf>
    <xf numFmtId="0" fontId="8" fillId="10" borderId="15" xfId="6" applyFont="1" applyFill="1" applyBorder="1" applyProtection="1">
      <alignment vertical="center"/>
    </xf>
    <xf numFmtId="0" fontId="8" fillId="10" borderId="0" xfId="6" applyFont="1" applyFill="1" applyBorder="1" applyProtection="1">
      <alignment vertical="center"/>
      <protection locked="0"/>
    </xf>
    <xf numFmtId="38" fontId="8" fillId="10" borderId="0" xfId="8" applyFont="1" applyFill="1" applyBorder="1" applyProtection="1">
      <alignment vertical="center"/>
      <protection locked="0"/>
    </xf>
    <xf numFmtId="0" fontId="8" fillId="10" borderId="0" xfId="6" applyFont="1" applyFill="1" applyProtection="1">
      <alignment vertical="center"/>
      <protection locked="0"/>
    </xf>
    <xf numFmtId="38" fontId="8" fillId="10" borderId="0" xfId="8" applyFont="1" applyFill="1" applyProtection="1">
      <alignment vertical="center"/>
      <protection locked="0"/>
    </xf>
    <xf numFmtId="38" fontId="13" fillId="10" borderId="15" xfId="8" applyFont="1" applyFill="1" applyBorder="1" applyProtection="1">
      <alignment vertical="center"/>
      <protection locked="0"/>
    </xf>
    <xf numFmtId="0" fontId="8" fillId="10" borderId="15" xfId="6" applyFont="1" applyFill="1" applyBorder="1" applyProtection="1">
      <alignment vertical="center"/>
      <protection locked="0"/>
    </xf>
    <xf numFmtId="0" fontId="8" fillId="10" borderId="0" xfId="6" applyFont="1" applyFill="1" applyBorder="1" applyAlignment="1" applyProtection="1">
      <alignment horizontal="right" vertical="center"/>
      <protection locked="0"/>
    </xf>
    <xf numFmtId="38" fontId="10" fillId="10" borderId="15" xfId="8" applyFont="1" applyFill="1" applyBorder="1" applyProtection="1">
      <alignment vertical="center"/>
      <protection locked="0"/>
    </xf>
    <xf numFmtId="38" fontId="8" fillId="10" borderId="17" xfId="8" applyFont="1" applyFill="1" applyBorder="1" applyProtection="1">
      <alignment vertical="center"/>
      <protection locked="0"/>
    </xf>
    <xf numFmtId="38" fontId="8" fillId="10" borderId="15" xfId="8" applyFont="1" applyFill="1" applyBorder="1" applyProtection="1">
      <alignment vertical="center"/>
      <protection locked="0"/>
    </xf>
    <xf numFmtId="38" fontId="8" fillId="10" borderId="5" xfId="8" applyFont="1" applyFill="1" applyBorder="1">
      <alignment vertical="center"/>
    </xf>
    <xf numFmtId="38" fontId="8" fillId="10" borderId="2" xfId="8" applyFont="1" applyFill="1" applyBorder="1">
      <alignment vertical="center"/>
    </xf>
    <xf numFmtId="38" fontId="8" fillId="10" borderId="4" xfId="8" applyFont="1" applyFill="1" applyBorder="1">
      <alignment vertical="center"/>
    </xf>
    <xf numFmtId="38" fontId="8" fillId="10" borderId="14" xfId="8" applyFont="1" applyFill="1" applyBorder="1" applyAlignment="1">
      <alignment horizontal="right" vertical="center"/>
    </xf>
    <xf numFmtId="38" fontId="8" fillId="10" borderId="14" xfId="8" applyFont="1" applyFill="1" applyBorder="1" applyAlignment="1">
      <alignment horizontal="center" vertical="center"/>
    </xf>
    <xf numFmtId="180" fontId="8" fillId="10" borderId="14" xfId="8" applyNumberFormat="1" applyFont="1" applyFill="1" applyBorder="1">
      <alignment vertical="center"/>
    </xf>
    <xf numFmtId="38" fontId="8" fillId="10" borderId="14" xfId="8" applyFont="1" applyFill="1" applyBorder="1">
      <alignment vertical="center"/>
    </xf>
    <xf numFmtId="38" fontId="6" fillId="10" borderId="0" xfId="8" applyFont="1" applyFill="1">
      <alignment vertical="center"/>
    </xf>
    <xf numFmtId="38" fontId="8" fillId="10" borderId="2" xfId="8" applyNumberFormat="1" applyFont="1" applyFill="1" applyBorder="1">
      <alignment vertical="center"/>
    </xf>
    <xf numFmtId="38" fontId="8" fillId="10" borderId="4" xfId="8" applyNumberFormat="1" applyFont="1" applyFill="1" applyBorder="1">
      <alignment vertical="center"/>
    </xf>
    <xf numFmtId="38" fontId="8" fillId="10" borderId="0" xfId="8" applyFont="1" applyFill="1" applyBorder="1" applyAlignment="1">
      <alignment horizontal="left" vertical="center"/>
    </xf>
    <xf numFmtId="38" fontId="8" fillId="10" borderId="0" xfId="8" applyFont="1" applyFill="1" applyBorder="1">
      <alignment vertical="center"/>
    </xf>
    <xf numFmtId="181" fontId="8" fillId="10" borderId="0" xfId="8" applyNumberFormat="1" applyFont="1" applyFill="1" applyBorder="1">
      <alignment vertical="center"/>
    </xf>
    <xf numFmtId="38" fontId="16" fillId="0" borderId="0" xfId="8" applyFont="1" applyAlignment="1" applyProtection="1">
      <alignment horizontal="right" vertical="center"/>
      <protection locked="0"/>
    </xf>
    <xf numFmtId="0" fontId="14" fillId="0" borderId="24" xfId="0" applyFont="1" applyBorder="1">
      <alignment vertical="center"/>
    </xf>
    <xf numFmtId="0" fontId="14" fillId="0" borderId="24" xfId="0" applyFont="1" applyBorder="1" applyAlignment="1">
      <alignment vertical="center" wrapText="1"/>
    </xf>
    <xf numFmtId="0" fontId="12" fillId="4" borderId="81" xfId="6" applyFont="1" applyFill="1" applyBorder="1" applyAlignment="1" applyProtection="1">
      <alignment horizontal="left" vertical="center" wrapText="1" shrinkToFit="1"/>
    </xf>
    <xf numFmtId="0" fontId="12" fillId="4" borderId="82" xfId="6" applyFont="1" applyFill="1" applyBorder="1" applyAlignment="1" applyProtection="1">
      <alignment horizontal="left" vertical="center" wrapText="1" shrinkToFit="1"/>
    </xf>
    <xf numFmtId="0" fontId="12" fillId="4" borderId="83" xfId="6" applyFont="1" applyFill="1" applyBorder="1" applyAlignment="1" applyProtection="1">
      <alignment horizontal="left" vertical="center" wrapText="1" shrinkToFit="1"/>
    </xf>
    <xf numFmtId="0" fontId="10" fillId="0" borderId="51" xfId="6" applyFont="1" applyFill="1" applyBorder="1" applyAlignment="1" applyProtection="1">
      <alignment horizontal="left" vertical="center" wrapText="1"/>
    </xf>
    <xf numFmtId="177" fontId="10" fillId="8" borderId="47" xfId="6" applyNumberFormat="1" applyFont="1" applyFill="1" applyBorder="1" applyAlignment="1" applyProtection="1">
      <alignment horizontal="left" vertical="center" wrapText="1"/>
      <protection locked="0"/>
    </xf>
    <xf numFmtId="0" fontId="10" fillId="8" borderId="47" xfId="6" applyFont="1" applyFill="1" applyBorder="1" applyAlignment="1" applyProtection="1">
      <alignment horizontal="left" vertical="center" wrapText="1"/>
      <protection locked="0"/>
    </xf>
    <xf numFmtId="0" fontId="10" fillId="0" borderId="47" xfId="6" applyFont="1" applyFill="1" applyBorder="1" applyAlignment="1" applyProtection="1">
      <alignment horizontal="left" vertical="center" wrapText="1"/>
    </xf>
    <xf numFmtId="31" fontId="10" fillId="8" borderId="47" xfId="6" applyNumberFormat="1" applyFont="1" applyFill="1" applyBorder="1" applyAlignment="1" applyProtection="1">
      <alignment horizontal="left" vertical="center" wrapText="1"/>
      <protection locked="0"/>
    </xf>
    <xf numFmtId="0" fontId="10" fillId="8" borderId="49" xfId="6" applyFont="1" applyFill="1" applyBorder="1" applyAlignment="1" applyProtection="1">
      <alignment horizontal="left" vertical="center" wrapText="1"/>
      <protection locked="0"/>
    </xf>
    <xf numFmtId="0" fontId="22" fillId="8" borderId="48" xfId="9" applyFill="1" applyBorder="1" applyAlignment="1" applyProtection="1">
      <alignment vertical="center"/>
      <protection locked="0"/>
    </xf>
    <xf numFmtId="0" fontId="4" fillId="8" borderId="78" xfId="9" applyFont="1" applyFill="1" applyBorder="1" applyAlignment="1" applyProtection="1">
      <alignment horizontal="left" vertical="center"/>
      <protection locked="0"/>
    </xf>
    <xf numFmtId="176" fontId="10" fillId="8" borderId="49" xfId="6" applyNumberFormat="1" applyFont="1" applyFill="1" applyBorder="1" applyAlignment="1" applyProtection="1">
      <alignment horizontal="left" vertical="center" wrapText="1"/>
      <protection locked="0"/>
    </xf>
    <xf numFmtId="176" fontId="10" fillId="8" borderId="47" xfId="6" applyNumberFormat="1" applyFont="1" applyFill="1" applyBorder="1" applyAlignment="1" applyProtection="1">
      <alignment horizontal="left" vertical="center" wrapText="1"/>
      <protection locked="0"/>
    </xf>
    <xf numFmtId="49" fontId="10" fillId="8" borderId="49" xfId="6" applyNumberFormat="1" applyFont="1" applyFill="1" applyBorder="1" applyAlignment="1" applyProtection="1">
      <alignment horizontal="left" vertical="center" wrapText="1"/>
      <protection locked="0"/>
    </xf>
    <xf numFmtId="49" fontId="10" fillId="8" borderId="48" xfId="6" applyNumberFormat="1" applyFont="1" applyFill="1" applyBorder="1" applyAlignment="1" applyProtection="1">
      <alignment horizontal="left" vertical="center" wrapText="1"/>
      <protection locked="0"/>
    </xf>
    <xf numFmtId="0" fontId="10" fillId="8" borderId="52" xfId="6" applyFont="1" applyFill="1" applyBorder="1" applyAlignment="1" applyProtection="1">
      <alignment horizontal="left" vertical="center" wrapText="1"/>
      <protection locked="0"/>
    </xf>
    <xf numFmtId="176" fontId="10" fillId="8" borderId="76" xfId="6" applyNumberFormat="1" applyFont="1" applyFill="1" applyBorder="1" applyAlignment="1" applyProtection="1">
      <alignment horizontal="left" vertical="center" wrapText="1"/>
      <protection locked="0"/>
    </xf>
    <xf numFmtId="185" fontId="8" fillId="0" borderId="43" xfId="6" applyNumberFormat="1" applyFont="1" applyFill="1" applyBorder="1" applyAlignment="1" applyProtection="1">
      <alignment vertical="center" wrapText="1"/>
    </xf>
    <xf numFmtId="185" fontId="8" fillId="0" borderId="22" xfId="6" applyNumberFormat="1" applyFont="1" applyFill="1" applyBorder="1" applyAlignment="1" applyProtection="1">
      <alignment vertical="center" wrapText="1"/>
    </xf>
    <xf numFmtId="185" fontId="10" fillId="0" borderId="57" xfId="6" applyNumberFormat="1" applyFont="1" applyFill="1" applyBorder="1" applyAlignment="1" applyProtection="1">
      <alignment vertical="center" wrapText="1"/>
    </xf>
    <xf numFmtId="185" fontId="8" fillId="0" borderId="60" xfId="6" applyNumberFormat="1" applyFont="1" applyFill="1" applyBorder="1" applyAlignment="1" applyProtection="1">
      <alignment vertical="center" wrapText="1"/>
    </xf>
    <xf numFmtId="185" fontId="8" fillId="0" borderId="45" xfId="6" applyNumberFormat="1" applyFont="1" applyFill="1" applyBorder="1" applyAlignment="1" applyProtection="1">
      <alignment vertical="center" wrapText="1"/>
    </xf>
    <xf numFmtId="185" fontId="8" fillId="0" borderId="80" xfId="6" applyNumberFormat="1" applyFont="1" applyFill="1" applyBorder="1" applyAlignment="1" applyProtection="1">
      <alignment vertical="center" wrapText="1"/>
    </xf>
    <xf numFmtId="185" fontId="10" fillId="0" borderId="49" xfId="6" applyNumberFormat="1" applyFont="1" applyFill="1" applyBorder="1" applyAlignment="1" applyProtection="1">
      <alignment vertical="center" wrapText="1"/>
      <protection locked="0"/>
    </xf>
    <xf numFmtId="185" fontId="10" fillId="0" borderId="47" xfId="6" applyNumberFormat="1" applyFont="1" applyFill="1" applyBorder="1" applyAlignment="1" applyProtection="1">
      <alignment vertical="center" wrapText="1"/>
    </xf>
    <xf numFmtId="185" fontId="10" fillId="0" borderId="50" xfId="6" applyNumberFormat="1" applyFont="1" applyFill="1" applyBorder="1" applyAlignment="1" applyProtection="1">
      <alignment vertical="center" wrapText="1"/>
    </xf>
    <xf numFmtId="185" fontId="10" fillId="0" borderId="56" xfId="6" applyNumberFormat="1" applyFont="1" applyFill="1" applyBorder="1" applyAlignment="1" applyProtection="1">
      <alignment vertical="center" wrapText="1"/>
    </xf>
    <xf numFmtId="185" fontId="10" fillId="0" borderId="59" xfId="6" applyNumberFormat="1" applyFont="1" applyFill="1" applyBorder="1" applyAlignment="1" applyProtection="1">
      <alignment vertical="center" wrapText="1"/>
    </xf>
    <xf numFmtId="185" fontId="10" fillId="0" borderId="51" xfId="6" applyNumberFormat="1" applyFont="1" applyFill="1" applyBorder="1" applyAlignment="1" applyProtection="1">
      <alignment vertical="center" wrapText="1"/>
    </xf>
    <xf numFmtId="185" fontId="10" fillId="8" borderId="49" xfId="6" applyNumberFormat="1" applyFont="1" applyFill="1" applyBorder="1" applyAlignment="1" applyProtection="1">
      <alignment vertical="center" wrapText="1"/>
      <protection locked="0"/>
    </xf>
    <xf numFmtId="185" fontId="10" fillId="8" borderId="59" xfId="6" applyNumberFormat="1" applyFont="1" applyFill="1" applyBorder="1" applyAlignment="1" applyProtection="1">
      <alignment vertical="center" wrapText="1"/>
      <protection locked="0"/>
    </xf>
    <xf numFmtId="185" fontId="10" fillId="8" borderId="51" xfId="6" applyNumberFormat="1" applyFont="1" applyFill="1" applyBorder="1" applyAlignment="1" applyProtection="1">
      <alignment vertical="center" wrapText="1"/>
      <protection locked="0"/>
    </xf>
    <xf numFmtId="185" fontId="10" fillId="8" borderId="47" xfId="6" applyNumberFormat="1" applyFont="1" applyFill="1" applyBorder="1" applyAlignment="1" applyProtection="1">
      <alignment vertical="center" wrapText="1"/>
      <protection locked="0"/>
    </xf>
    <xf numFmtId="0" fontId="8" fillId="0" borderId="19" xfId="6" applyFont="1" applyFill="1" applyBorder="1" applyAlignment="1" applyProtection="1">
      <alignment horizontal="left" vertical="center" wrapText="1"/>
    </xf>
    <xf numFmtId="0" fontId="7" fillId="0" borderId="19" xfId="6" applyFont="1" applyFill="1" applyBorder="1" applyAlignment="1" applyProtection="1">
      <alignment horizontal="left" vertical="center" wrapText="1"/>
    </xf>
    <xf numFmtId="0" fontId="7" fillId="0" borderId="23" xfId="6" applyFont="1" applyFill="1" applyBorder="1" applyAlignment="1" applyProtection="1">
      <alignment horizontal="left" vertical="center" wrapText="1"/>
    </xf>
    <xf numFmtId="0" fontId="10" fillId="0" borderId="2" xfId="6" applyFont="1" applyFill="1" applyBorder="1" applyAlignment="1" applyProtection="1">
      <alignment horizontal="left" vertical="center" wrapText="1"/>
    </xf>
    <xf numFmtId="0" fontId="10" fillId="0" borderId="28" xfId="6" applyFont="1" applyFill="1" applyBorder="1" applyAlignment="1" applyProtection="1">
      <alignment horizontal="left" vertical="center" wrapText="1"/>
    </xf>
    <xf numFmtId="0" fontId="10" fillId="0" borderId="19" xfId="6" applyFont="1" applyFill="1" applyBorder="1" applyAlignment="1" applyProtection="1">
      <alignment horizontal="left" vertical="center" wrapText="1"/>
    </xf>
    <xf numFmtId="0" fontId="10" fillId="0" borderId="23" xfId="6" applyFont="1" applyFill="1" applyBorder="1" applyAlignment="1" applyProtection="1">
      <alignment horizontal="left" vertical="center" wrapText="1"/>
    </xf>
    <xf numFmtId="0" fontId="10" fillId="0" borderId="31" xfId="6" applyFont="1" applyFill="1" applyBorder="1" applyAlignment="1" applyProtection="1">
      <alignment horizontal="left" vertical="center" wrapText="1"/>
    </xf>
    <xf numFmtId="0" fontId="10" fillId="0" borderId="24" xfId="6" applyFont="1" applyFill="1" applyBorder="1" applyAlignment="1" applyProtection="1">
      <alignment horizontal="left" vertical="center" wrapText="1"/>
    </xf>
    <xf numFmtId="0" fontId="10" fillId="0" borderId="61" xfId="6" applyFont="1" applyFill="1" applyBorder="1" applyAlignment="1" applyProtection="1">
      <alignment horizontal="left" vertical="center" wrapText="1"/>
    </xf>
    <xf numFmtId="0" fontId="8" fillId="0" borderId="28" xfId="6" applyFont="1" applyFill="1" applyBorder="1" applyAlignment="1" applyProtection="1">
      <alignment horizontal="left" vertical="center" wrapText="1"/>
    </xf>
    <xf numFmtId="0" fontId="11" fillId="0" borderId="19" xfId="6" applyFont="1" applyFill="1" applyBorder="1" applyAlignment="1" applyProtection="1">
      <alignment horizontal="left" vertical="center" wrapText="1"/>
    </xf>
    <xf numFmtId="0" fontId="8" fillId="0" borderId="26" xfId="6" applyFont="1" applyFill="1" applyBorder="1" applyAlignment="1" applyProtection="1">
      <alignment horizontal="left" vertical="center" wrapText="1"/>
    </xf>
    <xf numFmtId="0" fontId="8" fillId="0" borderId="2" xfId="6" applyFont="1" applyFill="1" applyBorder="1" applyAlignment="1" applyProtection="1">
      <alignment horizontal="left" vertical="center" wrapText="1"/>
    </xf>
    <xf numFmtId="0" fontId="8" fillId="0" borderId="23" xfId="6" applyFont="1" applyFill="1" applyBorder="1" applyAlignment="1" applyProtection="1">
      <alignment horizontal="left" vertical="center" wrapText="1"/>
    </xf>
    <xf numFmtId="0" fontId="8" fillId="0" borderId="33" xfId="6" applyFont="1" applyFill="1" applyBorder="1" applyAlignment="1" applyProtection="1">
      <alignment horizontal="left" vertical="center" wrapText="1"/>
    </xf>
    <xf numFmtId="0" fontId="8" fillId="0" borderId="74" xfId="6" applyFont="1" applyFill="1" applyBorder="1" applyAlignment="1" applyProtection="1">
      <alignment horizontal="left" vertical="center" wrapText="1"/>
    </xf>
    <xf numFmtId="0" fontId="21" fillId="2" borderId="0" xfId="0" applyFont="1" applyFill="1" applyBorder="1" applyAlignment="1">
      <alignment horizontal="right" vertical="center"/>
    </xf>
    <xf numFmtId="0" fontId="21" fillId="2" borderId="14" xfId="0" applyFont="1" applyFill="1" applyBorder="1" applyAlignment="1">
      <alignment vertical="center"/>
    </xf>
    <xf numFmtId="0" fontId="21" fillId="2" borderId="14" xfId="0" applyFont="1" applyFill="1" applyBorder="1" applyAlignment="1">
      <alignment horizontal="center" vertical="center"/>
    </xf>
    <xf numFmtId="0" fontId="12" fillId="4" borderId="21" xfId="6" applyFont="1" applyFill="1" applyBorder="1" applyAlignment="1" applyProtection="1">
      <alignment horizontal="left" vertical="center" shrinkToFit="1"/>
    </xf>
    <xf numFmtId="0" fontId="12" fillId="4" borderId="36" xfId="6" applyFont="1" applyFill="1" applyBorder="1" applyAlignment="1" applyProtection="1">
      <alignment horizontal="left" vertical="center" shrinkToFit="1"/>
    </xf>
    <xf numFmtId="0" fontId="12" fillId="4" borderId="37" xfId="6" applyFont="1" applyFill="1" applyBorder="1" applyAlignment="1" applyProtection="1">
      <alignment horizontal="left" vertical="center" shrinkToFit="1"/>
    </xf>
    <xf numFmtId="0" fontId="8" fillId="10" borderId="3" xfId="6" applyFont="1" applyFill="1" applyBorder="1" applyProtection="1">
      <alignment vertical="center"/>
      <protection locked="0"/>
    </xf>
    <xf numFmtId="0" fontId="8" fillId="10" borderId="3" xfId="6" applyFont="1" applyFill="1" applyBorder="1" applyAlignment="1" applyProtection="1">
      <alignment horizontal="right" vertical="center"/>
      <protection locked="0"/>
    </xf>
    <xf numFmtId="0" fontId="7" fillId="2" borderId="16" xfId="6" applyFont="1" applyFill="1" applyBorder="1" applyAlignment="1" applyProtection="1">
      <alignment horizontal="left" vertical="top" wrapText="1"/>
    </xf>
    <xf numFmtId="0" fontId="8" fillId="0" borderId="0" xfId="0" applyFont="1" applyBorder="1" applyAlignment="1" applyProtection="1">
      <alignment horizontal="left" vertical="top" wrapText="1"/>
    </xf>
    <xf numFmtId="0" fontId="8" fillId="0" borderId="16" xfId="0" applyFont="1" applyBorder="1" applyAlignment="1" applyProtection="1">
      <alignment horizontal="left" vertical="top" wrapText="1"/>
    </xf>
    <xf numFmtId="0" fontId="8" fillId="0" borderId="54" xfId="6" applyFont="1" applyFill="1" applyBorder="1" applyAlignment="1" applyProtection="1">
      <alignment horizontal="left" vertical="center" shrinkToFit="1"/>
    </xf>
    <xf numFmtId="0" fontId="8" fillId="0" borderId="17" xfId="6" applyFont="1" applyFill="1" applyBorder="1" applyAlignment="1" applyProtection="1">
      <alignment horizontal="left" vertical="center" shrinkToFit="1"/>
    </xf>
    <xf numFmtId="0" fontId="8" fillId="0" borderId="34" xfId="6" applyFont="1" applyFill="1" applyBorder="1" applyAlignment="1" applyProtection="1">
      <alignment horizontal="left" vertical="center" shrinkToFit="1"/>
    </xf>
    <xf numFmtId="0" fontId="10" fillId="0" borderId="84" xfId="6" applyFont="1" applyFill="1" applyBorder="1" applyAlignment="1" applyProtection="1">
      <alignment horizontal="left" vertical="center" wrapText="1"/>
    </xf>
    <xf numFmtId="0" fontId="0" fillId="0" borderId="2" xfId="0" applyBorder="1" applyAlignment="1">
      <alignment horizontal="left" vertical="center" wrapText="1"/>
    </xf>
    <xf numFmtId="0" fontId="0" fillId="0" borderId="33" xfId="0" applyBorder="1" applyAlignment="1">
      <alignment horizontal="left" vertical="center" wrapText="1"/>
    </xf>
    <xf numFmtId="186" fontId="21" fillId="2" borderId="15" xfId="0" applyNumberFormat="1" applyFont="1" applyFill="1" applyBorder="1" applyAlignment="1">
      <alignment horizontal="right" vertical="center"/>
    </xf>
    <xf numFmtId="186" fontId="21" fillId="2" borderId="0" xfId="0" applyNumberFormat="1" applyFont="1" applyFill="1" applyBorder="1" applyAlignment="1">
      <alignment horizontal="right" vertical="center"/>
    </xf>
    <xf numFmtId="0" fontId="21" fillId="2" borderId="12" xfId="0" applyFont="1" applyFill="1" applyBorder="1" applyAlignment="1">
      <alignment horizontal="center" vertical="center"/>
    </xf>
    <xf numFmtId="0" fontId="21" fillId="2" borderId="13" xfId="0" applyFont="1" applyFill="1" applyBorder="1" applyAlignment="1">
      <alignment horizontal="center" vertical="center"/>
    </xf>
    <xf numFmtId="0" fontId="21" fillId="2" borderId="1" xfId="0" applyFont="1" applyFill="1" applyBorder="1" applyAlignment="1">
      <alignment horizontal="center" vertical="center"/>
    </xf>
    <xf numFmtId="186" fontId="21" fillId="2" borderId="12" xfId="0" applyNumberFormat="1" applyFont="1" applyFill="1" applyBorder="1" applyAlignment="1">
      <alignment horizontal="right" vertical="center"/>
    </xf>
    <xf numFmtId="186" fontId="21" fillId="2" borderId="13" xfId="0" applyNumberFormat="1" applyFont="1" applyFill="1" applyBorder="1" applyAlignment="1">
      <alignment horizontal="right" vertical="center"/>
    </xf>
    <xf numFmtId="186" fontId="21" fillId="2" borderId="1" xfId="0" applyNumberFormat="1" applyFont="1" applyFill="1" applyBorder="1" applyAlignment="1">
      <alignment horizontal="right" vertical="center"/>
    </xf>
    <xf numFmtId="0" fontId="29" fillId="2" borderId="12" xfId="0" applyFont="1" applyFill="1" applyBorder="1" applyAlignment="1">
      <alignment horizontal="left" vertical="center"/>
    </xf>
    <xf numFmtId="0" fontId="29" fillId="2" borderId="13" xfId="0" applyFont="1" applyFill="1" applyBorder="1" applyAlignment="1">
      <alignment horizontal="left" vertical="center"/>
    </xf>
    <xf numFmtId="0" fontId="29" fillId="2" borderId="1" xfId="0" applyFont="1" applyFill="1" applyBorder="1" applyAlignment="1">
      <alignment horizontal="left" vertical="center"/>
    </xf>
    <xf numFmtId="0" fontId="21" fillId="2" borderId="5"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12" xfId="0" applyFont="1" applyFill="1" applyBorder="1" applyAlignment="1">
      <alignment horizontal="left" vertical="center"/>
    </xf>
    <xf numFmtId="0" fontId="21" fillId="2" borderId="13" xfId="0" applyFont="1" applyFill="1" applyBorder="1" applyAlignment="1">
      <alignment horizontal="left" vertical="center"/>
    </xf>
    <xf numFmtId="0" fontId="21" fillId="2" borderId="1" xfId="0" applyFont="1" applyFill="1" applyBorder="1" applyAlignment="1">
      <alignment horizontal="left" vertical="center"/>
    </xf>
    <xf numFmtId="0" fontId="21" fillId="9" borderId="14" xfId="0" applyFont="1" applyFill="1" applyBorder="1" applyAlignment="1">
      <alignment vertical="center"/>
    </xf>
    <xf numFmtId="0" fontId="21" fillId="2" borderId="0" xfId="0" applyFont="1" applyFill="1" applyAlignment="1">
      <alignment vertical="center"/>
    </xf>
    <xf numFmtId="0" fontId="21" fillId="2" borderId="0" xfId="0" applyFont="1" applyFill="1" applyAlignment="1">
      <alignment vertical="center" wrapText="1"/>
    </xf>
    <xf numFmtId="0" fontId="21" fillId="2" borderId="0" xfId="0" applyFont="1" applyFill="1" applyAlignment="1">
      <alignment horizontal="center" vertical="center" wrapText="1"/>
    </xf>
    <xf numFmtId="0" fontId="21" fillId="2" borderId="0" xfId="0" applyFont="1" applyFill="1" applyAlignment="1">
      <alignment horizontal="center" vertical="center"/>
    </xf>
    <xf numFmtId="3" fontId="21" fillId="2" borderId="0" xfId="0" applyNumberFormat="1" applyFont="1" applyFill="1" applyAlignment="1">
      <alignment horizontal="right" vertical="center"/>
    </xf>
    <xf numFmtId="0" fontId="21" fillId="2" borderId="0" xfId="0" applyFont="1" applyFill="1" applyAlignment="1">
      <alignment horizontal="right" vertical="center"/>
    </xf>
    <xf numFmtId="177" fontId="21" fillId="2" borderId="0" xfId="0" applyNumberFormat="1" applyFont="1" applyFill="1" applyAlignment="1">
      <alignment horizontal="right" vertical="center"/>
    </xf>
    <xf numFmtId="179" fontId="21" fillId="2" borderId="0" xfId="0" applyNumberFormat="1" applyFont="1" applyFill="1" applyAlignment="1">
      <alignment horizontal="left" vertical="center"/>
    </xf>
    <xf numFmtId="0" fontId="21" fillId="2" borderId="0" xfId="0" applyFont="1" applyFill="1" applyAlignment="1">
      <alignment horizontal="left" vertical="center" wrapText="1"/>
    </xf>
    <xf numFmtId="31" fontId="21" fillId="2" borderId="0" xfId="0" applyNumberFormat="1" applyFont="1" applyFill="1" applyAlignment="1">
      <alignment horizontal="left" vertical="center"/>
    </xf>
    <xf numFmtId="0" fontId="21" fillId="2" borderId="0" xfId="0" applyFont="1" applyFill="1" applyAlignment="1">
      <alignment horizontal="left" vertical="center"/>
    </xf>
    <xf numFmtId="0" fontId="21" fillId="2" borderId="15"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0" xfId="0" applyFont="1" applyFill="1" applyAlignment="1">
      <alignment vertical="top" wrapText="1"/>
    </xf>
    <xf numFmtId="0" fontId="10" fillId="0" borderId="0" xfId="6" applyFont="1" applyFill="1" applyAlignment="1">
      <alignment horizontal="left" vertical="center"/>
    </xf>
    <xf numFmtId="38" fontId="8" fillId="10" borderId="10" xfId="8" applyFont="1" applyFill="1" applyBorder="1" applyAlignment="1">
      <alignment horizontal="left" vertical="center"/>
    </xf>
    <xf numFmtId="38" fontId="8" fillId="10" borderId="9" xfId="8" applyFont="1" applyFill="1" applyBorder="1" applyAlignment="1">
      <alignment horizontal="left" vertical="center"/>
    </xf>
    <xf numFmtId="38" fontId="17" fillId="6" borderId="0" xfId="8" applyFont="1" applyFill="1" applyAlignment="1">
      <alignment horizontal="center" vertical="center"/>
    </xf>
    <xf numFmtId="38" fontId="8" fillId="0" borderId="12" xfId="8" applyFont="1" applyFill="1" applyBorder="1" applyAlignment="1">
      <alignment horizontal="left" vertical="center"/>
    </xf>
    <xf numFmtId="38" fontId="8" fillId="0" borderId="1" xfId="8" applyFont="1" applyFill="1" applyBorder="1" applyAlignment="1">
      <alignment horizontal="left" vertical="center"/>
    </xf>
    <xf numFmtId="49" fontId="8" fillId="10" borderId="12" xfId="8" applyNumberFormat="1" applyFont="1" applyFill="1" applyBorder="1" applyAlignment="1">
      <alignment horizontal="left" vertical="center"/>
    </xf>
    <xf numFmtId="49" fontId="8" fillId="10" borderId="1" xfId="8" applyNumberFormat="1" applyFont="1" applyFill="1" applyBorder="1" applyAlignment="1">
      <alignment horizontal="left" vertical="center"/>
    </xf>
    <xf numFmtId="38" fontId="8" fillId="10" borderId="15" xfId="8" applyFont="1" applyFill="1" applyBorder="1" applyAlignment="1">
      <alignment horizontal="left" vertical="center"/>
    </xf>
    <xf numFmtId="38" fontId="8" fillId="10" borderId="3" xfId="8" applyFont="1" applyFill="1" applyBorder="1" applyAlignment="1">
      <alignment horizontal="left" vertical="center"/>
    </xf>
    <xf numFmtId="0" fontId="10" fillId="0" borderId="0" xfId="6" applyFont="1" applyFill="1" applyBorder="1" applyAlignment="1">
      <alignment horizontal="left" vertical="center" wrapText="1"/>
    </xf>
    <xf numFmtId="0" fontId="6" fillId="0" borderId="0" xfId="6" applyAlignment="1">
      <alignment vertical="center" wrapText="1"/>
    </xf>
    <xf numFmtId="0" fontId="10" fillId="0" borderId="0" xfId="6" applyFont="1" applyAlignment="1">
      <alignment horizontal="left" vertical="center" wrapText="1"/>
    </xf>
    <xf numFmtId="0" fontId="6" fillId="0" borderId="0" xfId="6" applyAlignment="1">
      <alignment horizontal="left" vertical="center" wrapText="1"/>
    </xf>
    <xf numFmtId="0" fontId="10" fillId="0" borderId="0" xfId="6" applyFont="1" applyFill="1" applyBorder="1" applyAlignment="1" applyProtection="1">
      <alignment horizontal="left" vertical="center" wrapText="1"/>
      <protection locked="0"/>
    </xf>
    <xf numFmtId="38" fontId="12" fillId="0" borderId="65" xfId="6" applyNumberFormat="1" applyFont="1" applyFill="1" applyBorder="1" applyAlignment="1" applyProtection="1">
      <alignment horizontal="center" vertical="center"/>
      <protection locked="0"/>
    </xf>
    <xf numFmtId="38" fontId="12" fillId="0" borderId="66" xfId="6" applyNumberFormat="1" applyFont="1" applyFill="1" applyBorder="1" applyAlignment="1" applyProtection="1">
      <alignment horizontal="center" vertical="center"/>
      <protection locked="0"/>
    </xf>
    <xf numFmtId="38" fontId="12" fillId="0" borderId="68" xfId="6" applyNumberFormat="1" applyFont="1" applyFill="1" applyBorder="1" applyAlignment="1" applyProtection="1">
      <alignment horizontal="center" vertical="center"/>
      <protection locked="0"/>
    </xf>
    <xf numFmtId="0" fontId="8" fillId="0" borderId="15" xfId="6" applyFont="1" applyBorder="1" applyAlignment="1" applyProtection="1">
      <alignment horizontal="left" vertical="center"/>
    </xf>
    <xf numFmtId="0" fontId="8" fillId="0" borderId="0" xfId="6" applyFont="1" applyBorder="1" applyAlignment="1" applyProtection="1">
      <alignment horizontal="left" vertical="center"/>
    </xf>
    <xf numFmtId="0" fontId="17" fillId="6" borderId="0" xfId="6" applyFont="1" applyFill="1" applyAlignment="1" applyProtection="1">
      <alignment horizontal="center" vertical="center"/>
      <protection locked="0"/>
    </xf>
    <xf numFmtId="38" fontId="19" fillId="0" borderId="0" xfId="8" applyFont="1" applyAlignment="1" applyProtection="1">
      <alignment horizontal="center" vertical="center"/>
      <protection locked="0"/>
    </xf>
    <xf numFmtId="38" fontId="16" fillId="0" borderId="0" xfId="8" applyFont="1" applyAlignment="1" applyProtection="1">
      <alignment horizontal="right" vertical="center"/>
      <protection locked="0"/>
    </xf>
    <xf numFmtId="0" fontId="8" fillId="0" borderId="12" xfId="6" applyFont="1" applyBorder="1" applyAlignment="1" applyProtection="1">
      <alignment horizontal="center" vertical="center"/>
      <protection locked="0"/>
    </xf>
    <xf numFmtId="0" fontId="8" fillId="0" borderId="13" xfId="6" applyFont="1" applyBorder="1" applyAlignment="1" applyProtection="1">
      <alignment horizontal="center" vertical="center"/>
      <protection locked="0"/>
    </xf>
    <xf numFmtId="0" fontId="8" fillId="0" borderId="1" xfId="6" applyFont="1" applyBorder="1" applyAlignment="1" applyProtection="1">
      <alignment horizontal="center" vertical="center"/>
      <protection locked="0"/>
    </xf>
    <xf numFmtId="0" fontId="8" fillId="0" borderId="11" xfId="6" applyFont="1" applyBorder="1" applyAlignment="1" applyProtection="1">
      <alignment horizontal="left" vertical="center"/>
    </xf>
    <xf numFmtId="38" fontId="10" fillId="0" borderId="70" xfId="8" applyFont="1" applyFill="1" applyBorder="1" applyAlignment="1" applyProtection="1">
      <alignment horizontal="center" vertical="center"/>
      <protection locked="0"/>
    </xf>
    <xf numFmtId="38" fontId="10" fillId="0" borderId="67" xfId="8" applyFont="1" applyFill="1" applyBorder="1" applyAlignment="1" applyProtection="1">
      <alignment horizontal="center" vertical="center"/>
      <protection locked="0"/>
    </xf>
    <xf numFmtId="38" fontId="12" fillId="0" borderId="71" xfId="6" applyNumberFormat="1" applyFont="1" applyFill="1" applyBorder="1" applyAlignment="1" applyProtection="1">
      <alignment horizontal="center" vertical="center"/>
      <protection locked="0"/>
    </xf>
    <xf numFmtId="0" fontId="8" fillId="0" borderId="0" xfId="6" applyFont="1" applyAlignment="1" applyProtection="1">
      <alignment vertical="center" wrapText="1"/>
      <protection locked="0"/>
    </xf>
    <xf numFmtId="0" fontId="8" fillId="0" borderId="0" xfId="6" applyFont="1" applyAlignment="1" applyProtection="1">
      <alignment horizontal="left" vertical="center" wrapText="1"/>
      <protection locked="0"/>
    </xf>
    <xf numFmtId="0" fontId="28" fillId="0" borderId="12" xfId="11" applyFont="1" applyBorder="1" applyAlignment="1">
      <alignment horizontal="center" vertical="center"/>
    </xf>
    <xf numFmtId="0" fontId="27" fillId="0" borderId="13" xfId="11" applyFont="1" applyBorder="1" applyAlignment="1">
      <alignment horizontal="center" vertical="center"/>
    </xf>
    <xf numFmtId="0" fontId="27" fillId="0" borderId="1" xfId="11" applyFont="1" applyBorder="1" applyAlignment="1">
      <alignment horizontal="center" vertical="center"/>
    </xf>
    <xf numFmtId="0" fontId="25" fillId="0" borderId="12" xfId="11" applyFont="1" applyBorder="1" applyAlignment="1">
      <alignment horizontal="center" vertical="center"/>
    </xf>
    <xf numFmtId="0" fontId="16" fillId="0" borderId="13" xfId="11" applyFont="1" applyBorder="1" applyAlignment="1">
      <alignment horizontal="center" vertical="center"/>
    </xf>
    <xf numFmtId="0" fontId="1" fillId="0" borderId="5" xfId="11" applyBorder="1" applyAlignment="1">
      <alignment horizontal="center" vertical="center"/>
    </xf>
    <xf numFmtId="0" fontId="1" fillId="0" borderId="2" xfId="11" applyBorder="1" applyAlignment="1">
      <alignment horizontal="center" vertical="center"/>
    </xf>
    <xf numFmtId="0" fontId="1" fillId="0" borderId="4" xfId="11" applyBorder="1" applyAlignment="1">
      <alignment horizontal="center" vertical="center"/>
    </xf>
    <xf numFmtId="0" fontId="16" fillId="0" borderId="1" xfId="11" applyFont="1" applyBorder="1" applyAlignment="1">
      <alignment horizontal="center" vertical="center"/>
    </xf>
  </cellXfs>
  <cellStyles count="12">
    <cellStyle name="パーセント 3" xfId="1"/>
    <cellStyle name="パーセント 6" xfId="2"/>
    <cellStyle name="ハイパーリンク" xfId="9" builtinId="8"/>
    <cellStyle name="桁区切り 2" xfId="8"/>
    <cellStyle name="桁区切り 2 2" xfId="10"/>
    <cellStyle name="桁区切り 3" xfId="3"/>
    <cellStyle name="桁区切り 6" xfId="4"/>
    <cellStyle name="標準" xfId="0" builtinId="0"/>
    <cellStyle name="標準 2" xfId="6"/>
    <cellStyle name="標準 3" xfId="7"/>
    <cellStyle name="標準 4" xfId="11"/>
    <cellStyle name="標準 6" xfId="5"/>
  </cellStyles>
  <dxfs count="0"/>
  <tableStyles count="0" defaultTableStyle="TableStyleMedium9" defaultPivotStyle="PivotStyleLight16"/>
  <colors>
    <mruColors>
      <color rgb="FF66FF66"/>
      <color rgb="FFFFFFCC"/>
      <color rgb="FF0000FF"/>
      <color rgb="FFCC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22</xdr:col>
      <xdr:colOff>114300</xdr:colOff>
      <xdr:row>11</xdr:row>
      <xdr:rowOff>85725</xdr:rowOff>
    </xdr:from>
    <xdr:to>
      <xdr:col>23</xdr:col>
      <xdr:colOff>114300</xdr:colOff>
      <xdr:row>12</xdr:row>
      <xdr:rowOff>133350</xdr:rowOff>
    </xdr:to>
    <xdr:sp macro="" textlink="">
      <xdr:nvSpPr>
        <xdr:cNvPr id="2" name="テキスト ボックス 1"/>
        <xdr:cNvSpPr txBox="1"/>
      </xdr:nvSpPr>
      <xdr:spPr>
        <a:xfrm>
          <a:off x="6191250" y="1914525"/>
          <a:ext cx="27622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印</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p>
      </xdr:txBody>
    </xdr:sp>
    <xdr:clientData/>
  </xdr:twoCellAnchor>
  <xdr:twoCellAnchor editAs="oneCell">
    <xdr:from>
      <xdr:col>1</xdr:col>
      <xdr:colOff>28575</xdr:colOff>
      <xdr:row>6</xdr:row>
      <xdr:rowOff>219074</xdr:rowOff>
    </xdr:from>
    <xdr:to>
      <xdr:col>8</xdr:col>
      <xdr:colOff>209550</xdr:colOff>
      <xdr:row>14</xdr:row>
      <xdr:rowOff>0</xdr:rowOff>
    </xdr:to>
    <xdr:sp macro="" textlink="">
      <xdr:nvSpPr>
        <xdr:cNvPr id="4" name="角丸四角形吹き出し 3"/>
        <xdr:cNvSpPr/>
      </xdr:nvSpPr>
      <xdr:spPr>
        <a:xfrm>
          <a:off x="257175" y="1636394"/>
          <a:ext cx="1986915" cy="1282066"/>
        </a:xfrm>
        <a:prstGeom prst="wedgeRoundRectCallout">
          <a:avLst>
            <a:gd name="adj1" fmla="val 37608"/>
            <a:gd name="adj2" fmla="val 9566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j-ea"/>
              <a:ea typeface="+mj-ea"/>
              <a:cs typeface="+mn-cs"/>
            </a:rPr>
            <a:t>申請時、吹き出しコメントは全て削除してください。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endParaRPr kumimoji="1" lang="ja-JP" altLang="en-US" sz="1200" baseline="0">
            <a:solidFill>
              <a:sysClr val="windowText" lastClr="000000"/>
            </a:solidFill>
            <a:latin typeface="+mj-ea"/>
            <a:ea typeface="+mj-ea"/>
          </a:endParaRPr>
        </a:p>
      </xdr:txBody>
    </xdr:sp>
    <xdr:clientData/>
  </xdr:twoCellAnchor>
  <xdr:twoCellAnchor editAs="oneCell">
    <xdr:from>
      <xdr:col>32</xdr:col>
      <xdr:colOff>209550</xdr:colOff>
      <xdr:row>6</xdr:row>
      <xdr:rowOff>9525</xdr:rowOff>
    </xdr:from>
    <xdr:to>
      <xdr:col>44</xdr:col>
      <xdr:colOff>152400</xdr:colOff>
      <xdr:row>14</xdr:row>
      <xdr:rowOff>0</xdr:rowOff>
    </xdr:to>
    <xdr:sp macro="" textlink="">
      <xdr:nvSpPr>
        <xdr:cNvPr id="5" name="角丸四角形吹き出し 4"/>
        <xdr:cNvSpPr/>
      </xdr:nvSpPr>
      <xdr:spPr>
        <a:xfrm>
          <a:off x="8401050" y="1426845"/>
          <a:ext cx="2960370" cy="1491615"/>
        </a:xfrm>
        <a:prstGeom prst="wedgeRoundRectCallout">
          <a:avLst>
            <a:gd name="adj1" fmla="val -124947"/>
            <a:gd name="adj2" fmla="val 275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・会社登記された住所を記載ください。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・代表者名には、役職・氏名を記載してください。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・代表者は会社の代表権のある方とします。</a:t>
          </a:r>
          <a:endParaRPr lang="ja-JP" altLang="ja-JP" sz="1100">
            <a:solidFill>
              <a:srgbClr val="0000FF"/>
            </a:solidFill>
            <a:effectLst/>
          </a:endParaRPr>
        </a:p>
        <a:p>
          <a:r>
            <a:rPr lang="ja-JP" altLang="ja-JP" sz="1100" b="1" i="1">
              <a:solidFill>
                <a:srgbClr val="0000FF"/>
              </a:solidFill>
              <a:effectLst/>
              <a:latin typeface="+mn-lt"/>
              <a:ea typeface="+mn-ea"/>
              <a:cs typeface="+mn-cs"/>
            </a:rPr>
            <a:t>・印は代表者印です。</a:t>
          </a:r>
          <a:endParaRPr lang="ja-JP" altLang="ja-JP" sz="1100">
            <a:solidFill>
              <a:srgbClr val="0000FF"/>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editAs="oneCell">
    <xdr:from>
      <xdr:col>26</xdr:col>
      <xdr:colOff>57151</xdr:colOff>
      <xdr:row>3</xdr:row>
      <xdr:rowOff>19051</xdr:rowOff>
    </xdr:from>
    <xdr:to>
      <xdr:col>34</xdr:col>
      <xdr:colOff>171451</xdr:colOff>
      <xdr:row>5</xdr:row>
      <xdr:rowOff>133351</xdr:rowOff>
    </xdr:to>
    <xdr:sp macro="" textlink="">
      <xdr:nvSpPr>
        <xdr:cNvPr id="6" name="角丸四角形吹き出し 5"/>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1" baseline="0">
              <a:solidFill>
                <a:srgbClr val="0000FF"/>
              </a:solidFill>
            </a:rPr>
            <a:t>・提出日</a:t>
          </a:r>
        </a:p>
      </xdr:txBody>
    </xdr:sp>
    <xdr:clientData/>
  </xdr:twoCellAnchor>
  <xdr:twoCellAnchor editAs="oneCell">
    <xdr:from>
      <xdr:col>28</xdr:col>
      <xdr:colOff>106680</xdr:colOff>
      <xdr:row>18</xdr:row>
      <xdr:rowOff>91440</xdr:rowOff>
    </xdr:from>
    <xdr:to>
      <xdr:col>41</xdr:col>
      <xdr:colOff>125730</xdr:colOff>
      <xdr:row>22</xdr:row>
      <xdr:rowOff>34290</xdr:rowOff>
    </xdr:to>
    <xdr:sp macro="" textlink="">
      <xdr:nvSpPr>
        <xdr:cNvPr id="7" name="角丸四角形吹き出し 6"/>
        <xdr:cNvSpPr/>
      </xdr:nvSpPr>
      <xdr:spPr>
        <a:xfrm>
          <a:off x="7292340" y="3924300"/>
          <a:ext cx="3288030" cy="758190"/>
        </a:xfrm>
        <a:prstGeom prst="wedgeRoundRectCallout">
          <a:avLst>
            <a:gd name="adj1" fmla="val -82567"/>
            <a:gd name="adj2" fmla="val 617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editAs="oneCell">
    <xdr:from>
      <xdr:col>29</xdr:col>
      <xdr:colOff>129540</xdr:colOff>
      <xdr:row>22</xdr:row>
      <xdr:rowOff>161925</xdr:rowOff>
    </xdr:from>
    <xdr:to>
      <xdr:col>42</xdr:col>
      <xdr:colOff>148590</xdr:colOff>
      <xdr:row>28</xdr:row>
      <xdr:rowOff>160020</xdr:rowOff>
    </xdr:to>
    <xdr:sp macro="" textlink="">
      <xdr:nvSpPr>
        <xdr:cNvPr id="9" name="角丸四角形吹き出し 8"/>
        <xdr:cNvSpPr/>
      </xdr:nvSpPr>
      <xdr:spPr>
        <a:xfrm>
          <a:off x="7566660" y="4810125"/>
          <a:ext cx="3288030" cy="1232535"/>
        </a:xfrm>
        <a:prstGeom prst="wedgeRoundRectCallout">
          <a:avLst>
            <a:gd name="adj1" fmla="val -90889"/>
            <a:gd name="adj2" fmla="val 1753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助成を申請する事業内容を</a:t>
          </a:r>
          <a:r>
            <a:rPr lang="en-US" altLang="ja-JP" sz="1100" b="1" i="1" u="sng">
              <a:solidFill>
                <a:srgbClr val="0000FF"/>
              </a:solidFill>
              <a:effectLst/>
              <a:latin typeface="+mn-lt"/>
              <a:ea typeface="+mn-ea"/>
              <a:cs typeface="+mn-cs"/>
            </a:rPr>
            <a:t>150</a:t>
          </a:r>
          <a:r>
            <a:rPr lang="ja-JP" altLang="ja-JP" sz="1100" b="1" i="1" u="sng">
              <a:solidFill>
                <a:srgbClr val="0000FF"/>
              </a:solidFill>
              <a:effectLst/>
              <a:latin typeface="+mn-lt"/>
              <a:ea typeface="+mn-ea"/>
              <a:cs typeface="+mn-cs"/>
            </a:rPr>
            <a:t>字</a:t>
          </a:r>
          <a:r>
            <a:rPr lang="en-US" altLang="ja-JP" sz="1100" u="sng">
              <a:solidFill>
                <a:srgbClr val="0000FF"/>
              </a:solidFill>
              <a:effectLst/>
              <a:latin typeface="+mn-lt"/>
              <a:ea typeface="+mn-ea"/>
              <a:cs typeface="+mn-cs"/>
            </a:rPr>
            <a:t> </a:t>
          </a:r>
          <a:r>
            <a:rPr lang="ja-JP" altLang="ja-JP" sz="1100" b="1" i="1" u="sng">
              <a:solidFill>
                <a:srgbClr val="0000FF"/>
              </a:solidFill>
              <a:effectLst/>
              <a:latin typeface="+mn-lt"/>
              <a:ea typeface="+mn-ea"/>
              <a:cs typeface="+mn-cs"/>
            </a:rPr>
            <a:t>以内厳守</a:t>
          </a:r>
          <a:r>
            <a:rPr lang="ja-JP" altLang="ja-JP" sz="1100" b="1" i="1">
              <a:solidFill>
                <a:srgbClr val="0000FF"/>
              </a:solidFill>
              <a:effectLst/>
              <a:latin typeface="+mn-lt"/>
              <a:ea typeface="+mn-ea"/>
              <a:cs typeface="+mn-cs"/>
            </a:rPr>
            <a:t>で要領よく記入してください。</a:t>
          </a:r>
          <a:endParaRPr lang="ja-JP" altLang="ja-JP" sz="1100">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a:t>
          </a:r>
          <a:r>
            <a:rPr lang="en-US" altLang="ja-JP" sz="1100" b="1" i="1">
              <a:solidFill>
                <a:srgbClr val="0000FF"/>
              </a:solidFill>
              <a:effectLst/>
              <a:latin typeface="+mn-lt"/>
              <a:ea typeface="+mn-ea"/>
              <a:cs typeface="+mn-cs"/>
            </a:rPr>
            <a:t>Web</a:t>
          </a:r>
          <a:r>
            <a:rPr lang="ja-JP" altLang="ja-JP" sz="1100" b="1" i="1">
              <a:solidFill>
                <a:srgbClr val="0000FF"/>
              </a:solidFill>
              <a:effectLst/>
              <a:latin typeface="+mn-lt"/>
              <a:ea typeface="+mn-ea"/>
              <a:cs typeface="+mn-cs"/>
            </a:rPr>
            <a:t>公開する可能性がありますので、対外的に公表して問題ない内容としてください。</a:t>
          </a:r>
          <a:endParaRPr lang="ja-JP" altLang="ja-JP" sz="1100">
            <a:solidFill>
              <a:srgbClr val="0000FF"/>
            </a:solidFill>
            <a:effectLst/>
            <a:latin typeface="+mn-lt"/>
            <a:ea typeface="+mn-ea"/>
            <a:cs typeface="+mn-cs"/>
          </a:endParaRPr>
        </a:p>
      </xdr:txBody>
    </xdr:sp>
    <xdr:clientData/>
  </xdr:twoCellAnchor>
  <xdr:twoCellAnchor editAs="oneCell">
    <xdr:from>
      <xdr:col>23</xdr:col>
      <xdr:colOff>167640</xdr:colOff>
      <xdr:row>29</xdr:row>
      <xdr:rowOff>53340</xdr:rowOff>
    </xdr:from>
    <xdr:to>
      <xdr:col>39</xdr:col>
      <xdr:colOff>220980</xdr:colOff>
      <xdr:row>33</xdr:row>
      <xdr:rowOff>76200</xdr:rowOff>
    </xdr:to>
    <xdr:sp macro="" textlink="">
      <xdr:nvSpPr>
        <xdr:cNvPr id="10" name="角丸四角形吹き出し 9"/>
        <xdr:cNvSpPr/>
      </xdr:nvSpPr>
      <xdr:spPr>
        <a:xfrm>
          <a:off x="6096000" y="6164580"/>
          <a:ext cx="4076700" cy="769620"/>
        </a:xfrm>
        <a:prstGeom prst="wedgeRoundRectCallout">
          <a:avLst>
            <a:gd name="adj1" fmla="val -109677"/>
            <a:gd name="adj2" fmla="val -2054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en-US" sz="1100" b="1" i="1" u="sng">
              <a:solidFill>
                <a:srgbClr val="0000FF"/>
              </a:solidFill>
              <a:effectLst/>
              <a:latin typeface="+mn-lt"/>
              <a:ea typeface="+mn-ea"/>
              <a:cs typeface="+mn-cs"/>
            </a:rPr>
            <a:t>・消費税抜きの金額としてください。</a:t>
          </a:r>
        </a:p>
        <a:p>
          <a:r>
            <a:rPr lang="ja-JP" altLang="en-US" sz="1100" b="1" i="1">
              <a:solidFill>
                <a:srgbClr val="0000FF"/>
              </a:solidFill>
              <a:effectLst/>
              <a:latin typeface="+mn-lt"/>
              <a:ea typeface="+mn-ea"/>
              <a:cs typeface="+mn-cs"/>
            </a:rPr>
            <a:t>・</a:t>
          </a:r>
          <a:r>
            <a:rPr lang="en-US" altLang="ja-JP" sz="1100" b="1" i="1">
              <a:solidFill>
                <a:srgbClr val="0000FF"/>
              </a:solidFill>
              <a:effectLst/>
              <a:latin typeface="+mn-lt"/>
              <a:ea typeface="+mn-ea"/>
              <a:cs typeface="+mn-cs"/>
            </a:rPr>
            <a:t>5,225,360</a:t>
          </a:r>
          <a:r>
            <a:rPr lang="ja-JP" altLang="ja-JP" sz="1100" b="1" i="1">
              <a:solidFill>
                <a:srgbClr val="0000FF"/>
              </a:solidFill>
              <a:effectLst/>
              <a:latin typeface="+mn-lt"/>
              <a:ea typeface="+mn-ea"/>
              <a:cs typeface="+mn-cs"/>
            </a:rPr>
            <a:t>円のように円単位</a:t>
          </a:r>
          <a:r>
            <a:rPr lang="ja-JP" altLang="en-US" sz="1100" b="1" i="1">
              <a:solidFill>
                <a:srgbClr val="0000FF"/>
              </a:solidFill>
              <a:effectLst/>
              <a:latin typeface="+mn-lt"/>
              <a:ea typeface="+mn-ea"/>
              <a:cs typeface="+mn-cs"/>
            </a:rPr>
            <a:t>となっているか確認してださい</a:t>
          </a:r>
          <a:r>
            <a:rPr lang="ja-JP" altLang="ja-JP" sz="1100" b="1" i="1">
              <a:solidFill>
                <a:srgbClr val="0000FF"/>
              </a:solidFill>
              <a:effectLst/>
              <a:latin typeface="+mn-lt"/>
              <a:ea typeface="+mn-ea"/>
              <a:cs typeface="+mn-cs"/>
            </a:rPr>
            <a:t>。</a:t>
          </a:r>
          <a:endParaRPr lang="ja-JP" altLang="ja-JP" sz="1100">
            <a:solidFill>
              <a:srgbClr val="0000FF"/>
            </a:solidFill>
            <a:effectLst/>
            <a:latin typeface="+mn-lt"/>
            <a:ea typeface="+mn-ea"/>
            <a:cs typeface="+mn-cs"/>
          </a:endParaRPr>
        </a:p>
      </xdr:txBody>
    </xdr:sp>
    <xdr:clientData/>
  </xdr:twoCellAnchor>
  <xdr:twoCellAnchor editAs="oneCell">
    <xdr:from>
      <xdr:col>32</xdr:col>
      <xdr:colOff>135255</xdr:colOff>
      <xdr:row>34</xdr:row>
      <xdr:rowOff>30480</xdr:rowOff>
    </xdr:from>
    <xdr:to>
      <xdr:col>51</xdr:col>
      <xdr:colOff>236220</xdr:colOff>
      <xdr:row>41</xdr:row>
      <xdr:rowOff>22860</xdr:rowOff>
    </xdr:to>
    <xdr:sp macro="" textlink="">
      <xdr:nvSpPr>
        <xdr:cNvPr id="11" name="角丸四角形吹き出し 10"/>
        <xdr:cNvSpPr/>
      </xdr:nvSpPr>
      <xdr:spPr>
        <a:xfrm>
          <a:off x="8326755" y="7018020"/>
          <a:ext cx="4878705" cy="1546860"/>
        </a:xfrm>
        <a:prstGeom prst="wedgeRoundRectCallout">
          <a:avLst>
            <a:gd name="adj1" fmla="val -147079"/>
            <a:gd name="adj2" fmla="val -6737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別紙</a:t>
          </a:r>
          <a:r>
            <a:rPr lang="en-US" altLang="ja-JP" sz="1100" b="1" i="1">
              <a:solidFill>
                <a:srgbClr val="0000FF"/>
              </a:solidFill>
              <a:effectLst/>
              <a:latin typeface="+mn-lt"/>
              <a:ea typeface="+mn-ea"/>
              <a:cs typeface="+mn-cs"/>
            </a:rPr>
            <a:t>2 (2)</a:t>
          </a:r>
          <a:r>
            <a:rPr lang="ja-JP" altLang="ja-JP" sz="1100" b="1" i="1">
              <a:solidFill>
                <a:srgbClr val="0000FF"/>
              </a:solidFill>
              <a:effectLst/>
              <a:latin typeface="+mn-lt"/>
              <a:ea typeface="+mn-ea"/>
              <a:cs typeface="+mn-cs"/>
            </a:rPr>
            <a:t>助成先総括表の事業期間全体の助成金の額</a:t>
          </a:r>
          <a:r>
            <a:rPr lang="ja-JP" altLang="en-US" sz="1100" b="1" i="1">
              <a:solidFill>
                <a:srgbClr val="0000FF"/>
              </a:solidFill>
              <a:effectLst/>
              <a:latin typeface="+mn-lt"/>
              <a:ea typeface="+mn-ea"/>
              <a:cs typeface="+mn-cs"/>
            </a:rPr>
            <a:t>が</a:t>
          </a:r>
          <a:r>
            <a:rPr lang="ja-JP" altLang="ja-JP" sz="1100" b="1" i="1">
              <a:solidFill>
                <a:srgbClr val="0000FF"/>
              </a:solidFill>
              <a:effectLst/>
              <a:latin typeface="+mn-lt"/>
              <a:ea typeface="+mn-ea"/>
              <a:cs typeface="+mn-cs"/>
            </a:rPr>
            <a:t>転記</a:t>
          </a:r>
          <a:r>
            <a:rPr lang="ja-JP" altLang="en-US" sz="1100" b="1" i="1">
              <a:solidFill>
                <a:srgbClr val="0000FF"/>
              </a:solidFill>
              <a:effectLst/>
              <a:latin typeface="+mn-lt"/>
              <a:ea typeface="+mn-ea"/>
              <a:cs typeface="+mn-cs"/>
            </a:rPr>
            <a:t>されます</a:t>
          </a:r>
          <a:r>
            <a:rPr lang="ja-JP" altLang="ja-JP" sz="1100" b="1" i="1">
              <a:solidFill>
                <a:srgbClr val="0000FF"/>
              </a:solidFill>
              <a:effectLst/>
              <a:latin typeface="+mn-lt"/>
              <a:ea typeface="+mn-ea"/>
              <a:cs typeface="+mn-cs"/>
            </a:rPr>
            <a:t>。</a:t>
          </a:r>
          <a:endParaRPr lang="ja-JP" altLang="ja-JP" sz="1100">
            <a:solidFill>
              <a:srgbClr val="0000FF"/>
            </a:solidFill>
            <a:effectLst/>
            <a:latin typeface="+mn-lt"/>
            <a:ea typeface="+mn-ea"/>
            <a:cs typeface="+mn-cs"/>
          </a:endParaRPr>
        </a:p>
        <a:p>
          <a:r>
            <a:rPr lang="ja-JP" altLang="en-US" sz="1100" b="1" i="1" u="sng">
              <a:solidFill>
                <a:srgbClr val="0000FF"/>
              </a:solidFill>
              <a:effectLst/>
              <a:latin typeface="+mn-lt"/>
              <a:ea typeface="+mn-ea"/>
              <a:cs typeface="+mn-cs"/>
            </a:rPr>
            <a:t>・消費税抜きの金額としてください。</a:t>
          </a:r>
        </a:p>
        <a:p>
          <a:r>
            <a:rPr lang="ja-JP" altLang="en-US" sz="1100" b="1" i="1">
              <a:solidFill>
                <a:srgbClr val="0000FF"/>
              </a:solidFill>
              <a:effectLst/>
              <a:latin typeface="+mn-lt"/>
              <a:ea typeface="+mn-ea"/>
              <a:cs typeface="+mn-cs"/>
            </a:rPr>
            <a:t>・</a:t>
          </a:r>
          <a:r>
            <a:rPr lang="en-US" altLang="ja-JP" sz="1100" b="1" i="1">
              <a:solidFill>
                <a:srgbClr val="0000FF"/>
              </a:solidFill>
              <a:effectLst/>
              <a:latin typeface="+mn-lt"/>
              <a:ea typeface="+mn-ea"/>
              <a:cs typeface="+mn-cs"/>
            </a:rPr>
            <a:t>4,987,000</a:t>
          </a:r>
          <a:r>
            <a:rPr lang="ja-JP" altLang="ja-JP" sz="1100" b="1" i="1">
              <a:solidFill>
                <a:srgbClr val="0000FF"/>
              </a:solidFill>
              <a:effectLst/>
              <a:latin typeface="+mn-lt"/>
              <a:ea typeface="+mn-ea"/>
              <a:cs typeface="+mn-cs"/>
            </a:rPr>
            <a:t>円のように</a:t>
          </a:r>
          <a:r>
            <a:rPr lang="ja-JP" altLang="en-US" sz="1100" b="1" i="1">
              <a:solidFill>
                <a:srgbClr val="0000FF"/>
              </a:solidFill>
              <a:effectLst/>
              <a:latin typeface="+mn-lt"/>
              <a:ea typeface="+mn-ea"/>
              <a:cs typeface="+mn-cs"/>
            </a:rPr>
            <a:t>、千円未満の端数を切り捨てた金額となっているか確認してださい。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・応募タイプの助成対象費用（</a:t>
          </a:r>
          <a:r>
            <a:rPr lang="en-US" altLang="ja-JP" sz="1100" b="1" i="1">
              <a:solidFill>
                <a:srgbClr val="0000FF"/>
              </a:solidFill>
              <a:effectLst/>
              <a:latin typeface="+mn-lt"/>
              <a:ea typeface="+mn-ea"/>
              <a:cs typeface="+mn-cs"/>
            </a:rPr>
            <a:t>NEP</a:t>
          </a:r>
          <a:r>
            <a:rPr lang="ja-JP" altLang="en-US" sz="1100" b="1" i="1">
              <a:solidFill>
                <a:srgbClr val="0000FF"/>
              </a:solidFill>
              <a:effectLst/>
              <a:latin typeface="+mn-lt"/>
              <a:ea typeface="+mn-ea"/>
              <a:cs typeface="+mn-cs"/>
            </a:rPr>
            <a:t>タイプ</a:t>
          </a:r>
          <a:r>
            <a:rPr lang="en-US" altLang="ja-JP" sz="1100" b="1" i="1">
              <a:solidFill>
                <a:srgbClr val="0000FF"/>
              </a:solidFill>
              <a:effectLst/>
              <a:latin typeface="+mn-lt"/>
              <a:ea typeface="+mn-ea"/>
              <a:cs typeface="+mn-cs"/>
            </a:rPr>
            <a:t>A</a:t>
          </a:r>
          <a:r>
            <a:rPr lang="ja-JP" altLang="en-US" sz="1100" b="1" i="1">
              <a:solidFill>
                <a:srgbClr val="0000FF"/>
              </a:solidFill>
              <a:effectLst/>
              <a:latin typeface="+mn-lt"/>
              <a:ea typeface="+mn-ea"/>
              <a:cs typeface="+mn-cs"/>
            </a:rPr>
            <a:t>：５百万円未満、</a:t>
          </a:r>
          <a:r>
            <a:rPr lang="en-US" altLang="ja-JP" sz="1100" b="1" i="1">
              <a:solidFill>
                <a:srgbClr val="0000FF"/>
              </a:solidFill>
              <a:effectLst/>
              <a:latin typeface="+mn-lt"/>
              <a:ea typeface="+mn-ea"/>
              <a:cs typeface="+mn-cs"/>
            </a:rPr>
            <a:t>NEP</a:t>
          </a:r>
          <a:r>
            <a:rPr lang="ja-JP" altLang="en-US" sz="1100" b="1" i="1">
              <a:solidFill>
                <a:srgbClr val="0000FF"/>
              </a:solidFill>
              <a:effectLst/>
              <a:latin typeface="+mn-lt"/>
              <a:ea typeface="+mn-ea"/>
              <a:cs typeface="+mn-cs"/>
            </a:rPr>
            <a:t>タイプ</a:t>
          </a:r>
          <a:r>
            <a:rPr lang="en-US" altLang="ja-JP" sz="1100" b="1" i="1">
              <a:solidFill>
                <a:srgbClr val="0000FF"/>
              </a:solidFill>
              <a:effectLst/>
              <a:latin typeface="+mn-lt"/>
              <a:ea typeface="+mn-ea"/>
              <a:cs typeface="+mn-cs"/>
            </a:rPr>
            <a:t>B</a:t>
          </a:r>
          <a:r>
            <a:rPr lang="ja-JP" altLang="en-US" sz="1100" b="1" i="1">
              <a:solidFill>
                <a:srgbClr val="0000FF"/>
              </a:solidFill>
              <a:effectLst/>
              <a:latin typeface="+mn-lt"/>
              <a:ea typeface="+mn-ea"/>
              <a:cs typeface="+mn-cs"/>
            </a:rPr>
            <a:t>：３千万円以内）と合致しているか確認してください。</a:t>
          </a:r>
          <a:endParaRPr lang="ja-JP" altLang="ja-JP" sz="1100">
            <a:solidFill>
              <a:srgbClr val="0000FF"/>
            </a:solidFill>
            <a:effectLst/>
            <a:latin typeface="+mn-lt"/>
            <a:ea typeface="+mn-ea"/>
            <a:cs typeface="+mn-cs"/>
          </a:endParaRPr>
        </a:p>
      </xdr:txBody>
    </xdr:sp>
    <xdr:clientData/>
  </xdr:twoCellAnchor>
  <xdr:twoCellAnchor editAs="oneCell">
    <xdr:from>
      <xdr:col>23</xdr:col>
      <xdr:colOff>34291</xdr:colOff>
      <xdr:row>36</xdr:row>
      <xdr:rowOff>72389</xdr:rowOff>
    </xdr:from>
    <xdr:to>
      <xdr:col>31</xdr:col>
      <xdr:colOff>22860</xdr:colOff>
      <xdr:row>38</xdr:row>
      <xdr:rowOff>66674</xdr:rowOff>
    </xdr:to>
    <xdr:sp macro="" textlink="">
      <xdr:nvSpPr>
        <xdr:cNvPr id="12" name="角丸四角形吹き出し 11"/>
        <xdr:cNvSpPr/>
      </xdr:nvSpPr>
      <xdr:spPr>
        <a:xfrm>
          <a:off x="5962651" y="7517129"/>
          <a:ext cx="2000249" cy="367665"/>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editAs="oneCell">
    <xdr:from>
      <xdr:col>26</xdr:col>
      <xdr:colOff>9526</xdr:colOff>
      <xdr:row>57</xdr:row>
      <xdr:rowOff>85726</xdr:rowOff>
    </xdr:from>
    <xdr:to>
      <xdr:col>32</xdr:col>
      <xdr:colOff>133350</xdr:colOff>
      <xdr:row>58</xdr:row>
      <xdr:rowOff>152400</xdr:rowOff>
    </xdr:to>
    <xdr:sp macro="" textlink="">
      <xdr:nvSpPr>
        <xdr:cNvPr id="19" name="角丸四角形吹き出し 18"/>
        <xdr:cNvSpPr/>
      </xdr:nvSpPr>
      <xdr:spPr>
        <a:xfrm>
          <a:off x="7191376" y="19116676"/>
          <a:ext cx="1781174" cy="295274"/>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「情報項目シート」より自動転記提案者以外提案者以外</a:t>
          </a:r>
          <a:endParaRPr kumimoji="1" lang="en-US" altLang="ja-JP" sz="900" b="1" baseline="0">
            <a:solidFill>
              <a:srgbClr val="FF0000"/>
            </a:solidFill>
            <a:effectLst/>
            <a:latin typeface="+mn-lt"/>
            <a:ea typeface="+mn-ea"/>
            <a:cs typeface="+mn-cs"/>
          </a:endParaRPr>
        </a:p>
      </xdr:txBody>
    </xdr:sp>
    <xdr:clientData/>
  </xdr:twoCellAnchor>
  <xdr:twoCellAnchor editAs="oneCell">
    <xdr:from>
      <xdr:col>26</xdr:col>
      <xdr:colOff>47626</xdr:colOff>
      <xdr:row>14</xdr:row>
      <xdr:rowOff>76201</xdr:rowOff>
    </xdr:from>
    <xdr:to>
      <xdr:col>34</xdr:col>
      <xdr:colOff>129540</xdr:colOff>
      <xdr:row>15</xdr:row>
      <xdr:rowOff>190500</xdr:rowOff>
    </xdr:to>
    <xdr:sp macro="" textlink="">
      <xdr:nvSpPr>
        <xdr:cNvPr id="21" name="角丸四角形吹き出し 20"/>
        <xdr:cNvSpPr/>
      </xdr:nvSpPr>
      <xdr:spPr>
        <a:xfrm>
          <a:off x="6730366" y="2994661"/>
          <a:ext cx="2093594" cy="342899"/>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22</xdr:col>
      <xdr:colOff>60958</xdr:colOff>
      <xdr:row>42</xdr:row>
      <xdr:rowOff>83820</xdr:rowOff>
    </xdr:from>
    <xdr:to>
      <xdr:col>48</xdr:col>
      <xdr:colOff>60960</xdr:colOff>
      <xdr:row>49</xdr:row>
      <xdr:rowOff>160020</xdr:rowOff>
    </xdr:to>
    <xdr:sp macro="" textlink="">
      <xdr:nvSpPr>
        <xdr:cNvPr id="13" name="角丸四角形吹き出し 12"/>
        <xdr:cNvSpPr/>
      </xdr:nvSpPr>
      <xdr:spPr>
        <a:xfrm>
          <a:off x="5707378" y="8869680"/>
          <a:ext cx="6568442" cy="1668780"/>
        </a:xfrm>
        <a:prstGeom prst="wedgeRoundRectCallout">
          <a:avLst>
            <a:gd name="adj1" fmla="val -62612"/>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en-US" sz="1100" b="1" i="1" u="sng">
              <a:solidFill>
                <a:srgbClr val="0000FF"/>
              </a:solidFill>
              <a:effectLst/>
              <a:latin typeface="+mn-lt"/>
              <a:ea typeface="+mn-ea"/>
              <a:cs typeface="+mn-cs"/>
            </a:rPr>
            <a:t>・</a:t>
          </a:r>
          <a:r>
            <a:rPr lang="ja-JP" altLang="ja-JP" sz="1100" b="1" i="1" u="sng">
              <a:solidFill>
                <a:srgbClr val="0000FF"/>
              </a:solidFill>
              <a:effectLst/>
              <a:latin typeface="+mn-lt"/>
              <a:ea typeface="+mn-ea"/>
              <a:cs typeface="+mn-cs"/>
            </a:rPr>
            <a:t>消費税抜きの金額としてください。</a:t>
          </a:r>
          <a:endParaRPr lang="ja-JP" altLang="ja-JP" sz="1100" u="sng">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助成事業に要する経費は、</a:t>
          </a:r>
          <a:r>
            <a:rPr lang="ja-JP" altLang="en-US" sz="1100" b="1" i="1">
              <a:solidFill>
                <a:srgbClr val="0000FF"/>
              </a:solidFill>
              <a:effectLst/>
              <a:latin typeface="+mn-lt"/>
              <a:ea typeface="+mn-ea"/>
              <a:cs typeface="+mn-cs"/>
            </a:rPr>
            <a:t>別紙</a:t>
          </a:r>
          <a:r>
            <a:rPr lang="en-US" altLang="ja-JP" sz="1100" b="1" i="1">
              <a:solidFill>
                <a:srgbClr val="0000FF"/>
              </a:solidFill>
              <a:effectLst/>
              <a:latin typeface="+mn-lt"/>
              <a:ea typeface="+mn-ea"/>
              <a:cs typeface="+mn-cs"/>
            </a:rPr>
            <a:t>2 (4)</a:t>
          </a:r>
          <a:r>
            <a:rPr lang="ja-JP" altLang="ja-JP" sz="1100" b="1" i="1">
              <a:solidFill>
                <a:srgbClr val="0000FF"/>
              </a:solidFill>
              <a:effectLst/>
              <a:latin typeface="+mn-lt"/>
              <a:ea typeface="+mn-ea"/>
              <a:cs typeface="+mn-cs"/>
            </a:rPr>
            <a:t>項目別明細表の合計</a:t>
          </a:r>
          <a:r>
            <a:rPr lang="ja-JP" altLang="en-US" sz="1100" b="1" i="1">
              <a:solidFill>
                <a:srgbClr val="0000FF"/>
              </a:solidFill>
              <a:effectLst/>
              <a:latin typeface="+mn-lt"/>
              <a:ea typeface="+mn-ea"/>
              <a:cs typeface="+mn-cs"/>
            </a:rPr>
            <a:t>が</a:t>
          </a:r>
          <a:r>
            <a:rPr lang="ja-JP" altLang="ja-JP" sz="1100" b="1" i="1">
              <a:solidFill>
                <a:srgbClr val="0000FF"/>
              </a:solidFill>
              <a:effectLst/>
              <a:latin typeface="+mn-lt"/>
              <a:ea typeface="+mn-ea"/>
              <a:cs typeface="+mn-cs"/>
            </a:rPr>
            <a:t>年度ごとに</a:t>
          </a:r>
          <a:r>
            <a:rPr lang="ja-JP" altLang="en-US" sz="1100" b="1" i="1">
              <a:solidFill>
                <a:srgbClr val="0000FF"/>
              </a:solidFill>
              <a:effectLst/>
              <a:latin typeface="+mn-lt"/>
              <a:ea typeface="+mn-ea"/>
              <a:cs typeface="+mn-cs"/>
            </a:rPr>
            <a:t>転記されます。</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Ⅳ．助成金の交付申請額は、別紙</a:t>
          </a:r>
          <a:r>
            <a:rPr lang="en-US" altLang="ja-JP" sz="1100" b="1" i="1">
              <a:solidFill>
                <a:srgbClr val="0000FF"/>
              </a:solidFill>
              <a:effectLst/>
              <a:latin typeface="+mn-lt"/>
              <a:ea typeface="+mn-ea"/>
              <a:cs typeface="+mn-cs"/>
            </a:rPr>
            <a:t>2(2)</a:t>
          </a:r>
          <a:r>
            <a:rPr lang="ja-JP" altLang="ja-JP" sz="1100" b="1" i="1">
              <a:solidFill>
                <a:srgbClr val="0000FF"/>
              </a:solidFill>
              <a:effectLst/>
              <a:latin typeface="+mn-lt"/>
              <a:ea typeface="+mn-ea"/>
              <a:cs typeface="+mn-cs"/>
            </a:rPr>
            <a:t>助成先総括表の助成金の額</a:t>
          </a:r>
          <a:r>
            <a:rPr lang="ja-JP" altLang="en-US" sz="1100" b="1" i="1">
              <a:solidFill>
                <a:srgbClr val="0000FF"/>
              </a:solidFill>
              <a:effectLst/>
              <a:latin typeface="+mn-lt"/>
              <a:ea typeface="+mn-ea"/>
              <a:cs typeface="+mn-cs"/>
            </a:rPr>
            <a:t>が</a:t>
          </a:r>
          <a:r>
            <a:rPr lang="ja-JP" altLang="ja-JP" sz="1100" b="1" i="1">
              <a:solidFill>
                <a:srgbClr val="0000FF"/>
              </a:solidFill>
              <a:effectLst/>
              <a:latin typeface="+mn-lt"/>
              <a:ea typeface="+mn-ea"/>
              <a:cs typeface="+mn-cs"/>
            </a:rPr>
            <a:t>年度ごとに</a:t>
          </a:r>
          <a:r>
            <a:rPr lang="ja-JP" altLang="en-US" sz="1100" b="1" i="1">
              <a:solidFill>
                <a:srgbClr val="0000FF"/>
              </a:solidFill>
              <a:effectLst/>
              <a:latin typeface="+mn-lt"/>
              <a:ea typeface="+mn-ea"/>
              <a:cs typeface="+mn-cs"/>
            </a:rPr>
            <a:t>転記されます</a:t>
          </a:r>
          <a:r>
            <a:rPr lang="ja-JP" altLang="ja-JP" sz="1100" b="1" i="1">
              <a:solidFill>
                <a:srgbClr val="0000FF"/>
              </a:solidFill>
              <a:effectLst/>
              <a:latin typeface="+mn-lt"/>
              <a:ea typeface="+mn-ea"/>
              <a:cs typeface="+mn-cs"/>
            </a:rPr>
            <a:t>。</a:t>
          </a:r>
          <a:endParaRPr lang="ja-JP" altLang="ja-JP" sz="1100">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・各年度とも支出＝収入合計が同額となっているか確認してださい。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・この表に記載の金額とは別に、助成金交付提案額に係る消費税分を、別途負担していただく必要があります。</a:t>
          </a:r>
          <a:endParaRPr lang="ja-JP" altLang="ja-JP" sz="1100" b="1" i="1">
            <a:solidFill>
              <a:srgbClr val="0000FF"/>
            </a:solidFill>
            <a:effectLst/>
            <a:latin typeface="+mn-lt"/>
            <a:ea typeface="+mn-ea"/>
            <a:cs typeface="+mn-cs"/>
          </a:endParaRPr>
        </a:p>
      </xdr:txBody>
    </xdr:sp>
    <xdr:clientData/>
  </xdr:twoCellAnchor>
  <xdr:twoCellAnchor>
    <xdr:from>
      <xdr:col>8</xdr:col>
      <xdr:colOff>40004</xdr:colOff>
      <xdr:row>50</xdr:row>
      <xdr:rowOff>30480</xdr:rowOff>
    </xdr:from>
    <xdr:to>
      <xdr:col>28</xdr:col>
      <xdr:colOff>211454</xdr:colOff>
      <xdr:row>55</xdr:row>
      <xdr:rowOff>15240</xdr:rowOff>
    </xdr:to>
    <xdr:sp macro="" textlink="">
      <xdr:nvSpPr>
        <xdr:cNvPr id="14" name="角丸四角形吹き出し 13"/>
        <xdr:cNvSpPr/>
      </xdr:nvSpPr>
      <xdr:spPr>
        <a:xfrm>
          <a:off x="2074544" y="10645140"/>
          <a:ext cx="5322570" cy="1028700"/>
        </a:xfrm>
        <a:prstGeom prst="wedgeRoundRectCallout">
          <a:avLst>
            <a:gd name="adj1" fmla="val -56938"/>
            <a:gd name="adj2" fmla="val -3093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Ⅱ借入金</a:t>
          </a:r>
          <a:r>
            <a:rPr lang="ja-JP" altLang="en-US" sz="1100" b="1" i="1">
              <a:solidFill>
                <a:srgbClr val="0000FF"/>
              </a:solidFill>
              <a:effectLst/>
              <a:latin typeface="+mn-lt"/>
              <a:ea typeface="+mn-ea"/>
              <a:cs typeface="+mn-cs"/>
            </a:rPr>
            <a:t>」　および　「</a:t>
          </a:r>
          <a:r>
            <a:rPr lang="ja-JP" altLang="ja-JP" sz="1100" b="1" i="1">
              <a:solidFill>
                <a:srgbClr val="0000FF"/>
              </a:solidFill>
              <a:effectLst/>
              <a:latin typeface="+mn-lt"/>
              <a:ea typeface="+mn-ea"/>
              <a:cs typeface="+mn-cs"/>
            </a:rPr>
            <a:t>Ⅲその他の収入</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についてその調達方法を記載ください。</a:t>
          </a:r>
          <a:endParaRPr lang="ja-JP" altLang="ja-JP" sz="1100">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上記表を補足するため、必要な資金をいつどのように確保するか記載してください。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・スペースが足りない場合は、行をの高さを広げる等調整してください。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10885</xdr:rowOff>
    </xdr:from>
    <xdr:to>
      <xdr:col>1</xdr:col>
      <xdr:colOff>9525</xdr:colOff>
      <xdr:row>3</xdr:row>
      <xdr:rowOff>363310</xdr:rowOff>
    </xdr:to>
    <xdr:cxnSp macro="">
      <xdr:nvCxnSpPr>
        <xdr:cNvPr id="2" name="直線コネクタ 1"/>
        <xdr:cNvCxnSpPr/>
      </xdr:nvCxnSpPr>
      <xdr:spPr>
        <a:xfrm>
          <a:off x="0" y="631371"/>
          <a:ext cx="2110468" cy="7334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962891</xdr:colOff>
      <xdr:row>9</xdr:row>
      <xdr:rowOff>256310</xdr:rowOff>
    </xdr:from>
    <xdr:to>
      <xdr:col>5</xdr:col>
      <xdr:colOff>2057400</xdr:colOff>
      <xdr:row>12</xdr:row>
      <xdr:rowOff>61355</xdr:rowOff>
    </xdr:to>
    <xdr:sp macro="" textlink="">
      <xdr:nvSpPr>
        <xdr:cNvPr id="9" name="角丸四角形吹き出し 8"/>
        <xdr:cNvSpPr/>
      </xdr:nvSpPr>
      <xdr:spPr>
        <a:xfrm>
          <a:off x="9366662" y="3543796"/>
          <a:ext cx="3195452" cy="948045"/>
        </a:xfrm>
        <a:prstGeom prst="wedgeRoundRectCallout">
          <a:avLst>
            <a:gd name="adj1" fmla="val 58087"/>
            <a:gd name="adj2" fmla="val -23478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2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（添付資料２）助成事業実施計画書「４　事業期間における助成事業の</a:t>
          </a:r>
          <a:r>
            <a:rPr kumimoji="0" lang="en-US" altLang="ja-JP" sz="12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PoC</a:t>
          </a:r>
          <a:r>
            <a:rPr kumimoji="0" lang="ja-JP" altLang="en-US" sz="12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」を参考にして目標や備考を記入してください。</a:t>
          </a:r>
        </a:p>
      </xdr:txBody>
    </xdr:sp>
    <xdr:clientData/>
  </xdr:twoCellAnchor>
  <xdr:twoCellAnchor>
    <xdr:from>
      <xdr:col>0</xdr:col>
      <xdr:colOff>1981199</xdr:colOff>
      <xdr:row>12</xdr:row>
      <xdr:rowOff>250372</xdr:rowOff>
    </xdr:from>
    <xdr:to>
      <xdr:col>2</xdr:col>
      <xdr:colOff>979713</xdr:colOff>
      <xdr:row>16</xdr:row>
      <xdr:rowOff>163527</xdr:rowOff>
    </xdr:to>
    <xdr:sp macro="" textlink="">
      <xdr:nvSpPr>
        <xdr:cNvPr id="10" name="角丸四角形吹き出し 9"/>
        <xdr:cNvSpPr/>
      </xdr:nvSpPr>
      <xdr:spPr>
        <a:xfrm>
          <a:off x="1981199" y="4680858"/>
          <a:ext cx="3200400" cy="1437155"/>
        </a:xfrm>
        <a:prstGeom prst="wedgeRoundRectCallout">
          <a:avLst>
            <a:gd name="adj1" fmla="val -79328"/>
            <a:gd name="adj2" fmla="val -18184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2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（添付資料２）助成事業実施計画書「４　事業期間における助成事業の</a:t>
          </a:r>
          <a:r>
            <a:rPr kumimoji="0" lang="en-US" altLang="ja-JP" sz="12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PoC</a:t>
          </a:r>
          <a:r>
            <a:rPr kumimoji="0" lang="ja-JP" altLang="en-US" sz="12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」を参考にして、開発項目ごとにスケジュールを記入してください。</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2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p>
      </xdr:txBody>
    </xdr:sp>
    <xdr:clientData/>
  </xdr:twoCellAnchor>
  <xdr:twoCellAnchor>
    <xdr:from>
      <xdr:col>3</xdr:col>
      <xdr:colOff>1055913</xdr:colOff>
      <xdr:row>6</xdr:row>
      <xdr:rowOff>261257</xdr:rowOff>
    </xdr:from>
    <xdr:to>
      <xdr:col>5</xdr:col>
      <xdr:colOff>54428</xdr:colOff>
      <xdr:row>8</xdr:row>
      <xdr:rowOff>239486</xdr:rowOff>
    </xdr:to>
    <xdr:sp macro="" textlink="">
      <xdr:nvSpPr>
        <xdr:cNvPr id="11" name="角丸四角形吹き出し 10"/>
        <xdr:cNvSpPr/>
      </xdr:nvSpPr>
      <xdr:spPr>
        <a:xfrm>
          <a:off x="7358742" y="2405743"/>
          <a:ext cx="3200400" cy="740229"/>
        </a:xfrm>
        <a:prstGeom prst="wedgeRoundRectCallout">
          <a:avLst>
            <a:gd name="adj1" fmla="val -79328"/>
            <a:gd name="adj2" fmla="val -18184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2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事業実施期間に合わせて、適宜罫線を足してください。</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ja-JP" altLang="en-US" sz="12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212914</xdr:colOff>
      <xdr:row>0</xdr:row>
      <xdr:rowOff>116542</xdr:rowOff>
    </xdr:from>
    <xdr:to>
      <xdr:col>7</xdr:col>
      <xdr:colOff>472891</xdr:colOff>
      <xdr:row>3</xdr:row>
      <xdr:rowOff>192743</xdr:rowOff>
    </xdr:to>
    <xdr:sp macro="" textlink="">
      <xdr:nvSpPr>
        <xdr:cNvPr id="2" name="角丸四角形吹き出し 1"/>
        <xdr:cNvSpPr/>
      </xdr:nvSpPr>
      <xdr:spPr>
        <a:xfrm>
          <a:off x="5869643" y="116542"/>
          <a:ext cx="1497107" cy="793377"/>
        </a:xfrm>
        <a:prstGeom prst="wedgeRoundRectCallout">
          <a:avLst>
            <a:gd name="adj1" fmla="val -73080"/>
            <a:gd name="adj2" fmla="val 7177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xdr:col>
      <xdr:colOff>1450044</xdr:colOff>
      <xdr:row>2</xdr:row>
      <xdr:rowOff>42581</xdr:rowOff>
    </xdr:from>
    <xdr:to>
      <xdr:col>3</xdr:col>
      <xdr:colOff>555814</xdr:colOff>
      <xdr:row>4</xdr:row>
      <xdr:rowOff>188258</xdr:rowOff>
    </xdr:to>
    <xdr:sp macro="" textlink="">
      <xdr:nvSpPr>
        <xdr:cNvPr id="3" name="角丸四角形吹き出し 2"/>
        <xdr:cNvSpPr/>
      </xdr:nvSpPr>
      <xdr:spPr>
        <a:xfrm>
          <a:off x="2965079" y="526675"/>
          <a:ext cx="1642782" cy="611842"/>
        </a:xfrm>
        <a:prstGeom prst="wedgeRoundRectCallout">
          <a:avLst>
            <a:gd name="adj1" fmla="val -149200"/>
            <a:gd name="adj2" fmla="val 4346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7</xdr:col>
      <xdr:colOff>44824</xdr:colOff>
      <xdr:row>8</xdr:row>
      <xdr:rowOff>282514</xdr:rowOff>
    </xdr:from>
    <xdr:to>
      <xdr:col>10</xdr:col>
      <xdr:colOff>360830</xdr:colOff>
      <xdr:row>13</xdr:row>
      <xdr:rowOff>233084</xdr:rowOff>
    </xdr:to>
    <xdr:sp macro="" textlink="">
      <xdr:nvSpPr>
        <xdr:cNvPr id="7" name="角丸四角形吹き出し 6"/>
        <xdr:cNvSpPr/>
      </xdr:nvSpPr>
      <xdr:spPr>
        <a:xfrm>
          <a:off x="6938683" y="2380255"/>
          <a:ext cx="2171700" cy="1653864"/>
        </a:xfrm>
        <a:prstGeom prst="wedgeRoundRectCallout">
          <a:avLst>
            <a:gd name="adj1" fmla="val -101307"/>
            <a:gd name="adj2" fmla="val -4856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7</xdr:col>
      <xdr:colOff>139948</xdr:colOff>
      <xdr:row>5</xdr:row>
      <xdr:rowOff>197224</xdr:rowOff>
    </xdr:from>
    <xdr:to>
      <xdr:col>11</xdr:col>
      <xdr:colOff>220630</xdr:colOff>
      <xdr:row>7</xdr:row>
      <xdr:rowOff>194983</xdr:rowOff>
    </xdr:to>
    <xdr:sp macro="" textlink="">
      <xdr:nvSpPr>
        <xdr:cNvPr id="8" name="角丸四角形吹き出し 7"/>
        <xdr:cNvSpPr/>
      </xdr:nvSpPr>
      <xdr:spPr>
        <a:xfrm>
          <a:off x="7033807" y="1380565"/>
          <a:ext cx="2554941" cy="571500"/>
        </a:xfrm>
        <a:prstGeom prst="wedgeRoundRectCallout">
          <a:avLst>
            <a:gd name="adj1" fmla="val -103206"/>
            <a:gd name="adj2" fmla="val -13248"/>
            <a:gd name="adj3" fmla="val 16667"/>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NEP</a:t>
          </a:r>
          <a:r>
            <a:rPr kumimoji="1" lang="ja-JP" altLang="en-US" sz="1200" b="1">
              <a:solidFill>
                <a:srgbClr val="FF0000"/>
              </a:solidFill>
            </a:rPr>
            <a:t>タイプ</a:t>
          </a:r>
          <a:r>
            <a:rPr kumimoji="1" lang="en-US" altLang="ja-JP" sz="1200" b="1">
              <a:solidFill>
                <a:srgbClr val="FF0000"/>
              </a:solidFill>
            </a:rPr>
            <a:t>A</a:t>
          </a:r>
          <a:r>
            <a:rPr kumimoji="1" lang="ja-JP" altLang="en-US" sz="1200" b="1">
              <a:solidFill>
                <a:srgbClr val="FF0000"/>
              </a:solidFill>
            </a:rPr>
            <a:t>は、</a:t>
          </a:r>
          <a:r>
            <a:rPr kumimoji="1" lang="en-US" altLang="ja-JP" sz="1200" b="1">
              <a:solidFill>
                <a:srgbClr val="FF0000"/>
              </a:solidFill>
            </a:rPr>
            <a:t>2021</a:t>
          </a:r>
          <a:r>
            <a:rPr kumimoji="1" lang="ja-JP" altLang="en-US" sz="1200" b="1">
              <a:solidFill>
                <a:srgbClr val="FF0000"/>
              </a:solidFill>
            </a:rPr>
            <a:t>年度は記入不要です。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448483</xdr:colOff>
      <xdr:row>3</xdr:row>
      <xdr:rowOff>52917</xdr:rowOff>
    </xdr:from>
    <xdr:to>
      <xdr:col>3</xdr:col>
      <xdr:colOff>410882</xdr:colOff>
      <xdr:row>5</xdr:row>
      <xdr:rowOff>109009</xdr:rowOff>
    </xdr:to>
    <xdr:sp macro="" textlink="">
      <xdr:nvSpPr>
        <xdr:cNvPr id="3" name="角丸四角形吹き出し 2"/>
        <xdr:cNvSpPr/>
      </xdr:nvSpPr>
      <xdr:spPr>
        <a:xfrm>
          <a:off x="2868954" y="779058"/>
          <a:ext cx="1809128" cy="540186"/>
        </a:xfrm>
        <a:prstGeom prst="wedgeRoundRectCallout">
          <a:avLst>
            <a:gd name="adj1" fmla="val -149200"/>
            <a:gd name="adj2" fmla="val 4346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4</xdr:col>
      <xdr:colOff>427816</xdr:colOff>
      <xdr:row>0</xdr:row>
      <xdr:rowOff>129115</xdr:rowOff>
    </xdr:from>
    <xdr:to>
      <xdr:col>7</xdr:col>
      <xdr:colOff>55657</xdr:colOff>
      <xdr:row>3</xdr:row>
      <xdr:rowOff>185395</xdr:rowOff>
    </xdr:to>
    <xdr:sp macro="" textlink="">
      <xdr:nvSpPr>
        <xdr:cNvPr id="5" name="角丸四角形吹き出し 4"/>
        <xdr:cNvSpPr/>
      </xdr:nvSpPr>
      <xdr:spPr>
        <a:xfrm>
          <a:off x="5618381" y="129115"/>
          <a:ext cx="1483535" cy="782421"/>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6</xdr:col>
      <xdr:colOff>148415</xdr:colOff>
      <xdr:row>9</xdr:row>
      <xdr:rowOff>239184</xdr:rowOff>
    </xdr:from>
    <xdr:to>
      <xdr:col>9</xdr:col>
      <xdr:colOff>465916</xdr:colOff>
      <xdr:row>15</xdr:row>
      <xdr:rowOff>254000</xdr:rowOff>
    </xdr:to>
    <xdr:sp macro="" textlink="">
      <xdr:nvSpPr>
        <xdr:cNvPr id="6" name="角丸四角形吹き出し 5"/>
        <xdr:cNvSpPr/>
      </xdr:nvSpPr>
      <xdr:spPr>
        <a:xfrm>
          <a:off x="6576109" y="2417608"/>
          <a:ext cx="2173195" cy="1682251"/>
        </a:xfrm>
        <a:prstGeom prst="wedgeRoundRectCallout">
          <a:avLst>
            <a:gd name="adj1" fmla="val -101307"/>
            <a:gd name="adj2" fmla="val -4856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6</xdr:col>
      <xdr:colOff>207680</xdr:colOff>
      <xdr:row>6</xdr:row>
      <xdr:rowOff>245533</xdr:rowOff>
    </xdr:from>
    <xdr:to>
      <xdr:col>10</xdr:col>
      <xdr:colOff>290354</xdr:colOff>
      <xdr:row>9</xdr:row>
      <xdr:rowOff>88900</xdr:rowOff>
    </xdr:to>
    <xdr:sp macro="" textlink="">
      <xdr:nvSpPr>
        <xdr:cNvPr id="7" name="角丸四角形吹き出し 6"/>
        <xdr:cNvSpPr/>
      </xdr:nvSpPr>
      <xdr:spPr>
        <a:xfrm>
          <a:off x="6635374" y="1697815"/>
          <a:ext cx="2556933" cy="569509"/>
        </a:xfrm>
        <a:prstGeom prst="wedgeRoundRectCallout">
          <a:avLst>
            <a:gd name="adj1" fmla="val -103206"/>
            <a:gd name="adj2" fmla="val -13248"/>
            <a:gd name="adj3" fmla="val 16667"/>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NEP</a:t>
          </a:r>
          <a:r>
            <a:rPr kumimoji="1" lang="ja-JP" altLang="en-US" sz="1200" b="1">
              <a:solidFill>
                <a:srgbClr val="FF0000"/>
              </a:solidFill>
            </a:rPr>
            <a:t>タイプ</a:t>
          </a:r>
          <a:r>
            <a:rPr kumimoji="1" lang="en-US" altLang="ja-JP" sz="1200" b="1">
              <a:solidFill>
                <a:srgbClr val="FF0000"/>
              </a:solidFill>
            </a:rPr>
            <a:t>A</a:t>
          </a:r>
          <a:r>
            <a:rPr kumimoji="1" lang="ja-JP" altLang="en-US" sz="1200" b="1">
              <a:solidFill>
                <a:srgbClr val="FF0000"/>
              </a:solidFill>
            </a:rPr>
            <a:t>は、</a:t>
          </a:r>
          <a:r>
            <a:rPr kumimoji="1" lang="en-US" altLang="ja-JP" sz="1200" b="1">
              <a:solidFill>
                <a:srgbClr val="FF0000"/>
              </a:solidFill>
            </a:rPr>
            <a:t>2021</a:t>
          </a:r>
          <a:r>
            <a:rPr kumimoji="1" lang="ja-JP" altLang="en-US" sz="1200" b="1">
              <a:solidFill>
                <a:srgbClr val="FF0000"/>
              </a:solidFill>
            </a:rPr>
            <a:t>年度は記入不要です。</a:t>
          </a:r>
        </a:p>
      </xdr:txBody>
    </xdr:sp>
    <xdr:clientData/>
  </xdr:twoCellAnchor>
  <xdr:twoCellAnchor>
    <xdr:from>
      <xdr:col>5</xdr:col>
      <xdr:colOff>394446</xdr:colOff>
      <xdr:row>17</xdr:row>
      <xdr:rowOff>107576</xdr:rowOff>
    </xdr:from>
    <xdr:to>
      <xdr:col>13</xdr:col>
      <xdr:colOff>215153</xdr:colOff>
      <xdr:row>22</xdr:row>
      <xdr:rowOff>190751</xdr:rowOff>
    </xdr:to>
    <xdr:sp macro="" textlink="">
      <xdr:nvSpPr>
        <xdr:cNvPr id="10" name="角丸四角形吹き出し 9"/>
        <xdr:cNvSpPr/>
      </xdr:nvSpPr>
      <xdr:spPr>
        <a:xfrm>
          <a:off x="6203575" y="4509247"/>
          <a:ext cx="4769225" cy="1472704"/>
        </a:xfrm>
        <a:prstGeom prst="wedgeRoundRectCallout">
          <a:avLst>
            <a:gd name="adj1" fmla="val -68828"/>
            <a:gd name="adj2" fmla="val -1030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en-US" altLang="ja-JP" sz="1200" b="1">
              <a:solidFill>
                <a:sysClr val="windowText" lastClr="000000"/>
              </a:solidFill>
            </a:rPr>
            <a:t>NEP</a:t>
          </a:r>
          <a:r>
            <a:rPr kumimoji="1" lang="ja-JP" altLang="en-US" sz="1200" b="1">
              <a:solidFill>
                <a:sysClr val="windowText" lastClr="000000"/>
              </a:solidFill>
            </a:rPr>
            <a:t>タイプ</a:t>
          </a:r>
          <a:r>
            <a:rPr kumimoji="1" lang="en-US" altLang="ja-JP" sz="1200" b="1">
              <a:solidFill>
                <a:sysClr val="windowText" lastClr="000000"/>
              </a:solidFill>
            </a:rPr>
            <a:t>B</a:t>
          </a:r>
          <a:r>
            <a:rPr kumimoji="1" lang="ja-JP" altLang="en-US" sz="1200" b="1">
              <a:solidFill>
                <a:sysClr val="windowText" lastClr="000000"/>
              </a:solidFill>
            </a:rPr>
            <a:t>のみ、補助員の労務費を計上することが可能です。（</a:t>
          </a:r>
          <a:r>
            <a:rPr kumimoji="1" lang="ja-JP" altLang="en-US" sz="1200" b="1">
              <a:solidFill>
                <a:srgbClr val="FF0000"/>
              </a:solidFill>
            </a:rPr>
            <a:t>研究員費は対象外</a:t>
          </a:r>
          <a:r>
            <a:rPr kumimoji="1" lang="ja-JP" altLang="en-US" sz="1200" b="1">
              <a:solidFill>
                <a:sysClr val="windowText" lastClr="000000"/>
              </a:solidFill>
            </a:rPr>
            <a:t>）</a:t>
          </a:r>
        </a:p>
        <a:p>
          <a:pPr algn="l"/>
          <a:r>
            <a:rPr kumimoji="1" lang="en-US" altLang="ja-JP" sz="1200" b="1">
              <a:solidFill>
                <a:sysClr val="windowText" lastClr="000000"/>
              </a:solidFill>
            </a:rPr>
            <a:t>※</a:t>
          </a:r>
          <a:r>
            <a:rPr kumimoji="1" lang="ja-JP" altLang="en-US" sz="1200" b="1">
              <a:solidFill>
                <a:sysClr val="windowText" lastClr="000000"/>
              </a:solidFill>
            </a:rPr>
            <a:t>「研究員費</a:t>
          </a:r>
          <a:r>
            <a:rPr kumimoji="1" lang="en-US" altLang="ja-JP" sz="1200" b="1">
              <a:solidFill>
                <a:sysClr val="windowText" lastClr="000000"/>
              </a:solidFill>
            </a:rPr>
            <a:t>(</a:t>
          </a:r>
          <a:r>
            <a:rPr kumimoji="1" lang="ja-JP" altLang="en-US" sz="1200" b="1">
              <a:solidFill>
                <a:sysClr val="windowText" lastClr="000000"/>
              </a:solidFill>
            </a:rPr>
            <a:t>対象外</a:t>
          </a:r>
          <a:r>
            <a:rPr kumimoji="1" lang="en-US" altLang="ja-JP" sz="1200" b="1">
              <a:solidFill>
                <a:sysClr val="windowText" lastClr="000000"/>
              </a:solidFill>
            </a:rPr>
            <a:t>)</a:t>
          </a:r>
          <a:r>
            <a:rPr kumimoji="1" lang="ja-JP" altLang="en-US" sz="1200" b="1">
              <a:solidFill>
                <a:sysClr val="windowText" lastClr="000000"/>
              </a:solidFill>
            </a:rPr>
            <a:t>」と「補助員費」の区分については、</a:t>
          </a:r>
          <a:r>
            <a:rPr kumimoji="1" lang="en-US" altLang="ja-JP" sz="1200" b="1">
              <a:solidFill>
                <a:sysClr val="windowText" lastClr="000000"/>
              </a:solidFill>
            </a:rPr>
            <a:t>NEDO HP</a:t>
          </a:r>
          <a:r>
            <a:rPr kumimoji="1" lang="ja-JP" altLang="en-US" sz="1200" b="1">
              <a:solidFill>
                <a:sysClr val="windowText" lastClr="000000"/>
              </a:solidFill>
            </a:rPr>
            <a:t>マニュアルの労務費の項目をご参照ください。　</a:t>
          </a:r>
          <a:r>
            <a:rPr kumimoji="1" lang="en-US" altLang="ja-JP" sz="1200" b="1">
              <a:solidFill>
                <a:sysClr val="windowText" lastClr="000000"/>
              </a:solidFill>
            </a:rPr>
            <a:t>http://www.nedo.go.jp/itaku-gyomu/hojo_josei_manual_manual.html</a:t>
          </a:r>
          <a:endParaRPr kumimoji="1" lang="ja-JP" altLang="en-US" sz="12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77696</xdr:colOff>
      <xdr:row>8</xdr:row>
      <xdr:rowOff>222251</xdr:rowOff>
    </xdr:from>
    <xdr:to>
      <xdr:col>9</xdr:col>
      <xdr:colOff>395196</xdr:colOff>
      <xdr:row>15</xdr:row>
      <xdr:rowOff>110067</xdr:rowOff>
    </xdr:to>
    <xdr:sp macro="" textlink="">
      <xdr:nvSpPr>
        <xdr:cNvPr id="2" name="角丸四角形吹き出し 1"/>
        <xdr:cNvSpPr/>
      </xdr:nvSpPr>
      <xdr:spPr>
        <a:xfrm>
          <a:off x="6505390" y="2454463"/>
          <a:ext cx="2173194" cy="1833157"/>
        </a:xfrm>
        <a:prstGeom prst="wedgeRoundRectCallout">
          <a:avLst>
            <a:gd name="adj1" fmla="val -101307"/>
            <a:gd name="adj2" fmla="val -4856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1</xdr:col>
      <xdr:colOff>492562</xdr:colOff>
      <xdr:row>3</xdr:row>
      <xdr:rowOff>105834</xdr:rowOff>
    </xdr:from>
    <xdr:to>
      <xdr:col>3</xdr:col>
      <xdr:colOff>839695</xdr:colOff>
      <xdr:row>5</xdr:row>
      <xdr:rowOff>211667</xdr:rowOff>
    </xdr:to>
    <xdr:sp macro="" textlink="">
      <xdr:nvSpPr>
        <xdr:cNvPr id="3" name="角丸四角形吹き出し 2"/>
        <xdr:cNvSpPr/>
      </xdr:nvSpPr>
      <xdr:spPr>
        <a:xfrm>
          <a:off x="2913033" y="831975"/>
          <a:ext cx="2193862" cy="589927"/>
        </a:xfrm>
        <a:prstGeom prst="wedgeRoundRectCallout">
          <a:avLst>
            <a:gd name="adj1" fmla="val -149200"/>
            <a:gd name="adj2" fmla="val 4346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事業名称、共同研究先名は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4</xdr:col>
      <xdr:colOff>598396</xdr:colOff>
      <xdr:row>0</xdr:row>
      <xdr:rowOff>65618</xdr:rowOff>
    </xdr:from>
    <xdr:to>
      <xdr:col>7</xdr:col>
      <xdr:colOff>226735</xdr:colOff>
      <xdr:row>3</xdr:row>
      <xdr:rowOff>119780</xdr:rowOff>
    </xdr:to>
    <xdr:sp macro="" textlink="">
      <xdr:nvSpPr>
        <xdr:cNvPr id="4" name="角丸四角形吹き出し 3"/>
        <xdr:cNvSpPr/>
      </xdr:nvSpPr>
      <xdr:spPr>
        <a:xfrm>
          <a:off x="5788961" y="65618"/>
          <a:ext cx="1484033" cy="780303"/>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6</xdr:col>
      <xdr:colOff>136961</xdr:colOff>
      <xdr:row>6</xdr:row>
      <xdr:rowOff>279400</xdr:rowOff>
    </xdr:from>
    <xdr:to>
      <xdr:col>10</xdr:col>
      <xdr:colOff>219635</xdr:colOff>
      <xdr:row>8</xdr:row>
      <xdr:rowOff>71967</xdr:rowOff>
    </xdr:to>
    <xdr:sp macro="" textlink="">
      <xdr:nvSpPr>
        <xdr:cNvPr id="5" name="角丸四角形吹き出し 4"/>
        <xdr:cNvSpPr/>
      </xdr:nvSpPr>
      <xdr:spPr>
        <a:xfrm>
          <a:off x="6564655" y="1731682"/>
          <a:ext cx="2556933" cy="572497"/>
        </a:xfrm>
        <a:prstGeom prst="wedgeRoundRectCallout">
          <a:avLst>
            <a:gd name="adj1" fmla="val -103206"/>
            <a:gd name="adj2" fmla="val -13248"/>
            <a:gd name="adj3" fmla="val 16667"/>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NEP</a:t>
          </a:r>
          <a:r>
            <a:rPr kumimoji="1" lang="ja-JP" altLang="en-US" sz="1200" b="1">
              <a:solidFill>
                <a:srgbClr val="FF0000"/>
              </a:solidFill>
            </a:rPr>
            <a:t>タイプ</a:t>
          </a:r>
          <a:r>
            <a:rPr kumimoji="1" lang="en-US" altLang="ja-JP" sz="1200" b="1">
              <a:solidFill>
                <a:srgbClr val="FF0000"/>
              </a:solidFill>
            </a:rPr>
            <a:t>A</a:t>
          </a:r>
          <a:r>
            <a:rPr kumimoji="1" lang="ja-JP" altLang="en-US" sz="1200" b="1">
              <a:solidFill>
                <a:srgbClr val="FF0000"/>
              </a:solidFill>
            </a:rPr>
            <a:t>は、</a:t>
          </a:r>
          <a:r>
            <a:rPr kumimoji="1" lang="en-US" altLang="ja-JP" sz="1200" b="1">
              <a:solidFill>
                <a:srgbClr val="FF0000"/>
              </a:solidFill>
            </a:rPr>
            <a:t>2021</a:t>
          </a:r>
          <a:r>
            <a:rPr kumimoji="1" lang="ja-JP" altLang="en-US" sz="1200" b="1">
              <a:solidFill>
                <a:srgbClr val="FF0000"/>
              </a:solidFill>
            </a:rPr>
            <a:t>年度は記入不要です。</a:t>
          </a:r>
        </a:p>
      </xdr:txBody>
    </xdr:sp>
    <xdr:clientData/>
  </xdr:twoCellAnchor>
  <xdr:twoCellAnchor>
    <xdr:from>
      <xdr:col>6</xdr:col>
      <xdr:colOff>136961</xdr:colOff>
      <xdr:row>17</xdr:row>
      <xdr:rowOff>33867</xdr:rowOff>
    </xdr:from>
    <xdr:to>
      <xdr:col>10</xdr:col>
      <xdr:colOff>219635</xdr:colOff>
      <xdr:row>19</xdr:row>
      <xdr:rowOff>46567</xdr:rowOff>
    </xdr:to>
    <xdr:sp macro="" textlink="">
      <xdr:nvSpPr>
        <xdr:cNvPr id="6" name="角丸四角形吹き出し 5"/>
        <xdr:cNvSpPr/>
      </xdr:nvSpPr>
      <xdr:spPr>
        <a:xfrm>
          <a:off x="6564655" y="4767232"/>
          <a:ext cx="2556933" cy="568511"/>
        </a:xfrm>
        <a:prstGeom prst="wedgeRoundRectCallout">
          <a:avLst>
            <a:gd name="adj1" fmla="val -99561"/>
            <a:gd name="adj2" fmla="val -186581"/>
            <a:gd name="adj3" fmla="val 16667"/>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共同研究先の労務費は計上できません。</a:t>
          </a:r>
        </a:p>
      </xdr:txBody>
    </xdr:sp>
    <xdr:clientData/>
  </xdr:twoCellAnchor>
  <xdr:twoCellAnchor>
    <xdr:from>
      <xdr:col>7</xdr:col>
      <xdr:colOff>517714</xdr:colOff>
      <xdr:row>0</xdr:row>
      <xdr:rowOff>65618</xdr:rowOff>
    </xdr:from>
    <xdr:to>
      <xdr:col>10</xdr:col>
      <xdr:colOff>430306</xdr:colOff>
      <xdr:row>3</xdr:row>
      <xdr:rowOff>119780</xdr:rowOff>
    </xdr:to>
    <xdr:sp macro="" textlink="">
      <xdr:nvSpPr>
        <xdr:cNvPr id="8" name="角丸四角形吹き出し 7"/>
        <xdr:cNvSpPr/>
      </xdr:nvSpPr>
      <xdr:spPr>
        <a:xfrm>
          <a:off x="7563973" y="65618"/>
          <a:ext cx="1768286" cy="780303"/>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計画に共同研究先がある場合のみ、作成してください。</a:t>
          </a:r>
          <a:endParaRPr kumimoji="1" lang="ja-JP" altLang="en-US" sz="1200"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499906</xdr:colOff>
      <xdr:row>2</xdr:row>
      <xdr:rowOff>21166</xdr:rowOff>
    </xdr:from>
    <xdr:to>
      <xdr:col>8</xdr:col>
      <xdr:colOff>53290</xdr:colOff>
      <xdr:row>5</xdr:row>
      <xdr:rowOff>0</xdr:rowOff>
    </xdr:to>
    <xdr:sp macro="" textlink="">
      <xdr:nvSpPr>
        <xdr:cNvPr id="2" name="角丸四角形吹き出し 1"/>
        <xdr:cNvSpPr/>
      </xdr:nvSpPr>
      <xdr:spPr>
        <a:xfrm>
          <a:off x="3834777" y="505260"/>
          <a:ext cx="1543548" cy="633258"/>
        </a:xfrm>
        <a:prstGeom prst="wedgeRoundRectCallout">
          <a:avLst>
            <a:gd name="adj1" fmla="val -149200"/>
            <a:gd name="adj2" fmla="val 1812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事業者名は</a:t>
          </a:r>
          <a:endParaRPr kumimoji="1" lang="en-US" altLang="ja-JP" sz="1200" b="1">
            <a:solidFill>
              <a:sysClr val="windowText" lastClr="000000"/>
            </a:solidFill>
          </a:endParaRPr>
        </a:p>
        <a:p>
          <a:pPr algn="l"/>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editAs="oneCell">
    <xdr:from>
      <xdr:col>12</xdr:col>
      <xdr:colOff>383490</xdr:colOff>
      <xdr:row>1</xdr:row>
      <xdr:rowOff>31750</xdr:rowOff>
    </xdr:from>
    <xdr:to>
      <xdr:col>15</xdr:col>
      <xdr:colOff>44775</xdr:colOff>
      <xdr:row>4</xdr:row>
      <xdr:rowOff>85912</xdr:rowOff>
    </xdr:to>
    <xdr:sp macro="" textlink="">
      <xdr:nvSpPr>
        <xdr:cNvPr id="3" name="角丸四角形吹き出し 2"/>
        <xdr:cNvSpPr/>
      </xdr:nvSpPr>
      <xdr:spPr>
        <a:xfrm>
          <a:off x="10298455" y="273797"/>
          <a:ext cx="1534908" cy="780303"/>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editAs="oneCell">
    <xdr:from>
      <xdr:col>10</xdr:col>
      <xdr:colOff>39072</xdr:colOff>
      <xdr:row>0</xdr:row>
      <xdr:rowOff>74083</xdr:rowOff>
    </xdr:from>
    <xdr:to>
      <xdr:col>11</xdr:col>
      <xdr:colOff>273424</xdr:colOff>
      <xdr:row>3</xdr:row>
      <xdr:rowOff>173069</xdr:rowOff>
    </xdr:to>
    <xdr:sp macro="" textlink="">
      <xdr:nvSpPr>
        <xdr:cNvPr id="4" name="角丸四角形吹き出し 3"/>
        <xdr:cNvSpPr/>
      </xdr:nvSpPr>
      <xdr:spPr>
        <a:xfrm>
          <a:off x="7049472" y="74083"/>
          <a:ext cx="1686634" cy="825127"/>
        </a:xfrm>
        <a:prstGeom prst="wedgeRoundRectCallout">
          <a:avLst>
            <a:gd name="adj1" fmla="val -100564"/>
            <a:gd name="adj2" fmla="val 4179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複数年度事業の場合はそれぞれ年度毎の積算が必要。</a:t>
          </a:r>
        </a:p>
      </xdr:txBody>
    </xdr:sp>
    <xdr:clientData/>
  </xdr:twoCellAnchor>
  <xdr:twoCellAnchor editAs="oneCell">
    <xdr:from>
      <xdr:col>13</xdr:col>
      <xdr:colOff>123763</xdr:colOff>
      <xdr:row>10</xdr:row>
      <xdr:rowOff>116540</xdr:rowOff>
    </xdr:from>
    <xdr:to>
      <xdr:col>21</xdr:col>
      <xdr:colOff>618564</xdr:colOff>
      <xdr:row>18</xdr:row>
      <xdr:rowOff>98613</xdr:rowOff>
    </xdr:to>
    <xdr:sp macro="" textlink="">
      <xdr:nvSpPr>
        <xdr:cNvPr id="6" name="角丸四角形吹き出し 5"/>
        <xdr:cNvSpPr/>
      </xdr:nvSpPr>
      <xdr:spPr>
        <a:xfrm>
          <a:off x="10675222" y="2106705"/>
          <a:ext cx="5443318" cy="1344708"/>
        </a:xfrm>
        <a:prstGeom prst="wedgeRoundRectCallout">
          <a:avLst>
            <a:gd name="adj1" fmla="val -116051"/>
            <a:gd name="adj2" fmla="val -12204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に計上しない分を含む額です。</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endParaRPr kumimoji="1" lang="en-US" altLang="ja-JP" sz="1200" b="1">
            <a:solidFill>
              <a:sysClr val="windowText" lastClr="000000"/>
            </a:solidFill>
          </a:endParaRPr>
        </a:p>
        <a:p>
          <a:pPr algn="l"/>
          <a:r>
            <a:rPr kumimoji="1" lang="ja-JP" altLang="en-US" sz="1200" b="1">
              <a:solidFill>
                <a:srgbClr val="FF0000"/>
              </a:solidFill>
            </a:rPr>
            <a:t>・”要する経費”の全期間の総額が、助成対象費用の上限を超える場合、</a:t>
          </a:r>
          <a:endParaRPr kumimoji="1" lang="en-US" altLang="ja-JP" sz="1200" b="1">
            <a:solidFill>
              <a:srgbClr val="FF0000"/>
            </a:solidFill>
          </a:endParaRPr>
        </a:p>
        <a:p>
          <a:pPr algn="l"/>
          <a:r>
            <a:rPr kumimoji="1" lang="ja-JP" altLang="en-US" sz="1200" b="1">
              <a:solidFill>
                <a:srgbClr val="FF0000"/>
              </a:solidFill>
            </a:rPr>
            <a:t>　”対象費用”の列の金額を修正し、助成対象費用の上限を超えないよう</a:t>
          </a:r>
          <a:endParaRPr kumimoji="1" lang="en-US" altLang="ja-JP" sz="1200" b="1">
            <a:solidFill>
              <a:srgbClr val="FF0000"/>
            </a:solidFill>
          </a:endParaRPr>
        </a:p>
        <a:p>
          <a:pPr algn="l"/>
          <a:r>
            <a:rPr kumimoji="1" lang="ja-JP" altLang="en-US" sz="1200" b="1">
              <a:solidFill>
                <a:srgbClr val="FF0000"/>
              </a:solidFill>
            </a:rPr>
            <a:t>　調整してください。</a:t>
          </a:r>
        </a:p>
      </xdr:txBody>
    </xdr:sp>
    <xdr:clientData/>
  </xdr:twoCellAnchor>
  <xdr:twoCellAnchor editAs="oneCell">
    <xdr:from>
      <xdr:col>10</xdr:col>
      <xdr:colOff>796116</xdr:colOff>
      <xdr:row>24</xdr:row>
      <xdr:rowOff>113180</xdr:rowOff>
    </xdr:from>
    <xdr:to>
      <xdr:col>13</xdr:col>
      <xdr:colOff>109507</xdr:colOff>
      <xdr:row>34</xdr:row>
      <xdr:rowOff>89646</xdr:rowOff>
    </xdr:to>
    <xdr:sp macro="" textlink="">
      <xdr:nvSpPr>
        <xdr:cNvPr id="7" name="角丸四角形吹き出し 6"/>
        <xdr:cNvSpPr/>
      </xdr:nvSpPr>
      <xdr:spPr>
        <a:xfrm>
          <a:off x="7806516" y="4487956"/>
          <a:ext cx="2854450" cy="1679761"/>
        </a:xfrm>
        <a:prstGeom prst="wedgeRoundRectCallout">
          <a:avLst>
            <a:gd name="adj1" fmla="val -94645"/>
            <a:gd name="adj2" fmla="val -5822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editAs="oneCell">
    <xdr:from>
      <xdr:col>12</xdr:col>
      <xdr:colOff>214157</xdr:colOff>
      <xdr:row>42</xdr:row>
      <xdr:rowOff>10583</xdr:rowOff>
    </xdr:from>
    <xdr:to>
      <xdr:col>15</xdr:col>
      <xdr:colOff>366557</xdr:colOff>
      <xdr:row>46</xdr:row>
      <xdr:rowOff>163730</xdr:rowOff>
    </xdr:to>
    <xdr:sp macro="" textlink="">
      <xdr:nvSpPr>
        <xdr:cNvPr id="9" name="角丸四角形吹き出し 8"/>
        <xdr:cNvSpPr/>
      </xdr:nvSpPr>
      <xdr:spPr>
        <a:xfrm>
          <a:off x="10129122" y="7451289"/>
          <a:ext cx="2026023" cy="834465"/>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editAs="oneCell">
    <xdr:from>
      <xdr:col>1</xdr:col>
      <xdr:colOff>832223</xdr:colOff>
      <xdr:row>5</xdr:row>
      <xdr:rowOff>84666</xdr:rowOff>
    </xdr:from>
    <xdr:to>
      <xdr:col>6</xdr:col>
      <xdr:colOff>141441</xdr:colOff>
      <xdr:row>10</xdr:row>
      <xdr:rowOff>125504</xdr:rowOff>
    </xdr:to>
    <xdr:sp macro="" textlink="">
      <xdr:nvSpPr>
        <xdr:cNvPr id="11" name="角丸四角形吹き出し 10"/>
        <xdr:cNvSpPr/>
      </xdr:nvSpPr>
      <xdr:spPr>
        <a:xfrm>
          <a:off x="2472764" y="1223184"/>
          <a:ext cx="2285501" cy="892485"/>
        </a:xfrm>
        <a:prstGeom prst="wedgeRoundRectCallout">
          <a:avLst>
            <a:gd name="adj1" fmla="val -99727"/>
            <a:gd name="adj2" fmla="val -4767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個人で交付決定</a:t>
          </a:r>
          <a:r>
            <a:rPr kumimoji="1" lang="ja-JP" altLang="en-US" sz="1200" b="1">
              <a:solidFill>
                <a:sysClr val="windowText" lastClr="000000"/>
              </a:solidFill>
            </a:rPr>
            <a:t>を受ける場合、</a:t>
          </a:r>
          <a:r>
            <a:rPr kumimoji="1" lang="ja-JP" altLang="en-US" sz="1200" b="1">
              <a:solidFill>
                <a:srgbClr val="FF0000"/>
              </a:solidFill>
            </a:rPr>
            <a:t>税抜</a:t>
          </a:r>
          <a:r>
            <a:rPr kumimoji="1" lang="en-US" altLang="ja-JP" sz="1200" b="1">
              <a:solidFill>
                <a:srgbClr val="FF0000"/>
              </a:solidFill>
            </a:rPr>
            <a:t>50</a:t>
          </a:r>
          <a:r>
            <a:rPr kumimoji="1" lang="ja-JP" altLang="en-US" sz="1200" b="1">
              <a:solidFill>
                <a:srgbClr val="FF0000"/>
              </a:solidFill>
            </a:rPr>
            <a:t>万円以上の処分制限財産となるものは対象外</a:t>
          </a:r>
          <a:r>
            <a:rPr kumimoji="1" lang="ja-JP" altLang="en-US" sz="1200" b="1">
              <a:solidFill>
                <a:sysClr val="windowText" lastClr="000000"/>
              </a:solidFill>
            </a:rPr>
            <a:t>です。</a:t>
          </a:r>
        </a:p>
      </xdr:txBody>
    </xdr:sp>
    <xdr:clientData/>
  </xdr:twoCellAnchor>
  <xdr:twoCellAnchor editAs="oneCell">
    <xdr:from>
      <xdr:col>1</xdr:col>
      <xdr:colOff>485092</xdr:colOff>
      <xdr:row>36</xdr:row>
      <xdr:rowOff>152400</xdr:rowOff>
    </xdr:from>
    <xdr:to>
      <xdr:col>5</xdr:col>
      <xdr:colOff>170827</xdr:colOff>
      <xdr:row>44</xdr:row>
      <xdr:rowOff>25898</xdr:rowOff>
    </xdr:to>
    <xdr:sp macro="" textlink="">
      <xdr:nvSpPr>
        <xdr:cNvPr id="13" name="角丸四角形吹き出し 12"/>
        <xdr:cNvSpPr/>
      </xdr:nvSpPr>
      <xdr:spPr>
        <a:xfrm>
          <a:off x="2125633" y="6571129"/>
          <a:ext cx="2428935" cy="1236134"/>
        </a:xfrm>
        <a:prstGeom prst="wedgeRoundRectCallout">
          <a:avLst>
            <a:gd name="adj1" fmla="val -101466"/>
            <a:gd name="adj2" fmla="val -1149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。「○○の委託」も</a:t>
          </a:r>
          <a:r>
            <a:rPr kumimoji="1" lang="en-US" altLang="ja-JP" sz="1200" b="1">
              <a:solidFill>
                <a:sysClr val="windowText" lastClr="000000"/>
              </a:solidFill>
            </a:rPr>
            <a:t>NG</a:t>
          </a:r>
          <a:r>
            <a:rPr kumimoji="1" lang="ja-JP" altLang="en-US" sz="1200" b="1">
              <a:solidFill>
                <a:sysClr val="windowText" lastClr="000000"/>
              </a:solidFill>
            </a:rPr>
            <a:t>です。</a:t>
          </a:r>
          <a:endParaRPr kumimoji="1" lang="en-US" altLang="ja-JP" sz="1200" b="1">
            <a:solidFill>
              <a:sysClr val="windowText" lastClr="000000"/>
            </a:solidFill>
          </a:endParaRPr>
        </a:p>
        <a:p>
          <a:pPr algn="l"/>
          <a:r>
            <a:rPr kumimoji="1" lang="ja-JP" altLang="en-US" sz="1200" b="1">
              <a:solidFill>
                <a:sysClr val="windowText" lastClr="000000"/>
              </a:solidFill>
            </a:rPr>
            <a:t>また、</a:t>
          </a:r>
          <a:r>
            <a:rPr kumimoji="1" lang="ja-JP" altLang="en-US" sz="1200" b="1">
              <a:solidFill>
                <a:srgbClr val="FF0000"/>
              </a:solidFill>
            </a:rPr>
            <a:t>個人で交付決定</a:t>
          </a:r>
          <a:r>
            <a:rPr kumimoji="1" lang="ja-JP" altLang="en-US" sz="1200" b="1">
              <a:solidFill>
                <a:sysClr val="windowText" lastClr="000000"/>
              </a:solidFill>
            </a:rPr>
            <a:t>を受ける場合、</a:t>
          </a:r>
          <a:r>
            <a:rPr kumimoji="1" lang="ja-JP" altLang="en-US" sz="1200" b="1">
              <a:solidFill>
                <a:srgbClr val="FF0000"/>
              </a:solidFill>
            </a:rPr>
            <a:t>税抜</a:t>
          </a:r>
          <a:r>
            <a:rPr kumimoji="1" lang="en-US" altLang="ja-JP" sz="1200" b="1">
              <a:solidFill>
                <a:srgbClr val="FF0000"/>
              </a:solidFill>
            </a:rPr>
            <a:t>50</a:t>
          </a:r>
          <a:r>
            <a:rPr kumimoji="1" lang="ja-JP" altLang="en-US" sz="1200" b="1">
              <a:solidFill>
                <a:srgbClr val="FF0000"/>
              </a:solidFill>
            </a:rPr>
            <a:t>万円以上の処分制限財産となるものは対象外</a:t>
          </a:r>
          <a:r>
            <a:rPr kumimoji="1" lang="ja-JP" altLang="en-US" sz="1200" b="1">
              <a:solidFill>
                <a:sysClr val="windowText" lastClr="000000"/>
              </a:solidFill>
            </a:rPr>
            <a:t>です。</a:t>
          </a:r>
        </a:p>
      </xdr:txBody>
    </xdr:sp>
    <xdr:clientData/>
  </xdr:twoCellAnchor>
  <xdr:twoCellAnchor>
    <xdr:from>
      <xdr:col>1</xdr:col>
      <xdr:colOff>134471</xdr:colOff>
      <xdr:row>27</xdr:row>
      <xdr:rowOff>0</xdr:rowOff>
    </xdr:from>
    <xdr:to>
      <xdr:col>9</xdr:col>
      <xdr:colOff>986119</xdr:colOff>
      <xdr:row>35</xdr:row>
      <xdr:rowOff>110069</xdr:rowOff>
    </xdr:to>
    <xdr:sp macro="" textlink="">
      <xdr:nvSpPr>
        <xdr:cNvPr id="12" name="角丸四角形吹き出し 11"/>
        <xdr:cNvSpPr/>
      </xdr:nvSpPr>
      <xdr:spPr>
        <a:xfrm>
          <a:off x="1775012" y="4885765"/>
          <a:ext cx="4769225" cy="1472704"/>
        </a:xfrm>
        <a:prstGeom prst="wedgeRoundRectCallout">
          <a:avLst>
            <a:gd name="adj1" fmla="val -68828"/>
            <a:gd name="adj2" fmla="val -1030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en-US" altLang="ja-JP" sz="1200" b="1">
              <a:solidFill>
                <a:sysClr val="windowText" lastClr="000000"/>
              </a:solidFill>
            </a:rPr>
            <a:t>NEP</a:t>
          </a:r>
          <a:r>
            <a:rPr kumimoji="1" lang="ja-JP" altLang="en-US" sz="1200" b="1">
              <a:solidFill>
                <a:sysClr val="windowText" lastClr="000000"/>
              </a:solidFill>
            </a:rPr>
            <a:t>タイプ</a:t>
          </a:r>
          <a:r>
            <a:rPr kumimoji="1" lang="en-US" altLang="ja-JP" sz="1200" b="1">
              <a:solidFill>
                <a:sysClr val="windowText" lastClr="000000"/>
              </a:solidFill>
            </a:rPr>
            <a:t>B</a:t>
          </a:r>
          <a:r>
            <a:rPr kumimoji="1" lang="ja-JP" altLang="en-US" sz="1200" b="1">
              <a:solidFill>
                <a:sysClr val="windowText" lastClr="000000"/>
              </a:solidFill>
            </a:rPr>
            <a:t>のみ、補助員の労務費を計上することが可能です。（</a:t>
          </a:r>
          <a:r>
            <a:rPr kumimoji="1" lang="ja-JP" altLang="en-US" sz="1200" b="1">
              <a:solidFill>
                <a:srgbClr val="FF0000"/>
              </a:solidFill>
            </a:rPr>
            <a:t>研究員費は対象外</a:t>
          </a:r>
          <a:r>
            <a:rPr kumimoji="1" lang="ja-JP" altLang="en-US" sz="1200" b="1">
              <a:solidFill>
                <a:sysClr val="windowText" lastClr="000000"/>
              </a:solidFill>
            </a:rPr>
            <a:t>）</a:t>
          </a:r>
        </a:p>
        <a:p>
          <a:pPr algn="l"/>
          <a:r>
            <a:rPr kumimoji="1" lang="en-US" altLang="ja-JP" sz="1200" b="1">
              <a:solidFill>
                <a:sysClr val="windowText" lastClr="000000"/>
              </a:solidFill>
            </a:rPr>
            <a:t>※</a:t>
          </a:r>
          <a:r>
            <a:rPr kumimoji="1" lang="ja-JP" altLang="en-US" sz="1200" b="1">
              <a:solidFill>
                <a:sysClr val="windowText" lastClr="000000"/>
              </a:solidFill>
            </a:rPr>
            <a:t>「研究員費</a:t>
          </a:r>
          <a:r>
            <a:rPr kumimoji="1" lang="en-US" altLang="ja-JP" sz="1200" b="1">
              <a:solidFill>
                <a:sysClr val="windowText" lastClr="000000"/>
              </a:solidFill>
            </a:rPr>
            <a:t>(</a:t>
          </a:r>
          <a:r>
            <a:rPr kumimoji="1" lang="ja-JP" altLang="en-US" sz="1200" b="1">
              <a:solidFill>
                <a:sysClr val="windowText" lastClr="000000"/>
              </a:solidFill>
            </a:rPr>
            <a:t>対象外</a:t>
          </a:r>
          <a:r>
            <a:rPr kumimoji="1" lang="en-US" altLang="ja-JP" sz="1200" b="1">
              <a:solidFill>
                <a:sysClr val="windowText" lastClr="000000"/>
              </a:solidFill>
            </a:rPr>
            <a:t>)</a:t>
          </a:r>
          <a:r>
            <a:rPr kumimoji="1" lang="ja-JP" altLang="en-US" sz="1200" b="1">
              <a:solidFill>
                <a:sysClr val="windowText" lastClr="000000"/>
              </a:solidFill>
            </a:rPr>
            <a:t>」と「補助員費」の区分については、</a:t>
          </a:r>
          <a:r>
            <a:rPr kumimoji="1" lang="en-US" altLang="ja-JP" sz="1200" b="1">
              <a:solidFill>
                <a:sysClr val="windowText" lastClr="000000"/>
              </a:solidFill>
            </a:rPr>
            <a:t>NEDO HP</a:t>
          </a:r>
          <a:r>
            <a:rPr kumimoji="1" lang="ja-JP" altLang="en-US" sz="1200" b="1">
              <a:solidFill>
                <a:sysClr val="windowText" lastClr="000000"/>
              </a:solidFill>
            </a:rPr>
            <a:t>マニュアルの労務費の項目をご参照ください。　</a:t>
          </a:r>
          <a:r>
            <a:rPr kumimoji="1" lang="en-US" altLang="ja-JP" sz="1200" b="1">
              <a:solidFill>
                <a:sysClr val="windowText" lastClr="000000"/>
              </a:solidFill>
            </a:rPr>
            <a:t>http://www.nedo.go.jp/itaku-gyomu/hojo_josei_manual_manual.html</a:t>
          </a:r>
          <a:endParaRPr kumimoji="1" lang="ja-JP" altLang="en-US" sz="1200" b="1">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127000</xdr:colOff>
      <xdr:row>2</xdr:row>
      <xdr:rowOff>93133</xdr:rowOff>
    </xdr:from>
    <xdr:to>
      <xdr:col>9</xdr:col>
      <xdr:colOff>480608</xdr:colOff>
      <xdr:row>5</xdr:row>
      <xdr:rowOff>4233</xdr:rowOff>
    </xdr:to>
    <xdr:sp macro="" textlink="">
      <xdr:nvSpPr>
        <xdr:cNvPr id="2" name="角丸四角形吹き出し 1"/>
        <xdr:cNvSpPr/>
      </xdr:nvSpPr>
      <xdr:spPr>
        <a:xfrm>
          <a:off x="3461871" y="577227"/>
          <a:ext cx="2576855" cy="565524"/>
        </a:xfrm>
        <a:prstGeom prst="wedgeRoundRectCallout">
          <a:avLst>
            <a:gd name="adj1" fmla="val -103206"/>
            <a:gd name="adj2" fmla="val -1324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NEP</a:t>
          </a:r>
          <a:r>
            <a:rPr kumimoji="1" lang="ja-JP" altLang="en-US" sz="1200" b="1">
              <a:solidFill>
                <a:srgbClr val="FF0000"/>
              </a:solidFill>
            </a:rPr>
            <a:t>タイプ</a:t>
          </a:r>
          <a:r>
            <a:rPr kumimoji="1" lang="en-US" altLang="ja-JP" sz="1200" b="1">
              <a:solidFill>
                <a:srgbClr val="FF0000"/>
              </a:solidFill>
            </a:rPr>
            <a:t>A</a:t>
          </a:r>
          <a:r>
            <a:rPr kumimoji="1" lang="ja-JP" altLang="en-US" sz="1200" b="1">
              <a:solidFill>
                <a:srgbClr val="FF0000"/>
              </a:solidFill>
            </a:rPr>
            <a:t>は、このページは記入不要です。</a:t>
          </a:r>
        </a:p>
      </xdr:txBody>
    </xdr:sp>
    <xdr:clientData/>
  </xdr:twoCellAnchor>
  <xdr:twoCellAnchor>
    <xdr:from>
      <xdr:col>13</xdr:col>
      <xdr:colOff>330200</xdr:colOff>
      <xdr:row>0</xdr:row>
      <xdr:rowOff>127000</xdr:rowOff>
    </xdr:from>
    <xdr:to>
      <xdr:col>16</xdr:col>
      <xdr:colOff>204395</xdr:colOff>
      <xdr:row>3</xdr:row>
      <xdr:rowOff>53787</xdr:rowOff>
    </xdr:to>
    <xdr:sp macro="" textlink="">
      <xdr:nvSpPr>
        <xdr:cNvPr id="3" name="角丸四角形吹き出し 2"/>
        <xdr:cNvSpPr/>
      </xdr:nvSpPr>
      <xdr:spPr>
        <a:xfrm>
          <a:off x="10881659" y="127000"/>
          <a:ext cx="1729889" cy="652928"/>
        </a:xfrm>
        <a:prstGeom prst="wedgeRoundRectCallout">
          <a:avLst>
            <a:gd name="adj1" fmla="val -100564"/>
            <a:gd name="adj2" fmla="val 4179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記入例は</a:t>
          </a:r>
          <a:r>
            <a:rPr kumimoji="1" lang="en-US" altLang="ja-JP" sz="1200" b="1">
              <a:solidFill>
                <a:sysClr val="windowText" lastClr="000000"/>
              </a:solidFill>
            </a:rPr>
            <a:t>2020</a:t>
          </a:r>
          <a:r>
            <a:rPr kumimoji="1" lang="ja-JP" altLang="en-US" sz="1200" b="1">
              <a:solidFill>
                <a:sysClr val="windowText" lastClr="000000"/>
              </a:solidFill>
            </a:rPr>
            <a:t>年のシートを参照</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17929</xdr:colOff>
      <xdr:row>1</xdr:row>
      <xdr:rowOff>235324</xdr:rowOff>
    </xdr:from>
    <xdr:to>
      <xdr:col>9</xdr:col>
      <xdr:colOff>761999</xdr:colOff>
      <xdr:row>4</xdr:row>
      <xdr:rowOff>80683</xdr:rowOff>
    </xdr:to>
    <xdr:sp macro="" textlink="">
      <xdr:nvSpPr>
        <xdr:cNvPr id="2" name="角丸四角形吹き出し 1"/>
        <xdr:cNvSpPr/>
      </xdr:nvSpPr>
      <xdr:spPr>
        <a:xfrm>
          <a:off x="4634753" y="477371"/>
          <a:ext cx="1685364" cy="571500"/>
        </a:xfrm>
        <a:prstGeom prst="wedgeRoundRectCallout">
          <a:avLst>
            <a:gd name="adj1" fmla="val -149200"/>
            <a:gd name="adj2" fmla="val 1812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共同研究先名は</a:t>
          </a:r>
          <a:endParaRPr kumimoji="1" lang="en-US" altLang="ja-JP" sz="1200" b="1">
            <a:solidFill>
              <a:sysClr val="windowText" lastClr="000000"/>
            </a:solidFill>
          </a:endParaRPr>
        </a:p>
        <a:p>
          <a:pPr algn="l"/>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editAs="oneCell">
    <xdr:from>
      <xdr:col>13</xdr:col>
      <xdr:colOff>327212</xdr:colOff>
      <xdr:row>0</xdr:row>
      <xdr:rowOff>235324</xdr:rowOff>
    </xdr:from>
    <xdr:to>
      <xdr:col>15</xdr:col>
      <xdr:colOff>582707</xdr:colOff>
      <xdr:row>4</xdr:row>
      <xdr:rowOff>33618</xdr:rowOff>
    </xdr:to>
    <xdr:sp macro="" textlink="">
      <xdr:nvSpPr>
        <xdr:cNvPr id="3" name="角丸四角形吹き出し 2"/>
        <xdr:cNvSpPr/>
      </xdr:nvSpPr>
      <xdr:spPr>
        <a:xfrm>
          <a:off x="10878671" y="235324"/>
          <a:ext cx="1492624" cy="766482"/>
        </a:xfrm>
        <a:prstGeom prst="wedgeRoundRectCallout">
          <a:avLst>
            <a:gd name="adj1" fmla="val -58085"/>
            <a:gd name="adj2" fmla="val 69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editAs="oneCell">
    <xdr:from>
      <xdr:col>10</xdr:col>
      <xdr:colOff>530710</xdr:colOff>
      <xdr:row>0</xdr:row>
      <xdr:rowOff>145676</xdr:rowOff>
    </xdr:from>
    <xdr:to>
      <xdr:col>11</xdr:col>
      <xdr:colOff>806823</xdr:colOff>
      <xdr:row>3</xdr:row>
      <xdr:rowOff>235324</xdr:rowOff>
    </xdr:to>
    <xdr:sp macro="" textlink="">
      <xdr:nvSpPr>
        <xdr:cNvPr id="4" name="角丸四角形吹き出し 3"/>
        <xdr:cNvSpPr/>
      </xdr:nvSpPr>
      <xdr:spPr>
        <a:xfrm>
          <a:off x="7541110" y="145676"/>
          <a:ext cx="1728395" cy="815789"/>
        </a:xfrm>
        <a:prstGeom prst="wedgeRoundRectCallout">
          <a:avLst>
            <a:gd name="adj1" fmla="val -100564"/>
            <a:gd name="adj2" fmla="val 4179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複数年度事業の場合はそれぞれ年度毎の積算が必要。</a:t>
          </a:r>
        </a:p>
      </xdr:txBody>
    </xdr:sp>
    <xdr:clientData/>
  </xdr:twoCellAnchor>
  <xdr:twoCellAnchor editAs="oneCell">
    <xdr:from>
      <xdr:col>12</xdr:col>
      <xdr:colOff>147919</xdr:colOff>
      <xdr:row>8</xdr:row>
      <xdr:rowOff>125507</xdr:rowOff>
    </xdr:from>
    <xdr:to>
      <xdr:col>15</xdr:col>
      <xdr:colOff>546848</xdr:colOff>
      <xdr:row>15</xdr:row>
      <xdr:rowOff>22414</xdr:rowOff>
    </xdr:to>
    <xdr:sp macro="" textlink="">
      <xdr:nvSpPr>
        <xdr:cNvPr id="5" name="角丸四角形吹き出し 4"/>
        <xdr:cNvSpPr/>
      </xdr:nvSpPr>
      <xdr:spPr>
        <a:xfrm>
          <a:off x="10062884" y="1775013"/>
          <a:ext cx="2272552" cy="1089213"/>
        </a:xfrm>
        <a:prstGeom prst="wedgeRoundRectCallout">
          <a:avLst>
            <a:gd name="adj1" fmla="val -184540"/>
            <a:gd name="adj2" fmla="val -104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editAs="oneCell">
    <xdr:from>
      <xdr:col>15</xdr:col>
      <xdr:colOff>89647</xdr:colOff>
      <xdr:row>16</xdr:row>
      <xdr:rowOff>2242</xdr:rowOff>
    </xdr:from>
    <xdr:to>
      <xdr:col>20</xdr:col>
      <xdr:colOff>197223</xdr:colOff>
      <xdr:row>24</xdr:row>
      <xdr:rowOff>76762</xdr:rowOff>
    </xdr:to>
    <xdr:sp macro="" textlink="">
      <xdr:nvSpPr>
        <xdr:cNvPr id="6" name="角丸四角形吹き出し 5"/>
        <xdr:cNvSpPr/>
      </xdr:nvSpPr>
      <xdr:spPr>
        <a:xfrm>
          <a:off x="11878235" y="3014383"/>
          <a:ext cx="3200400" cy="1437155"/>
        </a:xfrm>
        <a:prstGeom prst="wedgeRoundRectCallout">
          <a:avLst>
            <a:gd name="adj1" fmla="val -150937"/>
            <a:gd name="adj2" fmla="val -4621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editAs="oneCell">
    <xdr:from>
      <xdr:col>1</xdr:col>
      <xdr:colOff>53789</xdr:colOff>
      <xdr:row>34</xdr:row>
      <xdr:rowOff>107575</xdr:rowOff>
    </xdr:from>
    <xdr:to>
      <xdr:col>3</xdr:col>
      <xdr:colOff>779928</xdr:colOff>
      <xdr:row>41</xdr:row>
      <xdr:rowOff>143435</xdr:rowOff>
    </xdr:to>
    <xdr:sp macro="" textlink="">
      <xdr:nvSpPr>
        <xdr:cNvPr id="8" name="角丸四角形吹き出し 7"/>
        <xdr:cNvSpPr/>
      </xdr:nvSpPr>
      <xdr:spPr>
        <a:xfrm>
          <a:off x="1694330" y="6185646"/>
          <a:ext cx="2420469" cy="1228165"/>
        </a:xfrm>
        <a:prstGeom prst="wedgeRoundRectCallout">
          <a:avLst>
            <a:gd name="adj1" fmla="val -79429"/>
            <a:gd name="adj2" fmla="val 367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。「○○の委託」も</a:t>
          </a:r>
          <a:r>
            <a:rPr kumimoji="1" lang="en-US" altLang="ja-JP" sz="1200" b="1">
              <a:solidFill>
                <a:sysClr val="windowText" lastClr="000000"/>
              </a:solidFill>
            </a:rPr>
            <a:t>NG</a:t>
          </a:r>
          <a:r>
            <a:rPr kumimoji="1" lang="ja-JP" altLang="en-US" sz="1200" b="1">
              <a:solidFill>
                <a:sysClr val="windowText" lastClr="000000"/>
              </a:solidFill>
            </a:rPr>
            <a:t>です。</a:t>
          </a:r>
          <a:endParaRPr kumimoji="1" lang="en-US" altLang="ja-JP" sz="1200" b="1">
            <a:solidFill>
              <a:sysClr val="windowText" lastClr="000000"/>
            </a:solidFill>
          </a:endParaRPr>
        </a:p>
        <a:p>
          <a:pPr algn="l"/>
          <a:r>
            <a:rPr kumimoji="1" lang="ja-JP" altLang="en-US" sz="1200" b="1">
              <a:solidFill>
                <a:sysClr val="windowText" lastClr="000000"/>
              </a:solidFill>
            </a:rPr>
            <a:t>また、</a:t>
          </a:r>
          <a:r>
            <a:rPr kumimoji="1" lang="ja-JP" altLang="en-US" sz="1200" b="1">
              <a:solidFill>
                <a:srgbClr val="FF0000"/>
              </a:solidFill>
            </a:rPr>
            <a:t>個人で交付決定</a:t>
          </a:r>
          <a:r>
            <a:rPr kumimoji="1" lang="ja-JP" altLang="en-US" sz="1200" b="1">
              <a:solidFill>
                <a:sysClr val="windowText" lastClr="000000"/>
              </a:solidFill>
            </a:rPr>
            <a:t>を受ける場合、</a:t>
          </a:r>
          <a:r>
            <a:rPr kumimoji="1" lang="ja-JP" altLang="en-US" sz="1200" b="1">
              <a:solidFill>
                <a:srgbClr val="FF0000"/>
              </a:solidFill>
            </a:rPr>
            <a:t>税抜</a:t>
          </a:r>
          <a:r>
            <a:rPr kumimoji="1" lang="en-US" altLang="ja-JP" sz="1200" b="1">
              <a:solidFill>
                <a:srgbClr val="FF0000"/>
              </a:solidFill>
            </a:rPr>
            <a:t>50</a:t>
          </a:r>
          <a:r>
            <a:rPr kumimoji="1" lang="ja-JP" altLang="en-US" sz="1200" b="1">
              <a:solidFill>
                <a:srgbClr val="FF0000"/>
              </a:solidFill>
            </a:rPr>
            <a:t>万円以上の処分制限財産となるものは対象外</a:t>
          </a:r>
          <a:r>
            <a:rPr kumimoji="1" lang="ja-JP" altLang="en-US" sz="1200" b="1">
              <a:solidFill>
                <a:sysClr val="windowText" lastClr="000000"/>
              </a:solidFill>
            </a:rPr>
            <a:t>です。</a:t>
          </a:r>
        </a:p>
      </xdr:txBody>
    </xdr:sp>
    <xdr:clientData/>
  </xdr:twoCellAnchor>
  <xdr:twoCellAnchor editAs="oneCell">
    <xdr:from>
      <xdr:col>12</xdr:col>
      <xdr:colOff>304800</xdr:colOff>
      <xdr:row>35</xdr:row>
      <xdr:rowOff>159123</xdr:rowOff>
    </xdr:from>
    <xdr:to>
      <xdr:col>15</xdr:col>
      <xdr:colOff>331695</xdr:colOff>
      <xdr:row>40</xdr:row>
      <xdr:rowOff>149162</xdr:rowOff>
    </xdr:to>
    <xdr:sp macro="" textlink="">
      <xdr:nvSpPr>
        <xdr:cNvPr id="9" name="角丸四角形吹き出し 8"/>
        <xdr:cNvSpPr/>
      </xdr:nvSpPr>
      <xdr:spPr>
        <a:xfrm>
          <a:off x="10219765" y="6407523"/>
          <a:ext cx="1900518" cy="841686"/>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editAs="oneCell">
    <xdr:from>
      <xdr:col>3</xdr:col>
      <xdr:colOff>430306</xdr:colOff>
      <xdr:row>23</xdr:row>
      <xdr:rowOff>152401</xdr:rowOff>
    </xdr:from>
    <xdr:to>
      <xdr:col>9</xdr:col>
      <xdr:colOff>762000</xdr:colOff>
      <xdr:row>27</xdr:row>
      <xdr:rowOff>42583</xdr:rowOff>
    </xdr:to>
    <xdr:sp macro="" textlink="">
      <xdr:nvSpPr>
        <xdr:cNvPr id="10" name="角丸四角形吹き出し 9"/>
        <xdr:cNvSpPr/>
      </xdr:nvSpPr>
      <xdr:spPr>
        <a:xfrm>
          <a:off x="3765177" y="4356848"/>
          <a:ext cx="2554941" cy="571500"/>
        </a:xfrm>
        <a:prstGeom prst="wedgeRoundRectCallout">
          <a:avLst>
            <a:gd name="adj1" fmla="val -162719"/>
            <a:gd name="adj2" fmla="val -131679"/>
            <a:gd name="adj3" fmla="val 16667"/>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共同研究先の労務費は計上できません。</a:t>
          </a:r>
        </a:p>
      </xdr:txBody>
    </xdr:sp>
    <xdr:clientData/>
  </xdr:twoCellAnchor>
  <xdr:twoCellAnchor editAs="oneCell">
    <xdr:from>
      <xdr:col>9</xdr:col>
      <xdr:colOff>304802</xdr:colOff>
      <xdr:row>36</xdr:row>
      <xdr:rowOff>107577</xdr:rowOff>
    </xdr:from>
    <xdr:to>
      <xdr:col>10</xdr:col>
      <xdr:colOff>627530</xdr:colOff>
      <xdr:row>45</xdr:row>
      <xdr:rowOff>62752</xdr:rowOff>
    </xdr:to>
    <xdr:sp macro="" textlink="">
      <xdr:nvSpPr>
        <xdr:cNvPr id="11" name="角丸四角形吹き出し 10"/>
        <xdr:cNvSpPr/>
      </xdr:nvSpPr>
      <xdr:spPr>
        <a:xfrm>
          <a:off x="5862920" y="6526306"/>
          <a:ext cx="1775010" cy="1488140"/>
        </a:xfrm>
        <a:prstGeom prst="wedgeRoundRectCallout">
          <a:avLst>
            <a:gd name="adj1" fmla="val -201638"/>
            <a:gd name="adj2" fmla="val 6315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間接経費は、直接経費の</a:t>
          </a:r>
          <a:r>
            <a:rPr kumimoji="1" lang="en-US" altLang="ja-JP" sz="1200" b="1">
              <a:solidFill>
                <a:sysClr val="windowText" lastClr="000000"/>
              </a:solidFill>
            </a:rPr>
            <a:t>20%</a:t>
          </a:r>
          <a:r>
            <a:rPr kumimoji="1" lang="ja-JP" altLang="en-US" sz="1200" b="1">
              <a:solidFill>
                <a:sysClr val="windowText" lastClr="000000"/>
              </a:solidFill>
            </a:rPr>
            <a:t>を上限として認められます。</a:t>
          </a:r>
          <a:endParaRPr kumimoji="1" lang="en-US" altLang="ja-JP" sz="1200" b="1">
            <a:solidFill>
              <a:sysClr val="windowText" lastClr="000000"/>
            </a:solidFill>
          </a:endParaRPr>
        </a:p>
        <a:p>
          <a:pPr algn="l"/>
          <a:r>
            <a:rPr kumimoji="1" lang="ja-JP" altLang="en-US" sz="1200" b="1">
              <a:solidFill>
                <a:srgbClr val="FF0000"/>
              </a:solidFill>
            </a:rPr>
            <a:t>プルダウンから、適用する割合（</a:t>
          </a:r>
          <a:r>
            <a:rPr kumimoji="1" lang="en-US" altLang="ja-JP" sz="1200" b="1">
              <a:solidFill>
                <a:srgbClr val="FF0000"/>
              </a:solidFill>
            </a:rPr>
            <a:t>%</a:t>
          </a:r>
          <a:r>
            <a:rPr kumimoji="1" lang="ja-JP" altLang="en-US" sz="1200" b="1">
              <a:solidFill>
                <a:srgbClr val="FF0000"/>
              </a:solidFill>
            </a:rPr>
            <a:t>）を選択してください。</a:t>
          </a:r>
        </a:p>
      </xdr:txBody>
    </xdr:sp>
    <xdr:clientData/>
  </xdr:twoCellAnchor>
  <xdr:twoCellAnchor editAs="oneCell">
    <xdr:from>
      <xdr:col>9</xdr:col>
      <xdr:colOff>13448</xdr:colOff>
      <xdr:row>10</xdr:row>
      <xdr:rowOff>62754</xdr:rowOff>
    </xdr:from>
    <xdr:to>
      <xdr:col>10</xdr:col>
      <xdr:colOff>833718</xdr:colOff>
      <xdr:row>15</xdr:row>
      <xdr:rowOff>98611</xdr:rowOff>
    </xdr:to>
    <xdr:sp macro="" textlink="">
      <xdr:nvSpPr>
        <xdr:cNvPr id="13" name="角丸四角形吹き出し 12"/>
        <xdr:cNvSpPr/>
      </xdr:nvSpPr>
      <xdr:spPr>
        <a:xfrm>
          <a:off x="5571566" y="2052919"/>
          <a:ext cx="2272552" cy="887504"/>
        </a:xfrm>
        <a:prstGeom prst="wedgeRoundRectCallout">
          <a:avLst>
            <a:gd name="adj1" fmla="val -240555"/>
            <a:gd name="adj2" fmla="val -13257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個人で交付決定</a:t>
          </a:r>
          <a:r>
            <a:rPr kumimoji="1" lang="ja-JP" altLang="en-US" sz="1200" b="1">
              <a:solidFill>
                <a:sysClr val="windowText" lastClr="000000"/>
              </a:solidFill>
            </a:rPr>
            <a:t>を受ける場合、</a:t>
          </a:r>
          <a:r>
            <a:rPr kumimoji="1" lang="ja-JP" altLang="en-US" sz="1200" b="1">
              <a:solidFill>
                <a:srgbClr val="FF0000"/>
              </a:solidFill>
            </a:rPr>
            <a:t>税抜</a:t>
          </a:r>
          <a:r>
            <a:rPr kumimoji="1" lang="en-US" altLang="ja-JP" sz="1200" b="1">
              <a:solidFill>
                <a:srgbClr val="FF0000"/>
              </a:solidFill>
            </a:rPr>
            <a:t>50</a:t>
          </a:r>
          <a:r>
            <a:rPr kumimoji="1" lang="ja-JP" altLang="en-US" sz="1200" b="1">
              <a:solidFill>
                <a:srgbClr val="FF0000"/>
              </a:solidFill>
            </a:rPr>
            <a:t>万円以上の処分制限財産となるものは対象外</a:t>
          </a:r>
          <a:r>
            <a:rPr kumimoji="1" lang="ja-JP" altLang="en-US" sz="1200" b="1">
              <a:solidFill>
                <a:sysClr val="windowText" lastClr="000000"/>
              </a:solidFill>
            </a:rPr>
            <a:t>です。</a:t>
          </a:r>
        </a:p>
      </xdr:txBody>
    </xdr:sp>
    <xdr:clientData/>
  </xdr:twoCellAnchor>
  <xdr:twoCellAnchor>
    <xdr:from>
      <xdr:col>16</xdr:col>
      <xdr:colOff>295836</xdr:colOff>
      <xdr:row>0</xdr:row>
      <xdr:rowOff>197224</xdr:rowOff>
    </xdr:from>
    <xdr:to>
      <xdr:col>19</xdr:col>
      <xdr:colOff>208428</xdr:colOff>
      <xdr:row>4</xdr:row>
      <xdr:rowOff>9339</xdr:rowOff>
    </xdr:to>
    <xdr:sp macro="" textlink="">
      <xdr:nvSpPr>
        <xdr:cNvPr id="14" name="角丸四角形吹き出し 13"/>
        <xdr:cNvSpPr/>
      </xdr:nvSpPr>
      <xdr:spPr>
        <a:xfrm>
          <a:off x="12702989" y="197224"/>
          <a:ext cx="1768286" cy="780303"/>
        </a:xfrm>
        <a:prstGeom prst="wedgeRoundRectCallout">
          <a:avLst>
            <a:gd name="adj1" fmla="val -59395"/>
            <a:gd name="adj2" fmla="val 7071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計画に共同研究先がある場合のみ、作成してください。</a:t>
          </a:r>
          <a:endParaRPr kumimoji="1" lang="ja-JP" altLang="en-US" sz="1200" baseline="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71716</xdr:colOff>
      <xdr:row>2</xdr:row>
      <xdr:rowOff>143435</xdr:rowOff>
    </xdr:from>
    <xdr:to>
      <xdr:col>9</xdr:col>
      <xdr:colOff>475128</xdr:colOff>
      <xdr:row>5</xdr:row>
      <xdr:rowOff>60511</xdr:rowOff>
    </xdr:to>
    <xdr:sp macro="" textlink="">
      <xdr:nvSpPr>
        <xdr:cNvPr id="2" name="角丸四角形吹き出し 1"/>
        <xdr:cNvSpPr/>
      </xdr:nvSpPr>
      <xdr:spPr>
        <a:xfrm>
          <a:off x="3406587" y="627529"/>
          <a:ext cx="2626659" cy="571500"/>
        </a:xfrm>
        <a:prstGeom prst="wedgeRoundRectCallout">
          <a:avLst>
            <a:gd name="adj1" fmla="val -103206"/>
            <a:gd name="adj2" fmla="val -1324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NEP</a:t>
          </a:r>
          <a:r>
            <a:rPr kumimoji="1" lang="ja-JP" altLang="en-US" sz="1200" b="1">
              <a:solidFill>
                <a:srgbClr val="FF0000"/>
              </a:solidFill>
            </a:rPr>
            <a:t>タイプ</a:t>
          </a:r>
          <a:r>
            <a:rPr kumimoji="1" lang="en-US" altLang="ja-JP" sz="1200" b="1">
              <a:solidFill>
                <a:srgbClr val="FF0000"/>
              </a:solidFill>
            </a:rPr>
            <a:t>A</a:t>
          </a:r>
          <a:r>
            <a:rPr kumimoji="1" lang="ja-JP" altLang="en-US" sz="1200" b="1">
              <a:solidFill>
                <a:srgbClr val="FF0000"/>
              </a:solidFill>
            </a:rPr>
            <a:t>は、このページは記入不要です。</a:t>
          </a:r>
        </a:p>
      </xdr:txBody>
    </xdr:sp>
    <xdr:clientData/>
  </xdr:twoCellAnchor>
  <xdr:twoCellAnchor>
    <xdr:from>
      <xdr:col>13</xdr:col>
      <xdr:colOff>403411</xdr:colOff>
      <xdr:row>0</xdr:row>
      <xdr:rowOff>206188</xdr:rowOff>
    </xdr:from>
    <xdr:to>
      <xdr:col>16</xdr:col>
      <xdr:colOff>276112</xdr:colOff>
      <xdr:row>3</xdr:row>
      <xdr:rowOff>143434</xdr:rowOff>
    </xdr:to>
    <xdr:sp macro="" textlink="">
      <xdr:nvSpPr>
        <xdr:cNvPr id="3" name="角丸四角形吹き出し 2"/>
        <xdr:cNvSpPr/>
      </xdr:nvSpPr>
      <xdr:spPr>
        <a:xfrm>
          <a:off x="10954870" y="206188"/>
          <a:ext cx="1728395" cy="663387"/>
        </a:xfrm>
        <a:prstGeom prst="wedgeRoundRectCallout">
          <a:avLst>
            <a:gd name="adj1" fmla="val -100564"/>
            <a:gd name="adj2" fmla="val 4179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記入例は</a:t>
          </a:r>
          <a:r>
            <a:rPr kumimoji="1" lang="en-US" altLang="ja-JP" sz="1200" b="1">
              <a:solidFill>
                <a:sysClr val="windowText" lastClr="000000"/>
              </a:solidFill>
            </a:rPr>
            <a:t>2020</a:t>
          </a:r>
          <a:r>
            <a:rPr kumimoji="1" lang="ja-JP" altLang="en-US" sz="1200" b="1">
              <a:solidFill>
                <a:sysClr val="windowText" lastClr="000000"/>
              </a:solidFill>
            </a:rPr>
            <a:t>年のシートを参照</a:t>
          </a:r>
        </a:p>
      </xdr:txBody>
    </xdr:sp>
    <xdr:clientData/>
  </xdr:twoCellAnchor>
  <xdr:twoCellAnchor>
    <xdr:from>
      <xdr:col>17</xdr:col>
      <xdr:colOff>0</xdr:colOff>
      <xdr:row>1</xdr:row>
      <xdr:rowOff>0</xdr:rowOff>
    </xdr:from>
    <xdr:to>
      <xdr:col>19</xdr:col>
      <xdr:colOff>531157</xdr:colOff>
      <xdr:row>4</xdr:row>
      <xdr:rowOff>54162</xdr:rowOff>
    </xdr:to>
    <xdr:sp macro="" textlink="">
      <xdr:nvSpPr>
        <xdr:cNvPr id="5" name="角丸四角形吹き出し 4"/>
        <xdr:cNvSpPr/>
      </xdr:nvSpPr>
      <xdr:spPr>
        <a:xfrm>
          <a:off x="13025718" y="242047"/>
          <a:ext cx="1768286" cy="780303"/>
        </a:xfrm>
        <a:prstGeom prst="wedgeRoundRectCallout">
          <a:avLst>
            <a:gd name="adj1" fmla="val -59395"/>
            <a:gd name="adj2" fmla="val 7071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計画に共同研究先がある場合のみ、作成してください。</a:t>
          </a:r>
          <a:endParaRPr kumimoji="1" lang="ja-JP" altLang="en-US" sz="1200" baseline="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9525</xdr:colOff>
      <xdr:row>3</xdr:row>
      <xdr:rowOff>352425</xdr:rowOff>
    </xdr:to>
    <xdr:cxnSp macro="">
      <xdr:nvCxnSpPr>
        <xdr:cNvPr id="2" name="直線コネクタ 1"/>
        <xdr:cNvCxnSpPr/>
      </xdr:nvCxnSpPr>
      <xdr:spPr>
        <a:xfrm>
          <a:off x="0" y="664029"/>
          <a:ext cx="2045154" cy="7334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2024743</xdr:colOff>
      <xdr:row>10</xdr:row>
      <xdr:rowOff>43543</xdr:rowOff>
    </xdr:from>
    <xdr:to>
      <xdr:col>2</xdr:col>
      <xdr:colOff>1088572</xdr:colOff>
      <xdr:row>13</xdr:row>
      <xdr:rowOff>337698</xdr:rowOff>
    </xdr:to>
    <xdr:sp macro="" textlink="">
      <xdr:nvSpPr>
        <xdr:cNvPr id="9" name="角丸四角形吹き出し 8"/>
        <xdr:cNvSpPr/>
      </xdr:nvSpPr>
      <xdr:spPr>
        <a:xfrm>
          <a:off x="2024743" y="3755572"/>
          <a:ext cx="3200400" cy="1437155"/>
        </a:xfrm>
        <a:prstGeom prst="wedgeRoundRectCallout">
          <a:avLst>
            <a:gd name="adj1" fmla="val -79328"/>
            <a:gd name="adj2" fmla="val -18184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2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（添付資料２）助成事業実施計画書「４　事業期間における助成事業の</a:t>
          </a:r>
          <a:r>
            <a:rPr kumimoji="0" lang="en-US" altLang="ja-JP" sz="12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PoC</a:t>
          </a:r>
          <a:r>
            <a:rPr kumimoji="0" lang="ja-JP" altLang="en-US" sz="12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」の項目ごとに、適宜ブレークダウンして、スケジュールを記入してください。</a:t>
          </a:r>
          <a:endPar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1023257</xdr:colOff>
      <xdr:row>7</xdr:row>
      <xdr:rowOff>228600</xdr:rowOff>
    </xdr:from>
    <xdr:to>
      <xdr:col>5</xdr:col>
      <xdr:colOff>21771</xdr:colOff>
      <xdr:row>9</xdr:row>
      <xdr:rowOff>206829</xdr:rowOff>
    </xdr:to>
    <xdr:sp macro="" textlink="">
      <xdr:nvSpPr>
        <xdr:cNvPr id="10" name="角丸四角形吹き出し 9"/>
        <xdr:cNvSpPr/>
      </xdr:nvSpPr>
      <xdr:spPr>
        <a:xfrm>
          <a:off x="7260771" y="2797629"/>
          <a:ext cx="3200400" cy="740229"/>
        </a:xfrm>
        <a:prstGeom prst="wedgeRoundRectCallout">
          <a:avLst>
            <a:gd name="adj1" fmla="val -79328"/>
            <a:gd name="adj2" fmla="val -18184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2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事業実施期間に合わせて、適宜罫線を足してください。</a:t>
          </a:r>
        </a:p>
      </xdr:txBody>
    </xdr:sp>
    <xdr:clientData/>
  </xdr:twoCellAnchor>
  <xdr:twoCellAnchor>
    <xdr:from>
      <xdr:col>5</xdr:col>
      <xdr:colOff>947057</xdr:colOff>
      <xdr:row>10</xdr:row>
      <xdr:rowOff>1</xdr:rowOff>
    </xdr:from>
    <xdr:to>
      <xdr:col>6</xdr:col>
      <xdr:colOff>2046514</xdr:colOff>
      <xdr:row>12</xdr:row>
      <xdr:rowOff>206828</xdr:rowOff>
    </xdr:to>
    <xdr:sp macro="" textlink="">
      <xdr:nvSpPr>
        <xdr:cNvPr id="11" name="角丸四角形吹き出し 10"/>
        <xdr:cNvSpPr/>
      </xdr:nvSpPr>
      <xdr:spPr>
        <a:xfrm>
          <a:off x="11386457" y="3712030"/>
          <a:ext cx="3200400" cy="968827"/>
        </a:xfrm>
        <a:prstGeom prst="wedgeRoundRectCallout">
          <a:avLst>
            <a:gd name="adj1" fmla="val 58087"/>
            <a:gd name="adj2" fmla="val -23478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2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（添付資料２）助成事業実施計画書「４　事業期間における助成事業の</a:t>
          </a:r>
          <a:r>
            <a:rPr kumimoji="0" lang="en-US" altLang="ja-JP" sz="12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PoC</a:t>
          </a:r>
          <a:r>
            <a:rPr kumimoji="0" lang="ja-JP" altLang="en-US" sz="12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」の目標や備考を記入してください。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abSelected="1" zoomScaleNormal="100" workbookViewId="0"/>
  </sheetViews>
  <sheetFormatPr defaultColWidth="9" defaultRowHeight="13.5"/>
  <cols>
    <col min="1" max="1" width="26.875" style="20" customWidth="1"/>
    <col min="2" max="2" width="116.25" style="25" customWidth="1"/>
    <col min="3" max="16384" width="9" style="20"/>
  </cols>
  <sheetData>
    <row r="1" spans="1:2" ht="87.6" customHeight="1">
      <c r="A1" s="21" t="s">
        <v>36</v>
      </c>
      <c r="B1" s="22" t="s">
        <v>237</v>
      </c>
    </row>
    <row r="2" spans="1:2" ht="63.6" customHeight="1">
      <c r="A2" s="18" t="s">
        <v>182</v>
      </c>
      <c r="B2" s="19" t="s">
        <v>238</v>
      </c>
    </row>
    <row r="3" spans="1:2" ht="33" customHeight="1">
      <c r="A3" s="239" t="s">
        <v>245</v>
      </c>
      <c r="B3" s="240" t="s">
        <v>246</v>
      </c>
    </row>
    <row r="4" spans="1:2" ht="54">
      <c r="A4" s="22" t="s">
        <v>183</v>
      </c>
      <c r="B4" s="22" t="s">
        <v>242</v>
      </c>
    </row>
    <row r="5" spans="1:2" ht="54">
      <c r="A5" s="22" t="s">
        <v>240</v>
      </c>
      <c r="B5" s="22" t="s">
        <v>279</v>
      </c>
    </row>
    <row r="6" spans="1:2" ht="33" customHeight="1">
      <c r="A6" s="22" t="s">
        <v>243</v>
      </c>
      <c r="B6" s="22" t="s">
        <v>244</v>
      </c>
    </row>
    <row r="7" spans="1:2" ht="33" customHeight="1">
      <c r="A7" s="23" t="s">
        <v>37</v>
      </c>
      <c r="B7" s="24" t="s">
        <v>239</v>
      </c>
    </row>
  </sheetData>
  <phoneticPr fontId="5"/>
  <pageMargins left="0.39370078740157483" right="0.39370078740157483"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56"/>
  <sheetViews>
    <sheetView showGridLines="0" zoomScale="85" zoomScaleNormal="85" zoomScaleSheetLayoutView="85" workbookViewId="0">
      <selection activeCell="A2" sqref="A2:L2"/>
    </sheetView>
  </sheetViews>
  <sheetFormatPr defaultColWidth="9" defaultRowHeight="19.5" customHeight="1"/>
  <cols>
    <col min="1" max="1" width="23.875" style="90" bestFit="1" customWidth="1"/>
    <col min="2" max="2" width="21.375" style="90" bestFit="1" customWidth="1"/>
    <col min="3" max="3" width="3.375" style="90" bestFit="1" customWidth="1"/>
    <col min="4" max="4" width="11.875" style="91" bestFit="1" customWidth="1"/>
    <col min="5" max="6" width="3.375" style="90" bestFit="1" customWidth="1"/>
    <col min="7" max="7" width="5.5" style="90" customWidth="1"/>
    <col min="8" max="8" width="4.75" style="90" bestFit="1" customWidth="1"/>
    <col min="9" max="9" width="3.375" style="90" bestFit="1" customWidth="1"/>
    <col min="10" max="11" width="21.125" style="91" customWidth="1"/>
    <col min="12" max="12" width="21.125" style="90" customWidth="1"/>
    <col min="13" max="13" width="9.25" style="90" bestFit="1" customWidth="1"/>
    <col min="14" max="16384" width="9" style="90"/>
  </cols>
  <sheetData>
    <row r="1" spans="1:12" ht="19.5" customHeight="1">
      <c r="L1" s="174" t="s">
        <v>60</v>
      </c>
    </row>
    <row r="2" spans="1:12" ht="19.5" customHeight="1">
      <c r="A2" s="360" t="s">
        <v>177</v>
      </c>
      <c r="B2" s="360"/>
      <c r="C2" s="360"/>
      <c r="D2" s="360"/>
      <c r="E2" s="360"/>
      <c r="F2" s="360"/>
      <c r="G2" s="360"/>
      <c r="H2" s="360"/>
      <c r="I2" s="360"/>
      <c r="J2" s="360"/>
      <c r="K2" s="360"/>
      <c r="L2" s="360"/>
    </row>
    <row r="3" spans="1:12" ht="19.5" customHeight="1">
      <c r="B3" s="361"/>
      <c r="C3" s="361"/>
      <c r="D3" s="361"/>
      <c r="E3" s="361"/>
      <c r="F3" s="361"/>
      <c r="G3" s="361"/>
      <c r="H3" s="361"/>
      <c r="I3" s="362"/>
      <c r="J3" s="362"/>
      <c r="K3" s="362"/>
      <c r="L3" s="362"/>
    </row>
    <row r="4" spans="1:12" s="93" customFormat="1" ht="19.5" customHeight="1" thickBot="1">
      <c r="A4" s="366" t="str">
        <f>"（４）"&amp;情報項目シート!C38&amp;"　項目別明細表（2021年度）"</f>
        <v>（４）　項目別明細表（2021年度）</v>
      </c>
      <c r="B4" s="366"/>
      <c r="C4" s="366"/>
      <c r="D4" s="366"/>
      <c r="E4" s="366"/>
      <c r="F4" s="366"/>
      <c r="G4" s="366"/>
      <c r="H4" s="366"/>
      <c r="I4" s="366"/>
      <c r="J4" s="366"/>
      <c r="K4" s="366"/>
    </row>
    <row r="5" spans="1:12" s="93" customFormat="1" ht="13.5">
      <c r="A5" s="363" t="s">
        <v>77</v>
      </c>
      <c r="B5" s="364"/>
      <c r="C5" s="364"/>
      <c r="D5" s="364"/>
      <c r="E5" s="364"/>
      <c r="F5" s="364"/>
      <c r="G5" s="364"/>
      <c r="H5" s="364"/>
      <c r="I5" s="365"/>
      <c r="J5" s="175" t="s">
        <v>48</v>
      </c>
      <c r="K5" s="96" t="s">
        <v>27</v>
      </c>
      <c r="L5" s="97" t="s">
        <v>79</v>
      </c>
    </row>
    <row r="6" spans="1:12" s="93" customFormat="1" ht="13.5">
      <c r="A6" s="98" t="s">
        <v>64</v>
      </c>
      <c r="B6" s="99"/>
      <c r="C6" s="99"/>
      <c r="D6" s="100"/>
      <c r="E6" s="99"/>
      <c r="F6" s="99"/>
      <c r="G6" s="99"/>
      <c r="H6" s="99"/>
      <c r="I6" s="99"/>
      <c r="J6" s="102">
        <f>SUM(J7,J11,J18)</f>
        <v>0</v>
      </c>
      <c r="K6" s="102">
        <f>SUM(K7,K11,K18)</f>
        <v>0</v>
      </c>
      <c r="L6" s="355"/>
    </row>
    <row r="7" spans="1:12" s="93" customFormat="1" ht="13.5">
      <c r="A7" s="103" t="s">
        <v>65</v>
      </c>
      <c r="B7" s="104"/>
      <c r="C7" s="104"/>
      <c r="D7" s="105"/>
      <c r="E7" s="104"/>
      <c r="F7" s="104"/>
      <c r="G7" s="104"/>
      <c r="H7" s="104"/>
      <c r="I7" s="154"/>
      <c r="J7" s="107">
        <f>SUM(J8:J9)</f>
        <v>0</v>
      </c>
      <c r="K7" s="107">
        <f>SUM(K8:K9)</f>
        <v>0</v>
      </c>
      <c r="L7" s="356"/>
    </row>
    <row r="8" spans="1:12" s="93" customFormat="1" ht="13.5">
      <c r="A8" s="108"/>
      <c r="B8" s="104" t="s">
        <v>80</v>
      </c>
      <c r="C8" s="104" t="s">
        <v>81</v>
      </c>
      <c r="D8" s="105"/>
      <c r="E8" s="104" t="s">
        <v>20</v>
      </c>
      <c r="F8" s="104" t="s">
        <v>82</v>
      </c>
      <c r="G8" s="104"/>
      <c r="H8" s="104" t="s">
        <v>83</v>
      </c>
      <c r="I8" s="154" t="s">
        <v>84</v>
      </c>
      <c r="J8" s="109">
        <f>IF(G8="",D8,D8*G8)</f>
        <v>0</v>
      </c>
      <c r="K8" s="110">
        <f>J8</f>
        <v>0</v>
      </c>
      <c r="L8" s="356"/>
    </row>
    <row r="9" spans="1:12" s="93" customFormat="1" ht="13.5">
      <c r="A9" s="108"/>
      <c r="B9" s="104"/>
      <c r="C9" s="104"/>
      <c r="D9" s="105"/>
      <c r="E9" s="104" t="s">
        <v>20</v>
      </c>
      <c r="F9" s="104"/>
      <c r="G9" s="104"/>
      <c r="H9" s="104"/>
      <c r="I9" s="106"/>
      <c r="J9" s="109">
        <f>IF(G9="",D9,D9*G9)</f>
        <v>0</v>
      </c>
      <c r="K9" s="110">
        <f>J9</f>
        <v>0</v>
      </c>
      <c r="L9" s="356"/>
    </row>
    <row r="10" spans="1:12" s="93" customFormat="1" ht="13.5">
      <c r="A10" s="108"/>
      <c r="B10" s="104"/>
      <c r="C10" s="104"/>
      <c r="D10" s="105"/>
      <c r="E10" s="104"/>
      <c r="F10" s="104"/>
      <c r="G10" s="104"/>
      <c r="H10" s="104"/>
      <c r="I10" s="154"/>
      <c r="J10" s="109"/>
      <c r="K10" s="110"/>
      <c r="L10" s="356"/>
    </row>
    <row r="11" spans="1:12" s="93" customFormat="1" ht="13.5">
      <c r="A11" s="358" t="s">
        <v>66</v>
      </c>
      <c r="B11" s="359"/>
      <c r="D11" s="94"/>
      <c r="J11" s="107">
        <f>SUM(J12:J16)</f>
        <v>0</v>
      </c>
      <c r="K11" s="107">
        <f>SUM(K12:K16)</f>
        <v>0</v>
      </c>
      <c r="L11" s="356"/>
    </row>
    <row r="12" spans="1:12" s="93" customFormat="1" ht="13.5">
      <c r="A12" s="108"/>
      <c r="B12" s="104" t="s">
        <v>85</v>
      </c>
      <c r="C12" s="104" t="s">
        <v>81</v>
      </c>
      <c r="D12" s="105"/>
      <c r="E12" s="104" t="s">
        <v>20</v>
      </c>
      <c r="F12" s="104" t="s">
        <v>82</v>
      </c>
      <c r="G12" s="104"/>
      <c r="H12" s="104" t="s">
        <v>83</v>
      </c>
      <c r="I12" s="154" t="s">
        <v>84</v>
      </c>
      <c r="J12" s="109">
        <f>IF(G12="",D12,D12*G12)</f>
        <v>0</v>
      </c>
      <c r="K12" s="110">
        <f t="shared" ref="K12:K19" si="0">J12</f>
        <v>0</v>
      </c>
      <c r="L12" s="356"/>
    </row>
    <row r="13" spans="1:12" s="93" customFormat="1" ht="13.5">
      <c r="A13" s="108"/>
      <c r="B13" s="104" t="s">
        <v>86</v>
      </c>
      <c r="C13" s="104" t="s">
        <v>81</v>
      </c>
      <c r="D13" s="105"/>
      <c r="E13" s="104" t="s">
        <v>20</v>
      </c>
      <c r="F13" s="104" t="s">
        <v>82</v>
      </c>
      <c r="G13" s="104"/>
      <c r="H13" s="104" t="s">
        <v>83</v>
      </c>
      <c r="I13" s="154" t="s">
        <v>84</v>
      </c>
      <c r="J13" s="109">
        <f t="shared" ref="J13:J20" si="1">IF(G13="",D13,D13*G13)</f>
        <v>0</v>
      </c>
      <c r="K13" s="110">
        <f t="shared" si="0"/>
        <v>0</v>
      </c>
      <c r="L13" s="356"/>
    </row>
    <row r="14" spans="1:12" s="93" customFormat="1" ht="13.5">
      <c r="A14" s="108"/>
      <c r="B14" s="104" t="s">
        <v>87</v>
      </c>
      <c r="C14" s="104"/>
      <c r="D14" s="105"/>
      <c r="E14" s="104" t="s">
        <v>20</v>
      </c>
      <c r="F14" s="104"/>
      <c r="G14" s="104"/>
      <c r="H14" s="104"/>
      <c r="I14" s="154" t="s">
        <v>84</v>
      </c>
      <c r="J14" s="109">
        <f t="shared" si="1"/>
        <v>0</v>
      </c>
      <c r="K14" s="110">
        <f t="shared" si="0"/>
        <v>0</v>
      </c>
      <c r="L14" s="356"/>
    </row>
    <row r="15" spans="1:12" s="93" customFormat="1" ht="13.5">
      <c r="A15" s="108"/>
      <c r="B15" s="104" t="s">
        <v>88</v>
      </c>
      <c r="C15" s="104"/>
      <c r="D15" s="105"/>
      <c r="E15" s="104" t="s">
        <v>20</v>
      </c>
      <c r="F15" s="104"/>
      <c r="G15" s="104"/>
      <c r="H15" s="104"/>
      <c r="I15" s="154" t="s">
        <v>84</v>
      </c>
      <c r="J15" s="109">
        <f t="shared" si="1"/>
        <v>0</v>
      </c>
      <c r="K15" s="110">
        <f t="shared" si="0"/>
        <v>0</v>
      </c>
      <c r="L15" s="356"/>
    </row>
    <row r="16" spans="1:12" s="93" customFormat="1" ht="13.5">
      <c r="A16" s="108"/>
      <c r="B16" s="104" t="s">
        <v>89</v>
      </c>
      <c r="C16" s="104"/>
      <c r="D16" s="105"/>
      <c r="E16" s="104" t="s">
        <v>20</v>
      </c>
      <c r="F16" s="104"/>
      <c r="G16" s="104"/>
      <c r="H16" s="104"/>
      <c r="I16" s="154" t="s">
        <v>84</v>
      </c>
      <c r="J16" s="109">
        <f t="shared" si="1"/>
        <v>0</v>
      </c>
      <c r="K16" s="110">
        <f t="shared" si="0"/>
        <v>0</v>
      </c>
      <c r="L16" s="356"/>
    </row>
    <row r="17" spans="1:13" s="93" customFormat="1" ht="13.5">
      <c r="A17" s="108"/>
      <c r="B17" s="104"/>
      <c r="C17" s="104"/>
      <c r="D17" s="105"/>
      <c r="E17" s="104"/>
      <c r="F17" s="104"/>
      <c r="G17" s="104"/>
      <c r="H17" s="104"/>
      <c r="I17" s="154"/>
      <c r="J17" s="109"/>
      <c r="K17" s="110"/>
      <c r="L17" s="356"/>
    </row>
    <row r="18" spans="1:13" s="93" customFormat="1" ht="13.5">
      <c r="A18" s="103" t="s">
        <v>67</v>
      </c>
      <c r="B18" s="104"/>
      <c r="C18" s="104"/>
      <c r="D18" s="105"/>
      <c r="E18" s="104"/>
      <c r="F18" s="104"/>
      <c r="G18" s="104"/>
      <c r="H18" s="104"/>
      <c r="I18" s="154"/>
      <c r="J18" s="107">
        <f>SUM(J19:J20)</f>
        <v>0</v>
      </c>
      <c r="K18" s="107">
        <f>SUM(K19:K20)</f>
        <v>0</v>
      </c>
      <c r="L18" s="356"/>
    </row>
    <row r="19" spans="1:13" s="93" customFormat="1" ht="13.5">
      <c r="A19" s="108"/>
      <c r="B19" s="104" t="s">
        <v>90</v>
      </c>
      <c r="C19" s="104"/>
      <c r="D19" s="105"/>
      <c r="E19" s="104" t="s">
        <v>20</v>
      </c>
      <c r="F19" s="104"/>
      <c r="G19" s="104"/>
      <c r="H19" s="104"/>
      <c r="I19" s="154" t="s">
        <v>84</v>
      </c>
      <c r="J19" s="109">
        <f t="shared" si="1"/>
        <v>0</v>
      </c>
      <c r="K19" s="110">
        <f t="shared" si="0"/>
        <v>0</v>
      </c>
      <c r="L19" s="356"/>
    </row>
    <row r="20" spans="1:13" s="93" customFormat="1" ht="13.5">
      <c r="A20" s="108"/>
      <c r="B20" s="104" t="s">
        <v>91</v>
      </c>
      <c r="C20" s="104"/>
      <c r="D20" s="105"/>
      <c r="E20" s="104" t="s">
        <v>20</v>
      </c>
      <c r="F20" s="104"/>
      <c r="G20" s="104"/>
      <c r="H20" s="104"/>
      <c r="I20" s="154" t="s">
        <v>84</v>
      </c>
      <c r="J20" s="109">
        <f t="shared" si="1"/>
        <v>0</v>
      </c>
      <c r="K20" s="110">
        <f>J20</f>
        <v>0</v>
      </c>
      <c r="L20" s="356"/>
    </row>
    <row r="21" spans="1:13" s="93" customFormat="1" ht="13.5">
      <c r="A21" s="112" t="s">
        <v>28</v>
      </c>
      <c r="B21" s="113"/>
      <c r="C21" s="113"/>
      <c r="D21" s="114"/>
      <c r="E21" s="113"/>
      <c r="F21" s="113"/>
      <c r="G21" s="113"/>
      <c r="H21" s="113"/>
      <c r="I21" s="113"/>
      <c r="J21" s="116">
        <f>SUM(J22,J26)</f>
        <v>0</v>
      </c>
      <c r="K21" s="116">
        <f>SUM(K22,K26)</f>
        <v>0</v>
      </c>
      <c r="L21" s="356"/>
    </row>
    <row r="22" spans="1:13" s="93" customFormat="1" ht="13.5">
      <c r="A22" s="214" t="s">
        <v>68</v>
      </c>
      <c r="B22" s="215"/>
      <c r="C22" s="217"/>
      <c r="D22" s="218"/>
      <c r="E22" s="217"/>
      <c r="F22" s="217"/>
      <c r="G22" s="217"/>
      <c r="H22" s="217"/>
      <c r="I22" s="217"/>
      <c r="J22" s="219">
        <f>SUM(J23:J24)</f>
        <v>0</v>
      </c>
      <c r="K22" s="219">
        <f>SUM(K23:K24)</f>
        <v>0</v>
      </c>
      <c r="L22" s="356"/>
    </row>
    <row r="23" spans="1:13" s="93" customFormat="1" ht="13.5">
      <c r="A23" s="220"/>
      <c r="B23" s="215"/>
      <c r="C23" s="215" t="s">
        <v>81</v>
      </c>
      <c r="D23" s="216"/>
      <c r="E23" s="215" t="s">
        <v>20</v>
      </c>
      <c r="F23" s="215" t="s">
        <v>82</v>
      </c>
      <c r="G23" s="215"/>
      <c r="H23" s="215" t="s">
        <v>83</v>
      </c>
      <c r="I23" s="221" t="s">
        <v>84</v>
      </c>
      <c r="J23" s="222">
        <f t="shared" ref="J23:J24" si="2">D23*G23</f>
        <v>0</v>
      </c>
      <c r="K23" s="223">
        <f>J23</f>
        <v>0</v>
      </c>
      <c r="L23" s="356"/>
      <c r="M23" s="118"/>
    </row>
    <row r="24" spans="1:13" s="93" customFormat="1" ht="13.5">
      <c r="A24" s="220"/>
      <c r="B24" s="215"/>
      <c r="C24" s="215" t="s">
        <v>81</v>
      </c>
      <c r="D24" s="216"/>
      <c r="E24" s="215" t="s">
        <v>20</v>
      </c>
      <c r="F24" s="215" t="s">
        <v>82</v>
      </c>
      <c r="G24" s="215"/>
      <c r="H24" s="215" t="s">
        <v>83</v>
      </c>
      <c r="I24" s="221" t="s">
        <v>84</v>
      </c>
      <c r="J24" s="222">
        <f t="shared" si="2"/>
        <v>0</v>
      </c>
      <c r="K24" s="223">
        <f>J24</f>
        <v>0</v>
      </c>
      <c r="L24" s="356"/>
    </row>
    <row r="25" spans="1:13" s="93" customFormat="1" ht="13.5">
      <c r="A25" s="220"/>
      <c r="B25" s="215"/>
      <c r="C25" s="215"/>
      <c r="D25" s="216"/>
      <c r="E25" s="215"/>
      <c r="F25" s="215"/>
      <c r="G25" s="215"/>
      <c r="H25" s="215"/>
      <c r="I25" s="221"/>
      <c r="J25" s="222"/>
      <c r="K25" s="224"/>
      <c r="L25" s="356"/>
    </row>
    <row r="26" spans="1:13" s="93" customFormat="1" ht="13.5">
      <c r="A26" s="214" t="s">
        <v>69</v>
      </c>
      <c r="B26" s="215"/>
      <c r="C26" s="217"/>
      <c r="D26" s="218"/>
      <c r="E26" s="217"/>
      <c r="F26" s="217"/>
      <c r="G26" s="217"/>
      <c r="H26" s="217"/>
      <c r="I26" s="217"/>
      <c r="J26" s="219">
        <f>SUM(J27:J28)</f>
        <v>0</v>
      </c>
      <c r="K26" s="219">
        <f>SUM(K27:K28)</f>
        <v>0</v>
      </c>
      <c r="L26" s="356"/>
    </row>
    <row r="27" spans="1:13" s="93" customFormat="1" ht="13.5">
      <c r="A27" s="220"/>
      <c r="B27" s="215"/>
      <c r="C27" s="215" t="s">
        <v>81</v>
      </c>
      <c r="D27" s="216"/>
      <c r="E27" s="215" t="s">
        <v>20</v>
      </c>
      <c r="F27" s="215" t="s">
        <v>82</v>
      </c>
      <c r="G27" s="215"/>
      <c r="H27" s="215" t="s">
        <v>92</v>
      </c>
      <c r="I27" s="221" t="s">
        <v>84</v>
      </c>
      <c r="J27" s="222">
        <f t="shared" ref="J27" si="3">D27*G27</f>
        <v>0</v>
      </c>
      <c r="K27" s="223">
        <f>J27</f>
        <v>0</v>
      </c>
      <c r="L27" s="356"/>
    </row>
    <row r="28" spans="1:13" s="93" customFormat="1" ht="13.5">
      <c r="A28" s="220"/>
      <c r="B28" s="215"/>
      <c r="C28" s="215" t="s">
        <v>81</v>
      </c>
      <c r="D28" s="216"/>
      <c r="E28" s="215" t="s">
        <v>20</v>
      </c>
      <c r="F28" s="215" t="s">
        <v>82</v>
      </c>
      <c r="G28" s="215"/>
      <c r="H28" s="215" t="s">
        <v>92</v>
      </c>
      <c r="I28" s="221" t="s">
        <v>84</v>
      </c>
      <c r="J28" s="222">
        <f t="shared" ref="J28" si="4">D28*G28</f>
        <v>0</v>
      </c>
      <c r="K28" s="223">
        <f>J28</f>
        <v>0</v>
      </c>
      <c r="L28" s="356"/>
    </row>
    <row r="29" spans="1:13" s="93" customFormat="1" ht="13.5">
      <c r="A29" s="112" t="s">
        <v>29</v>
      </c>
      <c r="B29" s="113"/>
      <c r="C29" s="113"/>
      <c r="D29" s="114"/>
      <c r="E29" s="113"/>
      <c r="F29" s="113"/>
      <c r="G29" s="113"/>
      <c r="H29" s="113"/>
      <c r="I29" s="113"/>
      <c r="J29" s="116">
        <f>SUM(J30,J34,J39,J42)</f>
        <v>0</v>
      </c>
      <c r="K29" s="119">
        <f>SUM(K30,K34,K39,K42)</f>
        <v>0</v>
      </c>
      <c r="L29" s="356"/>
    </row>
    <row r="30" spans="1:13" s="93" customFormat="1" ht="13.5">
      <c r="A30" s="103" t="s">
        <v>70</v>
      </c>
      <c r="D30" s="94"/>
      <c r="J30" s="107">
        <f>SUM(J31:J32)</f>
        <v>0</v>
      </c>
      <c r="K30" s="107">
        <f>SUM(K31:K32)</f>
        <v>0</v>
      </c>
      <c r="L30" s="356"/>
    </row>
    <row r="31" spans="1:13" s="93" customFormat="1" ht="13.5">
      <c r="A31" s="108"/>
      <c r="B31" s="104" t="s">
        <v>93</v>
      </c>
      <c r="C31" s="104"/>
      <c r="D31" s="105"/>
      <c r="E31" s="104" t="s">
        <v>20</v>
      </c>
      <c r="F31" s="104"/>
      <c r="G31" s="104"/>
      <c r="H31" s="104"/>
      <c r="I31" s="154" t="s">
        <v>84</v>
      </c>
      <c r="J31" s="109">
        <f t="shared" ref="J31:J32" si="5">IF(G31="",D31,D31*G31)</f>
        <v>0</v>
      </c>
      <c r="K31" s="110">
        <f>J31</f>
        <v>0</v>
      </c>
      <c r="L31" s="356"/>
    </row>
    <row r="32" spans="1:13" s="93" customFormat="1" ht="13.5">
      <c r="A32" s="108"/>
      <c r="B32" s="104" t="s">
        <v>94</v>
      </c>
      <c r="C32" s="104"/>
      <c r="D32" s="105"/>
      <c r="E32" s="104" t="s">
        <v>20</v>
      </c>
      <c r="F32" s="104"/>
      <c r="G32" s="104"/>
      <c r="H32" s="104"/>
      <c r="I32" s="154" t="s">
        <v>84</v>
      </c>
      <c r="J32" s="109">
        <f t="shared" si="5"/>
        <v>0</v>
      </c>
      <c r="K32" s="110">
        <f>J32</f>
        <v>0</v>
      </c>
      <c r="L32" s="356"/>
    </row>
    <row r="33" spans="1:12" s="93" customFormat="1" ht="13.5">
      <c r="A33" s="108"/>
      <c r="B33" s="104"/>
      <c r="C33" s="104"/>
      <c r="D33" s="105"/>
      <c r="E33" s="104"/>
      <c r="F33" s="104"/>
      <c r="G33" s="104"/>
      <c r="H33" s="104"/>
      <c r="I33" s="154"/>
      <c r="J33" s="109"/>
      <c r="K33" s="110"/>
      <c r="L33" s="356"/>
    </row>
    <row r="34" spans="1:12" s="93" customFormat="1" ht="13.5">
      <c r="A34" s="103" t="s">
        <v>71</v>
      </c>
      <c r="B34" s="104"/>
      <c r="C34" s="104"/>
      <c r="D34" s="105"/>
      <c r="E34" s="104"/>
      <c r="F34" s="104"/>
      <c r="G34" s="104"/>
      <c r="H34" s="104"/>
      <c r="I34" s="104"/>
      <c r="J34" s="107">
        <f>SUM(J35:J37)</f>
        <v>0</v>
      </c>
      <c r="K34" s="107">
        <f>SUM(K35:K37)</f>
        <v>0</v>
      </c>
      <c r="L34" s="356"/>
    </row>
    <row r="35" spans="1:12" s="93" customFormat="1" ht="13.5">
      <c r="A35" s="108" t="s">
        <v>95</v>
      </c>
      <c r="B35" s="104" t="s">
        <v>96</v>
      </c>
      <c r="C35" s="104"/>
      <c r="D35" s="105"/>
      <c r="E35" s="104" t="s">
        <v>20</v>
      </c>
      <c r="F35" s="104"/>
      <c r="G35" s="104"/>
      <c r="H35" s="104"/>
      <c r="I35" s="154" t="s">
        <v>84</v>
      </c>
      <c r="J35" s="109">
        <f t="shared" ref="J35:J37" si="6">IF(G35="",D35,D35*G35)</f>
        <v>0</v>
      </c>
      <c r="K35" s="110">
        <f>J35</f>
        <v>0</v>
      </c>
      <c r="L35" s="356"/>
    </row>
    <row r="36" spans="1:12" s="93" customFormat="1" ht="13.5">
      <c r="A36" s="108"/>
      <c r="B36" s="104" t="s">
        <v>97</v>
      </c>
      <c r="C36" s="104"/>
      <c r="D36" s="105"/>
      <c r="E36" s="104" t="s">
        <v>20</v>
      </c>
      <c r="F36" s="104"/>
      <c r="G36" s="104"/>
      <c r="H36" s="104"/>
      <c r="I36" s="154" t="s">
        <v>84</v>
      </c>
      <c r="J36" s="109">
        <f t="shared" si="6"/>
        <v>0</v>
      </c>
      <c r="K36" s="110">
        <f t="shared" ref="K36:K37" si="7">J36</f>
        <v>0</v>
      </c>
      <c r="L36" s="356"/>
    </row>
    <row r="37" spans="1:12" s="93" customFormat="1" ht="13.5">
      <c r="A37" s="108" t="s">
        <v>98</v>
      </c>
      <c r="B37" s="104" t="s">
        <v>97</v>
      </c>
      <c r="C37" s="104"/>
      <c r="D37" s="105"/>
      <c r="E37" s="104" t="s">
        <v>20</v>
      </c>
      <c r="F37" s="104"/>
      <c r="G37" s="104"/>
      <c r="H37" s="104"/>
      <c r="I37" s="154" t="s">
        <v>84</v>
      </c>
      <c r="J37" s="109">
        <f t="shared" si="6"/>
        <v>0</v>
      </c>
      <c r="K37" s="110">
        <f t="shared" si="7"/>
        <v>0</v>
      </c>
      <c r="L37" s="356"/>
    </row>
    <row r="38" spans="1:12" s="93" customFormat="1" ht="13.5">
      <c r="A38" s="108"/>
      <c r="B38" s="104"/>
      <c r="C38" s="104"/>
      <c r="D38" s="105"/>
      <c r="E38" s="104"/>
      <c r="F38" s="104"/>
      <c r="G38" s="104"/>
      <c r="H38" s="104"/>
      <c r="I38" s="154"/>
      <c r="J38" s="109"/>
      <c r="K38" s="110"/>
      <c r="L38" s="356"/>
    </row>
    <row r="39" spans="1:12" s="93" customFormat="1" ht="13.5">
      <c r="A39" s="103" t="s">
        <v>72</v>
      </c>
      <c r="D39" s="94"/>
      <c r="J39" s="107">
        <f>SUM(J40)</f>
        <v>0</v>
      </c>
      <c r="K39" s="107">
        <f>SUM(K40)</f>
        <v>0</v>
      </c>
      <c r="L39" s="356"/>
    </row>
    <row r="40" spans="1:12" s="93" customFormat="1" ht="13.5">
      <c r="A40" s="108"/>
      <c r="B40" s="104" t="s">
        <v>99</v>
      </c>
      <c r="C40" s="104"/>
      <c r="D40" s="105"/>
      <c r="E40" s="104" t="s">
        <v>20</v>
      </c>
      <c r="F40" s="104"/>
      <c r="G40" s="104"/>
      <c r="H40" s="104"/>
      <c r="I40" s="154" t="s">
        <v>84</v>
      </c>
      <c r="J40" s="109">
        <f t="shared" ref="J40:J46" si="8">IF(G40="",D40,D40*G40)</f>
        <v>0</v>
      </c>
      <c r="K40" s="110">
        <f>J40</f>
        <v>0</v>
      </c>
      <c r="L40" s="356"/>
    </row>
    <row r="41" spans="1:12" s="93" customFormat="1" ht="13.5">
      <c r="A41" s="108"/>
      <c r="B41" s="104"/>
      <c r="C41" s="104"/>
      <c r="D41" s="105"/>
      <c r="E41" s="104"/>
      <c r="F41" s="104"/>
      <c r="G41" s="104"/>
      <c r="H41" s="104"/>
      <c r="I41" s="154"/>
      <c r="J41" s="109"/>
      <c r="K41" s="110"/>
      <c r="L41" s="356"/>
    </row>
    <row r="42" spans="1:12" s="93" customFormat="1" ht="13.5">
      <c r="A42" s="103" t="s">
        <v>73</v>
      </c>
      <c r="B42" s="104"/>
      <c r="C42" s="104"/>
      <c r="D42" s="105"/>
      <c r="E42" s="104"/>
      <c r="F42" s="104"/>
      <c r="G42" s="104"/>
      <c r="H42" s="104"/>
      <c r="I42" s="104"/>
      <c r="J42" s="107">
        <f>SUM(J43:J46)</f>
        <v>0</v>
      </c>
      <c r="K42" s="107">
        <f>SUM(K43:K46)</f>
        <v>0</v>
      </c>
      <c r="L42" s="356"/>
    </row>
    <row r="43" spans="1:12" s="93" customFormat="1" ht="13.5">
      <c r="A43" s="108" t="s">
        <v>100</v>
      </c>
      <c r="B43" s="104"/>
      <c r="C43" s="104" t="s">
        <v>81</v>
      </c>
      <c r="D43" s="105"/>
      <c r="E43" s="104" t="s">
        <v>20</v>
      </c>
      <c r="F43" s="104" t="s">
        <v>82</v>
      </c>
      <c r="G43" s="104"/>
      <c r="H43" s="104" t="s">
        <v>101</v>
      </c>
      <c r="I43" s="154" t="s">
        <v>84</v>
      </c>
      <c r="J43" s="109">
        <f t="shared" si="8"/>
        <v>0</v>
      </c>
      <c r="K43" s="110">
        <f>J43</f>
        <v>0</v>
      </c>
      <c r="L43" s="356"/>
    </row>
    <row r="44" spans="1:12" s="93" customFormat="1" ht="13.5">
      <c r="A44" s="108" t="s">
        <v>102</v>
      </c>
      <c r="B44" s="104" t="s">
        <v>103</v>
      </c>
      <c r="C44" s="104"/>
      <c r="D44" s="105"/>
      <c r="E44" s="104" t="s">
        <v>20</v>
      </c>
      <c r="F44" s="104"/>
      <c r="G44" s="104"/>
      <c r="H44" s="104"/>
      <c r="I44" s="154" t="s">
        <v>84</v>
      </c>
      <c r="J44" s="109">
        <f t="shared" si="8"/>
        <v>0</v>
      </c>
      <c r="K44" s="110">
        <f>J44</f>
        <v>0</v>
      </c>
      <c r="L44" s="356"/>
    </row>
    <row r="45" spans="1:12" s="93" customFormat="1" ht="13.5">
      <c r="A45" s="108"/>
      <c r="B45" s="104" t="s">
        <v>104</v>
      </c>
      <c r="C45" s="104"/>
      <c r="D45" s="105"/>
      <c r="E45" s="104" t="s">
        <v>20</v>
      </c>
      <c r="F45" s="104"/>
      <c r="G45" s="104"/>
      <c r="H45" s="104"/>
      <c r="I45" s="154" t="s">
        <v>84</v>
      </c>
      <c r="J45" s="109">
        <f t="shared" si="8"/>
        <v>0</v>
      </c>
      <c r="K45" s="110">
        <f>J45</f>
        <v>0</v>
      </c>
      <c r="L45" s="356"/>
    </row>
    <row r="46" spans="1:12" s="93" customFormat="1" ht="13.5">
      <c r="A46" s="108" t="s">
        <v>105</v>
      </c>
      <c r="B46" s="104" t="s">
        <v>106</v>
      </c>
      <c r="C46" s="104"/>
      <c r="D46" s="105"/>
      <c r="E46" s="104" t="s">
        <v>20</v>
      </c>
      <c r="F46" s="104"/>
      <c r="G46" s="104"/>
      <c r="H46" s="104"/>
      <c r="I46" s="154" t="s">
        <v>84</v>
      </c>
      <c r="J46" s="109">
        <f t="shared" si="8"/>
        <v>0</v>
      </c>
      <c r="K46" s="110">
        <f>J46</f>
        <v>0</v>
      </c>
      <c r="L46" s="356"/>
    </row>
    <row r="47" spans="1:12" s="122" customFormat="1" ht="14.25" thickBot="1">
      <c r="A47" s="123" t="s">
        <v>139</v>
      </c>
      <c r="B47" s="179">
        <v>20</v>
      </c>
      <c r="C47" s="124"/>
      <c r="D47" s="125"/>
      <c r="E47" s="124"/>
      <c r="F47" s="124"/>
      <c r="G47" s="124"/>
      <c r="H47" s="124"/>
      <c r="I47" s="155"/>
      <c r="J47" s="127">
        <f>ROUNDDOWN((J6+J21+J29)*B47%,0)</f>
        <v>0</v>
      </c>
      <c r="K47" s="156">
        <f>ROUNDDOWN((K6+K21+K29)*B47%,0)</f>
        <v>0</v>
      </c>
      <c r="L47" s="357"/>
    </row>
    <row r="48" spans="1:12" s="122" customFormat="1" ht="14.25" thickBot="1">
      <c r="A48" s="157" t="s">
        <v>140</v>
      </c>
      <c r="B48" s="158"/>
      <c r="C48" s="159"/>
      <c r="D48" s="160"/>
      <c r="E48" s="159"/>
      <c r="F48" s="159"/>
      <c r="G48" s="159"/>
      <c r="H48" s="159"/>
      <c r="I48" s="161"/>
      <c r="J48" s="162">
        <f>SUM(J6,J21,J29,J47)</f>
        <v>0</v>
      </c>
      <c r="K48" s="162">
        <f>SUM(K6,K21,K29,K47)</f>
        <v>0</v>
      </c>
      <c r="L48" s="151">
        <f>ROUNDDOWN((K48)*A51,-3)</f>
        <v>0</v>
      </c>
    </row>
    <row r="49" spans="1:12" s="122" customFormat="1" ht="13.5">
      <c r="A49" s="157" t="s">
        <v>141</v>
      </c>
      <c r="B49" s="163">
        <v>10</v>
      </c>
      <c r="C49" s="159"/>
      <c r="D49" s="160"/>
      <c r="E49" s="159"/>
      <c r="F49" s="159"/>
      <c r="G49" s="159"/>
      <c r="H49" s="159"/>
      <c r="I49" s="161"/>
      <c r="J49" s="162">
        <f>ROUNDDOWN(J48*B49%,0)</f>
        <v>0</v>
      </c>
      <c r="K49" s="367"/>
      <c r="L49" s="369"/>
    </row>
    <row r="50" spans="1:12" s="122" customFormat="1" ht="14.25" thickBot="1">
      <c r="A50" s="146" t="s">
        <v>142</v>
      </c>
      <c r="B50" s="147"/>
      <c r="C50" s="148"/>
      <c r="D50" s="148"/>
      <c r="E50" s="148"/>
      <c r="F50" s="148"/>
      <c r="G50" s="148"/>
      <c r="H50" s="148"/>
      <c r="I50" s="148"/>
      <c r="J50" s="164">
        <f>SUM(J48:J49)</f>
        <v>0</v>
      </c>
      <c r="K50" s="368"/>
      <c r="L50" s="357"/>
    </row>
    <row r="51" spans="1:12" s="122" customFormat="1" ht="13.5">
      <c r="A51" s="165">
        <v>1</v>
      </c>
      <c r="B51" s="120"/>
      <c r="C51" s="166"/>
      <c r="D51" s="166"/>
      <c r="E51" s="166"/>
      <c r="F51" s="166"/>
      <c r="G51" s="166"/>
      <c r="H51" s="166"/>
      <c r="I51" s="166"/>
      <c r="J51" s="167"/>
      <c r="K51" s="168"/>
      <c r="L51" s="169"/>
    </row>
    <row r="52" spans="1:12" ht="20.100000000000001" customHeight="1">
      <c r="A52" s="371" t="s">
        <v>128</v>
      </c>
      <c r="B52" s="371"/>
      <c r="C52" s="371"/>
      <c r="D52" s="371"/>
      <c r="E52" s="371"/>
      <c r="F52" s="371"/>
      <c r="G52" s="371"/>
      <c r="H52" s="371"/>
      <c r="I52" s="371"/>
      <c r="J52" s="371"/>
      <c r="K52" s="371"/>
      <c r="L52" s="371"/>
    </row>
    <row r="53" spans="1:12" ht="30" customHeight="1">
      <c r="A53" s="354" t="s">
        <v>143</v>
      </c>
      <c r="B53" s="354"/>
      <c r="C53" s="354"/>
      <c r="D53" s="354"/>
      <c r="E53" s="354"/>
      <c r="F53" s="354"/>
      <c r="G53" s="354"/>
      <c r="H53" s="354"/>
      <c r="I53" s="354"/>
      <c r="J53" s="354"/>
      <c r="K53" s="354"/>
      <c r="L53" s="354"/>
    </row>
    <row r="54" spans="1:12" ht="13.5">
      <c r="A54" s="354" t="s">
        <v>241</v>
      </c>
      <c r="B54" s="354"/>
      <c r="C54" s="354"/>
      <c r="D54" s="354"/>
      <c r="E54" s="354"/>
      <c r="F54" s="354"/>
      <c r="G54" s="354"/>
      <c r="H54" s="354"/>
      <c r="I54" s="354"/>
      <c r="J54" s="354"/>
      <c r="K54" s="354"/>
      <c r="L54" s="354"/>
    </row>
    <row r="55" spans="1:12" ht="19.5" customHeight="1">
      <c r="A55" s="153"/>
    </row>
    <row r="56" spans="1:12" ht="19.5" customHeight="1">
      <c r="A56" s="170"/>
    </row>
  </sheetData>
  <sheetProtection formatCells="0" formatColumns="0" formatRows="0" insertRows="0" deleteRows="0" selectLockedCells="1"/>
  <mergeCells count="12">
    <mergeCell ref="K49:K50"/>
    <mergeCell ref="L49:L50"/>
    <mergeCell ref="A52:L52"/>
    <mergeCell ref="A54:L54"/>
    <mergeCell ref="A2:L2"/>
    <mergeCell ref="B3:H3"/>
    <mergeCell ref="I3:L3"/>
    <mergeCell ref="A5:I5"/>
    <mergeCell ref="L6:L47"/>
    <mergeCell ref="A11:B11"/>
    <mergeCell ref="A4:K4"/>
    <mergeCell ref="A53:L53"/>
  </mergeCells>
  <phoneticPr fontId="5"/>
  <dataValidations count="1">
    <dataValidation type="list" allowBlank="1" showInputMessage="1" showErrorMessage="1" sqref="B47">
      <formula1>"1,2,3,4,5,6,7,8,9,10,11,12,13,14,15,16,17,18,19,20"</formula1>
    </dataValidation>
  </dataValidations>
  <printOptions horizontalCentered="1"/>
  <pageMargins left="0.62992125984251968" right="0.39370078740157483" top="0.31496062992125984" bottom="0.23622047244094491" header="0.23622047244094491" footer="0.19685039370078741"/>
  <pageSetup paperSize="9" scale="6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showGridLines="0" zoomScale="70" zoomScaleNormal="70" workbookViewId="0">
      <selection activeCell="D5" sqref="D5:D23"/>
    </sheetView>
  </sheetViews>
  <sheetFormatPr defaultColWidth="9" defaultRowHeight="13.5"/>
  <cols>
    <col min="1" max="1" width="29.625" style="192" customWidth="1"/>
    <col min="2" max="8" width="30.625" style="192" customWidth="1"/>
    <col min="9" max="9" width="3" style="192" customWidth="1"/>
    <col min="10" max="16384" width="9" style="192"/>
  </cols>
  <sheetData>
    <row r="1" spans="1:11" s="90" customFormat="1" ht="19.5" customHeight="1">
      <c r="D1" s="91"/>
      <c r="H1" s="238" t="s">
        <v>247</v>
      </c>
      <c r="J1" s="91"/>
      <c r="K1" s="91"/>
    </row>
    <row r="2" spans="1:11" ht="33" customHeight="1">
      <c r="A2" s="372" t="s">
        <v>209</v>
      </c>
      <c r="B2" s="373"/>
      <c r="C2" s="373"/>
      <c r="D2" s="373"/>
      <c r="E2" s="373"/>
      <c r="F2" s="373"/>
      <c r="G2" s="373"/>
      <c r="H2" s="374"/>
    </row>
    <row r="3" spans="1:11" ht="30" customHeight="1">
      <c r="A3" s="200" t="s">
        <v>208</v>
      </c>
      <c r="B3" s="375" t="s">
        <v>207</v>
      </c>
      <c r="C3" s="376"/>
      <c r="D3" s="376"/>
      <c r="E3" s="376"/>
      <c r="F3" s="376"/>
      <c r="G3" s="376"/>
      <c r="H3" s="199"/>
    </row>
    <row r="4" spans="1:11" ht="30" customHeight="1">
      <c r="A4" s="198" t="s">
        <v>206</v>
      </c>
      <c r="B4" s="197" t="s">
        <v>205</v>
      </c>
      <c r="C4" s="197" t="s">
        <v>204</v>
      </c>
      <c r="D4" s="197" t="s">
        <v>203</v>
      </c>
      <c r="E4" s="197" t="s">
        <v>203</v>
      </c>
      <c r="F4" s="197" t="s">
        <v>203</v>
      </c>
      <c r="G4" s="197" t="s">
        <v>203</v>
      </c>
      <c r="H4" s="196" t="s">
        <v>202</v>
      </c>
    </row>
    <row r="5" spans="1:11" ht="30" customHeight="1">
      <c r="A5" s="195"/>
      <c r="B5" s="377"/>
      <c r="C5" s="377"/>
      <c r="D5" s="377"/>
      <c r="E5" s="377"/>
      <c r="F5" s="377"/>
      <c r="G5" s="377"/>
      <c r="H5" s="195"/>
    </row>
    <row r="6" spans="1:11" ht="30" customHeight="1">
      <c r="A6" s="194"/>
      <c r="B6" s="378"/>
      <c r="C6" s="378"/>
      <c r="D6" s="378"/>
      <c r="E6" s="378"/>
      <c r="F6" s="378"/>
      <c r="G6" s="378"/>
      <c r="H6" s="194"/>
    </row>
    <row r="7" spans="1:11" ht="30" customHeight="1">
      <c r="A7" s="194"/>
      <c r="B7" s="378"/>
      <c r="C7" s="378"/>
      <c r="D7" s="378"/>
      <c r="E7" s="378"/>
      <c r="F7" s="378"/>
      <c r="G7" s="378"/>
      <c r="H7" s="194"/>
    </row>
    <row r="8" spans="1:11" ht="30" customHeight="1">
      <c r="A8" s="194"/>
      <c r="B8" s="378"/>
      <c r="C8" s="378"/>
      <c r="D8" s="378"/>
      <c r="E8" s="378"/>
      <c r="F8" s="378"/>
      <c r="G8" s="378"/>
      <c r="H8" s="194"/>
    </row>
    <row r="9" spans="1:11" ht="30" customHeight="1">
      <c r="A9" s="194"/>
      <c r="B9" s="378"/>
      <c r="C9" s="378"/>
      <c r="D9" s="378"/>
      <c r="E9" s="378"/>
      <c r="F9" s="378"/>
      <c r="G9" s="378"/>
      <c r="H9" s="194"/>
    </row>
    <row r="10" spans="1:11" ht="30" customHeight="1">
      <c r="A10" s="194"/>
      <c r="B10" s="378"/>
      <c r="C10" s="378"/>
      <c r="D10" s="378"/>
      <c r="E10" s="378"/>
      <c r="F10" s="378"/>
      <c r="G10" s="378"/>
      <c r="H10" s="194"/>
    </row>
    <row r="11" spans="1:11" ht="30" customHeight="1">
      <c r="A11" s="194"/>
      <c r="B11" s="378"/>
      <c r="C11" s="378"/>
      <c r="D11" s="378"/>
      <c r="E11" s="378"/>
      <c r="F11" s="378"/>
      <c r="G11" s="378"/>
      <c r="H11" s="194"/>
    </row>
    <row r="12" spans="1:11" ht="30" customHeight="1">
      <c r="A12" s="194"/>
      <c r="B12" s="378"/>
      <c r="C12" s="378"/>
      <c r="D12" s="378"/>
      <c r="E12" s="378"/>
      <c r="F12" s="378"/>
      <c r="G12" s="378"/>
      <c r="H12" s="194"/>
    </row>
    <row r="13" spans="1:11" ht="30" customHeight="1">
      <c r="A13" s="194"/>
      <c r="B13" s="378"/>
      <c r="C13" s="378"/>
      <c r="D13" s="378"/>
      <c r="E13" s="378"/>
      <c r="F13" s="378"/>
      <c r="G13" s="378"/>
      <c r="H13" s="194"/>
    </row>
    <row r="14" spans="1:11" ht="30" customHeight="1">
      <c r="A14" s="194"/>
      <c r="B14" s="378"/>
      <c r="C14" s="378"/>
      <c r="D14" s="378"/>
      <c r="E14" s="378"/>
      <c r="F14" s="378"/>
      <c r="G14" s="378"/>
      <c r="H14" s="194"/>
    </row>
    <row r="15" spans="1:11" ht="30" customHeight="1">
      <c r="A15" s="194"/>
      <c r="B15" s="378"/>
      <c r="C15" s="378"/>
      <c r="D15" s="378"/>
      <c r="E15" s="378"/>
      <c r="F15" s="378"/>
      <c r="G15" s="378"/>
      <c r="H15" s="194"/>
    </row>
    <row r="16" spans="1:11" ht="30" customHeight="1">
      <c r="A16" s="194"/>
      <c r="B16" s="378"/>
      <c r="C16" s="378"/>
      <c r="D16" s="378"/>
      <c r="E16" s="378"/>
      <c r="F16" s="378"/>
      <c r="G16" s="378"/>
      <c r="H16" s="194"/>
    </row>
    <row r="17" spans="1:8" ht="30" customHeight="1">
      <c r="A17" s="194"/>
      <c r="B17" s="378"/>
      <c r="C17" s="378"/>
      <c r="D17" s="378"/>
      <c r="E17" s="378"/>
      <c r="F17" s="378"/>
      <c r="G17" s="378"/>
      <c r="H17" s="194"/>
    </row>
    <row r="18" spans="1:8" ht="30" customHeight="1">
      <c r="A18" s="194"/>
      <c r="B18" s="378"/>
      <c r="C18" s="378"/>
      <c r="D18" s="378"/>
      <c r="E18" s="378"/>
      <c r="F18" s="378"/>
      <c r="G18" s="378"/>
      <c r="H18" s="194"/>
    </row>
    <row r="19" spans="1:8" ht="30" customHeight="1">
      <c r="A19" s="194"/>
      <c r="B19" s="378"/>
      <c r="C19" s="378"/>
      <c r="D19" s="378"/>
      <c r="E19" s="378"/>
      <c r="F19" s="378"/>
      <c r="G19" s="378"/>
      <c r="H19" s="194"/>
    </row>
    <row r="20" spans="1:8" ht="30" customHeight="1">
      <c r="A20" s="194"/>
      <c r="B20" s="378"/>
      <c r="C20" s="378"/>
      <c r="D20" s="378"/>
      <c r="E20" s="378"/>
      <c r="F20" s="378"/>
      <c r="G20" s="378"/>
      <c r="H20" s="194"/>
    </row>
    <row r="21" spans="1:8" ht="30" customHeight="1">
      <c r="A21" s="194"/>
      <c r="B21" s="378"/>
      <c r="C21" s="378"/>
      <c r="D21" s="378"/>
      <c r="E21" s="378"/>
      <c r="F21" s="378"/>
      <c r="G21" s="378"/>
      <c r="H21" s="194"/>
    </row>
    <row r="22" spans="1:8" ht="30" customHeight="1">
      <c r="A22" s="194"/>
      <c r="B22" s="378"/>
      <c r="C22" s="378"/>
      <c r="D22" s="378"/>
      <c r="E22" s="378"/>
      <c r="F22" s="378"/>
      <c r="G22" s="378"/>
      <c r="H22" s="194"/>
    </row>
    <row r="23" spans="1:8" ht="30" customHeight="1">
      <c r="A23" s="193"/>
      <c r="B23" s="379"/>
      <c r="C23" s="379"/>
      <c r="D23" s="379"/>
      <c r="E23" s="379"/>
      <c r="F23" s="379"/>
      <c r="G23" s="379"/>
      <c r="H23" s="193"/>
    </row>
  </sheetData>
  <mergeCells count="8">
    <mergeCell ref="A2:H2"/>
    <mergeCell ref="B3:G3"/>
    <mergeCell ref="B5:B23"/>
    <mergeCell ref="C5:C23"/>
    <mergeCell ref="D5:D23"/>
    <mergeCell ref="E5:E23"/>
    <mergeCell ref="F5:F23"/>
    <mergeCell ref="G5:G23"/>
  </mergeCells>
  <phoneticPr fontId="5"/>
  <pageMargins left="0.39370078740157483" right="0.39370078740157483" top="0.39370078740157483" bottom="0.39370078740157483" header="0.31496062992125984" footer="0.31496062992125984"/>
  <pageSetup paperSize="9" scale="58"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showGridLines="0" zoomScale="70" zoomScaleNormal="70" workbookViewId="0"/>
  </sheetViews>
  <sheetFormatPr defaultColWidth="9" defaultRowHeight="13.5"/>
  <cols>
    <col min="1" max="7" width="30.625" style="192" customWidth="1"/>
    <col min="8" max="8" width="3" style="192" customWidth="1"/>
    <col min="9" max="16384" width="9" style="192"/>
  </cols>
  <sheetData>
    <row r="1" spans="1:11" s="90" customFormat="1" ht="19.5" customHeight="1">
      <c r="D1" s="91"/>
      <c r="G1" s="238" t="s">
        <v>248</v>
      </c>
      <c r="J1" s="91"/>
      <c r="K1" s="91"/>
    </row>
    <row r="2" spans="1:11" ht="30" customHeight="1">
      <c r="A2" s="372" t="s">
        <v>212</v>
      </c>
      <c r="B2" s="373"/>
      <c r="C2" s="373"/>
      <c r="D2" s="373"/>
      <c r="E2" s="373"/>
      <c r="F2" s="373"/>
      <c r="G2" s="374"/>
    </row>
    <row r="3" spans="1:11" ht="30" customHeight="1">
      <c r="A3" s="200" t="s">
        <v>208</v>
      </c>
      <c r="B3" s="375" t="s">
        <v>207</v>
      </c>
      <c r="C3" s="376"/>
      <c r="D3" s="376"/>
      <c r="E3" s="376"/>
      <c r="F3" s="376"/>
      <c r="G3" s="380"/>
    </row>
    <row r="4" spans="1:11" ht="30" customHeight="1">
      <c r="A4" s="198" t="s">
        <v>211</v>
      </c>
      <c r="B4" s="197" t="s">
        <v>207</v>
      </c>
      <c r="C4" s="197" t="s">
        <v>207</v>
      </c>
      <c r="D4" s="197" t="s">
        <v>207</v>
      </c>
      <c r="E4" s="197" t="s">
        <v>207</v>
      </c>
      <c r="F4" s="197" t="s">
        <v>207</v>
      </c>
      <c r="G4" s="197" t="s">
        <v>210</v>
      </c>
    </row>
    <row r="5" spans="1:11" ht="30" customHeight="1">
      <c r="A5" s="195"/>
      <c r="B5" s="377"/>
      <c r="C5" s="377"/>
      <c r="D5" s="377"/>
      <c r="E5" s="377"/>
      <c r="F5" s="377"/>
      <c r="G5" s="195"/>
    </row>
    <row r="6" spans="1:11" ht="30" customHeight="1">
      <c r="A6" s="194"/>
      <c r="B6" s="378"/>
      <c r="C6" s="378"/>
      <c r="D6" s="378"/>
      <c r="E6" s="378"/>
      <c r="F6" s="378"/>
      <c r="G6" s="194"/>
    </row>
    <row r="7" spans="1:11" ht="30" customHeight="1">
      <c r="A7" s="194"/>
      <c r="B7" s="378"/>
      <c r="C7" s="378"/>
      <c r="D7" s="378"/>
      <c r="E7" s="378"/>
      <c r="F7" s="378"/>
      <c r="G7" s="194"/>
    </row>
    <row r="8" spans="1:11" ht="30" customHeight="1">
      <c r="A8" s="194"/>
      <c r="B8" s="378"/>
      <c r="C8" s="378"/>
      <c r="D8" s="378"/>
      <c r="E8" s="378"/>
      <c r="F8" s="378"/>
      <c r="G8" s="194"/>
    </row>
    <row r="9" spans="1:11" ht="30" customHeight="1">
      <c r="A9" s="194"/>
      <c r="B9" s="378"/>
      <c r="C9" s="378"/>
      <c r="D9" s="378"/>
      <c r="E9" s="378"/>
      <c r="F9" s="378"/>
      <c r="G9" s="194"/>
    </row>
    <row r="10" spans="1:11" ht="30" customHeight="1">
      <c r="A10" s="194"/>
      <c r="B10" s="378"/>
      <c r="C10" s="378"/>
      <c r="D10" s="378"/>
      <c r="E10" s="378"/>
      <c r="F10" s="378"/>
      <c r="G10" s="194"/>
    </row>
    <row r="11" spans="1:11" ht="30" customHeight="1">
      <c r="A11" s="194"/>
      <c r="B11" s="378"/>
      <c r="C11" s="378"/>
      <c r="D11" s="378"/>
      <c r="E11" s="378"/>
      <c r="F11" s="378"/>
      <c r="G11" s="194"/>
    </row>
    <row r="12" spans="1:11" ht="30" customHeight="1">
      <c r="A12" s="194"/>
      <c r="B12" s="378"/>
      <c r="C12" s="378"/>
      <c r="D12" s="378"/>
      <c r="E12" s="378"/>
      <c r="F12" s="378"/>
      <c r="G12" s="194"/>
    </row>
    <row r="13" spans="1:11" ht="30" customHeight="1">
      <c r="A13" s="194"/>
      <c r="B13" s="378"/>
      <c r="C13" s="378"/>
      <c r="D13" s="378"/>
      <c r="E13" s="378"/>
      <c r="F13" s="378"/>
      <c r="G13" s="194"/>
    </row>
    <row r="14" spans="1:11" ht="30" customHeight="1">
      <c r="A14" s="194"/>
      <c r="B14" s="378"/>
      <c r="C14" s="378"/>
      <c r="D14" s="378"/>
      <c r="E14" s="378"/>
      <c r="F14" s="378"/>
      <c r="G14" s="194"/>
    </row>
    <row r="15" spans="1:11" ht="30" customHeight="1">
      <c r="A15" s="194"/>
      <c r="B15" s="378"/>
      <c r="C15" s="378"/>
      <c r="D15" s="378"/>
      <c r="E15" s="378"/>
      <c r="F15" s="378"/>
      <c r="G15" s="194"/>
    </row>
    <row r="16" spans="1:11" ht="30" customHeight="1">
      <c r="A16" s="194"/>
      <c r="B16" s="378"/>
      <c r="C16" s="378"/>
      <c r="D16" s="378"/>
      <c r="E16" s="378"/>
      <c r="F16" s="378"/>
      <c r="G16" s="194"/>
    </row>
    <row r="17" spans="1:7" ht="30" customHeight="1">
      <c r="A17" s="194"/>
      <c r="B17" s="378"/>
      <c r="C17" s="378"/>
      <c r="D17" s="378"/>
      <c r="E17" s="378"/>
      <c r="F17" s="378"/>
      <c r="G17" s="194"/>
    </row>
    <row r="18" spans="1:7" ht="30" customHeight="1">
      <c r="A18" s="194"/>
      <c r="B18" s="378"/>
      <c r="C18" s="378"/>
      <c r="D18" s="378"/>
      <c r="E18" s="378"/>
      <c r="F18" s="378"/>
      <c r="G18" s="194"/>
    </row>
    <row r="19" spans="1:7" ht="30" customHeight="1">
      <c r="A19" s="194"/>
      <c r="B19" s="378"/>
      <c r="C19" s="378"/>
      <c r="D19" s="378"/>
      <c r="E19" s="378"/>
      <c r="F19" s="378"/>
      <c r="G19" s="194"/>
    </row>
    <row r="20" spans="1:7" ht="30" customHeight="1">
      <c r="A20" s="194"/>
      <c r="B20" s="378"/>
      <c r="C20" s="378"/>
      <c r="D20" s="378"/>
      <c r="E20" s="378"/>
      <c r="F20" s="378"/>
      <c r="G20" s="194"/>
    </row>
    <row r="21" spans="1:7" ht="30" customHeight="1">
      <c r="A21" s="194"/>
      <c r="B21" s="378"/>
      <c r="C21" s="378"/>
      <c r="D21" s="378"/>
      <c r="E21" s="378"/>
      <c r="F21" s="378"/>
      <c r="G21" s="194"/>
    </row>
    <row r="22" spans="1:7" ht="30" customHeight="1">
      <c r="A22" s="194"/>
      <c r="B22" s="378"/>
      <c r="C22" s="378"/>
      <c r="D22" s="378"/>
      <c r="E22" s="378"/>
      <c r="F22" s="378"/>
      <c r="G22" s="194"/>
    </row>
    <row r="23" spans="1:7" ht="30" customHeight="1">
      <c r="A23" s="193"/>
      <c r="B23" s="379"/>
      <c r="C23" s="379"/>
      <c r="D23" s="379"/>
      <c r="E23" s="379"/>
      <c r="F23" s="379"/>
      <c r="G23" s="193"/>
    </row>
  </sheetData>
  <mergeCells count="7">
    <mergeCell ref="A2:G2"/>
    <mergeCell ref="B3:G3"/>
    <mergeCell ref="B5:B23"/>
    <mergeCell ref="C5:C23"/>
    <mergeCell ref="D5:D23"/>
    <mergeCell ref="E5:E23"/>
    <mergeCell ref="F5:F23"/>
  </mergeCells>
  <phoneticPr fontId="5"/>
  <pageMargins left="0.39370078740157483" right="0.39370078740157483" top="0.39370078740157483" bottom="0.39370078740157483" header="0.31496062992125984" footer="0.31496062992125984"/>
  <pageSetup paperSize="9" scale="6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8"/>
  <sheetViews>
    <sheetView zoomScale="85" zoomScaleNormal="85" workbookViewId="0">
      <pane xSplit="2" ySplit="2" topLeftCell="C3" activePane="bottomRight" state="frozen"/>
      <selection pane="topRight" activeCell="B1" sqref="B1"/>
      <selection pane="bottomLeft" activeCell="A3" sqref="A3"/>
      <selection pane="bottomRight" activeCell="C3" sqref="C3"/>
    </sheetView>
  </sheetViews>
  <sheetFormatPr defaultColWidth="9" defaultRowHeight="13.5"/>
  <cols>
    <col min="1" max="1" width="5" style="10" customWidth="1"/>
    <col min="2" max="2" width="31.375" style="10" customWidth="1"/>
    <col min="3" max="3" width="49.125" style="29" customWidth="1"/>
    <col min="4" max="4" width="27.375" style="30" customWidth="1"/>
    <col min="5" max="5" width="37.625" style="31" customWidth="1"/>
    <col min="6" max="6" width="19.875" style="180" customWidth="1"/>
    <col min="7" max="7" width="4.5" style="10" bestFit="1" customWidth="1"/>
    <col min="8" max="16384" width="9" style="10"/>
  </cols>
  <sheetData>
    <row r="1" spans="2:9" ht="29.25" customHeight="1" thickBot="1">
      <c r="B1" s="299" t="s">
        <v>277</v>
      </c>
      <c r="C1" s="300"/>
      <c r="D1" s="301"/>
      <c r="E1" s="301"/>
      <c r="F1" s="301"/>
    </row>
    <row r="2" spans="2:9" s="11" customFormat="1" ht="27.75" thickBot="1">
      <c r="B2" s="9" t="s">
        <v>0</v>
      </c>
      <c r="C2" s="13" t="s">
        <v>31</v>
      </c>
      <c r="D2" s="2" t="s">
        <v>1</v>
      </c>
      <c r="E2" s="1" t="s">
        <v>2</v>
      </c>
      <c r="F2" s="1" t="s">
        <v>111</v>
      </c>
    </row>
    <row r="3" spans="2:9" s="12" customFormat="1" ht="14.25" thickTop="1">
      <c r="B3" s="201" t="s">
        <v>185</v>
      </c>
      <c r="C3" s="244" t="s">
        <v>3</v>
      </c>
      <c r="D3" s="3" t="s">
        <v>3</v>
      </c>
      <c r="E3" s="274" t="s">
        <v>4</v>
      </c>
      <c r="F3" s="181" t="s">
        <v>21</v>
      </c>
    </row>
    <row r="4" spans="2:9" s="12" customFormat="1">
      <c r="B4" s="201" t="s">
        <v>184</v>
      </c>
      <c r="C4" s="245"/>
      <c r="D4" s="27">
        <v>43961</v>
      </c>
      <c r="E4" s="274"/>
      <c r="F4" s="181" t="s">
        <v>187</v>
      </c>
    </row>
    <row r="5" spans="2:9" s="12" customFormat="1">
      <c r="B5" s="201" t="s">
        <v>186</v>
      </c>
      <c r="C5" s="246"/>
      <c r="D5" s="3" t="s">
        <v>213</v>
      </c>
      <c r="E5" s="274"/>
      <c r="F5" s="181" t="s">
        <v>188</v>
      </c>
    </row>
    <row r="6" spans="2:9" s="12" customFormat="1">
      <c r="B6" s="201" t="s">
        <v>5</v>
      </c>
      <c r="C6" s="246"/>
      <c r="D6" s="3" t="s">
        <v>220</v>
      </c>
      <c r="E6" s="275" t="s">
        <v>147</v>
      </c>
      <c r="F6" s="181" t="s">
        <v>226</v>
      </c>
      <c r="G6" s="12">
        <f>LEN(C6)</f>
        <v>0</v>
      </c>
    </row>
    <row r="7" spans="2:9" s="12" customFormat="1" ht="40.5">
      <c r="B7" s="202" t="s">
        <v>169</v>
      </c>
      <c r="C7" s="246"/>
      <c r="D7" s="14"/>
      <c r="E7" s="276" t="s">
        <v>148</v>
      </c>
      <c r="F7" s="182" t="s">
        <v>227</v>
      </c>
      <c r="G7" s="12">
        <f>LEN(C7)</f>
        <v>0</v>
      </c>
      <c r="I7" s="28"/>
    </row>
    <row r="8" spans="2:9" s="12" customFormat="1">
      <c r="B8" s="201" t="s">
        <v>57</v>
      </c>
      <c r="C8" s="247" t="s">
        <v>161</v>
      </c>
      <c r="D8" s="26"/>
      <c r="E8" s="277" t="s">
        <v>58</v>
      </c>
      <c r="F8" s="182" t="s">
        <v>228</v>
      </c>
    </row>
    <row r="9" spans="2:9" s="12" customFormat="1" ht="27.75" thickBot="1">
      <c r="B9" s="201" t="s">
        <v>59</v>
      </c>
      <c r="C9" s="248"/>
      <c r="D9" s="39" t="s">
        <v>278</v>
      </c>
      <c r="E9" s="191" t="s">
        <v>280</v>
      </c>
      <c r="F9" s="182" t="s">
        <v>225</v>
      </c>
    </row>
    <row r="10" spans="2:9" s="12" customFormat="1" ht="26.45" customHeight="1" thickTop="1">
      <c r="B10" s="203" t="s">
        <v>112</v>
      </c>
      <c r="C10" s="264">
        <f>SUM(C11:C12)</f>
        <v>0</v>
      </c>
      <c r="D10" s="258">
        <f>SUM(D11:D12)</f>
        <v>31000000</v>
      </c>
      <c r="E10" s="278" t="s">
        <v>34</v>
      </c>
      <c r="F10" s="183"/>
    </row>
    <row r="11" spans="2:9" s="12" customFormat="1" ht="40.5">
      <c r="B11" s="201" t="s">
        <v>113</v>
      </c>
      <c r="C11" s="265">
        <f>'別紙2(4)項目別明細表(2020年助成先用)'!J54</f>
        <v>0</v>
      </c>
      <c r="D11" s="259">
        <v>15500000</v>
      </c>
      <c r="E11" s="279" t="s">
        <v>160</v>
      </c>
      <c r="F11" s="181"/>
    </row>
    <row r="12" spans="2:9" s="12" customFormat="1" ht="54">
      <c r="B12" s="202" t="s">
        <v>146</v>
      </c>
      <c r="C12" s="266">
        <f>'別紙2(4)項目別明細表(2021年助成先用)'!J54</f>
        <v>0</v>
      </c>
      <c r="D12" s="259">
        <v>15500000</v>
      </c>
      <c r="E12" s="280" t="s">
        <v>281</v>
      </c>
      <c r="F12" s="182"/>
    </row>
    <row r="13" spans="2:9" s="12" customFormat="1" ht="45.75" customHeight="1">
      <c r="B13" s="204" t="s">
        <v>150</v>
      </c>
      <c r="C13" s="267">
        <f>SUM(C14:C15)</f>
        <v>0</v>
      </c>
      <c r="D13" s="260">
        <v>30000000</v>
      </c>
      <c r="E13" s="281" t="s">
        <v>282</v>
      </c>
      <c r="F13" s="184" t="s">
        <v>229</v>
      </c>
    </row>
    <row r="14" spans="2:9" s="12" customFormat="1" ht="27">
      <c r="B14" s="201" t="s">
        <v>168</v>
      </c>
      <c r="C14" s="265">
        <f>'別紙2(4)項目別明細表(2020年助成先用)'!K54</f>
        <v>0</v>
      </c>
      <c r="D14" s="259">
        <v>15000000</v>
      </c>
      <c r="E14" s="282" t="s">
        <v>201</v>
      </c>
      <c r="F14" s="181"/>
    </row>
    <row r="15" spans="2:9" s="12" customFormat="1" ht="40.5">
      <c r="B15" s="205" t="s">
        <v>167</v>
      </c>
      <c r="C15" s="268">
        <f>'別紙2(4)項目別明細表(2021年助成先用)'!K54</f>
        <v>0</v>
      </c>
      <c r="D15" s="261">
        <v>15000000</v>
      </c>
      <c r="E15" s="283" t="s">
        <v>283</v>
      </c>
      <c r="F15" s="185"/>
    </row>
    <row r="16" spans="2:9" s="12" customFormat="1" ht="40.5">
      <c r="B16" s="206" t="s">
        <v>189</v>
      </c>
      <c r="C16" s="269">
        <f>SUM(C17:C18)</f>
        <v>0</v>
      </c>
      <c r="D16" s="262">
        <f>SUM(D17:D18)</f>
        <v>30000000</v>
      </c>
      <c r="E16" s="281" t="s">
        <v>284</v>
      </c>
      <c r="F16" s="186" t="s">
        <v>255</v>
      </c>
    </row>
    <row r="17" spans="2:6" s="12" customFormat="1" ht="27">
      <c r="B17" s="201" t="s">
        <v>190</v>
      </c>
      <c r="C17" s="265">
        <f>'別紙2(4)項目別明細表(2020年助成先用)'!L54</f>
        <v>0</v>
      </c>
      <c r="D17" s="259">
        <v>15000000</v>
      </c>
      <c r="E17" s="279" t="s">
        <v>200</v>
      </c>
      <c r="F17" s="181"/>
    </row>
    <row r="18" spans="2:6" s="12" customFormat="1" ht="41.25" thickBot="1">
      <c r="B18" s="201" t="s">
        <v>191</v>
      </c>
      <c r="C18" s="265">
        <f>'別紙2(4)項目別明細表(2021年助成先用)'!L54</f>
        <v>0</v>
      </c>
      <c r="D18" s="263">
        <v>15000000</v>
      </c>
      <c r="E18" s="279" t="s">
        <v>285</v>
      </c>
      <c r="F18" s="181"/>
    </row>
    <row r="19" spans="2:6" s="12" customFormat="1" ht="16.899999999999999" customHeight="1" thickTop="1">
      <c r="B19" s="241" t="s">
        <v>249</v>
      </c>
      <c r="C19" s="270"/>
      <c r="D19" s="262">
        <v>500000</v>
      </c>
      <c r="E19" s="305" t="s">
        <v>286</v>
      </c>
      <c r="F19" s="183" t="s">
        <v>256</v>
      </c>
    </row>
    <row r="20" spans="2:6" s="12" customFormat="1" ht="16.899999999999999" customHeight="1">
      <c r="B20" s="242" t="s">
        <v>250</v>
      </c>
      <c r="C20" s="271"/>
      <c r="D20" s="261">
        <v>500000</v>
      </c>
      <c r="E20" s="306"/>
      <c r="F20" s="185" t="s">
        <v>257</v>
      </c>
    </row>
    <row r="21" spans="2:6" s="12" customFormat="1" ht="16.899999999999999" customHeight="1">
      <c r="B21" s="243" t="s">
        <v>251</v>
      </c>
      <c r="C21" s="272"/>
      <c r="D21" s="262">
        <v>500000</v>
      </c>
      <c r="E21" s="306"/>
      <c r="F21" s="186" t="s">
        <v>258</v>
      </c>
    </row>
    <row r="22" spans="2:6" s="12" customFormat="1" ht="16.899999999999999" customHeight="1">
      <c r="B22" s="242" t="s">
        <v>252</v>
      </c>
      <c r="C22" s="271"/>
      <c r="D22" s="261">
        <v>500000</v>
      </c>
      <c r="E22" s="306"/>
      <c r="F22" s="185" t="s">
        <v>258</v>
      </c>
    </row>
    <row r="23" spans="2:6" s="12" customFormat="1" ht="16.899999999999999" customHeight="1">
      <c r="B23" s="243" t="s">
        <v>253</v>
      </c>
      <c r="C23" s="272"/>
      <c r="D23" s="262">
        <v>500000</v>
      </c>
      <c r="E23" s="306"/>
      <c r="F23" s="186" t="s">
        <v>258</v>
      </c>
    </row>
    <row r="24" spans="2:6" s="12" customFormat="1" ht="16.899999999999999" customHeight="1" thickBot="1">
      <c r="B24" s="242" t="s">
        <v>254</v>
      </c>
      <c r="C24" s="273"/>
      <c r="D24" s="261">
        <v>500000</v>
      </c>
      <c r="E24" s="307"/>
      <c r="F24" s="181" t="s">
        <v>258</v>
      </c>
    </row>
    <row r="25" spans="2:6" s="12" customFormat="1" ht="14.25" thickTop="1">
      <c r="B25" s="296" t="s">
        <v>192</v>
      </c>
      <c r="C25" s="249"/>
      <c r="D25" s="5" t="s">
        <v>7</v>
      </c>
      <c r="E25" s="284"/>
      <c r="F25" s="302" t="s">
        <v>259</v>
      </c>
    </row>
    <row r="26" spans="2:6" s="12" customFormat="1">
      <c r="B26" s="294" t="s">
        <v>193</v>
      </c>
      <c r="C26" s="246"/>
      <c r="D26" s="3" t="s">
        <v>23</v>
      </c>
      <c r="E26" s="274"/>
      <c r="F26" s="303"/>
    </row>
    <row r="27" spans="2:6" s="12" customFormat="1">
      <c r="B27" s="294" t="s">
        <v>194</v>
      </c>
      <c r="C27" s="246"/>
      <c r="D27" s="3" t="s">
        <v>8</v>
      </c>
      <c r="E27" s="274"/>
      <c r="F27" s="303"/>
    </row>
    <row r="28" spans="2:6" s="12" customFormat="1">
      <c r="B28" s="294" t="s">
        <v>195</v>
      </c>
      <c r="C28" s="246"/>
      <c r="D28" s="3" t="s">
        <v>22</v>
      </c>
      <c r="E28" s="274" t="s">
        <v>6</v>
      </c>
      <c r="F28" s="303"/>
    </row>
    <row r="29" spans="2:6" s="12" customFormat="1" ht="27">
      <c r="B29" s="294" t="s">
        <v>196</v>
      </c>
      <c r="C29" s="246"/>
      <c r="D29" s="3" t="s">
        <v>30</v>
      </c>
      <c r="E29" s="285" t="s">
        <v>35</v>
      </c>
      <c r="F29" s="303"/>
    </row>
    <row r="30" spans="2:6" s="12" customFormat="1">
      <c r="B30" s="294" t="s">
        <v>197</v>
      </c>
      <c r="C30" s="246"/>
      <c r="D30" s="3" t="s">
        <v>24</v>
      </c>
      <c r="E30" s="274" t="s">
        <v>9</v>
      </c>
      <c r="F30" s="303"/>
    </row>
    <row r="31" spans="2:6" s="12" customFormat="1" ht="27">
      <c r="B31" s="294" t="s">
        <v>199</v>
      </c>
      <c r="C31" s="246"/>
      <c r="D31" s="3" t="s">
        <v>110</v>
      </c>
      <c r="E31" s="274" t="s">
        <v>108</v>
      </c>
      <c r="F31" s="303"/>
    </row>
    <row r="32" spans="2:6" s="12" customFormat="1" ht="14.25" thickBot="1">
      <c r="B32" s="295" t="s">
        <v>198</v>
      </c>
      <c r="C32" s="250"/>
      <c r="D32" s="4" t="s">
        <v>25</v>
      </c>
      <c r="E32" s="286" t="s">
        <v>10</v>
      </c>
      <c r="F32" s="304"/>
    </row>
    <row r="33" spans="2:7" s="12" customFormat="1" ht="14.25" thickTop="1">
      <c r="B33" s="294" t="s">
        <v>214</v>
      </c>
      <c r="C33" s="246"/>
      <c r="D33" s="3" t="s">
        <v>8</v>
      </c>
      <c r="E33" s="274" t="s">
        <v>219</v>
      </c>
      <c r="F33" s="303" t="s">
        <v>259</v>
      </c>
    </row>
    <row r="34" spans="2:7" s="12" customFormat="1">
      <c r="B34" s="294" t="s">
        <v>215</v>
      </c>
      <c r="C34" s="246"/>
      <c r="D34" s="3" t="s">
        <v>22</v>
      </c>
      <c r="E34" s="274" t="s">
        <v>6</v>
      </c>
      <c r="F34" s="303"/>
    </row>
    <row r="35" spans="2:7" s="12" customFormat="1" ht="27">
      <c r="B35" s="294" t="s">
        <v>216</v>
      </c>
      <c r="C35" s="246"/>
      <c r="D35" s="3" t="s">
        <v>30</v>
      </c>
      <c r="E35" s="285" t="s">
        <v>35</v>
      </c>
      <c r="F35" s="303"/>
    </row>
    <row r="36" spans="2:7" s="12" customFormat="1">
      <c r="B36" s="294" t="s">
        <v>217</v>
      </c>
      <c r="C36" s="246"/>
      <c r="D36" s="3" t="s">
        <v>24</v>
      </c>
      <c r="E36" s="274" t="s">
        <v>9</v>
      </c>
      <c r="F36" s="303"/>
    </row>
    <row r="37" spans="2:7" s="12" customFormat="1" ht="14.25" thickBot="1">
      <c r="B37" s="295" t="s">
        <v>218</v>
      </c>
      <c r="C37" s="250"/>
      <c r="D37" s="4" t="s">
        <v>25</v>
      </c>
      <c r="E37" s="286" t="s">
        <v>10</v>
      </c>
      <c r="F37" s="304"/>
    </row>
    <row r="38" spans="2:7" s="12" customFormat="1" ht="15" thickTop="1" thickBot="1">
      <c r="B38" s="208" t="s">
        <v>152</v>
      </c>
      <c r="C38" s="251"/>
      <c r="D38" s="26" t="s">
        <v>153</v>
      </c>
      <c r="E38" s="287" t="s">
        <v>154</v>
      </c>
      <c r="F38" s="187" t="s">
        <v>221</v>
      </c>
    </row>
    <row r="39" spans="2:7" s="12" customFormat="1" ht="27.75" thickTop="1">
      <c r="B39" s="209" t="s">
        <v>33</v>
      </c>
      <c r="C39" s="252"/>
      <c r="D39" s="15">
        <v>1205</v>
      </c>
      <c r="E39" s="284" t="s">
        <v>32</v>
      </c>
      <c r="F39" s="183" t="s">
        <v>230</v>
      </c>
    </row>
    <row r="40" spans="2:7" s="12" customFormat="1" ht="27">
      <c r="B40" s="210" t="s">
        <v>166</v>
      </c>
      <c r="C40" s="253"/>
      <c r="D40" s="16">
        <v>2255</v>
      </c>
      <c r="E40" s="274" t="s">
        <v>32</v>
      </c>
      <c r="F40" s="181" t="s">
        <v>222</v>
      </c>
    </row>
    <row r="41" spans="2:7" s="12" customFormat="1" ht="27">
      <c r="B41" s="210" t="s">
        <v>165</v>
      </c>
      <c r="C41" s="253"/>
      <c r="D41" s="16">
        <v>1330</v>
      </c>
      <c r="E41" s="274" t="s">
        <v>32</v>
      </c>
      <c r="F41" s="181" t="s">
        <v>231</v>
      </c>
    </row>
    <row r="42" spans="2:7" s="12" customFormat="1" ht="27">
      <c r="B42" s="210" t="s">
        <v>164</v>
      </c>
      <c r="C42" s="253"/>
      <c r="D42" s="16">
        <v>1480</v>
      </c>
      <c r="E42" s="274" t="s">
        <v>32</v>
      </c>
      <c r="F42" s="181" t="s">
        <v>232</v>
      </c>
    </row>
    <row r="43" spans="2:7" s="12" customFormat="1" ht="27">
      <c r="B43" s="210" t="s">
        <v>163</v>
      </c>
      <c r="C43" s="253"/>
      <c r="D43" s="16">
        <v>2600</v>
      </c>
      <c r="E43" s="274" t="s">
        <v>32</v>
      </c>
      <c r="F43" s="181" t="s">
        <v>233</v>
      </c>
    </row>
    <row r="44" spans="2:7" s="12" customFormat="1" ht="27.75" thickBot="1">
      <c r="B44" s="211" t="s">
        <v>162</v>
      </c>
      <c r="C44" s="253"/>
      <c r="D44" s="17">
        <v>2550</v>
      </c>
      <c r="E44" s="288" t="s">
        <v>32</v>
      </c>
      <c r="F44" s="182" t="s">
        <v>234</v>
      </c>
    </row>
    <row r="45" spans="2:7" s="12" customFormat="1" ht="27.75" thickTop="1">
      <c r="B45" s="203" t="s">
        <v>11</v>
      </c>
      <c r="C45" s="254"/>
      <c r="D45" s="6" t="s">
        <v>12</v>
      </c>
      <c r="E45" s="284"/>
      <c r="F45" s="183" t="s">
        <v>224</v>
      </c>
    </row>
    <row r="46" spans="2:7" s="12" customFormat="1" ht="27.75" thickBot="1">
      <c r="B46" s="207" t="s">
        <v>13</v>
      </c>
      <c r="C46" s="255"/>
      <c r="D46" s="7" t="s">
        <v>14</v>
      </c>
      <c r="E46" s="286"/>
      <c r="F46" s="188" t="s">
        <v>223</v>
      </c>
    </row>
    <row r="47" spans="2:7" s="12" customFormat="1" ht="55.5" thickTop="1" thickBot="1">
      <c r="B47" s="212" t="s">
        <v>151</v>
      </c>
      <c r="C47" s="256"/>
      <c r="D47" s="8" t="s">
        <v>15</v>
      </c>
      <c r="E47" s="289" t="s">
        <v>16</v>
      </c>
      <c r="F47" s="189" t="s">
        <v>235</v>
      </c>
    </row>
    <row r="48" spans="2:7" s="12" customFormat="1" ht="28.5" thickTop="1" thickBot="1">
      <c r="B48" s="213" t="s">
        <v>17</v>
      </c>
      <c r="C48" s="257"/>
      <c r="D48" s="176">
        <v>1234567890</v>
      </c>
      <c r="E48" s="290" t="s">
        <v>18</v>
      </c>
      <c r="F48" s="190" t="s">
        <v>19</v>
      </c>
      <c r="G48" s="12">
        <f>LEN(C48)</f>
        <v>0</v>
      </c>
    </row>
  </sheetData>
  <protectedRanges>
    <protectedRange algorithmName="SHA-512" hashValue="5b3HFbqeKRWmBeNaZcRK6TuESvJ1cPBqQybVt9lrXBOG7p8bDAi7W1oDCGQ67r/vm/0DpA8mPQ2jEEtltK4h+A==" saltValue="iSL1Eox+ln7iXaWtB16wfg==" spinCount="100000" sqref="C4:C7" name="範囲1"/>
  </protectedRanges>
  <mergeCells count="4">
    <mergeCell ref="B1:F1"/>
    <mergeCell ref="F25:F32"/>
    <mergeCell ref="F33:F37"/>
    <mergeCell ref="E19:E24"/>
  </mergeCells>
  <phoneticPr fontId="5"/>
  <dataValidations count="2">
    <dataValidation type="textLength" allowBlank="1" showInputMessage="1" showErrorMessage="1" error="150文字以内としてください。" sqref="C7:C9">
      <formula1>0</formula1>
      <formula2>150</formula2>
    </dataValidation>
    <dataValidation type="textLength" allowBlank="1" showInputMessage="1" showErrorMessage="1" error="30文字以内としてください" sqref="C6">
      <formula1>0</formula1>
      <formula2>30</formula2>
    </dataValidation>
  </dataValidations>
  <printOptions horizontalCentered="1"/>
  <pageMargins left="0.51181102362204722" right="0.51181102362204722" top="0.35433070866141736" bottom="0.35433070866141736" header="0.31496062992125984" footer="0.31496062992125984"/>
  <pageSetup paperSize="9" scale="42"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3"/>
  <sheetViews>
    <sheetView workbookViewId="0"/>
  </sheetViews>
  <sheetFormatPr defaultColWidth="3.625" defaultRowHeight="18" customHeight="1"/>
  <cols>
    <col min="1" max="1" width="3.375" style="33" customWidth="1"/>
    <col min="2" max="2" width="4.375" style="33" customWidth="1"/>
    <col min="3" max="6" width="3.625" style="33"/>
    <col min="7" max="10" width="3.625" style="33" customWidth="1"/>
    <col min="11" max="11" width="4.125" style="33" customWidth="1"/>
    <col min="12" max="14" width="3.625" style="33" customWidth="1"/>
    <col min="15" max="15" width="4.125" style="33" customWidth="1"/>
    <col min="16" max="18" width="3.625" style="33" customWidth="1"/>
    <col min="19" max="19" width="4.125" style="33" customWidth="1"/>
    <col min="20" max="22" width="3.625" style="33" customWidth="1"/>
    <col min="23" max="23" width="4.125" style="33" customWidth="1"/>
    <col min="24" max="16384" width="3.625" style="33"/>
  </cols>
  <sheetData>
    <row r="1" spans="1:24" ht="18" customHeight="1">
      <c r="A1" s="32" t="s">
        <v>276</v>
      </c>
      <c r="B1" s="32"/>
      <c r="C1" s="32"/>
      <c r="D1" s="32"/>
      <c r="E1" s="32"/>
      <c r="F1" s="32"/>
      <c r="G1" s="32"/>
      <c r="H1" s="32"/>
      <c r="I1" s="32"/>
      <c r="J1" s="32"/>
      <c r="K1" s="32"/>
      <c r="L1" s="32"/>
      <c r="M1" s="32"/>
      <c r="N1" s="32"/>
      <c r="O1" s="32"/>
      <c r="P1" s="32"/>
      <c r="Q1" s="32"/>
      <c r="R1" s="32"/>
      <c r="S1" s="32"/>
      <c r="T1" s="32"/>
      <c r="U1" s="32"/>
      <c r="V1" s="32"/>
      <c r="W1" s="32"/>
      <c r="X1" s="32"/>
    </row>
    <row r="2" spans="1:24" ht="19.5" customHeight="1">
      <c r="A2" s="332">
        <f>情報項目シート!C4</f>
        <v>0</v>
      </c>
      <c r="B2" s="332"/>
      <c r="C2" s="332"/>
      <c r="D2" s="332"/>
      <c r="E2" s="332"/>
      <c r="F2" s="332"/>
      <c r="G2" s="332"/>
      <c r="H2" s="332"/>
      <c r="I2" s="332"/>
      <c r="J2" s="332"/>
      <c r="K2" s="332"/>
      <c r="L2" s="332"/>
      <c r="M2" s="332"/>
      <c r="N2" s="332"/>
      <c r="O2" s="332"/>
      <c r="P2" s="332"/>
      <c r="Q2" s="332"/>
      <c r="R2" s="332"/>
      <c r="S2" s="332"/>
      <c r="T2" s="332"/>
      <c r="U2" s="332"/>
      <c r="V2" s="332"/>
      <c r="W2" s="332"/>
      <c r="X2" s="332"/>
    </row>
    <row r="3" spans="1:24" ht="18" customHeight="1">
      <c r="A3" s="32"/>
      <c r="B3" s="32"/>
      <c r="C3" s="32"/>
      <c r="D3" s="32"/>
      <c r="E3" s="32"/>
      <c r="F3" s="32"/>
      <c r="G3" s="32"/>
      <c r="H3" s="32"/>
      <c r="I3" s="32"/>
      <c r="J3" s="32"/>
      <c r="K3" s="32"/>
      <c r="L3" s="32"/>
      <c r="M3" s="32"/>
      <c r="N3" s="32"/>
      <c r="O3" s="32"/>
      <c r="P3" s="32"/>
      <c r="Q3" s="32"/>
      <c r="R3" s="32"/>
      <c r="S3" s="32"/>
      <c r="T3" s="32"/>
      <c r="U3" s="32"/>
      <c r="V3" s="32"/>
      <c r="W3" s="32"/>
      <c r="X3" s="32"/>
    </row>
    <row r="4" spans="1:24" ht="19.5" customHeight="1">
      <c r="A4" s="326" t="s">
        <v>38</v>
      </c>
      <c r="B4" s="326"/>
      <c r="C4" s="326"/>
      <c r="D4" s="326"/>
      <c r="E4" s="326"/>
      <c r="F4" s="326"/>
      <c r="G4" s="326"/>
      <c r="H4" s="326"/>
      <c r="I4" s="326"/>
      <c r="J4" s="326"/>
      <c r="K4" s="326"/>
      <c r="L4" s="326"/>
      <c r="M4" s="326"/>
      <c r="N4" s="326"/>
      <c r="O4" s="326"/>
      <c r="P4" s="326"/>
      <c r="Q4" s="326"/>
      <c r="R4" s="326"/>
      <c r="S4" s="326"/>
      <c r="T4" s="326"/>
      <c r="U4" s="326"/>
      <c r="V4" s="326"/>
      <c r="W4" s="326"/>
      <c r="X4" s="326"/>
    </row>
    <row r="5" spans="1:24" ht="19.5" customHeight="1">
      <c r="A5" s="32" t="s">
        <v>109</v>
      </c>
      <c r="B5" s="34"/>
      <c r="C5" s="34"/>
      <c r="D5" s="34"/>
      <c r="E5" s="34"/>
      <c r="F5" s="34"/>
      <c r="G5" s="34"/>
      <c r="H5" s="32"/>
      <c r="I5" s="32"/>
      <c r="J5" s="32"/>
      <c r="K5" s="32"/>
      <c r="L5" s="32"/>
      <c r="M5" s="32"/>
      <c r="N5" s="32"/>
      <c r="O5" s="32"/>
      <c r="P5" s="32"/>
      <c r="Q5" s="32"/>
      <c r="R5" s="32"/>
      <c r="S5" s="32"/>
      <c r="T5" s="32"/>
      <c r="U5" s="32"/>
      <c r="V5" s="32"/>
      <c r="W5" s="32"/>
      <c r="X5" s="32"/>
    </row>
    <row r="6" spans="1:24" ht="18" customHeight="1">
      <c r="A6" s="32"/>
      <c r="B6" s="32"/>
      <c r="C6" s="32"/>
      <c r="D6" s="32"/>
      <c r="E6" s="32"/>
      <c r="F6" s="32"/>
      <c r="G6" s="32"/>
      <c r="H6" s="32"/>
      <c r="I6" s="32"/>
      <c r="J6" s="32"/>
      <c r="K6" s="32"/>
      <c r="L6" s="32"/>
      <c r="M6" s="32"/>
      <c r="N6" s="32"/>
      <c r="O6" s="32"/>
      <c r="P6" s="32"/>
      <c r="Q6" s="32"/>
      <c r="R6" s="32"/>
      <c r="S6" s="32"/>
      <c r="T6" s="32"/>
      <c r="U6" s="32"/>
      <c r="V6" s="32"/>
      <c r="W6" s="32"/>
      <c r="X6" s="32"/>
    </row>
    <row r="7" spans="1:24" ht="19.5" customHeight="1">
      <c r="A7" s="32"/>
      <c r="B7" s="32"/>
      <c r="C7" s="32"/>
      <c r="D7" s="32"/>
      <c r="E7" s="32"/>
      <c r="F7" s="32"/>
      <c r="G7" s="32"/>
      <c r="H7" s="32"/>
      <c r="I7" s="32"/>
      <c r="J7" s="326" t="s">
        <v>170</v>
      </c>
      <c r="K7" s="326"/>
      <c r="L7" s="326"/>
      <c r="M7" s="333" t="str">
        <f>"〒"&amp;情報項目シート!C28</f>
        <v>〒</v>
      </c>
      <c r="N7" s="333"/>
      <c r="O7" s="333"/>
      <c r="P7" s="333"/>
      <c r="Q7" s="333"/>
      <c r="R7" s="333"/>
      <c r="S7" s="333"/>
      <c r="T7" s="333"/>
      <c r="U7" s="333"/>
      <c r="V7" s="333"/>
      <c r="W7" s="333"/>
      <c r="X7" s="333"/>
    </row>
    <row r="8" spans="1:24" ht="15" customHeight="1">
      <c r="A8" s="32"/>
      <c r="B8" s="32"/>
      <c r="C8" s="32"/>
      <c r="D8" s="32"/>
      <c r="E8" s="32"/>
      <c r="F8" s="32"/>
      <c r="G8" s="32"/>
      <c r="H8" s="32"/>
      <c r="I8" s="32"/>
      <c r="J8" s="32"/>
      <c r="K8" s="329" t="s">
        <v>171</v>
      </c>
      <c r="L8" s="329"/>
      <c r="M8" s="334">
        <f>情報項目シート!C29</f>
        <v>0</v>
      </c>
      <c r="N8" s="334"/>
      <c r="O8" s="334"/>
      <c r="P8" s="334"/>
      <c r="Q8" s="334"/>
      <c r="R8" s="334"/>
      <c r="S8" s="334"/>
      <c r="T8" s="334"/>
      <c r="U8" s="334"/>
      <c r="V8" s="334"/>
      <c r="W8" s="334"/>
      <c r="X8" s="334"/>
    </row>
    <row r="9" spans="1:24" ht="15" customHeight="1">
      <c r="A9" s="32"/>
      <c r="B9" s="32"/>
      <c r="C9" s="32"/>
      <c r="D9" s="32"/>
      <c r="E9" s="32"/>
      <c r="F9" s="32"/>
      <c r="G9" s="32"/>
      <c r="H9" s="32"/>
      <c r="I9" s="32"/>
      <c r="J9" s="32"/>
      <c r="K9" s="329"/>
      <c r="L9" s="329"/>
      <c r="M9" s="334"/>
      <c r="N9" s="334"/>
      <c r="O9" s="334"/>
      <c r="P9" s="334"/>
      <c r="Q9" s="334"/>
      <c r="R9" s="334"/>
      <c r="S9" s="334"/>
      <c r="T9" s="334"/>
      <c r="U9" s="334"/>
      <c r="V9" s="334"/>
      <c r="W9" s="334"/>
      <c r="X9" s="334"/>
    </row>
    <row r="10" spans="1:24" ht="15" customHeight="1">
      <c r="A10" s="32"/>
      <c r="B10" s="32"/>
      <c r="C10" s="32"/>
      <c r="D10" s="32"/>
      <c r="E10" s="32"/>
      <c r="F10" s="32"/>
      <c r="G10" s="32"/>
      <c r="H10" s="32"/>
      <c r="I10" s="32"/>
      <c r="J10" s="32"/>
      <c r="K10" s="329" t="s">
        <v>172</v>
      </c>
      <c r="L10" s="329"/>
      <c r="M10" s="334">
        <f>情報項目シート!C5</f>
        <v>0</v>
      </c>
      <c r="N10" s="334"/>
      <c r="O10" s="334"/>
      <c r="P10" s="334"/>
      <c r="Q10" s="334"/>
      <c r="R10" s="334"/>
      <c r="S10" s="334"/>
      <c r="T10" s="334"/>
      <c r="U10" s="334"/>
      <c r="V10" s="334"/>
      <c r="W10" s="334"/>
      <c r="X10" s="334"/>
    </row>
    <row r="11" spans="1:24" ht="15" customHeight="1">
      <c r="A11" s="32"/>
      <c r="B11" s="32"/>
      <c r="C11" s="32"/>
      <c r="D11" s="32"/>
      <c r="E11" s="32"/>
      <c r="F11" s="32"/>
      <c r="G11" s="32"/>
      <c r="H11" s="32"/>
      <c r="I11" s="32"/>
      <c r="J11" s="32"/>
      <c r="K11" s="329"/>
      <c r="L11" s="329"/>
      <c r="M11" s="334"/>
      <c r="N11" s="334"/>
      <c r="O11" s="334"/>
      <c r="P11" s="334"/>
      <c r="Q11" s="334"/>
      <c r="R11" s="334"/>
      <c r="S11" s="334"/>
      <c r="T11" s="334"/>
      <c r="U11" s="334"/>
      <c r="V11" s="334"/>
      <c r="W11" s="334"/>
      <c r="X11" s="334"/>
    </row>
    <row r="12" spans="1:24" ht="15" customHeight="1">
      <c r="A12" s="32"/>
      <c r="B12" s="32"/>
      <c r="C12" s="32"/>
      <c r="D12" s="32"/>
      <c r="E12" s="32"/>
      <c r="F12" s="32"/>
      <c r="G12" s="32"/>
      <c r="H12" s="32"/>
      <c r="I12" s="32"/>
      <c r="J12" s="32"/>
      <c r="K12" s="32"/>
      <c r="L12" s="32"/>
      <c r="M12" s="327"/>
      <c r="N12" s="327"/>
      <c r="O12" s="327"/>
      <c r="P12" s="327"/>
      <c r="Q12" s="327"/>
      <c r="R12" s="327"/>
      <c r="S12" s="327"/>
      <c r="T12" s="327"/>
      <c r="U12" s="327"/>
      <c r="V12" s="327"/>
      <c r="W12" s="32"/>
      <c r="X12" s="32"/>
    </row>
    <row r="13" spans="1:24" ht="15" customHeight="1">
      <c r="A13" s="32"/>
      <c r="B13" s="32"/>
      <c r="C13" s="32"/>
      <c r="D13" s="32"/>
      <c r="E13" s="32"/>
      <c r="F13" s="32"/>
      <c r="G13" s="32"/>
      <c r="H13" s="32"/>
      <c r="I13" s="32"/>
      <c r="J13" s="32"/>
      <c r="K13" s="32"/>
      <c r="L13" s="32"/>
      <c r="M13" s="327"/>
      <c r="N13" s="327"/>
      <c r="O13" s="327"/>
      <c r="P13" s="327"/>
      <c r="Q13" s="327"/>
      <c r="R13" s="327"/>
      <c r="S13" s="327"/>
      <c r="T13" s="327"/>
      <c r="U13" s="327"/>
      <c r="V13" s="327"/>
      <c r="W13" s="32"/>
      <c r="X13" s="32"/>
    </row>
    <row r="14" spans="1:24" ht="9" customHeight="1">
      <c r="A14" s="32"/>
      <c r="B14" s="32"/>
      <c r="C14" s="32"/>
      <c r="D14" s="32"/>
      <c r="E14" s="32"/>
      <c r="F14" s="32"/>
      <c r="G14" s="32"/>
      <c r="H14" s="32"/>
      <c r="I14" s="32"/>
      <c r="J14" s="32"/>
      <c r="K14" s="32"/>
      <c r="L14" s="32"/>
      <c r="M14" s="32"/>
      <c r="N14" s="32"/>
      <c r="O14" s="32"/>
      <c r="P14" s="32"/>
      <c r="Q14" s="32"/>
      <c r="R14" s="32"/>
      <c r="S14" s="32"/>
      <c r="T14" s="32"/>
      <c r="U14" s="32"/>
      <c r="V14" s="32"/>
      <c r="W14" s="32"/>
      <c r="X14" s="32"/>
    </row>
    <row r="15" spans="1:24" ht="18" customHeight="1">
      <c r="A15" s="32"/>
      <c r="B15" s="32"/>
      <c r="C15" s="32"/>
      <c r="D15" s="32"/>
      <c r="E15" s="32"/>
      <c r="F15" s="32"/>
      <c r="G15" s="32"/>
      <c r="H15" s="32"/>
      <c r="I15" s="32"/>
      <c r="J15" s="32"/>
      <c r="K15" s="325" t="s">
        <v>149</v>
      </c>
      <c r="L15" s="325"/>
      <c r="M15" s="325"/>
      <c r="N15" s="325"/>
      <c r="O15" s="325"/>
      <c r="P15" s="325"/>
      <c r="Q15" s="325"/>
      <c r="R15" s="325"/>
      <c r="S15" s="310">
        <f>情報項目シート!C48</f>
        <v>0</v>
      </c>
      <c r="T15" s="311"/>
      <c r="U15" s="311"/>
      <c r="V15" s="311"/>
      <c r="W15" s="311"/>
      <c r="X15" s="312"/>
    </row>
    <row r="16" spans="1:24" ht="18" customHeight="1">
      <c r="A16" s="32"/>
      <c r="B16" s="32"/>
      <c r="C16" s="32"/>
      <c r="D16" s="32"/>
      <c r="E16" s="32"/>
      <c r="F16" s="32"/>
      <c r="G16" s="32"/>
      <c r="H16" s="32"/>
      <c r="I16" s="32"/>
      <c r="J16" s="32"/>
      <c r="K16" s="35"/>
      <c r="L16" s="35"/>
      <c r="M16" s="35"/>
      <c r="N16" s="35"/>
      <c r="O16" s="35"/>
      <c r="P16" s="35"/>
      <c r="Q16" s="35"/>
      <c r="R16" s="35"/>
      <c r="S16" s="36"/>
      <c r="T16" s="36"/>
      <c r="U16" s="36"/>
      <c r="V16" s="36"/>
      <c r="W16" s="36"/>
      <c r="X16" s="35"/>
    </row>
    <row r="17" spans="1:24" ht="18" customHeight="1">
      <c r="A17" s="32"/>
      <c r="B17" s="32"/>
      <c r="C17" s="32"/>
      <c r="D17" s="32"/>
      <c r="E17" s="32"/>
      <c r="F17" s="32"/>
      <c r="G17" s="32"/>
      <c r="H17" s="32"/>
      <c r="I17" s="32"/>
      <c r="J17" s="32"/>
      <c r="K17" s="32"/>
      <c r="L17" s="32"/>
      <c r="M17" s="32"/>
      <c r="N17" s="32"/>
      <c r="O17" s="32"/>
      <c r="P17" s="32"/>
      <c r="Q17" s="32"/>
      <c r="R17" s="32"/>
      <c r="S17" s="32"/>
      <c r="T17" s="32"/>
      <c r="U17" s="32"/>
      <c r="V17" s="32"/>
      <c r="W17" s="32"/>
      <c r="X17" s="32"/>
    </row>
    <row r="18" spans="1:24" ht="18" customHeight="1">
      <c r="A18" s="328" t="s">
        <v>173</v>
      </c>
      <c r="B18" s="328"/>
      <c r="C18" s="328"/>
      <c r="D18" s="328"/>
      <c r="E18" s="328"/>
      <c r="F18" s="328"/>
      <c r="G18" s="328"/>
      <c r="H18" s="328"/>
      <c r="I18" s="328"/>
      <c r="J18" s="328"/>
      <c r="K18" s="328"/>
      <c r="L18" s="328"/>
      <c r="M18" s="328"/>
      <c r="N18" s="328"/>
      <c r="O18" s="328"/>
      <c r="P18" s="328"/>
      <c r="Q18" s="328"/>
      <c r="R18" s="328"/>
      <c r="S18" s="328"/>
      <c r="T18" s="328"/>
      <c r="U18" s="328"/>
      <c r="V18" s="328"/>
      <c r="W18" s="328"/>
      <c r="X18" s="328"/>
    </row>
    <row r="19" spans="1:24" ht="20.25" customHeight="1">
      <c r="A19" s="329" t="str">
        <f>"("&amp;情報項目シート!C6&amp;")"</f>
        <v>()</v>
      </c>
      <c r="B19" s="329"/>
      <c r="C19" s="329"/>
      <c r="D19" s="329"/>
      <c r="E19" s="329"/>
      <c r="F19" s="329"/>
      <c r="G19" s="329"/>
      <c r="H19" s="329"/>
      <c r="I19" s="329"/>
      <c r="J19" s="329"/>
      <c r="K19" s="329"/>
      <c r="L19" s="329"/>
      <c r="M19" s="329"/>
      <c r="N19" s="329"/>
      <c r="O19" s="329"/>
      <c r="P19" s="329"/>
      <c r="Q19" s="329"/>
      <c r="R19" s="329"/>
      <c r="S19" s="329"/>
      <c r="T19" s="329"/>
      <c r="U19" s="329"/>
      <c r="V19" s="329"/>
      <c r="W19" s="329"/>
      <c r="X19" s="329"/>
    </row>
    <row r="20" spans="1:24" ht="7.5" customHeight="1">
      <c r="A20" s="37"/>
      <c r="B20" s="37"/>
      <c r="C20" s="37"/>
      <c r="D20" s="37"/>
      <c r="E20" s="37"/>
      <c r="F20" s="37"/>
      <c r="G20" s="37"/>
      <c r="H20" s="37"/>
      <c r="I20" s="37"/>
      <c r="J20" s="37"/>
      <c r="K20" s="37"/>
      <c r="L20" s="37"/>
      <c r="M20" s="37"/>
      <c r="N20" s="37"/>
      <c r="O20" s="37"/>
      <c r="P20" s="37"/>
      <c r="Q20" s="37"/>
      <c r="R20" s="37"/>
      <c r="S20" s="37"/>
      <c r="T20" s="37"/>
      <c r="U20" s="37"/>
      <c r="V20" s="37"/>
      <c r="W20" s="37"/>
      <c r="X20" s="37"/>
    </row>
    <row r="21" spans="1:24" ht="18" customHeight="1">
      <c r="A21" s="32"/>
      <c r="B21" s="32"/>
      <c r="C21" s="32"/>
      <c r="D21" s="32"/>
      <c r="E21" s="32"/>
      <c r="F21" s="32"/>
      <c r="G21" s="32"/>
      <c r="H21" s="32"/>
      <c r="I21" s="32"/>
      <c r="J21" s="32"/>
      <c r="K21" s="32"/>
      <c r="L21" s="32"/>
      <c r="M21" s="32"/>
      <c r="N21" s="32"/>
      <c r="O21" s="32"/>
      <c r="P21" s="32"/>
      <c r="Q21" s="32"/>
      <c r="R21" s="32"/>
      <c r="S21" s="32"/>
      <c r="T21" s="32"/>
      <c r="U21" s="32"/>
      <c r="V21" s="32"/>
      <c r="W21" s="32"/>
      <c r="X21" s="32"/>
    </row>
    <row r="22" spans="1:24" ht="19.5" customHeight="1">
      <c r="A22" s="38" t="s">
        <v>39</v>
      </c>
      <c r="B22" s="32" t="s">
        <v>26</v>
      </c>
      <c r="C22" s="32"/>
      <c r="D22" s="32"/>
      <c r="E22" s="32"/>
      <c r="F22" s="32"/>
      <c r="G22" s="32"/>
      <c r="H22" s="32"/>
      <c r="I22" s="32"/>
      <c r="J22" s="32"/>
      <c r="K22" s="32"/>
      <c r="L22" s="32"/>
      <c r="M22" s="32"/>
      <c r="N22" s="32"/>
      <c r="O22" s="32"/>
      <c r="P22" s="32"/>
      <c r="Q22" s="32"/>
      <c r="R22" s="32"/>
      <c r="S22" s="32"/>
      <c r="T22" s="32"/>
      <c r="U22" s="32"/>
      <c r="V22" s="32"/>
      <c r="W22" s="32"/>
      <c r="X22" s="32"/>
    </row>
    <row r="23" spans="1:24" ht="18" customHeight="1">
      <c r="A23" s="32"/>
      <c r="B23" s="327">
        <f>情報項目シート!C6</f>
        <v>0</v>
      </c>
      <c r="C23" s="327"/>
      <c r="D23" s="327"/>
      <c r="E23" s="327"/>
      <c r="F23" s="327"/>
      <c r="G23" s="327"/>
      <c r="H23" s="327"/>
      <c r="I23" s="327"/>
      <c r="J23" s="327"/>
      <c r="K23" s="327"/>
      <c r="L23" s="327"/>
      <c r="M23" s="327"/>
      <c r="N23" s="327"/>
      <c r="O23" s="327"/>
      <c r="P23" s="327"/>
      <c r="Q23" s="327"/>
      <c r="R23" s="327"/>
      <c r="S23" s="327"/>
      <c r="T23" s="327"/>
      <c r="U23" s="327"/>
      <c r="V23" s="327"/>
      <c r="W23" s="327"/>
      <c r="X23" s="327"/>
    </row>
    <row r="24" spans="1:24" ht="7.5" customHeight="1">
      <c r="A24" s="32"/>
      <c r="B24" s="32"/>
      <c r="C24" s="32"/>
      <c r="D24" s="32"/>
      <c r="E24" s="32"/>
      <c r="F24" s="32"/>
      <c r="G24" s="32"/>
      <c r="H24" s="32"/>
      <c r="I24" s="32"/>
      <c r="J24" s="32"/>
      <c r="K24" s="32"/>
      <c r="L24" s="32"/>
      <c r="M24" s="32"/>
      <c r="N24" s="32"/>
      <c r="O24" s="32"/>
      <c r="P24" s="32"/>
      <c r="Q24" s="32"/>
      <c r="R24" s="32"/>
      <c r="S24" s="32"/>
      <c r="T24" s="32"/>
      <c r="U24" s="32"/>
      <c r="V24" s="32"/>
      <c r="W24" s="32"/>
      <c r="X24" s="32"/>
    </row>
    <row r="25" spans="1:24" ht="18" customHeight="1">
      <c r="A25" s="38" t="s">
        <v>40</v>
      </c>
      <c r="B25" s="32" t="s">
        <v>41</v>
      </c>
      <c r="C25" s="32"/>
      <c r="D25" s="32"/>
      <c r="E25" s="32"/>
      <c r="F25" s="32"/>
      <c r="G25" s="32"/>
      <c r="H25" s="32"/>
      <c r="I25" s="32"/>
      <c r="J25" s="32"/>
      <c r="K25" s="32"/>
      <c r="L25" s="32"/>
      <c r="M25" s="32"/>
      <c r="N25" s="32"/>
      <c r="O25" s="32"/>
      <c r="P25" s="32"/>
      <c r="Q25" s="32"/>
      <c r="R25" s="32"/>
      <c r="S25" s="32"/>
      <c r="T25" s="32"/>
      <c r="U25" s="32"/>
      <c r="V25" s="32"/>
      <c r="W25" s="32"/>
      <c r="X25" s="32"/>
    </row>
    <row r="26" spans="1:24" ht="18" customHeight="1">
      <c r="A26" s="32"/>
      <c r="B26" s="327">
        <f>情報項目シート!C7</f>
        <v>0</v>
      </c>
      <c r="C26" s="327"/>
      <c r="D26" s="327"/>
      <c r="E26" s="327"/>
      <c r="F26" s="327"/>
      <c r="G26" s="327"/>
      <c r="H26" s="327"/>
      <c r="I26" s="327"/>
      <c r="J26" s="327"/>
      <c r="K26" s="327"/>
      <c r="L26" s="327"/>
      <c r="M26" s="327"/>
      <c r="N26" s="327"/>
      <c r="O26" s="327"/>
      <c r="P26" s="327"/>
      <c r="Q26" s="327"/>
      <c r="R26" s="327"/>
      <c r="S26" s="327"/>
      <c r="T26" s="327"/>
      <c r="U26" s="327"/>
      <c r="V26" s="327"/>
      <c r="W26" s="327"/>
      <c r="X26" s="327"/>
    </row>
    <row r="27" spans="1:24" ht="18" customHeight="1">
      <c r="A27" s="32"/>
      <c r="B27" s="327"/>
      <c r="C27" s="327"/>
      <c r="D27" s="327"/>
      <c r="E27" s="327"/>
      <c r="F27" s="327"/>
      <c r="G27" s="327"/>
      <c r="H27" s="327"/>
      <c r="I27" s="327"/>
      <c r="J27" s="327"/>
      <c r="K27" s="327"/>
      <c r="L27" s="327"/>
      <c r="M27" s="327"/>
      <c r="N27" s="327"/>
      <c r="O27" s="327"/>
      <c r="P27" s="327"/>
      <c r="Q27" s="327"/>
      <c r="R27" s="327"/>
      <c r="S27" s="327"/>
      <c r="T27" s="327"/>
      <c r="U27" s="327"/>
      <c r="V27" s="327"/>
      <c r="W27" s="327"/>
      <c r="X27" s="327"/>
    </row>
    <row r="28" spans="1:24" ht="18" customHeight="1">
      <c r="A28" s="32"/>
      <c r="B28" s="327"/>
      <c r="C28" s="327"/>
      <c r="D28" s="327"/>
      <c r="E28" s="327"/>
      <c r="F28" s="327"/>
      <c r="G28" s="327"/>
      <c r="H28" s="327"/>
      <c r="I28" s="327"/>
      <c r="J28" s="327"/>
      <c r="K28" s="327"/>
      <c r="L28" s="327"/>
      <c r="M28" s="327"/>
      <c r="N28" s="327"/>
      <c r="O28" s="327"/>
      <c r="P28" s="327"/>
      <c r="Q28" s="327"/>
      <c r="R28" s="327"/>
      <c r="S28" s="327"/>
      <c r="T28" s="327"/>
      <c r="U28" s="327"/>
      <c r="V28" s="327"/>
      <c r="W28" s="327"/>
      <c r="X28" s="327"/>
    </row>
    <row r="29" spans="1:24" ht="18" customHeight="1">
      <c r="A29" s="32"/>
      <c r="B29" s="327"/>
      <c r="C29" s="327"/>
      <c r="D29" s="327"/>
      <c r="E29" s="327"/>
      <c r="F29" s="327"/>
      <c r="G29" s="327"/>
      <c r="H29" s="327"/>
      <c r="I29" s="327"/>
      <c r="J29" s="327"/>
      <c r="K29" s="327"/>
      <c r="L29" s="327"/>
      <c r="M29" s="327"/>
      <c r="N29" s="327"/>
      <c r="O29" s="327"/>
      <c r="P29" s="327"/>
      <c r="Q29" s="327"/>
      <c r="R29" s="327"/>
      <c r="S29" s="327"/>
      <c r="T29" s="327"/>
      <c r="U29" s="327"/>
      <c r="V29" s="327"/>
      <c r="W29" s="327"/>
      <c r="X29" s="327"/>
    </row>
    <row r="30" spans="1:24" ht="10.5" customHeight="1">
      <c r="A30" s="32"/>
      <c r="B30" s="32"/>
      <c r="C30" s="32"/>
      <c r="D30" s="32"/>
      <c r="E30" s="32"/>
      <c r="F30" s="32"/>
      <c r="G30" s="32"/>
      <c r="H30" s="32"/>
      <c r="I30" s="32"/>
      <c r="J30" s="32"/>
      <c r="K30" s="32"/>
      <c r="L30" s="32"/>
      <c r="M30" s="32"/>
      <c r="N30" s="32"/>
      <c r="O30" s="32"/>
      <c r="P30" s="32"/>
      <c r="Q30" s="32"/>
      <c r="R30" s="32"/>
      <c r="S30" s="32"/>
      <c r="T30" s="32"/>
      <c r="U30" s="32"/>
      <c r="V30" s="32"/>
      <c r="W30" s="32"/>
      <c r="X30" s="32"/>
    </row>
    <row r="31" spans="1:24" ht="19.5" customHeight="1">
      <c r="A31" s="38" t="s">
        <v>42</v>
      </c>
      <c r="B31" s="32" t="s">
        <v>43</v>
      </c>
      <c r="C31" s="32"/>
      <c r="D31" s="32"/>
      <c r="E31" s="32"/>
      <c r="F31" s="32"/>
      <c r="G31" s="32"/>
      <c r="H31" s="32"/>
      <c r="I31" s="32"/>
      <c r="J31" s="330">
        <f>情報項目シート!C13</f>
        <v>0</v>
      </c>
      <c r="K31" s="331"/>
      <c r="L31" s="331"/>
      <c r="M31" s="331"/>
      <c r="N31" s="32" t="s">
        <v>20</v>
      </c>
      <c r="O31" s="32"/>
      <c r="P31" s="32"/>
      <c r="Q31" s="32"/>
      <c r="R31" s="32"/>
      <c r="S31" s="32"/>
      <c r="T31" s="32"/>
      <c r="U31" s="32"/>
      <c r="V31" s="32"/>
      <c r="W31" s="32"/>
      <c r="X31" s="32"/>
    </row>
    <row r="32" spans="1:24" ht="10.5" customHeight="1">
      <c r="A32" s="32"/>
      <c r="B32" s="32"/>
      <c r="C32" s="32"/>
      <c r="D32" s="32"/>
      <c r="E32" s="32"/>
      <c r="F32" s="32"/>
      <c r="G32" s="32"/>
      <c r="H32" s="32"/>
      <c r="I32" s="32"/>
      <c r="J32" s="32"/>
      <c r="K32" s="32"/>
      <c r="L32" s="32"/>
      <c r="M32" s="32"/>
      <c r="N32" s="32"/>
      <c r="O32" s="32"/>
      <c r="P32" s="32"/>
      <c r="Q32" s="32"/>
      <c r="R32" s="32"/>
      <c r="S32" s="32"/>
      <c r="T32" s="32"/>
      <c r="U32" s="32"/>
      <c r="V32" s="32"/>
      <c r="W32" s="32"/>
      <c r="X32" s="32"/>
    </row>
    <row r="33" spans="1:24" ht="19.5" customHeight="1">
      <c r="A33" s="38" t="s">
        <v>44</v>
      </c>
      <c r="B33" s="32" t="s">
        <v>274</v>
      </c>
      <c r="C33" s="32"/>
      <c r="D33" s="32"/>
      <c r="E33" s="32"/>
      <c r="F33" s="32"/>
      <c r="G33" s="32"/>
      <c r="H33" s="32"/>
      <c r="I33" s="32"/>
      <c r="J33" s="330">
        <f>情報項目シート!C16</f>
        <v>0</v>
      </c>
      <c r="K33" s="331"/>
      <c r="L33" s="331"/>
      <c r="M33" s="331"/>
      <c r="N33" s="32" t="s">
        <v>20</v>
      </c>
      <c r="O33" s="32"/>
      <c r="P33" s="32"/>
      <c r="Q33" s="32"/>
      <c r="R33" s="32"/>
      <c r="S33" s="32"/>
      <c r="T33" s="32"/>
      <c r="U33" s="32"/>
      <c r="V33" s="32"/>
      <c r="W33" s="32"/>
      <c r="X33" s="32"/>
    </row>
    <row r="34" spans="1:24" ht="10.5" customHeight="1">
      <c r="A34" s="32"/>
      <c r="B34" s="32"/>
      <c r="C34" s="32"/>
      <c r="D34" s="32"/>
      <c r="E34" s="32"/>
      <c r="F34" s="32"/>
      <c r="G34" s="32"/>
      <c r="H34" s="32"/>
      <c r="I34" s="32"/>
      <c r="J34" s="32"/>
      <c r="K34" s="32"/>
      <c r="L34" s="32"/>
      <c r="M34" s="32"/>
      <c r="N34" s="32"/>
      <c r="O34" s="32"/>
      <c r="P34" s="32"/>
      <c r="Q34" s="32"/>
      <c r="R34" s="32"/>
      <c r="S34" s="32"/>
      <c r="T34" s="32"/>
      <c r="U34" s="32"/>
      <c r="V34" s="32"/>
      <c r="W34" s="32"/>
      <c r="X34" s="32"/>
    </row>
    <row r="35" spans="1:24" ht="18" customHeight="1">
      <c r="A35" s="38" t="s">
        <v>174</v>
      </c>
      <c r="B35" s="32" t="s">
        <v>45</v>
      </c>
      <c r="C35" s="32"/>
      <c r="D35" s="32"/>
      <c r="E35" s="32"/>
      <c r="F35" s="32"/>
      <c r="G35" s="32"/>
      <c r="H35" s="32"/>
      <c r="I35" s="32"/>
      <c r="J35" s="32"/>
      <c r="K35" s="32"/>
      <c r="L35" s="32"/>
      <c r="M35" s="32"/>
      <c r="N35" s="32"/>
      <c r="O35" s="32"/>
      <c r="P35" s="32"/>
      <c r="Q35" s="32"/>
      <c r="R35" s="32"/>
      <c r="S35" s="32"/>
      <c r="T35" s="32"/>
      <c r="U35" s="32"/>
      <c r="V35" s="32"/>
      <c r="W35" s="32"/>
      <c r="X35" s="32"/>
    </row>
    <row r="36" spans="1:24" ht="18" customHeight="1">
      <c r="A36" s="32"/>
      <c r="B36" s="32"/>
      <c r="C36" s="32" t="s">
        <v>46</v>
      </c>
      <c r="D36" s="32"/>
      <c r="E36" s="32"/>
      <c r="F36" s="32"/>
      <c r="G36" s="32"/>
      <c r="H36" s="32"/>
      <c r="I36" s="32"/>
      <c r="J36" s="32"/>
      <c r="K36" s="32"/>
      <c r="L36" s="326" t="str">
        <f>情報項目シート!C8</f>
        <v>交付決定通知書に記載する事業開始の日から</v>
      </c>
      <c r="M36" s="326"/>
      <c r="N36" s="326"/>
      <c r="O36" s="326"/>
      <c r="P36" s="326"/>
      <c r="Q36" s="326"/>
      <c r="R36" s="326"/>
      <c r="S36" s="326"/>
      <c r="T36" s="326"/>
      <c r="U36" s="326"/>
      <c r="V36" s="326"/>
      <c r="W36" s="326"/>
      <c r="X36" s="326"/>
    </row>
    <row r="37" spans="1:24" ht="19.5" customHeight="1">
      <c r="A37" s="32"/>
      <c r="B37" s="32"/>
      <c r="C37" s="32" t="s">
        <v>47</v>
      </c>
      <c r="D37" s="32"/>
      <c r="E37" s="32"/>
      <c r="F37" s="32"/>
      <c r="G37" s="32"/>
      <c r="H37" s="32"/>
      <c r="I37" s="32"/>
      <c r="J37" s="32"/>
      <c r="K37" s="32"/>
      <c r="L37" s="335">
        <f>情報項目シート!C9</f>
        <v>0</v>
      </c>
      <c r="M37" s="336"/>
      <c r="N37" s="336"/>
      <c r="O37" s="336"/>
      <c r="P37" s="336"/>
      <c r="Q37" s="336"/>
      <c r="R37" s="336"/>
      <c r="S37" s="336"/>
      <c r="T37" s="32"/>
      <c r="U37" s="32"/>
      <c r="V37" s="32"/>
      <c r="W37" s="32"/>
      <c r="X37" s="32"/>
    </row>
    <row r="38" spans="1:24" ht="10.5" customHeight="1">
      <c r="A38" s="32"/>
      <c r="B38" s="32"/>
      <c r="C38" s="32"/>
      <c r="D38" s="32"/>
      <c r="E38" s="32"/>
      <c r="F38" s="32"/>
      <c r="G38" s="32"/>
      <c r="H38" s="32"/>
      <c r="I38" s="32"/>
      <c r="J38" s="32"/>
      <c r="K38" s="32"/>
      <c r="L38" s="32"/>
      <c r="M38" s="32"/>
      <c r="N38" s="32"/>
      <c r="O38" s="32"/>
      <c r="P38" s="32"/>
      <c r="Q38" s="32"/>
      <c r="R38" s="32"/>
      <c r="S38" s="32"/>
      <c r="T38" s="32"/>
      <c r="U38" s="32"/>
      <c r="V38" s="32"/>
      <c r="W38" s="32"/>
      <c r="X38" s="32"/>
    </row>
    <row r="39" spans="1:24" ht="19.5" customHeight="1">
      <c r="A39" s="38" t="s">
        <v>275</v>
      </c>
      <c r="B39" s="32" t="s">
        <v>261</v>
      </c>
      <c r="C39" s="32"/>
      <c r="D39" s="32"/>
      <c r="E39" s="32"/>
      <c r="F39" s="32"/>
      <c r="G39" s="32"/>
      <c r="H39" s="32"/>
      <c r="I39" s="32"/>
      <c r="J39" s="32"/>
      <c r="K39" s="32"/>
      <c r="L39" s="32"/>
      <c r="M39" s="32"/>
      <c r="N39" s="32"/>
      <c r="O39" s="32"/>
      <c r="P39" s="32"/>
      <c r="Q39" s="32"/>
      <c r="R39" s="32"/>
      <c r="S39" s="32"/>
      <c r="T39" s="32"/>
      <c r="U39" s="32"/>
      <c r="V39" s="32"/>
      <c r="W39" s="32"/>
      <c r="X39" s="32"/>
    </row>
    <row r="40" spans="1:24" ht="18.75" customHeight="1">
      <c r="A40" s="32"/>
      <c r="B40" s="326" t="s">
        <v>262</v>
      </c>
      <c r="C40" s="326"/>
      <c r="D40" s="326"/>
      <c r="E40" s="326"/>
      <c r="F40" s="326"/>
      <c r="G40" s="326"/>
      <c r="H40" s="326"/>
      <c r="I40" s="32"/>
      <c r="J40" s="32"/>
      <c r="K40" s="32"/>
      <c r="L40" s="32"/>
      <c r="M40" s="32"/>
      <c r="N40" s="32"/>
      <c r="O40" s="32"/>
      <c r="P40" s="32"/>
      <c r="Q40" s="32"/>
      <c r="R40" s="32"/>
      <c r="S40" s="291" t="s">
        <v>49</v>
      </c>
      <c r="U40" s="291"/>
      <c r="V40" s="291"/>
      <c r="W40" s="291"/>
    </row>
    <row r="41" spans="1:24" ht="19.5" customHeight="1">
      <c r="B41" s="292"/>
      <c r="C41" s="310" t="s">
        <v>263</v>
      </c>
      <c r="D41" s="311"/>
      <c r="E41" s="311"/>
      <c r="F41" s="311"/>
      <c r="G41" s="312"/>
      <c r="H41" s="310" t="s">
        <v>158</v>
      </c>
      <c r="I41" s="311"/>
      <c r="J41" s="311"/>
      <c r="K41" s="312"/>
      <c r="L41" s="310" t="s">
        <v>159</v>
      </c>
      <c r="M41" s="311"/>
      <c r="N41" s="311"/>
      <c r="O41" s="312"/>
      <c r="P41" s="310" t="s">
        <v>264</v>
      </c>
      <c r="Q41" s="311"/>
      <c r="R41" s="311"/>
      <c r="S41" s="312"/>
      <c r="T41" s="337"/>
      <c r="U41" s="338"/>
      <c r="V41" s="338"/>
      <c r="W41" s="338"/>
    </row>
    <row r="42" spans="1:24" ht="19.5" customHeight="1">
      <c r="B42" s="293" t="s">
        <v>265</v>
      </c>
      <c r="C42" s="316" t="s">
        <v>48</v>
      </c>
      <c r="D42" s="317"/>
      <c r="E42" s="317"/>
      <c r="F42" s="317"/>
      <c r="G42" s="318"/>
      <c r="H42" s="313">
        <f>情報項目シート!C11</f>
        <v>0</v>
      </c>
      <c r="I42" s="314"/>
      <c r="J42" s="314"/>
      <c r="K42" s="315"/>
      <c r="L42" s="313">
        <f>情報項目シート!C12</f>
        <v>0</v>
      </c>
      <c r="M42" s="314"/>
      <c r="N42" s="314"/>
      <c r="O42" s="315"/>
      <c r="P42" s="313">
        <f t="shared" ref="P42:P48" si="0">SUM(H42:O42)</f>
        <v>0</v>
      </c>
      <c r="Q42" s="314"/>
      <c r="R42" s="314"/>
      <c r="S42" s="315"/>
      <c r="T42" s="308"/>
      <c r="U42" s="309"/>
      <c r="V42" s="309"/>
      <c r="W42" s="309"/>
    </row>
    <row r="43" spans="1:24" ht="19.5" customHeight="1">
      <c r="B43" s="319" t="s">
        <v>266</v>
      </c>
      <c r="C43" s="322" t="s">
        <v>267</v>
      </c>
      <c r="D43" s="323"/>
      <c r="E43" s="323"/>
      <c r="F43" s="323"/>
      <c r="G43" s="324"/>
      <c r="H43" s="313">
        <f>情報項目シート!C19</f>
        <v>0</v>
      </c>
      <c r="I43" s="314"/>
      <c r="J43" s="314"/>
      <c r="K43" s="315"/>
      <c r="L43" s="313">
        <f>情報項目シート!C20</f>
        <v>0</v>
      </c>
      <c r="M43" s="314"/>
      <c r="N43" s="314"/>
      <c r="O43" s="315"/>
      <c r="P43" s="313">
        <f t="shared" si="0"/>
        <v>0</v>
      </c>
      <c r="Q43" s="314"/>
      <c r="R43" s="314"/>
      <c r="S43" s="315"/>
      <c r="T43" s="308"/>
      <c r="U43" s="309"/>
      <c r="V43" s="309"/>
      <c r="W43" s="309"/>
    </row>
    <row r="44" spans="1:24" ht="19.5" customHeight="1">
      <c r="B44" s="320"/>
      <c r="C44" s="322" t="s">
        <v>268</v>
      </c>
      <c r="D44" s="323"/>
      <c r="E44" s="323"/>
      <c r="F44" s="323"/>
      <c r="G44" s="324"/>
      <c r="H44" s="313">
        <f>情報項目シート!C21</f>
        <v>0</v>
      </c>
      <c r="I44" s="314"/>
      <c r="J44" s="314"/>
      <c r="K44" s="315"/>
      <c r="L44" s="313">
        <f>情報項目シート!C22</f>
        <v>0</v>
      </c>
      <c r="M44" s="314"/>
      <c r="N44" s="314"/>
      <c r="O44" s="315"/>
      <c r="P44" s="313">
        <f t="shared" si="0"/>
        <v>0</v>
      </c>
      <c r="Q44" s="314"/>
      <c r="R44" s="314"/>
      <c r="S44" s="315"/>
      <c r="T44" s="308"/>
      <c r="U44" s="309"/>
      <c r="V44" s="309"/>
      <c r="W44" s="309"/>
    </row>
    <row r="45" spans="1:24" ht="19.5" customHeight="1">
      <c r="B45" s="320"/>
      <c r="C45" s="322" t="s">
        <v>269</v>
      </c>
      <c r="D45" s="323"/>
      <c r="E45" s="323"/>
      <c r="F45" s="323"/>
      <c r="G45" s="324"/>
      <c r="H45" s="313">
        <f>情報項目シート!C23</f>
        <v>0</v>
      </c>
      <c r="I45" s="314"/>
      <c r="J45" s="314"/>
      <c r="K45" s="315"/>
      <c r="L45" s="313">
        <f>情報項目シート!C24</f>
        <v>0</v>
      </c>
      <c r="M45" s="314"/>
      <c r="N45" s="314"/>
      <c r="O45" s="315"/>
      <c r="P45" s="313">
        <f t="shared" si="0"/>
        <v>0</v>
      </c>
      <c r="Q45" s="314"/>
      <c r="R45" s="314"/>
      <c r="S45" s="315"/>
      <c r="T45" s="308"/>
      <c r="U45" s="309"/>
      <c r="V45" s="309"/>
      <c r="W45" s="309"/>
    </row>
    <row r="46" spans="1:24" ht="19.5" customHeight="1">
      <c r="B46" s="320"/>
      <c r="C46" s="310" t="s">
        <v>270</v>
      </c>
      <c r="D46" s="311"/>
      <c r="E46" s="311"/>
      <c r="F46" s="311"/>
      <c r="G46" s="312"/>
      <c r="H46" s="313">
        <f>SUM(H43:K45)</f>
        <v>0</v>
      </c>
      <c r="I46" s="314"/>
      <c r="J46" s="314"/>
      <c r="K46" s="315"/>
      <c r="L46" s="313">
        <f>SUM(L43:O45)</f>
        <v>0</v>
      </c>
      <c r="M46" s="314"/>
      <c r="N46" s="314"/>
      <c r="O46" s="315"/>
      <c r="P46" s="313">
        <f t="shared" si="0"/>
        <v>0</v>
      </c>
      <c r="Q46" s="314"/>
      <c r="R46" s="314"/>
      <c r="S46" s="315"/>
      <c r="T46" s="308"/>
      <c r="U46" s="309"/>
      <c r="V46" s="309"/>
      <c r="W46" s="309"/>
    </row>
    <row r="47" spans="1:24" ht="19.5" customHeight="1">
      <c r="B47" s="320"/>
      <c r="C47" s="316" t="s">
        <v>273</v>
      </c>
      <c r="D47" s="317"/>
      <c r="E47" s="317"/>
      <c r="F47" s="317"/>
      <c r="G47" s="318"/>
      <c r="H47" s="313">
        <f>情報項目シート!C17</f>
        <v>0</v>
      </c>
      <c r="I47" s="314"/>
      <c r="J47" s="314"/>
      <c r="K47" s="315"/>
      <c r="L47" s="313">
        <f>情報項目シート!C18</f>
        <v>0</v>
      </c>
      <c r="M47" s="314"/>
      <c r="N47" s="314"/>
      <c r="O47" s="315"/>
      <c r="P47" s="313">
        <f t="shared" si="0"/>
        <v>0</v>
      </c>
      <c r="Q47" s="314"/>
      <c r="R47" s="314"/>
      <c r="S47" s="315"/>
      <c r="T47" s="308"/>
      <c r="U47" s="309"/>
      <c r="V47" s="309"/>
      <c r="W47" s="309"/>
    </row>
    <row r="48" spans="1:24" ht="19.5" customHeight="1">
      <c r="B48" s="321"/>
      <c r="C48" s="310" t="s">
        <v>271</v>
      </c>
      <c r="D48" s="311"/>
      <c r="E48" s="311"/>
      <c r="F48" s="311"/>
      <c r="G48" s="312"/>
      <c r="H48" s="313">
        <f>SUM(H46:K47)</f>
        <v>0</v>
      </c>
      <c r="I48" s="314"/>
      <c r="J48" s="314"/>
      <c r="K48" s="315"/>
      <c r="L48" s="313">
        <f>SUM(L46:O47)</f>
        <v>0</v>
      </c>
      <c r="M48" s="314"/>
      <c r="N48" s="314"/>
      <c r="O48" s="315"/>
      <c r="P48" s="313">
        <f t="shared" si="0"/>
        <v>0</v>
      </c>
      <c r="Q48" s="314"/>
      <c r="R48" s="314"/>
      <c r="S48" s="315"/>
      <c r="T48" s="308"/>
      <c r="U48" s="309"/>
      <c r="V48" s="309"/>
      <c r="W48" s="309"/>
    </row>
    <row r="49" spans="1:24" ht="10.5" customHeight="1">
      <c r="A49" s="32"/>
      <c r="B49" s="32"/>
      <c r="C49" s="32"/>
      <c r="D49" s="32"/>
      <c r="E49" s="32"/>
      <c r="F49" s="32"/>
      <c r="G49" s="32"/>
      <c r="H49" s="32"/>
      <c r="I49" s="32"/>
      <c r="J49" s="32"/>
      <c r="K49" s="32"/>
      <c r="L49" s="32"/>
      <c r="M49" s="32"/>
      <c r="N49" s="32"/>
      <c r="O49" s="32"/>
      <c r="P49" s="32"/>
      <c r="Q49" s="32"/>
      <c r="R49" s="32"/>
      <c r="S49" s="32"/>
      <c r="T49" s="32"/>
      <c r="U49" s="32"/>
      <c r="V49" s="32"/>
      <c r="W49" s="32"/>
      <c r="X49" s="32"/>
    </row>
    <row r="50" spans="1:24" ht="18.75" customHeight="1">
      <c r="A50" s="32"/>
      <c r="B50" s="326" t="s">
        <v>272</v>
      </c>
      <c r="C50" s="326"/>
      <c r="D50" s="326"/>
      <c r="E50" s="326"/>
      <c r="F50" s="326"/>
      <c r="G50" s="326"/>
      <c r="H50" s="326"/>
      <c r="I50" s="326"/>
      <c r="J50" s="326"/>
      <c r="K50" s="326"/>
      <c r="L50" s="326"/>
      <c r="M50" s="326"/>
      <c r="N50" s="326"/>
      <c r="O50" s="326"/>
      <c r="P50" s="326"/>
      <c r="Q50" s="326"/>
      <c r="R50" s="326"/>
      <c r="S50" s="326"/>
      <c r="T50" s="326"/>
      <c r="U50" s="326"/>
      <c r="V50" s="326"/>
      <c r="W50" s="326"/>
      <c r="X50" s="326"/>
    </row>
    <row r="51" spans="1:24" ht="18" customHeight="1">
      <c r="A51" s="32"/>
      <c r="B51" s="339"/>
      <c r="C51" s="339"/>
      <c r="D51" s="339"/>
      <c r="E51" s="339"/>
      <c r="F51" s="339"/>
      <c r="G51" s="339"/>
      <c r="H51" s="339"/>
      <c r="I51" s="339"/>
      <c r="J51" s="339"/>
      <c r="K51" s="339"/>
      <c r="L51" s="339"/>
      <c r="M51" s="339"/>
      <c r="N51" s="339"/>
      <c r="O51" s="339"/>
      <c r="P51" s="339"/>
      <c r="Q51" s="339"/>
      <c r="R51" s="339"/>
      <c r="S51" s="339"/>
      <c r="T51" s="339"/>
      <c r="U51" s="339"/>
      <c r="V51" s="339"/>
      <c r="W51" s="339"/>
      <c r="X51" s="339"/>
    </row>
    <row r="52" spans="1:24" ht="18" customHeight="1">
      <c r="A52" s="32"/>
      <c r="B52" s="339"/>
      <c r="C52" s="339"/>
      <c r="D52" s="339"/>
      <c r="E52" s="339"/>
      <c r="F52" s="339"/>
      <c r="G52" s="339"/>
      <c r="H52" s="339"/>
      <c r="I52" s="339"/>
      <c r="J52" s="339"/>
      <c r="K52" s="339"/>
      <c r="L52" s="339"/>
      <c r="M52" s="339"/>
      <c r="N52" s="339"/>
      <c r="O52" s="339"/>
      <c r="P52" s="339"/>
      <c r="Q52" s="339"/>
      <c r="R52" s="339"/>
      <c r="S52" s="339"/>
      <c r="T52" s="339"/>
      <c r="U52" s="339"/>
      <c r="V52" s="339"/>
      <c r="W52" s="339"/>
      <c r="X52" s="339"/>
    </row>
    <row r="53" spans="1:24" ht="18" customHeight="1">
      <c r="A53" s="32"/>
      <c r="B53" s="339"/>
      <c r="C53" s="339"/>
      <c r="D53" s="339"/>
      <c r="E53" s="339"/>
      <c r="F53" s="339"/>
      <c r="G53" s="339"/>
      <c r="H53" s="339"/>
      <c r="I53" s="339"/>
      <c r="J53" s="339"/>
      <c r="K53" s="339"/>
      <c r="L53" s="339"/>
      <c r="M53" s="339"/>
      <c r="N53" s="339"/>
      <c r="O53" s="339"/>
      <c r="P53" s="339"/>
      <c r="Q53" s="339"/>
      <c r="R53" s="339"/>
      <c r="S53" s="339"/>
      <c r="T53" s="339"/>
      <c r="U53" s="339"/>
      <c r="V53" s="339"/>
      <c r="W53" s="339"/>
      <c r="X53" s="339"/>
    </row>
    <row r="54" spans="1:24" ht="18" customHeight="1">
      <c r="A54" s="32"/>
      <c r="B54" s="339"/>
      <c r="C54" s="339"/>
      <c r="D54" s="339"/>
      <c r="E54" s="339"/>
      <c r="F54" s="339"/>
      <c r="G54" s="339"/>
      <c r="H54" s="339"/>
      <c r="I54" s="339"/>
      <c r="J54" s="339"/>
      <c r="K54" s="339"/>
      <c r="L54" s="339"/>
      <c r="M54" s="339"/>
      <c r="N54" s="339"/>
      <c r="O54" s="339"/>
      <c r="P54" s="339"/>
      <c r="Q54" s="339"/>
      <c r="R54" s="339"/>
      <c r="S54" s="339"/>
      <c r="T54" s="339"/>
      <c r="U54" s="339"/>
      <c r="V54" s="339"/>
      <c r="W54" s="339"/>
      <c r="X54" s="339"/>
    </row>
    <row r="55" spans="1:24" ht="10.5" customHeight="1">
      <c r="A55" s="32"/>
      <c r="B55" s="32"/>
      <c r="C55" s="32"/>
      <c r="D55" s="32"/>
      <c r="E55" s="32"/>
      <c r="F55" s="32"/>
      <c r="G55" s="32"/>
      <c r="H55" s="32"/>
      <c r="I55" s="32"/>
      <c r="J55" s="32"/>
      <c r="K55" s="32"/>
      <c r="L55" s="32"/>
      <c r="M55" s="32"/>
      <c r="N55" s="32"/>
      <c r="O55" s="32"/>
      <c r="P55" s="32"/>
      <c r="Q55" s="32"/>
      <c r="R55" s="32"/>
      <c r="S55" s="32"/>
      <c r="T55" s="32"/>
      <c r="U55" s="32"/>
      <c r="V55" s="32"/>
      <c r="W55" s="32"/>
      <c r="X55" s="32"/>
    </row>
    <row r="56" spans="1:24" ht="18" customHeight="1">
      <c r="A56" s="38" t="s">
        <v>260</v>
      </c>
      <c r="B56" s="32" t="s">
        <v>179</v>
      </c>
      <c r="C56" s="32"/>
      <c r="D56" s="32"/>
      <c r="E56" s="32"/>
      <c r="F56" s="32"/>
      <c r="G56" s="32"/>
      <c r="H56" s="32"/>
      <c r="I56" s="32"/>
      <c r="J56" s="32"/>
      <c r="K56" s="32"/>
      <c r="L56" s="32"/>
      <c r="M56" s="32"/>
      <c r="N56" s="32"/>
      <c r="O56" s="32"/>
      <c r="P56" s="32"/>
      <c r="Q56" s="32"/>
      <c r="R56" s="32"/>
      <c r="S56" s="32"/>
      <c r="T56" s="32"/>
      <c r="U56" s="32"/>
      <c r="V56" s="32"/>
      <c r="W56" s="32"/>
      <c r="X56" s="32"/>
    </row>
    <row r="57" spans="1:24" ht="18" customHeight="1">
      <c r="A57" s="38"/>
      <c r="B57" s="32" t="s">
        <v>178</v>
      </c>
      <c r="C57" s="32"/>
      <c r="D57" s="32"/>
      <c r="E57" s="32"/>
      <c r="F57" s="32"/>
      <c r="G57" s="32"/>
      <c r="H57" s="32"/>
      <c r="I57" s="32"/>
      <c r="J57" s="32"/>
      <c r="K57" s="32"/>
      <c r="L57" s="32"/>
      <c r="M57" s="32"/>
      <c r="N57" s="32"/>
      <c r="O57" s="32"/>
      <c r="P57" s="32"/>
      <c r="Q57" s="32"/>
      <c r="R57" s="32"/>
      <c r="S57" s="32"/>
      <c r="T57" s="32"/>
      <c r="U57" s="32"/>
      <c r="V57" s="32"/>
      <c r="W57" s="32"/>
      <c r="X57" s="32"/>
    </row>
    <row r="58" spans="1:24" ht="19.5" customHeight="1">
      <c r="A58" s="32"/>
      <c r="B58" s="32"/>
      <c r="C58" s="32" t="s">
        <v>180</v>
      </c>
      <c r="D58" s="32"/>
      <c r="E58" s="32"/>
      <c r="F58" s="32"/>
      <c r="G58" s="32"/>
      <c r="H58" s="32"/>
      <c r="I58" s="326">
        <f>情報項目シート!C25</f>
        <v>0</v>
      </c>
      <c r="J58" s="326"/>
      <c r="K58" s="326"/>
      <c r="L58" s="326"/>
      <c r="M58" s="326"/>
      <c r="N58" s="326"/>
      <c r="O58" s="326"/>
      <c r="P58" s="326"/>
      <c r="Q58" s="326"/>
      <c r="R58" s="326"/>
      <c r="S58" s="326"/>
      <c r="T58" s="326"/>
      <c r="U58" s="326"/>
      <c r="V58" s="326"/>
      <c r="W58" s="326"/>
      <c r="X58" s="326"/>
    </row>
    <row r="59" spans="1:24" ht="19.5" customHeight="1">
      <c r="A59" s="32"/>
      <c r="B59" s="32"/>
      <c r="C59" s="32" t="s">
        <v>55</v>
      </c>
      <c r="D59" s="32"/>
      <c r="E59" s="32"/>
      <c r="F59" s="32"/>
      <c r="G59" s="32"/>
      <c r="H59" s="32"/>
      <c r="I59" s="326">
        <f>情報項目シート!C26</f>
        <v>0</v>
      </c>
      <c r="J59" s="326"/>
      <c r="K59" s="326"/>
      <c r="L59" s="326"/>
      <c r="M59" s="326"/>
      <c r="N59" s="326"/>
      <c r="O59" s="326"/>
      <c r="P59" s="326"/>
      <c r="Q59" s="326"/>
      <c r="R59" s="326"/>
      <c r="S59" s="326"/>
      <c r="T59" s="326"/>
      <c r="U59" s="326"/>
      <c r="V59" s="326"/>
      <c r="W59" s="326"/>
      <c r="X59" s="326"/>
    </row>
    <row r="60" spans="1:24" ht="19.5" customHeight="1">
      <c r="A60" s="32"/>
      <c r="B60" s="32"/>
      <c r="C60" s="32" t="s">
        <v>56</v>
      </c>
      <c r="D60" s="32"/>
      <c r="E60" s="32"/>
      <c r="F60" s="32"/>
      <c r="G60" s="32"/>
      <c r="H60" s="32"/>
      <c r="I60" s="326">
        <f>情報項目シート!C27</f>
        <v>0</v>
      </c>
      <c r="J60" s="326"/>
      <c r="K60" s="326"/>
      <c r="L60" s="326"/>
      <c r="M60" s="326"/>
      <c r="N60" s="326"/>
      <c r="O60" s="326"/>
      <c r="P60" s="326"/>
      <c r="Q60" s="326"/>
      <c r="R60" s="326"/>
      <c r="S60" s="326"/>
      <c r="T60" s="326"/>
      <c r="U60" s="326"/>
      <c r="V60" s="326"/>
      <c r="W60" s="326"/>
      <c r="X60" s="326"/>
    </row>
    <row r="61" spans="1:24" ht="19.5" customHeight="1">
      <c r="A61" s="32"/>
      <c r="B61" s="32"/>
      <c r="C61" s="32" t="s">
        <v>50</v>
      </c>
      <c r="D61" s="32"/>
      <c r="E61" s="32"/>
      <c r="F61" s="32"/>
      <c r="G61" s="32"/>
      <c r="H61" s="32"/>
      <c r="I61" s="326" t="str">
        <f>"〒"&amp;情報項目シート!C28</f>
        <v>〒</v>
      </c>
      <c r="J61" s="326"/>
      <c r="K61" s="326"/>
      <c r="L61" s="326"/>
      <c r="M61" s="326"/>
      <c r="N61" s="326"/>
      <c r="O61" s="326"/>
      <c r="P61" s="326"/>
      <c r="Q61" s="326"/>
      <c r="R61" s="326"/>
      <c r="S61" s="326"/>
      <c r="T61" s="326"/>
      <c r="U61" s="326"/>
      <c r="V61" s="326"/>
      <c r="W61" s="326"/>
      <c r="X61" s="326"/>
    </row>
    <row r="62" spans="1:24" ht="18" customHeight="1">
      <c r="A62" s="32"/>
      <c r="B62" s="32"/>
      <c r="C62" s="32" t="s">
        <v>51</v>
      </c>
      <c r="D62" s="32"/>
      <c r="E62" s="32"/>
      <c r="F62" s="32"/>
      <c r="G62" s="32"/>
      <c r="H62" s="32"/>
      <c r="I62" s="327">
        <f>情報項目シート!C29</f>
        <v>0</v>
      </c>
      <c r="J62" s="327"/>
      <c r="K62" s="327"/>
      <c r="L62" s="327"/>
      <c r="M62" s="327"/>
      <c r="N62" s="327"/>
      <c r="O62" s="327"/>
      <c r="P62" s="327"/>
      <c r="Q62" s="327"/>
      <c r="R62" s="327"/>
      <c r="S62" s="327"/>
      <c r="T62" s="327"/>
      <c r="U62" s="327"/>
      <c r="V62" s="327"/>
      <c r="W62" s="327"/>
      <c r="X62" s="327"/>
    </row>
    <row r="63" spans="1:24" ht="18" customHeight="1">
      <c r="A63" s="32"/>
      <c r="B63" s="32"/>
      <c r="C63" s="32"/>
      <c r="D63" s="32"/>
      <c r="E63" s="32"/>
      <c r="F63" s="32"/>
      <c r="G63" s="32"/>
      <c r="H63" s="32"/>
      <c r="I63" s="327"/>
      <c r="J63" s="327"/>
      <c r="K63" s="327"/>
      <c r="L63" s="327"/>
      <c r="M63" s="327"/>
      <c r="N63" s="327"/>
      <c r="O63" s="327"/>
      <c r="P63" s="327"/>
      <c r="Q63" s="327"/>
      <c r="R63" s="327"/>
      <c r="S63" s="327"/>
      <c r="T63" s="327"/>
      <c r="U63" s="327"/>
      <c r="V63" s="327"/>
      <c r="W63" s="327"/>
      <c r="X63" s="327"/>
    </row>
    <row r="64" spans="1:24" ht="18" customHeight="1">
      <c r="A64" s="32"/>
      <c r="B64" s="32"/>
      <c r="C64" s="32" t="s">
        <v>52</v>
      </c>
      <c r="D64" s="32"/>
      <c r="E64" s="32"/>
      <c r="F64" s="32"/>
      <c r="G64" s="32"/>
      <c r="H64" s="32"/>
      <c r="I64" s="326">
        <f>情報項目シート!C30</f>
        <v>0</v>
      </c>
      <c r="J64" s="326"/>
      <c r="K64" s="326"/>
      <c r="L64" s="326"/>
      <c r="M64" s="326"/>
      <c r="N64" s="326"/>
      <c r="O64" s="326"/>
      <c r="P64" s="326"/>
      <c r="Q64" s="326"/>
      <c r="R64" s="326"/>
      <c r="S64" s="326"/>
      <c r="T64" s="326"/>
      <c r="U64" s="326"/>
      <c r="V64" s="326"/>
      <c r="W64" s="326"/>
      <c r="X64" s="326"/>
    </row>
    <row r="65" spans="1:24" ht="18" customHeight="1">
      <c r="A65" s="32"/>
      <c r="B65" s="32"/>
      <c r="C65" s="32" t="s">
        <v>54</v>
      </c>
      <c r="D65" s="32"/>
      <c r="E65" s="32"/>
      <c r="F65" s="32"/>
      <c r="G65" s="32"/>
      <c r="H65" s="32"/>
      <c r="I65" s="326">
        <f>情報項目シート!C31</f>
        <v>0</v>
      </c>
      <c r="J65" s="326"/>
      <c r="K65" s="326"/>
      <c r="L65" s="326"/>
      <c r="M65" s="326"/>
      <c r="N65" s="326"/>
      <c r="O65" s="326"/>
      <c r="P65" s="326"/>
      <c r="Q65" s="326"/>
      <c r="R65" s="326"/>
      <c r="S65" s="326"/>
      <c r="T65" s="326"/>
      <c r="U65" s="326"/>
      <c r="V65" s="326"/>
      <c r="W65" s="326"/>
      <c r="X65" s="326"/>
    </row>
    <row r="66" spans="1:24" ht="18" customHeight="1">
      <c r="A66" s="32"/>
      <c r="B66" s="32"/>
      <c r="C66" s="32" t="s">
        <v>53</v>
      </c>
      <c r="D66" s="32"/>
      <c r="E66" s="32"/>
      <c r="F66" s="32"/>
      <c r="G66" s="32"/>
      <c r="H66" s="32"/>
      <c r="I66" s="326">
        <f>情報項目シート!C32</f>
        <v>0</v>
      </c>
      <c r="J66" s="326"/>
      <c r="K66" s="326"/>
      <c r="L66" s="326"/>
      <c r="M66" s="326"/>
      <c r="N66" s="326"/>
      <c r="O66" s="326"/>
      <c r="P66" s="326"/>
      <c r="Q66" s="326"/>
      <c r="R66" s="326"/>
      <c r="S66" s="326"/>
      <c r="T66" s="326"/>
      <c r="U66" s="326"/>
      <c r="V66" s="326"/>
      <c r="W66" s="326"/>
      <c r="X66" s="326"/>
    </row>
    <row r="67" spans="1:24" ht="18" customHeight="1">
      <c r="B67" s="32" t="s">
        <v>181</v>
      </c>
      <c r="C67" s="32"/>
      <c r="D67" s="32"/>
      <c r="E67" s="32"/>
      <c r="F67" s="32"/>
      <c r="G67" s="32"/>
      <c r="H67" s="32"/>
      <c r="I67" s="32"/>
      <c r="J67" s="32"/>
      <c r="K67" s="32"/>
      <c r="L67" s="32"/>
      <c r="M67" s="32"/>
      <c r="N67" s="32"/>
      <c r="O67" s="32"/>
      <c r="P67" s="32"/>
      <c r="Q67" s="32"/>
      <c r="R67" s="32"/>
      <c r="S67" s="32"/>
      <c r="T67" s="32"/>
      <c r="U67" s="32"/>
      <c r="V67" s="32"/>
      <c r="W67" s="32"/>
      <c r="X67" s="32"/>
    </row>
    <row r="68" spans="1:24" ht="18" customHeight="1">
      <c r="B68" s="32"/>
      <c r="C68" s="32" t="s">
        <v>56</v>
      </c>
      <c r="D68" s="32"/>
      <c r="E68" s="32"/>
      <c r="F68" s="32"/>
      <c r="G68" s="32"/>
      <c r="H68" s="32"/>
      <c r="I68" s="326">
        <f>情報項目シート!C33</f>
        <v>0</v>
      </c>
      <c r="J68" s="326"/>
      <c r="K68" s="326"/>
      <c r="L68" s="326"/>
      <c r="M68" s="326"/>
      <c r="N68" s="326"/>
      <c r="O68" s="326"/>
      <c r="P68" s="326"/>
      <c r="Q68" s="326"/>
      <c r="R68" s="326"/>
      <c r="S68" s="326"/>
      <c r="T68" s="326"/>
      <c r="U68" s="326"/>
      <c r="V68" s="326"/>
      <c r="W68" s="326"/>
      <c r="X68" s="326"/>
    </row>
    <row r="69" spans="1:24" ht="18" customHeight="1">
      <c r="B69" s="32"/>
      <c r="C69" s="32" t="s">
        <v>50</v>
      </c>
      <c r="D69" s="32"/>
      <c r="E69" s="32"/>
      <c r="F69" s="32"/>
      <c r="G69" s="32"/>
      <c r="H69" s="32"/>
      <c r="I69" s="326" t="str">
        <f>"〒"&amp;情報項目シート!C34</f>
        <v>〒</v>
      </c>
      <c r="J69" s="326"/>
      <c r="K69" s="326"/>
      <c r="L69" s="326"/>
      <c r="M69" s="326"/>
      <c r="N69" s="326"/>
      <c r="O69" s="326"/>
      <c r="P69" s="326"/>
      <c r="Q69" s="326"/>
      <c r="R69" s="326"/>
      <c r="S69" s="326"/>
      <c r="T69" s="326"/>
      <c r="U69" s="326"/>
      <c r="V69" s="326"/>
      <c r="W69" s="326"/>
      <c r="X69" s="326"/>
    </row>
    <row r="70" spans="1:24" ht="18" customHeight="1">
      <c r="B70" s="32"/>
      <c r="C70" s="32" t="s">
        <v>51</v>
      </c>
      <c r="D70" s="32"/>
      <c r="E70" s="32"/>
      <c r="F70" s="32"/>
      <c r="G70" s="32"/>
      <c r="H70" s="32"/>
      <c r="I70" s="327">
        <f>情報項目シート!C35</f>
        <v>0</v>
      </c>
      <c r="J70" s="327"/>
      <c r="K70" s="327"/>
      <c r="L70" s="327"/>
      <c r="M70" s="327"/>
      <c r="N70" s="327"/>
      <c r="O70" s="327"/>
      <c r="P70" s="327"/>
      <c r="Q70" s="327"/>
      <c r="R70" s="327"/>
      <c r="S70" s="327"/>
      <c r="T70" s="327"/>
      <c r="U70" s="327"/>
      <c r="V70" s="327"/>
      <c r="W70" s="327"/>
      <c r="X70" s="327"/>
    </row>
    <row r="71" spans="1:24" ht="18" customHeight="1">
      <c r="B71" s="32"/>
      <c r="C71" s="32"/>
      <c r="D71" s="32"/>
      <c r="E71" s="32"/>
      <c r="F71" s="32"/>
      <c r="G71" s="32"/>
      <c r="H71" s="32"/>
      <c r="I71" s="327"/>
      <c r="J71" s="327"/>
      <c r="K71" s="327"/>
      <c r="L71" s="327"/>
      <c r="M71" s="327"/>
      <c r="N71" s="327"/>
      <c r="O71" s="327"/>
      <c r="P71" s="327"/>
      <c r="Q71" s="327"/>
      <c r="R71" s="327"/>
      <c r="S71" s="327"/>
      <c r="T71" s="327"/>
      <c r="U71" s="327"/>
      <c r="V71" s="327"/>
      <c r="W71" s="327"/>
      <c r="X71" s="327"/>
    </row>
    <row r="72" spans="1:24" ht="18" customHeight="1">
      <c r="B72" s="32"/>
      <c r="C72" s="32" t="s">
        <v>52</v>
      </c>
      <c r="D72" s="32"/>
      <c r="E72" s="32"/>
      <c r="F72" s="32"/>
      <c r="G72" s="32"/>
      <c r="H72" s="32"/>
      <c r="I72" s="326">
        <f>情報項目シート!C36</f>
        <v>0</v>
      </c>
      <c r="J72" s="326"/>
      <c r="K72" s="326"/>
      <c r="L72" s="326"/>
      <c r="M72" s="326"/>
      <c r="N72" s="326"/>
      <c r="O72" s="326"/>
      <c r="P72" s="326"/>
      <c r="Q72" s="326"/>
      <c r="R72" s="326"/>
      <c r="S72" s="326"/>
      <c r="T72" s="326"/>
      <c r="U72" s="326"/>
      <c r="V72" s="326"/>
      <c r="W72" s="326"/>
      <c r="X72" s="326"/>
    </row>
    <row r="73" spans="1:24" ht="18" customHeight="1">
      <c r="B73" s="32"/>
      <c r="C73" s="32" t="s">
        <v>53</v>
      </c>
      <c r="D73" s="32"/>
      <c r="E73" s="32"/>
      <c r="F73" s="32"/>
      <c r="G73" s="32"/>
      <c r="H73" s="32"/>
      <c r="I73" s="326">
        <f>情報項目シート!C37</f>
        <v>0</v>
      </c>
      <c r="J73" s="326"/>
      <c r="K73" s="326"/>
      <c r="L73" s="326"/>
      <c r="M73" s="326"/>
      <c r="N73" s="326"/>
      <c r="O73" s="326"/>
      <c r="P73" s="326"/>
      <c r="Q73" s="326"/>
      <c r="R73" s="326"/>
      <c r="S73" s="326"/>
      <c r="T73" s="326"/>
      <c r="U73" s="326"/>
      <c r="V73" s="326"/>
      <c r="W73" s="326"/>
      <c r="X73" s="326"/>
    </row>
  </sheetData>
  <mergeCells count="76">
    <mergeCell ref="L36:X36"/>
    <mergeCell ref="L37:S37"/>
    <mergeCell ref="I72:X72"/>
    <mergeCell ref="I73:X73"/>
    <mergeCell ref="I68:X68"/>
    <mergeCell ref="I69:X69"/>
    <mergeCell ref="I70:X71"/>
    <mergeCell ref="T41:W41"/>
    <mergeCell ref="T43:W43"/>
    <mergeCell ref="T44:W44"/>
    <mergeCell ref="T45:W45"/>
    <mergeCell ref="P46:S46"/>
    <mergeCell ref="T46:W46"/>
    <mergeCell ref="B50:X50"/>
    <mergeCell ref="B51:X54"/>
    <mergeCell ref="B40:H40"/>
    <mergeCell ref="A2:X2"/>
    <mergeCell ref="A4:X4"/>
    <mergeCell ref="J7:L7"/>
    <mergeCell ref="M7:X7"/>
    <mergeCell ref="M12:V13"/>
    <mergeCell ref="M8:X9"/>
    <mergeCell ref="M10:X11"/>
    <mergeCell ref="K8:L9"/>
    <mergeCell ref="K10:L11"/>
    <mergeCell ref="K15:R15"/>
    <mergeCell ref="S15:X15"/>
    <mergeCell ref="I66:X66"/>
    <mergeCell ref="I60:X60"/>
    <mergeCell ref="I58:X58"/>
    <mergeCell ref="I59:X59"/>
    <mergeCell ref="I61:X61"/>
    <mergeCell ref="I64:X64"/>
    <mergeCell ref="I65:X65"/>
    <mergeCell ref="I62:X63"/>
    <mergeCell ref="A18:X18"/>
    <mergeCell ref="A19:X19"/>
    <mergeCell ref="B23:X23"/>
    <mergeCell ref="B26:X29"/>
    <mergeCell ref="J33:M33"/>
    <mergeCell ref="J31:M31"/>
    <mergeCell ref="C41:G41"/>
    <mergeCell ref="H41:K41"/>
    <mergeCell ref="L41:O41"/>
    <mergeCell ref="P41:S41"/>
    <mergeCell ref="C42:G42"/>
    <mergeCell ref="H42:K42"/>
    <mergeCell ref="L42:O42"/>
    <mergeCell ref="P42:S42"/>
    <mergeCell ref="T42:W42"/>
    <mergeCell ref="B43:B48"/>
    <mergeCell ref="C43:G43"/>
    <mergeCell ref="H43:K43"/>
    <mergeCell ref="L43:O43"/>
    <mergeCell ref="P43:S43"/>
    <mergeCell ref="C44:G44"/>
    <mergeCell ref="H44:K44"/>
    <mergeCell ref="L44:O44"/>
    <mergeCell ref="P44:S44"/>
    <mergeCell ref="C45:G45"/>
    <mergeCell ref="H45:K45"/>
    <mergeCell ref="L45:O45"/>
    <mergeCell ref="P45:S45"/>
    <mergeCell ref="C46:G46"/>
    <mergeCell ref="H46:K46"/>
    <mergeCell ref="L46:O46"/>
    <mergeCell ref="C47:G47"/>
    <mergeCell ref="H47:K47"/>
    <mergeCell ref="L47:O47"/>
    <mergeCell ref="P47:S47"/>
    <mergeCell ref="T47:W47"/>
    <mergeCell ref="C48:G48"/>
    <mergeCell ref="H48:K48"/>
    <mergeCell ref="L48:O48"/>
    <mergeCell ref="P48:S48"/>
    <mergeCell ref="T48:W48"/>
  </mergeCells>
  <phoneticPr fontId="5"/>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GridLines="0" zoomScale="85" zoomScaleNormal="85" workbookViewId="0">
      <selection activeCell="A2" sqref="A2:E2"/>
    </sheetView>
  </sheetViews>
  <sheetFormatPr defaultColWidth="9" defaultRowHeight="13.5"/>
  <cols>
    <col min="1" max="1" width="22.125" style="40" customWidth="1"/>
    <col min="2" max="2" width="24.125" style="40" customWidth="1"/>
    <col min="3" max="3" width="13" style="40" bestFit="1" customWidth="1"/>
    <col min="4" max="4" width="12.25" style="40" bestFit="1" customWidth="1"/>
    <col min="5" max="5" width="11.125" style="40" bestFit="1" customWidth="1"/>
    <col min="6" max="16384" width="9" style="40"/>
  </cols>
  <sheetData>
    <row r="1" spans="1:11" ht="18.75">
      <c r="E1" s="41" t="s">
        <v>60</v>
      </c>
    </row>
    <row r="2" spans="1:11" ht="18.75">
      <c r="A2" s="343" t="s">
        <v>114</v>
      </c>
      <c r="B2" s="343"/>
      <c r="C2" s="343"/>
      <c r="D2" s="343"/>
      <c r="E2" s="343"/>
    </row>
    <row r="3" spans="1:11" ht="18.75" customHeight="1"/>
    <row r="4" spans="1:11" s="43" customFormat="1" ht="18.75" customHeight="1">
      <c r="A4" s="42" t="s">
        <v>115</v>
      </c>
      <c r="B4" s="42"/>
    </row>
    <row r="5" spans="1:11" s="43" customFormat="1" ht="18.75" customHeight="1">
      <c r="A5" s="42" t="str">
        <f>"助成事業の名称："&amp;情報項目シート!C6</f>
        <v>助成事業の名称：</v>
      </c>
      <c r="B5" s="42"/>
    </row>
    <row r="6" spans="1:11" s="43" customFormat="1" ht="18.75" customHeight="1">
      <c r="A6" s="42" t="str">
        <f>"　"&amp;情報項目シート!C5</f>
        <v>　</v>
      </c>
      <c r="B6" s="42"/>
      <c r="D6" s="178"/>
      <c r="E6" s="178" t="s">
        <v>49</v>
      </c>
    </row>
    <row r="7" spans="1:11" s="43" customFormat="1" ht="27" customHeight="1">
      <c r="A7" s="44" t="s">
        <v>116</v>
      </c>
      <c r="B7" s="45" t="s">
        <v>117</v>
      </c>
      <c r="C7" s="44" t="s">
        <v>61</v>
      </c>
      <c r="D7" s="44" t="s">
        <v>158</v>
      </c>
      <c r="E7" s="45" t="s">
        <v>159</v>
      </c>
    </row>
    <row r="8" spans="1:11" s="43" customFormat="1" ht="27" customHeight="1">
      <c r="A8" s="344" t="str">
        <f>"１．　"&amp;情報項目シート!C5</f>
        <v>１．　</v>
      </c>
      <c r="B8" s="345"/>
      <c r="C8" s="46">
        <f t="shared" ref="C8:C17" si="0">SUM(D8:E8)</f>
        <v>0</v>
      </c>
      <c r="D8" s="46">
        <f>'別紙2(4)項目別明細表(2020年助成先用)'!K54</f>
        <v>0</v>
      </c>
      <c r="E8" s="46">
        <f>'別紙2(4)項目別明細表(2021年助成先用)'!K54</f>
        <v>0</v>
      </c>
      <c r="H8" s="47"/>
      <c r="I8" s="47"/>
      <c r="J8" s="47"/>
      <c r="K8" s="47"/>
    </row>
    <row r="9" spans="1:11" s="43" customFormat="1" ht="27" customHeight="1">
      <c r="A9" s="228" t="s">
        <v>144</v>
      </c>
      <c r="B9" s="229"/>
      <c r="C9" s="230">
        <f t="shared" si="0"/>
        <v>0</v>
      </c>
      <c r="D9" s="230">
        <v>0</v>
      </c>
      <c r="E9" s="230">
        <v>0</v>
      </c>
      <c r="H9" s="47"/>
      <c r="I9" s="47"/>
      <c r="J9" s="47"/>
      <c r="K9" s="47"/>
    </row>
    <row r="10" spans="1:11" s="43" customFormat="1" ht="27" customHeight="1">
      <c r="A10" s="48" t="s">
        <v>145</v>
      </c>
      <c r="B10" s="77">
        <f>情報項目シート!C38</f>
        <v>0</v>
      </c>
      <c r="C10" s="49">
        <f t="shared" si="0"/>
        <v>0</v>
      </c>
      <c r="D10" s="177">
        <f>'別紙2(4)項目別明細表(2020年助成先用)'!K50</f>
        <v>0</v>
      </c>
      <c r="E10" s="49">
        <f>'別紙2(4)項目別明細表(2021年助成先用)'!K50</f>
        <v>0</v>
      </c>
      <c r="H10" s="47"/>
      <c r="I10" s="47"/>
      <c r="J10" s="47"/>
      <c r="K10" s="47"/>
    </row>
    <row r="11" spans="1:11" s="43" customFormat="1" ht="27" customHeight="1">
      <c r="A11" s="48"/>
      <c r="B11" s="50"/>
      <c r="C11" s="49">
        <f t="shared" si="0"/>
        <v>0</v>
      </c>
      <c r="D11" s="49">
        <v>0</v>
      </c>
      <c r="E11" s="49">
        <v>0</v>
      </c>
      <c r="H11" s="47"/>
      <c r="I11" s="47"/>
      <c r="J11" s="47"/>
      <c r="K11" s="47"/>
    </row>
    <row r="12" spans="1:11" s="43" customFormat="1" ht="27" customHeight="1">
      <c r="A12" s="346" t="s">
        <v>155</v>
      </c>
      <c r="B12" s="347"/>
      <c r="C12" s="231">
        <f t="shared" si="0"/>
        <v>0</v>
      </c>
      <c r="D12" s="231">
        <v>0</v>
      </c>
      <c r="E12" s="231">
        <v>0</v>
      </c>
      <c r="H12" s="47"/>
      <c r="I12" s="47"/>
      <c r="J12" s="47"/>
      <c r="K12" s="47"/>
    </row>
    <row r="13" spans="1:11" s="43" customFormat="1" ht="27" customHeight="1">
      <c r="A13" s="228"/>
      <c r="B13" s="231"/>
      <c r="C13" s="230">
        <f t="shared" si="0"/>
        <v>0</v>
      </c>
      <c r="D13" s="230">
        <v>0</v>
      </c>
      <c r="E13" s="230">
        <v>0</v>
      </c>
      <c r="H13" s="47"/>
      <c r="I13" s="47"/>
      <c r="J13" s="47"/>
      <c r="K13" s="47"/>
    </row>
    <row r="14" spans="1:11" s="43" customFormat="1" ht="27" customHeight="1">
      <c r="A14" s="228"/>
      <c r="B14" s="231"/>
      <c r="C14" s="230">
        <f t="shared" si="0"/>
        <v>0</v>
      </c>
      <c r="D14" s="230">
        <v>0</v>
      </c>
      <c r="E14" s="230">
        <v>0</v>
      </c>
      <c r="H14" s="47"/>
      <c r="I14" s="47"/>
      <c r="J14" s="47"/>
      <c r="K14" s="47"/>
    </row>
    <row r="15" spans="1:11" s="43" customFormat="1" ht="27" customHeight="1">
      <c r="A15" s="228"/>
      <c r="B15" s="231"/>
      <c r="C15" s="230">
        <f t="shared" si="0"/>
        <v>0</v>
      </c>
      <c r="D15" s="230">
        <v>0</v>
      </c>
      <c r="E15" s="230">
        <v>0</v>
      </c>
      <c r="H15" s="47"/>
      <c r="I15" s="47"/>
      <c r="J15" s="47"/>
      <c r="K15" s="47"/>
    </row>
    <row r="16" spans="1:11" s="43" customFormat="1" ht="27" customHeight="1">
      <c r="A16" s="344" t="s">
        <v>118</v>
      </c>
      <c r="B16" s="345"/>
      <c r="C16" s="50">
        <f t="shared" si="0"/>
        <v>0</v>
      </c>
      <c r="D16" s="50">
        <f>SUM(D8,D12)</f>
        <v>0</v>
      </c>
      <c r="E16" s="50">
        <f>SUM(E8,E12)</f>
        <v>0</v>
      </c>
      <c r="H16" s="47"/>
      <c r="I16" s="47"/>
      <c r="J16" s="47"/>
      <c r="K16" s="47"/>
    </row>
    <row r="17" spans="1:11" s="43" customFormat="1" ht="27" customHeight="1">
      <c r="A17" s="344" t="s">
        <v>62</v>
      </c>
      <c r="B17" s="345"/>
      <c r="C17" s="50">
        <f t="shared" si="0"/>
        <v>0</v>
      </c>
      <c r="D17" s="50">
        <f>ROUNDDOWN(SUM(D8,D12)*$A$18,-3)</f>
        <v>0</v>
      </c>
      <c r="E17" s="50">
        <f t="shared" ref="E17" si="1">ROUNDDOWN(SUM(E8,E12)*$A$18,-3)</f>
        <v>0</v>
      </c>
      <c r="H17" s="47"/>
      <c r="I17" s="47"/>
      <c r="J17" s="47"/>
      <c r="K17" s="47"/>
    </row>
    <row r="18" spans="1:11" s="43" customFormat="1">
      <c r="A18" s="51">
        <v>1</v>
      </c>
      <c r="B18" s="52"/>
      <c r="C18" s="53"/>
      <c r="D18" s="53"/>
      <c r="E18" s="53"/>
      <c r="H18" s="47"/>
      <c r="I18" s="47"/>
      <c r="J18" s="47"/>
      <c r="K18" s="47"/>
    </row>
    <row r="19" spans="1:11" ht="9" customHeight="1"/>
    <row r="20" spans="1:11" ht="27" customHeight="1">
      <c r="A20" s="232" t="s">
        <v>119</v>
      </c>
      <c r="B20" s="232"/>
      <c r="C20" s="232"/>
      <c r="D20" s="232"/>
      <c r="E20" s="232"/>
    </row>
    <row r="21" spans="1:11" ht="27" customHeight="1">
      <c r="A21" s="346" t="s">
        <v>156</v>
      </c>
      <c r="B21" s="347"/>
      <c r="C21" s="225">
        <f>SUM(D21:E21)</f>
        <v>0</v>
      </c>
      <c r="D21" s="225">
        <f>SUM(D22:D23)</f>
        <v>0</v>
      </c>
      <c r="E21" s="225">
        <f>SUM(E22:E23)</f>
        <v>0</v>
      </c>
      <c r="H21" s="55"/>
      <c r="I21" s="55"/>
      <c r="J21" s="55"/>
      <c r="K21" s="55"/>
    </row>
    <row r="22" spans="1:11" ht="27" customHeight="1">
      <c r="A22" s="348"/>
      <c r="B22" s="349"/>
      <c r="C22" s="226">
        <f>SUM(D22:E22)</f>
        <v>0</v>
      </c>
      <c r="D22" s="233">
        <v>0</v>
      </c>
      <c r="E22" s="233">
        <v>0</v>
      </c>
      <c r="H22" s="55"/>
      <c r="I22" s="55"/>
      <c r="J22" s="55"/>
      <c r="K22" s="55"/>
    </row>
    <row r="23" spans="1:11" ht="27" customHeight="1">
      <c r="A23" s="341"/>
      <c r="B23" s="342"/>
      <c r="C23" s="227">
        <f>SUM(D23:E23)</f>
        <v>0</v>
      </c>
      <c r="D23" s="234">
        <v>0</v>
      </c>
      <c r="E23" s="234">
        <v>0</v>
      </c>
      <c r="H23" s="55"/>
      <c r="I23" s="55"/>
      <c r="J23" s="55"/>
      <c r="K23" s="55"/>
    </row>
    <row r="24" spans="1:11" s="58" customFormat="1" ht="10.5" customHeight="1">
      <c r="A24" s="235"/>
      <c r="B24" s="235"/>
      <c r="C24" s="236"/>
      <c r="D24" s="237"/>
      <c r="E24" s="237"/>
      <c r="H24" s="59"/>
      <c r="I24" s="59"/>
      <c r="J24" s="59"/>
      <c r="K24" s="59"/>
    </row>
    <row r="25" spans="1:11" ht="27" customHeight="1">
      <c r="A25" s="346" t="s">
        <v>157</v>
      </c>
      <c r="B25" s="347"/>
      <c r="C25" s="225">
        <f>SUM(D25:E25)</f>
        <v>0</v>
      </c>
      <c r="D25" s="225">
        <f>SUM(D26:D27)</f>
        <v>0</v>
      </c>
      <c r="E25" s="225">
        <f>SUM(E26:E27)</f>
        <v>0</v>
      </c>
    </row>
    <row r="26" spans="1:11" ht="27" customHeight="1">
      <c r="A26" s="348"/>
      <c r="B26" s="349"/>
      <c r="C26" s="226">
        <f>SUM(D26:E26)</f>
        <v>0</v>
      </c>
      <c r="D26" s="233">
        <v>0</v>
      </c>
      <c r="E26" s="233">
        <v>0</v>
      </c>
    </row>
    <row r="27" spans="1:11" ht="27" customHeight="1">
      <c r="A27" s="341"/>
      <c r="B27" s="342"/>
      <c r="C27" s="227">
        <f>SUM(D27:E27)</f>
        <v>0</v>
      </c>
      <c r="D27" s="234">
        <v>0</v>
      </c>
      <c r="E27" s="234">
        <v>0</v>
      </c>
    </row>
    <row r="28" spans="1:11" ht="7.9" customHeight="1"/>
    <row r="29" spans="1:11" s="60" customFormat="1">
      <c r="A29" s="340" t="s">
        <v>120</v>
      </c>
      <c r="B29" s="340"/>
      <c r="C29" s="340"/>
    </row>
    <row r="30" spans="1:11" s="60" customFormat="1">
      <c r="A30" s="61"/>
    </row>
    <row r="31" spans="1:11" s="60" customFormat="1">
      <c r="A31" s="61"/>
    </row>
    <row r="32" spans="1:11" s="60" customFormat="1">
      <c r="A32" s="61"/>
    </row>
    <row r="33" spans="1:1">
      <c r="A33" s="62"/>
    </row>
  </sheetData>
  <mergeCells count="12">
    <mergeCell ref="A29:C29"/>
    <mergeCell ref="A27:B27"/>
    <mergeCell ref="A2:E2"/>
    <mergeCell ref="A8:B8"/>
    <mergeCell ref="A12:B12"/>
    <mergeCell ref="A16:B16"/>
    <mergeCell ref="A17:B17"/>
    <mergeCell ref="A21:B21"/>
    <mergeCell ref="A22:B22"/>
    <mergeCell ref="A23:B23"/>
    <mergeCell ref="A25:B25"/>
    <mergeCell ref="A26:B26"/>
  </mergeCells>
  <phoneticPr fontId="5"/>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showGridLines="0" zoomScale="85" zoomScaleNormal="85" workbookViewId="0">
      <selection activeCell="A2" sqref="A2:D2"/>
    </sheetView>
  </sheetViews>
  <sheetFormatPr defaultColWidth="9" defaultRowHeight="13.5"/>
  <cols>
    <col min="1" max="1" width="35.375" style="63" bestFit="1" customWidth="1"/>
    <col min="2" max="4" width="13.5" style="63" customWidth="1"/>
    <col min="5" max="16384" width="9" style="63"/>
  </cols>
  <sheetData>
    <row r="1" spans="1:4" ht="18.75">
      <c r="D1" s="64" t="s">
        <v>60</v>
      </c>
    </row>
    <row r="2" spans="1:4" ht="18.75">
      <c r="A2" s="343" t="s">
        <v>63</v>
      </c>
      <c r="B2" s="343"/>
      <c r="C2" s="343"/>
      <c r="D2" s="343"/>
    </row>
    <row r="3" spans="1:4" s="66" customFormat="1" ht="18.75">
      <c r="A3" s="65"/>
      <c r="B3" s="65"/>
      <c r="C3" s="65"/>
      <c r="D3" s="65"/>
    </row>
    <row r="4" spans="1:4" s="67" customFormat="1" ht="19.5" customHeight="1">
      <c r="A4" s="67" t="s">
        <v>121</v>
      </c>
    </row>
    <row r="5" spans="1:4" s="68" customFormat="1" ht="19.5" customHeight="1">
      <c r="A5" s="67" t="str">
        <f>"助成事業の名称："&amp;情報項目シート!C6</f>
        <v>助成事業の名称：</v>
      </c>
    </row>
    <row r="6" spans="1:4" s="68" customFormat="1" ht="19.5" customHeight="1">
      <c r="A6" s="69" t="str">
        <f>"　"&amp;情報項目シート!C5</f>
        <v>　</v>
      </c>
    </row>
    <row r="7" spans="1:4" s="68" customFormat="1" ht="22.5" customHeight="1">
      <c r="D7" s="70" t="s">
        <v>49</v>
      </c>
    </row>
    <row r="8" spans="1:4" s="72" customFormat="1">
      <c r="A8" s="71" t="s">
        <v>0</v>
      </c>
      <c r="B8" s="71" t="s">
        <v>61</v>
      </c>
      <c r="C8" s="44" t="s">
        <v>158</v>
      </c>
      <c r="D8" s="45" t="s">
        <v>159</v>
      </c>
    </row>
    <row r="9" spans="1:4" s="67" customFormat="1" ht="22.5" customHeight="1">
      <c r="A9" s="54" t="s">
        <v>64</v>
      </c>
      <c r="B9" s="54">
        <f t="shared" ref="B9:B25" si="0">SUM(C9:D9)</f>
        <v>0</v>
      </c>
      <c r="C9" s="54">
        <f>SUM(C10:C12)</f>
        <v>0</v>
      </c>
      <c r="D9" s="54">
        <f>SUM(D10:D12)</f>
        <v>0</v>
      </c>
    </row>
    <row r="10" spans="1:4" s="67" customFormat="1" ht="22.5" customHeight="1">
      <c r="A10" s="56" t="s">
        <v>65</v>
      </c>
      <c r="B10" s="56">
        <f t="shared" si="0"/>
        <v>0</v>
      </c>
      <c r="C10" s="56">
        <f>'別紙2(4)項目別明細表(2020年助成先用)'!K7</f>
        <v>0</v>
      </c>
      <c r="D10" s="56">
        <f>'別紙2(4)項目別明細表(2021年助成先用)'!K7</f>
        <v>0</v>
      </c>
    </row>
    <row r="11" spans="1:4" s="67" customFormat="1" ht="22.5" customHeight="1">
      <c r="A11" s="56" t="s">
        <v>66</v>
      </c>
      <c r="B11" s="56">
        <f t="shared" si="0"/>
        <v>0</v>
      </c>
      <c r="C11" s="56">
        <f>'別紙2(4)項目別明細表(2020年助成先用)'!K11</f>
        <v>0</v>
      </c>
      <c r="D11" s="56">
        <f>'別紙2(4)項目別明細表(2021年助成先用)'!K11</f>
        <v>0</v>
      </c>
    </row>
    <row r="12" spans="1:4" s="67" customFormat="1" ht="22.5" customHeight="1">
      <c r="A12" s="57" t="s">
        <v>67</v>
      </c>
      <c r="B12" s="57">
        <f t="shared" si="0"/>
        <v>0</v>
      </c>
      <c r="C12" s="57">
        <f>'別紙2(4)項目別明細表(2020年助成先用)'!K18</f>
        <v>0</v>
      </c>
      <c r="D12" s="57">
        <f>'別紙2(4)項目別明細表(2021年助成先用)'!K18</f>
        <v>0</v>
      </c>
    </row>
    <row r="13" spans="1:4" s="67" customFormat="1" ht="22.5" customHeight="1">
      <c r="A13" s="54" t="s">
        <v>28</v>
      </c>
      <c r="B13" s="54">
        <f t="shared" si="0"/>
        <v>0</v>
      </c>
      <c r="C13" s="54">
        <f>SUM(C14:C15)</f>
        <v>0</v>
      </c>
      <c r="D13" s="54">
        <f>SUM(D14:D15)</f>
        <v>0</v>
      </c>
    </row>
    <row r="14" spans="1:4" s="67" customFormat="1" ht="22.5" customHeight="1">
      <c r="A14" s="226" t="s">
        <v>68</v>
      </c>
      <c r="B14" s="226">
        <f t="shared" si="0"/>
        <v>0</v>
      </c>
      <c r="C14" s="226">
        <f>'別紙2(4)項目別明細表(2020年助成先用)'!K22</f>
        <v>0</v>
      </c>
      <c r="D14" s="226">
        <f>'別紙2(4)項目別明細表(2021年助成先用)'!K22</f>
        <v>0</v>
      </c>
    </row>
    <row r="15" spans="1:4" s="67" customFormat="1" ht="22.5" customHeight="1">
      <c r="A15" s="57" t="s">
        <v>69</v>
      </c>
      <c r="B15" s="57">
        <f t="shared" si="0"/>
        <v>0</v>
      </c>
      <c r="C15" s="57">
        <f>'別紙2(4)項目別明細表(2020年助成先用)'!K26</f>
        <v>0</v>
      </c>
      <c r="D15" s="57">
        <f>'別紙2(4)項目別明細表(2021年助成先用)'!K26</f>
        <v>0</v>
      </c>
    </row>
    <row r="16" spans="1:4" s="67" customFormat="1" ht="22.5" customHeight="1">
      <c r="A16" s="56" t="s">
        <v>29</v>
      </c>
      <c r="B16" s="56">
        <f t="shared" si="0"/>
        <v>0</v>
      </c>
      <c r="C16" s="56">
        <f>SUM(C17:C20)</f>
        <v>0</v>
      </c>
      <c r="D16" s="56">
        <f>SUM(D17:D20)</f>
        <v>0</v>
      </c>
    </row>
    <row r="17" spans="1:4" s="67" customFormat="1" ht="22.5" customHeight="1">
      <c r="A17" s="56" t="s">
        <v>70</v>
      </c>
      <c r="B17" s="56">
        <f t="shared" si="0"/>
        <v>0</v>
      </c>
      <c r="C17" s="56">
        <f>'別紙2(4)項目別明細表(2020年助成先用)'!K30</f>
        <v>0</v>
      </c>
      <c r="D17" s="56">
        <f>'別紙2(4)項目別明細表(2021年助成先用)'!K30</f>
        <v>0</v>
      </c>
    </row>
    <row r="18" spans="1:4" s="67" customFormat="1" ht="22.5" customHeight="1">
      <c r="A18" s="56" t="s">
        <v>71</v>
      </c>
      <c r="B18" s="56">
        <f t="shared" si="0"/>
        <v>0</v>
      </c>
      <c r="C18" s="56">
        <f>'別紙2(4)項目別明細表(2020年助成先用)'!K35</f>
        <v>0</v>
      </c>
      <c r="D18" s="56">
        <f>'別紙2(4)項目別明細表(2021年助成先用)'!K35</f>
        <v>0</v>
      </c>
    </row>
    <row r="19" spans="1:4" s="67" customFormat="1" ht="22.5" customHeight="1">
      <c r="A19" s="56" t="s">
        <v>72</v>
      </c>
      <c r="B19" s="56">
        <f t="shared" si="0"/>
        <v>0</v>
      </c>
      <c r="C19" s="56">
        <f>'別紙2(4)項目別明細表(2020年助成先用)'!K40</f>
        <v>0</v>
      </c>
      <c r="D19" s="56">
        <f>'別紙2(4)項目別明細表(2021年助成先用)'!K40</f>
        <v>0</v>
      </c>
    </row>
    <row r="20" spans="1:4" s="67" customFormat="1" ht="22.5" customHeight="1">
      <c r="A20" s="56" t="s">
        <v>73</v>
      </c>
      <c r="B20" s="56">
        <f t="shared" si="0"/>
        <v>0</v>
      </c>
      <c r="C20" s="57">
        <f>'別紙2(4)項目別明細表(2020年助成先用)'!K43</f>
        <v>0</v>
      </c>
      <c r="D20" s="57">
        <f>'別紙2(4)項目別明細表(2021年助成先用)'!K43</f>
        <v>0</v>
      </c>
    </row>
    <row r="21" spans="1:4" s="67" customFormat="1" ht="22.5" customHeight="1">
      <c r="A21" s="50" t="s">
        <v>74</v>
      </c>
      <c r="B21" s="54">
        <f t="shared" si="0"/>
        <v>0</v>
      </c>
      <c r="C21" s="50">
        <f>'別紙2(4)項目別明細表(2020年助成先用)'!K50</f>
        <v>0</v>
      </c>
      <c r="D21" s="50">
        <f>'別紙2(4)項目別明細表(2021年助成先用)'!K50</f>
        <v>0</v>
      </c>
    </row>
    <row r="22" spans="1:4" s="67" customFormat="1" ht="22.5" customHeight="1">
      <c r="A22" s="73" t="s">
        <v>236</v>
      </c>
      <c r="B22" s="74">
        <f t="shared" si="0"/>
        <v>0</v>
      </c>
      <c r="C22" s="56">
        <f>'別紙2(4)項目別明細表(2020年助成先用)'!K50</f>
        <v>0</v>
      </c>
      <c r="D22" s="56">
        <f>'別紙2(4)項目別明細表(2021年助成先用)'!K50</f>
        <v>0</v>
      </c>
    </row>
    <row r="23" spans="1:4" s="67" customFormat="1" ht="22.5" customHeight="1">
      <c r="A23" s="73"/>
      <c r="B23" s="75"/>
      <c r="C23" s="76"/>
      <c r="D23" s="57"/>
    </row>
    <row r="24" spans="1:4" s="67" customFormat="1" ht="22.5" customHeight="1">
      <c r="A24" s="44" t="s">
        <v>75</v>
      </c>
      <c r="B24" s="57">
        <f t="shared" si="0"/>
        <v>0</v>
      </c>
      <c r="C24" s="57">
        <f>SUM(C9,C13,C16,C21)</f>
        <v>0</v>
      </c>
      <c r="D24" s="57">
        <f>SUM(D9,D13,D16,D21)</f>
        <v>0</v>
      </c>
    </row>
    <row r="25" spans="1:4" s="67" customFormat="1" ht="22.5" customHeight="1">
      <c r="A25" s="77" t="s">
        <v>62</v>
      </c>
      <c r="B25" s="57">
        <f t="shared" si="0"/>
        <v>0</v>
      </c>
      <c r="C25" s="50">
        <f>ROUNDDOWN(SUM(C9,C13,C16,C21)*$A$26,-3)</f>
        <v>0</v>
      </c>
      <c r="D25" s="50">
        <f t="shared" ref="D25" si="1">ROUNDDOWN(SUM(D9,D13,D16,D21)*$A$26,-3)</f>
        <v>0</v>
      </c>
    </row>
    <row r="26" spans="1:4" s="67" customFormat="1">
      <c r="A26" s="78">
        <v>1</v>
      </c>
      <c r="B26" s="79"/>
      <c r="C26" s="79"/>
      <c r="D26" s="79"/>
    </row>
    <row r="27" spans="1:4" ht="6" customHeight="1">
      <c r="A27" s="68"/>
    </row>
    <row r="28" spans="1:4" s="80" customFormat="1">
      <c r="A28" s="352" t="s">
        <v>122</v>
      </c>
      <c r="B28" s="352"/>
      <c r="C28" s="352"/>
      <c r="D28" s="352"/>
    </row>
    <row r="29" spans="1:4" s="80" customFormat="1" ht="39.950000000000003" customHeight="1">
      <c r="A29" s="350" t="s">
        <v>123</v>
      </c>
      <c r="B29" s="351"/>
      <c r="C29" s="351"/>
      <c r="D29" s="351"/>
    </row>
  </sheetData>
  <mergeCells count="3">
    <mergeCell ref="A2:D2"/>
    <mergeCell ref="A29:D29"/>
    <mergeCell ref="A28:D28"/>
  </mergeCells>
  <phoneticPr fontId="5"/>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zoomScale="85" zoomScaleNormal="85" workbookViewId="0">
      <selection activeCell="A2" sqref="A2:D2"/>
    </sheetView>
  </sheetViews>
  <sheetFormatPr defaultColWidth="9" defaultRowHeight="13.5"/>
  <cols>
    <col min="1" max="1" width="35.375" style="63" bestFit="1" customWidth="1"/>
    <col min="2" max="4" width="13.5" style="63" customWidth="1"/>
    <col min="5" max="16384" width="9" style="63"/>
  </cols>
  <sheetData>
    <row r="1" spans="1:4" ht="18.75">
      <c r="D1" s="64" t="s">
        <v>60</v>
      </c>
    </row>
    <row r="2" spans="1:4" ht="18.75">
      <c r="A2" s="343" t="s">
        <v>175</v>
      </c>
      <c r="B2" s="343"/>
      <c r="C2" s="343"/>
      <c r="D2" s="343"/>
    </row>
    <row r="3" spans="1:4" s="66" customFormat="1" ht="18.75">
      <c r="A3" s="65"/>
      <c r="B3" s="65"/>
      <c r="C3" s="65"/>
      <c r="D3" s="65"/>
    </row>
    <row r="4" spans="1:4" s="67" customFormat="1" ht="19.5" customHeight="1">
      <c r="A4" s="81" t="s">
        <v>176</v>
      </c>
    </row>
    <row r="5" spans="1:4" s="68" customFormat="1" ht="19.5" customHeight="1">
      <c r="A5" s="67" t="str">
        <f>"助成事業の名称："&amp;情報項目シート!C6</f>
        <v>助成事業の名称：</v>
      </c>
    </row>
    <row r="6" spans="1:4" s="68" customFormat="1" ht="19.5" customHeight="1">
      <c r="A6" s="82" t="str">
        <f>"　"&amp;情報項目シート!C38</f>
        <v>　</v>
      </c>
    </row>
    <row r="7" spans="1:4" s="68" customFormat="1" ht="24.75" customHeight="1">
      <c r="D7" s="70" t="s">
        <v>49</v>
      </c>
    </row>
    <row r="8" spans="1:4" s="72" customFormat="1" ht="36.75" customHeight="1">
      <c r="A8" s="71" t="s">
        <v>0</v>
      </c>
      <c r="B8" s="71" t="s">
        <v>61</v>
      </c>
      <c r="C8" s="44" t="s">
        <v>158</v>
      </c>
      <c r="D8" s="45" t="s">
        <v>159</v>
      </c>
    </row>
    <row r="9" spans="1:4" s="67" customFormat="1" ht="22.5" customHeight="1">
      <c r="A9" s="54" t="s">
        <v>64</v>
      </c>
      <c r="B9" s="54">
        <f t="shared" ref="B9:B25" si="0">SUM(C9:D9)</f>
        <v>0</v>
      </c>
      <c r="C9" s="54">
        <f>SUM(C10:C12)</f>
        <v>0</v>
      </c>
      <c r="D9" s="54">
        <f>SUM(D10:D12)</f>
        <v>0</v>
      </c>
    </row>
    <row r="10" spans="1:4" s="67" customFormat="1" ht="22.5" customHeight="1">
      <c r="A10" s="56" t="s">
        <v>65</v>
      </c>
      <c r="B10" s="56">
        <f t="shared" si="0"/>
        <v>0</v>
      </c>
      <c r="C10" s="56">
        <f>'別紙2(4)項目別明細表(2020年共同研究先用)'!K7</f>
        <v>0</v>
      </c>
      <c r="D10" s="56">
        <f>'別紙2(4)項目別明細表(2021年共同研究先用)'!K7</f>
        <v>0</v>
      </c>
    </row>
    <row r="11" spans="1:4" s="67" customFormat="1" ht="22.5" customHeight="1">
      <c r="A11" s="56" t="s">
        <v>66</v>
      </c>
      <c r="B11" s="56">
        <f t="shared" si="0"/>
        <v>0</v>
      </c>
      <c r="C11" s="56">
        <f>'別紙2(4)項目別明細表(2020年共同研究先用)'!K11</f>
        <v>0</v>
      </c>
      <c r="D11" s="56">
        <f>'別紙2(4)項目別明細表(2021年共同研究先用)'!K11</f>
        <v>0</v>
      </c>
    </row>
    <row r="12" spans="1:4" s="67" customFormat="1" ht="22.5" customHeight="1">
      <c r="A12" s="57" t="s">
        <v>67</v>
      </c>
      <c r="B12" s="57">
        <f t="shared" si="0"/>
        <v>0</v>
      </c>
      <c r="C12" s="56">
        <f>'別紙2(4)項目別明細表(2020年共同研究先用)'!K18</f>
        <v>0</v>
      </c>
      <c r="D12" s="56">
        <f>'別紙2(4)項目別明細表(2021年共同研究先用)'!K18</f>
        <v>0</v>
      </c>
    </row>
    <row r="13" spans="1:4" s="67" customFormat="1" ht="22.5" customHeight="1">
      <c r="A13" s="225" t="s">
        <v>28</v>
      </c>
      <c r="B13" s="226">
        <f t="shared" si="0"/>
        <v>0</v>
      </c>
      <c r="C13" s="225">
        <f>SUM(C14:C15)</f>
        <v>0</v>
      </c>
      <c r="D13" s="225">
        <f>SUM(D14:D15)</f>
        <v>0</v>
      </c>
    </row>
    <row r="14" spans="1:4" s="67" customFormat="1" ht="22.5" customHeight="1">
      <c r="A14" s="226" t="s">
        <v>68</v>
      </c>
      <c r="B14" s="226">
        <f t="shared" si="0"/>
        <v>0</v>
      </c>
      <c r="C14" s="226">
        <f>'別紙2(4)項目別明細表(2020年共同研究先用)'!K22</f>
        <v>0</v>
      </c>
      <c r="D14" s="226">
        <f>'別紙2(4)項目別明細表(2021年共同研究先用)'!K22</f>
        <v>0</v>
      </c>
    </row>
    <row r="15" spans="1:4" s="67" customFormat="1" ht="22.5" customHeight="1">
      <c r="A15" s="227" t="s">
        <v>69</v>
      </c>
      <c r="B15" s="227">
        <f t="shared" si="0"/>
        <v>0</v>
      </c>
      <c r="C15" s="227">
        <f>'別紙2(4)項目別明細表(2020年共同研究先用)'!K26</f>
        <v>0</v>
      </c>
      <c r="D15" s="227">
        <f>'別紙2(4)項目別明細表(2021年共同研究先用)'!K26</f>
        <v>0</v>
      </c>
    </row>
    <row r="16" spans="1:4" s="67" customFormat="1" ht="22.5" customHeight="1">
      <c r="A16" s="56" t="s">
        <v>29</v>
      </c>
      <c r="B16" s="56">
        <f t="shared" si="0"/>
        <v>0</v>
      </c>
      <c r="C16" s="56">
        <f>SUM(C17:C20)</f>
        <v>0</v>
      </c>
      <c r="D16" s="56">
        <f>SUM(D17:D20)</f>
        <v>0</v>
      </c>
    </row>
    <row r="17" spans="1:11" s="67" customFormat="1" ht="22.5" customHeight="1">
      <c r="A17" s="56" t="s">
        <v>70</v>
      </c>
      <c r="B17" s="56">
        <f t="shared" si="0"/>
        <v>0</v>
      </c>
      <c r="C17" s="56">
        <f>'別紙2(4)項目別明細表(2020年共同研究先用)'!K30</f>
        <v>0</v>
      </c>
      <c r="D17" s="56">
        <f>'別紙2(4)項目別明細表(2021年共同研究先用)'!K30</f>
        <v>0</v>
      </c>
    </row>
    <row r="18" spans="1:11" s="67" customFormat="1" ht="22.5" customHeight="1">
      <c r="A18" s="56" t="s">
        <v>71</v>
      </c>
      <c r="B18" s="56">
        <f t="shared" si="0"/>
        <v>0</v>
      </c>
      <c r="C18" s="56">
        <f>'別紙2(4)項目別明細表(2020年共同研究先用)'!K34</f>
        <v>0</v>
      </c>
      <c r="D18" s="56">
        <f>'別紙2(4)項目別明細表(2021年共同研究先用)'!K34</f>
        <v>0</v>
      </c>
    </row>
    <row r="19" spans="1:11" s="67" customFormat="1" ht="22.5" customHeight="1">
      <c r="A19" s="56" t="s">
        <v>72</v>
      </c>
      <c r="B19" s="56">
        <f t="shared" si="0"/>
        <v>0</v>
      </c>
      <c r="C19" s="56">
        <f>'別紙2(4)項目別明細表(2020年共同研究先用)'!K39</f>
        <v>0</v>
      </c>
      <c r="D19" s="56">
        <f>'別紙2(4)項目別明細表(2021年共同研究先用)'!K39</f>
        <v>0</v>
      </c>
    </row>
    <row r="20" spans="1:11" s="67" customFormat="1" ht="22.5" customHeight="1">
      <c r="A20" s="56" t="s">
        <v>73</v>
      </c>
      <c r="B20" s="57">
        <f t="shared" si="0"/>
        <v>0</v>
      </c>
      <c r="C20" s="57">
        <f>'別紙2(4)項目別明細表(2020年共同研究先用)'!K42</f>
        <v>0</v>
      </c>
      <c r="D20" s="57">
        <f>'別紙2(4)項目別明細表(2021年共同研究先用)'!K42</f>
        <v>0</v>
      </c>
    </row>
    <row r="21" spans="1:11" s="67" customFormat="1" ht="22.5" customHeight="1">
      <c r="A21" s="44" t="s">
        <v>124</v>
      </c>
      <c r="B21" s="50">
        <f t="shared" si="0"/>
        <v>0</v>
      </c>
      <c r="C21" s="50">
        <f>SUM(C9,C13,C16)</f>
        <v>0</v>
      </c>
      <c r="D21" s="50">
        <f>SUM(D9,D13,D16)</f>
        <v>0</v>
      </c>
    </row>
    <row r="22" spans="1:11" s="67" customFormat="1" ht="22.5" customHeight="1">
      <c r="A22" s="50" t="s">
        <v>125</v>
      </c>
      <c r="B22" s="50">
        <f t="shared" si="0"/>
        <v>0</v>
      </c>
      <c r="C22" s="57">
        <f>'別紙2(4)項目別明細表(2020年共同研究先用)'!K47</f>
        <v>0</v>
      </c>
      <c r="D22" s="57">
        <f>'別紙2(4)項目別明細表(2021年共同研究先用)'!K47</f>
        <v>0</v>
      </c>
    </row>
    <row r="23" spans="1:11" s="67" customFormat="1" ht="22.5" customHeight="1">
      <c r="A23" s="44" t="s">
        <v>75</v>
      </c>
      <c r="B23" s="50">
        <f t="shared" si="0"/>
        <v>0</v>
      </c>
      <c r="C23" s="50">
        <f>SUM(C21:C22)</f>
        <v>0</v>
      </c>
      <c r="D23" s="50">
        <f>SUM(D21:D22)</f>
        <v>0</v>
      </c>
    </row>
    <row r="24" spans="1:11" s="67" customFormat="1" ht="22.5" customHeight="1">
      <c r="A24" s="77" t="s">
        <v>126</v>
      </c>
      <c r="B24" s="50">
        <f t="shared" si="0"/>
        <v>0</v>
      </c>
      <c r="C24" s="83">
        <f>C23*0.1</f>
        <v>0</v>
      </c>
      <c r="D24" s="83">
        <f t="shared" ref="D24" si="1">D23*0.1</f>
        <v>0</v>
      </c>
    </row>
    <row r="25" spans="1:11" s="67" customFormat="1" ht="22.5" customHeight="1">
      <c r="A25" s="44" t="s">
        <v>127</v>
      </c>
      <c r="B25" s="57">
        <f t="shared" si="0"/>
        <v>0</v>
      </c>
      <c r="C25" s="50">
        <f>SUM(C23:C24)</f>
        <v>0</v>
      </c>
      <c r="D25" s="50">
        <f>SUM(D23:D24)</f>
        <v>0</v>
      </c>
    </row>
    <row r="26" spans="1:11" s="68" customFormat="1">
      <c r="A26" s="78">
        <v>1</v>
      </c>
    </row>
    <row r="27" spans="1:11" ht="6" customHeight="1">
      <c r="A27" s="68"/>
    </row>
    <row r="28" spans="1:11">
      <c r="A28" s="353" t="s">
        <v>128</v>
      </c>
      <c r="B28" s="353"/>
      <c r="C28" s="353"/>
      <c r="D28" s="353"/>
      <c r="E28" s="84"/>
      <c r="F28" s="84"/>
      <c r="G28" s="84"/>
      <c r="H28" s="84"/>
      <c r="I28" s="84"/>
      <c r="J28" s="84"/>
      <c r="K28" s="84"/>
    </row>
    <row r="29" spans="1:11" ht="49.15" customHeight="1">
      <c r="A29" s="350" t="s">
        <v>129</v>
      </c>
      <c r="B29" s="353"/>
      <c r="C29" s="353"/>
      <c r="D29" s="353"/>
      <c r="I29" s="85"/>
      <c r="J29" s="85"/>
    </row>
    <row r="30" spans="1:11" s="68" customFormat="1">
      <c r="A30" s="81"/>
      <c r="B30" s="81"/>
      <c r="C30" s="81"/>
      <c r="D30" s="86"/>
    </row>
    <row r="31" spans="1:11" s="80" customFormat="1">
      <c r="B31" s="81"/>
      <c r="C31" s="81"/>
      <c r="D31" s="81"/>
    </row>
    <row r="32" spans="1:11">
      <c r="A32" s="87"/>
    </row>
    <row r="33" spans="1:4">
      <c r="A33" s="88"/>
      <c r="B33" s="89"/>
      <c r="C33" s="89"/>
      <c r="D33" s="89"/>
    </row>
  </sheetData>
  <mergeCells count="3">
    <mergeCell ref="A2:D2"/>
    <mergeCell ref="A29:D29"/>
    <mergeCell ref="A28:D28"/>
  </mergeCells>
  <phoneticPr fontId="5"/>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57"/>
  <sheetViews>
    <sheetView showGridLines="0" zoomScale="85" zoomScaleNormal="85" zoomScaleSheetLayoutView="70" workbookViewId="0">
      <selection activeCell="A2" sqref="A2:L2"/>
    </sheetView>
  </sheetViews>
  <sheetFormatPr defaultColWidth="9" defaultRowHeight="19.5" customHeight="1"/>
  <cols>
    <col min="1" max="1" width="23.875" style="90" bestFit="1" customWidth="1"/>
    <col min="2" max="2" width="21.375" style="90" bestFit="1" customWidth="1"/>
    <col min="3" max="3" width="3.375" style="90" bestFit="1" customWidth="1"/>
    <col min="4" max="4" width="11.875" style="91" bestFit="1" customWidth="1"/>
    <col min="5" max="6" width="3.375" style="90" bestFit="1" customWidth="1"/>
    <col min="7" max="7" width="5.5" style="90" bestFit="1" customWidth="1"/>
    <col min="8" max="8" width="4.75" style="90" bestFit="1" customWidth="1"/>
    <col min="9" max="9" width="3.375" style="90" bestFit="1" customWidth="1"/>
    <col min="10" max="11" width="21.125" style="91" customWidth="1"/>
    <col min="12" max="12" width="21.125" style="90" customWidth="1"/>
    <col min="13" max="13" width="9.25" style="90" bestFit="1" customWidth="1"/>
    <col min="14" max="16384" width="9" style="90"/>
  </cols>
  <sheetData>
    <row r="1" spans="1:12" ht="19.5" customHeight="1">
      <c r="L1" s="92" t="s">
        <v>60</v>
      </c>
    </row>
    <row r="2" spans="1:12" ht="19.5" customHeight="1">
      <c r="A2" s="360" t="s">
        <v>76</v>
      </c>
      <c r="B2" s="360"/>
      <c r="C2" s="360"/>
      <c r="D2" s="360"/>
      <c r="E2" s="360"/>
      <c r="F2" s="360"/>
      <c r="G2" s="360"/>
      <c r="H2" s="360"/>
      <c r="I2" s="360"/>
      <c r="J2" s="360"/>
      <c r="K2" s="360"/>
      <c r="L2" s="360"/>
    </row>
    <row r="3" spans="1:12" ht="19.5" customHeight="1">
      <c r="B3" s="361"/>
      <c r="C3" s="361"/>
      <c r="D3" s="361"/>
      <c r="E3" s="361"/>
      <c r="F3" s="361"/>
      <c r="G3" s="361"/>
      <c r="H3" s="361"/>
      <c r="I3" s="362"/>
      <c r="J3" s="362"/>
      <c r="K3" s="362"/>
      <c r="L3" s="362"/>
    </row>
    <row r="4" spans="1:12" s="93" customFormat="1" ht="19.5" customHeight="1" thickBot="1">
      <c r="A4" s="366" t="str">
        <f>"（４）"&amp;情報項目シート!C5&amp;"　項目別明細表(2020年度）"</f>
        <v>（４）　項目別明細表(2020年度）</v>
      </c>
      <c r="B4" s="366"/>
      <c r="C4" s="366"/>
      <c r="D4" s="366"/>
      <c r="E4" s="366"/>
      <c r="F4" s="366"/>
      <c r="G4" s="366"/>
      <c r="H4" s="366"/>
      <c r="I4" s="366"/>
      <c r="J4" s="366"/>
      <c r="K4" s="366"/>
    </row>
    <row r="5" spans="1:12" s="93" customFormat="1" ht="13.5">
      <c r="A5" s="363" t="s">
        <v>77</v>
      </c>
      <c r="B5" s="364"/>
      <c r="C5" s="364"/>
      <c r="D5" s="364"/>
      <c r="E5" s="364"/>
      <c r="F5" s="364"/>
      <c r="G5" s="364"/>
      <c r="H5" s="364"/>
      <c r="I5" s="365"/>
      <c r="J5" s="95" t="s">
        <v>78</v>
      </c>
      <c r="K5" s="96" t="s">
        <v>27</v>
      </c>
      <c r="L5" s="97" t="s">
        <v>79</v>
      </c>
    </row>
    <row r="6" spans="1:12" s="93" customFormat="1" ht="13.5">
      <c r="A6" s="98" t="s">
        <v>64</v>
      </c>
      <c r="B6" s="99"/>
      <c r="C6" s="99"/>
      <c r="D6" s="100"/>
      <c r="E6" s="99"/>
      <c r="F6" s="99"/>
      <c r="G6" s="99"/>
      <c r="H6" s="99"/>
      <c r="I6" s="101"/>
      <c r="J6" s="102">
        <f>SUM(J7,J11,J18)</f>
        <v>0</v>
      </c>
      <c r="K6" s="102">
        <f>SUM(K7,K11,K18)</f>
        <v>0</v>
      </c>
      <c r="L6" s="355"/>
    </row>
    <row r="7" spans="1:12" s="93" customFormat="1" ht="13.5">
      <c r="A7" s="103" t="s">
        <v>65</v>
      </c>
      <c r="B7" s="104"/>
      <c r="C7" s="104"/>
      <c r="D7" s="105"/>
      <c r="E7" s="104"/>
      <c r="F7" s="104"/>
      <c r="G7" s="104"/>
      <c r="H7" s="104"/>
      <c r="I7" s="106"/>
      <c r="J7" s="107">
        <f>SUM(J8:J9)</f>
        <v>0</v>
      </c>
      <c r="K7" s="107">
        <f>SUM(K8:K9)</f>
        <v>0</v>
      </c>
      <c r="L7" s="356"/>
    </row>
    <row r="8" spans="1:12" s="93" customFormat="1" ht="13.5">
      <c r="A8" s="108"/>
      <c r="B8" s="104" t="s">
        <v>80</v>
      </c>
      <c r="C8" s="104" t="s">
        <v>130</v>
      </c>
      <c r="D8" s="105"/>
      <c r="E8" s="104" t="s">
        <v>20</v>
      </c>
      <c r="F8" s="104" t="s">
        <v>131</v>
      </c>
      <c r="G8" s="104"/>
      <c r="H8" s="104" t="s">
        <v>132</v>
      </c>
      <c r="I8" s="106" t="s">
        <v>133</v>
      </c>
      <c r="J8" s="109">
        <f>IF(G8="",D8,D8*G8)</f>
        <v>0</v>
      </c>
      <c r="K8" s="110">
        <f>J8</f>
        <v>0</v>
      </c>
      <c r="L8" s="356"/>
    </row>
    <row r="9" spans="1:12" s="93" customFormat="1" ht="13.5">
      <c r="A9" s="108"/>
      <c r="B9" s="104"/>
      <c r="C9" s="104"/>
      <c r="D9" s="105"/>
      <c r="E9" s="104" t="s">
        <v>20</v>
      </c>
      <c r="F9" s="104"/>
      <c r="G9" s="104"/>
      <c r="H9" s="104"/>
      <c r="I9" s="106"/>
      <c r="J9" s="109">
        <f>IF(G9="",D9,D9*G9)</f>
        <v>0</v>
      </c>
      <c r="K9" s="110">
        <f>J9</f>
        <v>0</v>
      </c>
      <c r="L9" s="356"/>
    </row>
    <row r="10" spans="1:12" s="93" customFormat="1" ht="13.5">
      <c r="A10" s="108"/>
      <c r="B10" s="104"/>
      <c r="C10" s="104"/>
      <c r="D10" s="105"/>
      <c r="E10" s="104"/>
      <c r="F10" s="104"/>
      <c r="G10" s="104"/>
      <c r="H10" s="104"/>
      <c r="I10" s="106"/>
      <c r="J10" s="109"/>
      <c r="K10" s="110"/>
      <c r="L10" s="356"/>
    </row>
    <row r="11" spans="1:12" s="93" customFormat="1" ht="13.5">
      <c r="A11" s="358" t="s">
        <v>66</v>
      </c>
      <c r="B11" s="359"/>
      <c r="D11" s="94"/>
      <c r="I11" s="111"/>
      <c r="J11" s="107">
        <f>SUM(J12:J16)</f>
        <v>0</v>
      </c>
      <c r="K11" s="107">
        <f>SUM(K12:K16)</f>
        <v>0</v>
      </c>
      <c r="L11" s="356"/>
    </row>
    <row r="12" spans="1:12" s="93" customFormat="1" ht="13.5">
      <c r="A12" s="108"/>
      <c r="B12" s="104" t="s">
        <v>85</v>
      </c>
      <c r="C12" s="104" t="s">
        <v>134</v>
      </c>
      <c r="D12" s="105"/>
      <c r="E12" s="104" t="s">
        <v>20</v>
      </c>
      <c r="F12" s="104" t="s">
        <v>131</v>
      </c>
      <c r="G12" s="104"/>
      <c r="H12" s="104" t="s">
        <v>132</v>
      </c>
      <c r="I12" s="106" t="s">
        <v>133</v>
      </c>
      <c r="J12" s="109">
        <f>IF(G12="",D12,D12*G12)</f>
        <v>0</v>
      </c>
      <c r="K12" s="110">
        <f t="shared" ref="K12:K20" si="0">J12</f>
        <v>0</v>
      </c>
      <c r="L12" s="356"/>
    </row>
    <row r="13" spans="1:12" s="93" customFormat="1" ht="13.5">
      <c r="A13" s="108"/>
      <c r="B13" s="104" t="s">
        <v>86</v>
      </c>
      <c r="C13" s="104" t="s">
        <v>134</v>
      </c>
      <c r="D13" s="105"/>
      <c r="E13" s="104" t="s">
        <v>20</v>
      </c>
      <c r="F13" s="104" t="s">
        <v>131</v>
      </c>
      <c r="G13" s="104"/>
      <c r="H13" s="104" t="s">
        <v>132</v>
      </c>
      <c r="I13" s="106" t="s">
        <v>133</v>
      </c>
      <c r="J13" s="109">
        <f t="shared" ref="J13:J16" si="1">IF(G13="",D13,D13*G13)</f>
        <v>0</v>
      </c>
      <c r="K13" s="110">
        <f t="shared" si="0"/>
        <v>0</v>
      </c>
      <c r="L13" s="356"/>
    </row>
    <row r="14" spans="1:12" s="93" customFormat="1" ht="13.5">
      <c r="A14" s="108"/>
      <c r="B14" s="104" t="s">
        <v>87</v>
      </c>
      <c r="C14" s="104"/>
      <c r="D14" s="105"/>
      <c r="E14" s="104" t="s">
        <v>20</v>
      </c>
      <c r="F14" s="104"/>
      <c r="G14" s="104"/>
      <c r="H14" s="104"/>
      <c r="I14" s="106" t="s">
        <v>133</v>
      </c>
      <c r="J14" s="109">
        <f t="shared" si="1"/>
        <v>0</v>
      </c>
      <c r="K14" s="110">
        <f t="shared" si="0"/>
        <v>0</v>
      </c>
      <c r="L14" s="356"/>
    </row>
    <row r="15" spans="1:12" s="93" customFormat="1" ht="13.5">
      <c r="A15" s="108"/>
      <c r="B15" s="104" t="s">
        <v>88</v>
      </c>
      <c r="C15" s="104"/>
      <c r="D15" s="105"/>
      <c r="E15" s="104" t="s">
        <v>20</v>
      </c>
      <c r="F15" s="104"/>
      <c r="G15" s="104"/>
      <c r="H15" s="104"/>
      <c r="I15" s="106" t="s">
        <v>133</v>
      </c>
      <c r="J15" s="109">
        <f t="shared" si="1"/>
        <v>0</v>
      </c>
      <c r="K15" s="110">
        <f t="shared" si="0"/>
        <v>0</v>
      </c>
      <c r="L15" s="356"/>
    </row>
    <row r="16" spans="1:12" s="93" customFormat="1" ht="13.5">
      <c r="A16" s="108"/>
      <c r="B16" s="104" t="s">
        <v>89</v>
      </c>
      <c r="C16" s="104"/>
      <c r="D16" s="105"/>
      <c r="E16" s="104" t="s">
        <v>20</v>
      </c>
      <c r="F16" s="104"/>
      <c r="G16" s="104"/>
      <c r="H16" s="104"/>
      <c r="I16" s="106" t="s">
        <v>133</v>
      </c>
      <c r="J16" s="109">
        <f t="shared" si="1"/>
        <v>0</v>
      </c>
      <c r="K16" s="110">
        <f t="shared" si="0"/>
        <v>0</v>
      </c>
      <c r="L16" s="356"/>
    </row>
    <row r="17" spans="1:13" s="93" customFormat="1" ht="13.5">
      <c r="A17" s="108"/>
      <c r="B17" s="104"/>
      <c r="C17" s="104"/>
      <c r="D17" s="105"/>
      <c r="E17" s="104"/>
      <c r="F17" s="104"/>
      <c r="G17" s="104"/>
      <c r="H17" s="104"/>
      <c r="I17" s="106"/>
      <c r="J17" s="109"/>
      <c r="K17" s="110"/>
      <c r="L17" s="356"/>
    </row>
    <row r="18" spans="1:13" s="93" customFormat="1" ht="13.5">
      <c r="A18" s="103" t="s">
        <v>67</v>
      </c>
      <c r="B18" s="104"/>
      <c r="C18" s="104"/>
      <c r="D18" s="105"/>
      <c r="E18" s="104"/>
      <c r="F18" s="104"/>
      <c r="G18" s="104"/>
      <c r="H18" s="104"/>
      <c r="I18" s="106"/>
      <c r="J18" s="107">
        <f>SUM(J19:J20)</f>
        <v>0</v>
      </c>
      <c r="K18" s="107">
        <f>SUM(K19:K20)</f>
        <v>0</v>
      </c>
      <c r="L18" s="356"/>
    </row>
    <row r="19" spans="1:13" s="93" customFormat="1" ht="13.5">
      <c r="A19" s="108"/>
      <c r="B19" s="104" t="s">
        <v>90</v>
      </c>
      <c r="C19" s="104"/>
      <c r="D19" s="105"/>
      <c r="E19" s="104" t="s">
        <v>20</v>
      </c>
      <c r="F19" s="104"/>
      <c r="G19" s="104"/>
      <c r="H19" s="104"/>
      <c r="I19" s="106" t="s">
        <v>133</v>
      </c>
      <c r="J19" s="109">
        <f t="shared" ref="J19:J20" si="2">IF(G19="",D19,D19*G19)</f>
        <v>0</v>
      </c>
      <c r="K19" s="110">
        <f t="shared" si="0"/>
        <v>0</v>
      </c>
      <c r="L19" s="356"/>
    </row>
    <row r="20" spans="1:13" s="93" customFormat="1" ht="13.5">
      <c r="A20" s="108"/>
      <c r="B20" s="104" t="s">
        <v>91</v>
      </c>
      <c r="C20" s="104"/>
      <c r="D20" s="105"/>
      <c r="E20" s="104" t="s">
        <v>20</v>
      </c>
      <c r="F20" s="104"/>
      <c r="G20" s="104"/>
      <c r="H20" s="104"/>
      <c r="I20" s="106" t="s">
        <v>133</v>
      </c>
      <c r="J20" s="109">
        <f t="shared" si="2"/>
        <v>0</v>
      </c>
      <c r="K20" s="110">
        <f t="shared" si="0"/>
        <v>0</v>
      </c>
      <c r="L20" s="356"/>
    </row>
    <row r="21" spans="1:13" s="93" customFormat="1" ht="13.5">
      <c r="A21" s="112" t="s">
        <v>28</v>
      </c>
      <c r="B21" s="113"/>
      <c r="C21" s="113"/>
      <c r="D21" s="114"/>
      <c r="E21" s="113"/>
      <c r="F21" s="113"/>
      <c r="G21" s="113"/>
      <c r="H21" s="113"/>
      <c r="I21" s="115"/>
      <c r="J21" s="116">
        <f>SUM(J22,J26)</f>
        <v>0</v>
      </c>
      <c r="K21" s="116">
        <f>SUM(K22,K26)</f>
        <v>0</v>
      </c>
      <c r="L21" s="356"/>
    </row>
    <row r="22" spans="1:13" s="93" customFormat="1" ht="13.5">
      <c r="A22" s="214" t="s">
        <v>68</v>
      </c>
      <c r="B22" s="215"/>
      <c r="C22" s="217"/>
      <c r="D22" s="218"/>
      <c r="E22" s="217"/>
      <c r="F22" s="217"/>
      <c r="G22" s="217"/>
      <c r="H22" s="217"/>
      <c r="I22" s="297"/>
      <c r="J22" s="219">
        <f>SUM(J23:J24)</f>
        <v>0</v>
      </c>
      <c r="K22" s="224">
        <f>SUM(K23:K24)</f>
        <v>0</v>
      </c>
      <c r="L22" s="356"/>
    </row>
    <row r="23" spans="1:13" s="93" customFormat="1" ht="13.5">
      <c r="A23" s="220"/>
      <c r="B23" s="215"/>
      <c r="C23" s="215" t="s">
        <v>134</v>
      </c>
      <c r="D23" s="216"/>
      <c r="E23" s="215" t="s">
        <v>20</v>
      </c>
      <c r="F23" s="215" t="s">
        <v>131</v>
      </c>
      <c r="G23" s="215"/>
      <c r="H23" s="215" t="s">
        <v>132</v>
      </c>
      <c r="I23" s="298" t="s">
        <v>133</v>
      </c>
      <c r="J23" s="222">
        <f>D23*G23</f>
        <v>0</v>
      </c>
      <c r="K23" s="223">
        <f t="shared" ref="K23:K24" si="3">J23</f>
        <v>0</v>
      </c>
      <c r="L23" s="356"/>
      <c r="M23" s="118"/>
    </row>
    <row r="24" spans="1:13" s="93" customFormat="1" ht="13.5">
      <c r="A24" s="220"/>
      <c r="B24" s="215"/>
      <c r="C24" s="215" t="s">
        <v>134</v>
      </c>
      <c r="D24" s="216"/>
      <c r="E24" s="215" t="s">
        <v>20</v>
      </c>
      <c r="F24" s="215" t="s">
        <v>131</v>
      </c>
      <c r="G24" s="215"/>
      <c r="H24" s="215" t="s">
        <v>132</v>
      </c>
      <c r="I24" s="298" t="s">
        <v>133</v>
      </c>
      <c r="J24" s="222">
        <f t="shared" ref="J24" si="4">D24*G24</f>
        <v>0</v>
      </c>
      <c r="K24" s="223">
        <f t="shared" si="3"/>
        <v>0</v>
      </c>
      <c r="L24" s="356"/>
    </row>
    <row r="25" spans="1:13" s="93" customFormat="1" ht="13.5">
      <c r="A25" s="220"/>
      <c r="B25" s="215"/>
      <c r="C25" s="215"/>
      <c r="D25" s="216"/>
      <c r="E25" s="215"/>
      <c r="F25" s="215"/>
      <c r="G25" s="215"/>
      <c r="H25" s="215"/>
      <c r="I25" s="298"/>
      <c r="J25" s="222"/>
      <c r="K25" s="224"/>
      <c r="L25" s="356"/>
    </row>
    <row r="26" spans="1:13" s="93" customFormat="1" ht="13.5">
      <c r="A26" s="103" t="s">
        <v>69</v>
      </c>
      <c r="B26" s="104"/>
      <c r="D26" s="94"/>
      <c r="I26" s="111"/>
      <c r="J26" s="107">
        <f>SUM(J27:J28)</f>
        <v>0</v>
      </c>
      <c r="K26" s="107">
        <f>SUM(K27:K28)</f>
        <v>0</v>
      </c>
      <c r="L26" s="356"/>
    </row>
    <row r="27" spans="1:13" s="93" customFormat="1" ht="13.5">
      <c r="A27" s="108"/>
      <c r="B27" s="104"/>
      <c r="C27" s="104" t="s">
        <v>134</v>
      </c>
      <c r="D27" s="105"/>
      <c r="E27" s="104" t="s">
        <v>20</v>
      </c>
      <c r="F27" s="104" t="s">
        <v>82</v>
      </c>
      <c r="G27" s="104"/>
      <c r="H27" s="104" t="s">
        <v>92</v>
      </c>
      <c r="I27" s="106" t="s">
        <v>135</v>
      </c>
      <c r="J27" s="109">
        <f t="shared" ref="J27:J28" si="5">D27*G27</f>
        <v>0</v>
      </c>
      <c r="K27" s="117">
        <f>J27</f>
        <v>0</v>
      </c>
      <c r="L27" s="356"/>
    </row>
    <row r="28" spans="1:13" s="93" customFormat="1" ht="13.5">
      <c r="A28" s="108"/>
      <c r="B28" s="104"/>
      <c r="C28" s="104" t="s">
        <v>136</v>
      </c>
      <c r="D28" s="105"/>
      <c r="E28" s="104" t="s">
        <v>20</v>
      </c>
      <c r="F28" s="104" t="s">
        <v>131</v>
      </c>
      <c r="G28" s="104"/>
      <c r="H28" s="104" t="s">
        <v>92</v>
      </c>
      <c r="I28" s="106" t="s">
        <v>135</v>
      </c>
      <c r="J28" s="109">
        <f t="shared" si="5"/>
        <v>0</v>
      </c>
      <c r="K28" s="117">
        <f>J28</f>
        <v>0</v>
      </c>
      <c r="L28" s="356"/>
    </row>
    <row r="29" spans="1:13" s="93" customFormat="1" ht="13.5">
      <c r="A29" s="112" t="s">
        <v>29</v>
      </c>
      <c r="B29" s="113"/>
      <c r="C29" s="113"/>
      <c r="D29" s="114"/>
      <c r="E29" s="113"/>
      <c r="F29" s="113"/>
      <c r="G29" s="113"/>
      <c r="H29" s="113"/>
      <c r="I29" s="115"/>
      <c r="J29" s="116">
        <f>SUM(J30,J35,J40,J43)</f>
        <v>0</v>
      </c>
      <c r="K29" s="119">
        <f>SUM(K30,K35,K40,K43)</f>
        <v>0</v>
      </c>
      <c r="L29" s="356"/>
    </row>
    <row r="30" spans="1:13" s="93" customFormat="1" ht="13.5">
      <c r="A30" s="103" t="s">
        <v>70</v>
      </c>
      <c r="D30" s="94"/>
      <c r="I30" s="111"/>
      <c r="J30" s="107">
        <f>SUM(J31:J33)</f>
        <v>0</v>
      </c>
      <c r="K30" s="107">
        <f>SUM(K31:K33)</f>
        <v>0</v>
      </c>
      <c r="L30" s="356"/>
    </row>
    <row r="31" spans="1:13" s="93" customFormat="1" ht="13.5">
      <c r="A31" s="108"/>
      <c r="B31" s="104" t="s">
        <v>93</v>
      </c>
      <c r="C31" s="104"/>
      <c r="D31" s="105"/>
      <c r="E31" s="120" t="s">
        <v>20</v>
      </c>
      <c r="F31" s="121"/>
      <c r="G31" s="121"/>
      <c r="H31" s="121"/>
      <c r="I31" s="106" t="s">
        <v>133</v>
      </c>
      <c r="J31" s="109">
        <f t="shared" ref="J31:J33" si="6">IF(G31="",D31,D31*G31)</f>
        <v>0</v>
      </c>
      <c r="K31" s="110">
        <f>J31</f>
        <v>0</v>
      </c>
      <c r="L31" s="356"/>
    </row>
    <row r="32" spans="1:13" s="93" customFormat="1" ht="13.5">
      <c r="A32" s="108"/>
      <c r="B32" s="104" t="s">
        <v>93</v>
      </c>
      <c r="C32" s="104"/>
      <c r="D32" s="105"/>
      <c r="E32" s="120" t="s">
        <v>20</v>
      </c>
      <c r="F32" s="121"/>
      <c r="G32" s="121"/>
      <c r="H32" s="121"/>
      <c r="I32" s="106" t="s">
        <v>133</v>
      </c>
      <c r="J32" s="109">
        <f t="shared" si="6"/>
        <v>0</v>
      </c>
      <c r="K32" s="110">
        <f t="shared" ref="K32:K33" si="7">J32</f>
        <v>0</v>
      </c>
      <c r="L32" s="356"/>
    </row>
    <row r="33" spans="1:12" s="93" customFormat="1" ht="13.5">
      <c r="A33" s="108"/>
      <c r="B33" s="104" t="s">
        <v>94</v>
      </c>
      <c r="C33" s="104"/>
      <c r="D33" s="105"/>
      <c r="E33" s="120" t="s">
        <v>20</v>
      </c>
      <c r="F33" s="121"/>
      <c r="G33" s="121"/>
      <c r="H33" s="121"/>
      <c r="I33" s="106" t="s">
        <v>133</v>
      </c>
      <c r="J33" s="109">
        <f t="shared" si="6"/>
        <v>0</v>
      </c>
      <c r="K33" s="110">
        <f t="shared" si="7"/>
        <v>0</v>
      </c>
      <c r="L33" s="356"/>
    </row>
    <row r="34" spans="1:12" s="93" customFormat="1" ht="13.5">
      <c r="A34" s="108"/>
      <c r="B34" s="104"/>
      <c r="C34" s="104"/>
      <c r="D34" s="105"/>
      <c r="E34" s="120"/>
      <c r="F34" s="121"/>
      <c r="G34" s="121"/>
      <c r="H34" s="121"/>
      <c r="I34" s="106"/>
      <c r="J34" s="109"/>
      <c r="K34" s="110"/>
      <c r="L34" s="356"/>
    </row>
    <row r="35" spans="1:12" s="93" customFormat="1" ht="13.5">
      <c r="A35" s="103" t="s">
        <v>71</v>
      </c>
      <c r="B35" s="104"/>
      <c r="C35" s="104"/>
      <c r="D35" s="105"/>
      <c r="E35" s="120"/>
      <c r="F35" s="104"/>
      <c r="G35" s="104"/>
      <c r="H35" s="104"/>
      <c r="I35" s="111"/>
      <c r="J35" s="107">
        <f>SUM(J36:J38)</f>
        <v>0</v>
      </c>
      <c r="K35" s="107">
        <f>SUM(K36:K38)</f>
        <v>0</v>
      </c>
      <c r="L35" s="356"/>
    </row>
    <row r="36" spans="1:12" s="93" customFormat="1" ht="13.5">
      <c r="A36" s="108" t="s">
        <v>95</v>
      </c>
      <c r="B36" s="104" t="s">
        <v>96</v>
      </c>
      <c r="C36" s="104"/>
      <c r="D36" s="105"/>
      <c r="E36" s="120" t="s">
        <v>20</v>
      </c>
      <c r="F36" s="121"/>
      <c r="G36" s="121"/>
      <c r="H36" s="121"/>
      <c r="I36" s="106" t="s">
        <v>133</v>
      </c>
      <c r="J36" s="109">
        <f t="shared" ref="J36:J38" si="8">IF(G36="",D36,D36*G36)</f>
        <v>0</v>
      </c>
      <c r="K36" s="110">
        <f>J36</f>
        <v>0</v>
      </c>
      <c r="L36" s="356"/>
    </row>
    <row r="37" spans="1:12" s="93" customFormat="1" ht="13.5">
      <c r="A37" s="108"/>
      <c r="B37" s="104" t="s">
        <v>97</v>
      </c>
      <c r="C37" s="104"/>
      <c r="D37" s="105"/>
      <c r="E37" s="120" t="s">
        <v>20</v>
      </c>
      <c r="F37" s="121"/>
      <c r="G37" s="121"/>
      <c r="H37" s="121"/>
      <c r="I37" s="106" t="s">
        <v>133</v>
      </c>
      <c r="J37" s="109">
        <f t="shared" si="8"/>
        <v>0</v>
      </c>
      <c r="K37" s="110">
        <f t="shared" ref="K37:K38" si="9">J37</f>
        <v>0</v>
      </c>
      <c r="L37" s="356"/>
    </row>
    <row r="38" spans="1:12" s="93" customFormat="1" ht="13.5">
      <c r="A38" s="108" t="s">
        <v>98</v>
      </c>
      <c r="B38" s="104" t="s">
        <v>97</v>
      </c>
      <c r="C38" s="104"/>
      <c r="D38" s="105"/>
      <c r="E38" s="120" t="s">
        <v>20</v>
      </c>
      <c r="F38" s="121"/>
      <c r="G38" s="121"/>
      <c r="H38" s="121"/>
      <c r="I38" s="106" t="s">
        <v>133</v>
      </c>
      <c r="J38" s="109">
        <f t="shared" si="8"/>
        <v>0</v>
      </c>
      <c r="K38" s="110">
        <f t="shared" si="9"/>
        <v>0</v>
      </c>
      <c r="L38" s="356"/>
    </row>
    <row r="39" spans="1:12" s="93" customFormat="1" ht="13.5">
      <c r="A39" s="108"/>
      <c r="B39" s="104"/>
      <c r="C39" s="104"/>
      <c r="D39" s="105"/>
      <c r="E39" s="120"/>
      <c r="F39" s="121"/>
      <c r="G39" s="121"/>
      <c r="H39" s="121"/>
      <c r="I39" s="106"/>
      <c r="J39" s="110"/>
      <c r="K39" s="110"/>
      <c r="L39" s="356"/>
    </row>
    <row r="40" spans="1:12" s="93" customFormat="1" ht="13.5">
      <c r="A40" s="103" t="s">
        <v>72</v>
      </c>
      <c r="D40" s="94"/>
      <c r="E40" s="122"/>
      <c r="I40" s="111"/>
      <c r="J40" s="107">
        <f>SUM(J41:J41)</f>
        <v>0</v>
      </c>
      <c r="K40" s="107">
        <f>SUM(K41:K41)</f>
        <v>0</v>
      </c>
      <c r="L40" s="356"/>
    </row>
    <row r="41" spans="1:12" s="93" customFormat="1" ht="13.5">
      <c r="A41" s="108"/>
      <c r="B41" s="104" t="s">
        <v>99</v>
      </c>
      <c r="C41" s="104"/>
      <c r="D41" s="105"/>
      <c r="E41" s="120" t="s">
        <v>20</v>
      </c>
      <c r="F41" s="104"/>
      <c r="G41" s="104"/>
      <c r="H41" s="104"/>
      <c r="I41" s="106" t="s">
        <v>133</v>
      </c>
      <c r="J41" s="109">
        <f t="shared" ref="J41" si="10">IF(G41="",D41,D41*G41)</f>
        <v>0</v>
      </c>
      <c r="K41" s="110">
        <f>J41</f>
        <v>0</v>
      </c>
      <c r="L41" s="356"/>
    </row>
    <row r="42" spans="1:12" s="93" customFormat="1" ht="13.5">
      <c r="A42" s="108"/>
      <c r="B42" s="104"/>
      <c r="C42" s="104"/>
      <c r="D42" s="105"/>
      <c r="E42" s="120"/>
      <c r="F42" s="104"/>
      <c r="G42" s="104"/>
      <c r="H42" s="104"/>
      <c r="I42" s="106"/>
      <c r="J42" s="110"/>
      <c r="K42" s="110"/>
      <c r="L42" s="356"/>
    </row>
    <row r="43" spans="1:12" s="93" customFormat="1" ht="13.5">
      <c r="A43" s="103" t="s">
        <v>73</v>
      </c>
      <c r="B43" s="104"/>
      <c r="C43" s="104"/>
      <c r="D43" s="105"/>
      <c r="E43" s="120"/>
      <c r="F43" s="104"/>
      <c r="G43" s="104"/>
      <c r="H43" s="104"/>
      <c r="I43" s="111"/>
      <c r="J43" s="107">
        <f>SUM(J44:J47)</f>
        <v>0</v>
      </c>
      <c r="K43" s="107">
        <f>SUM(K44:K47)</f>
        <v>0</v>
      </c>
      <c r="L43" s="356"/>
    </row>
    <row r="44" spans="1:12" s="93" customFormat="1" ht="13.5">
      <c r="A44" s="108" t="s">
        <v>100</v>
      </c>
      <c r="B44" s="104"/>
      <c r="C44" s="104" t="s">
        <v>81</v>
      </c>
      <c r="D44" s="105"/>
      <c r="E44" s="120" t="s">
        <v>20</v>
      </c>
      <c r="F44" s="104" t="s">
        <v>131</v>
      </c>
      <c r="G44" s="104"/>
      <c r="H44" s="104" t="s">
        <v>101</v>
      </c>
      <c r="I44" s="106" t="s">
        <v>133</v>
      </c>
      <c r="J44" s="109">
        <f t="shared" ref="J44:J47" si="11">IF(G44="",D44,D44*G44)</f>
        <v>0</v>
      </c>
      <c r="K44" s="110">
        <f>J44</f>
        <v>0</v>
      </c>
      <c r="L44" s="356"/>
    </row>
    <row r="45" spans="1:12" s="93" customFormat="1" ht="13.5">
      <c r="A45" s="108" t="s">
        <v>102</v>
      </c>
      <c r="B45" s="104" t="s">
        <v>103</v>
      </c>
      <c r="C45" s="104"/>
      <c r="D45" s="105"/>
      <c r="E45" s="120" t="s">
        <v>20</v>
      </c>
      <c r="F45" s="121"/>
      <c r="G45" s="121"/>
      <c r="H45" s="121"/>
      <c r="I45" s="106" t="s">
        <v>133</v>
      </c>
      <c r="J45" s="109">
        <f t="shared" si="11"/>
        <v>0</v>
      </c>
      <c r="K45" s="110">
        <f>J45</f>
        <v>0</v>
      </c>
      <c r="L45" s="356"/>
    </row>
    <row r="46" spans="1:12" s="93" customFormat="1" ht="13.5">
      <c r="A46" s="108"/>
      <c r="B46" s="104" t="s">
        <v>104</v>
      </c>
      <c r="C46" s="104"/>
      <c r="D46" s="105"/>
      <c r="E46" s="120" t="s">
        <v>20</v>
      </c>
      <c r="F46" s="121"/>
      <c r="G46" s="121"/>
      <c r="H46" s="121"/>
      <c r="I46" s="106" t="s">
        <v>133</v>
      </c>
      <c r="J46" s="110">
        <f t="shared" si="11"/>
        <v>0</v>
      </c>
      <c r="K46" s="110">
        <f>J46</f>
        <v>0</v>
      </c>
      <c r="L46" s="356"/>
    </row>
    <row r="47" spans="1:12" s="93" customFormat="1" ht="13.5">
      <c r="A47" s="108" t="s">
        <v>105</v>
      </c>
      <c r="B47" s="104" t="s">
        <v>106</v>
      </c>
      <c r="C47" s="104"/>
      <c r="D47" s="105"/>
      <c r="E47" s="120" t="s">
        <v>20</v>
      </c>
      <c r="F47" s="121"/>
      <c r="G47" s="121"/>
      <c r="H47" s="121"/>
      <c r="I47" s="106" t="s">
        <v>133</v>
      </c>
      <c r="J47" s="110">
        <f t="shared" si="11"/>
        <v>0</v>
      </c>
      <c r="K47" s="110">
        <f>J47</f>
        <v>0</v>
      </c>
      <c r="L47" s="356"/>
    </row>
    <row r="48" spans="1:12" s="122" customFormat="1" ht="13.5">
      <c r="A48" s="123" t="s">
        <v>74</v>
      </c>
      <c r="B48" s="124"/>
      <c r="C48" s="124"/>
      <c r="D48" s="125"/>
      <c r="E48" s="124"/>
      <c r="F48" s="124"/>
      <c r="G48" s="124"/>
      <c r="H48" s="124"/>
      <c r="I48" s="126"/>
      <c r="J48" s="127">
        <f>J50</f>
        <v>0</v>
      </c>
      <c r="K48" s="127">
        <f>K50</f>
        <v>0</v>
      </c>
      <c r="L48" s="356"/>
    </row>
    <row r="49" spans="1:13" s="122" customFormat="1" ht="13.5">
      <c r="A49" s="128" t="s">
        <v>236</v>
      </c>
      <c r="B49" s="129"/>
      <c r="C49" s="129"/>
      <c r="D49" s="130"/>
      <c r="E49" s="129"/>
      <c r="F49" s="129"/>
      <c r="G49" s="129"/>
      <c r="H49" s="129"/>
      <c r="I49" s="131"/>
      <c r="J49" s="109"/>
      <c r="K49" s="132"/>
      <c r="L49" s="356"/>
      <c r="M49" s="133"/>
    </row>
    <row r="50" spans="1:13" s="122" customFormat="1" ht="13.5">
      <c r="A50" s="134"/>
      <c r="B50" s="130"/>
      <c r="C50" s="130"/>
      <c r="D50" s="130"/>
      <c r="E50" s="129"/>
      <c r="F50" s="129"/>
      <c r="G50" s="129"/>
      <c r="H50" s="129"/>
      <c r="I50" s="135" t="s">
        <v>137</v>
      </c>
      <c r="J50" s="109">
        <f>'別紙2(4)項目別明細表(2020年共同研究先用)'!J48</f>
        <v>0</v>
      </c>
      <c r="K50" s="132">
        <f>'別紙2(4)項目別明細表(2020年共同研究先用)'!K48</f>
        <v>0</v>
      </c>
      <c r="L50" s="356"/>
      <c r="M50" s="136"/>
    </row>
    <row r="51" spans="1:13" s="122" customFormat="1" ht="13.5">
      <c r="A51" s="137"/>
      <c r="B51" s="120"/>
      <c r="C51" s="120"/>
      <c r="D51" s="138"/>
      <c r="E51" s="120"/>
      <c r="F51" s="120"/>
      <c r="G51" s="120"/>
      <c r="H51" s="120"/>
      <c r="I51" s="139"/>
      <c r="J51" s="109"/>
      <c r="K51" s="132"/>
      <c r="L51" s="356"/>
    </row>
    <row r="52" spans="1:13" s="122" customFormat="1" ht="13.5">
      <c r="A52" s="140"/>
      <c r="B52" s="130"/>
      <c r="C52" s="130"/>
      <c r="D52" s="138"/>
      <c r="E52" s="120"/>
      <c r="F52" s="120"/>
      <c r="G52" s="120"/>
      <c r="H52" s="120"/>
      <c r="I52" s="141"/>
      <c r="J52" s="109"/>
      <c r="K52" s="132"/>
      <c r="L52" s="356"/>
      <c r="M52" s="136"/>
    </row>
    <row r="53" spans="1:13" s="122" customFormat="1" ht="14.25" thickBot="1">
      <c r="A53" s="142"/>
      <c r="B53" s="143"/>
      <c r="C53" s="143"/>
      <c r="D53" s="144"/>
      <c r="E53" s="143"/>
      <c r="F53" s="143"/>
      <c r="G53" s="143"/>
      <c r="H53" s="143"/>
      <c r="I53" s="145"/>
      <c r="J53" s="109"/>
      <c r="K53" s="132"/>
      <c r="L53" s="357"/>
    </row>
    <row r="54" spans="1:13" s="122" customFormat="1" ht="14.25" thickBot="1">
      <c r="A54" s="146" t="s">
        <v>107</v>
      </c>
      <c r="B54" s="147"/>
      <c r="C54" s="148"/>
      <c r="D54" s="148"/>
      <c r="E54" s="148"/>
      <c r="F54" s="148"/>
      <c r="G54" s="148"/>
      <c r="H54" s="148"/>
      <c r="I54" s="149"/>
      <c r="J54" s="150">
        <f>SUM(J6,J21,J29,J48)</f>
        <v>0</v>
      </c>
      <c r="K54" s="150">
        <f>SUM(K6,K21,K29,K48)</f>
        <v>0</v>
      </c>
      <c r="L54" s="151">
        <f>ROUNDDOWN(K54*A55,-3)</f>
        <v>0</v>
      </c>
    </row>
    <row r="55" spans="1:13" ht="18" customHeight="1">
      <c r="A55" s="152">
        <v>1</v>
      </c>
    </row>
    <row r="56" spans="1:13" ht="30" customHeight="1">
      <c r="A56" s="354" t="s">
        <v>138</v>
      </c>
      <c r="B56" s="354"/>
      <c r="C56" s="354"/>
      <c r="D56" s="354"/>
      <c r="E56" s="354"/>
      <c r="F56" s="354"/>
      <c r="G56" s="354"/>
      <c r="H56" s="354"/>
      <c r="I56" s="354"/>
      <c r="J56" s="354"/>
      <c r="K56" s="354"/>
      <c r="L56" s="354"/>
    </row>
    <row r="57" spans="1:13" ht="13.5">
      <c r="A57" s="354" t="s">
        <v>241</v>
      </c>
      <c r="B57" s="354"/>
      <c r="C57" s="354"/>
      <c r="D57" s="354"/>
      <c r="E57" s="354"/>
      <c r="F57" s="354"/>
      <c r="G57" s="354"/>
      <c r="H57" s="354"/>
      <c r="I57" s="354"/>
      <c r="J57" s="354"/>
      <c r="K57" s="354"/>
      <c r="L57" s="354"/>
    </row>
  </sheetData>
  <sheetProtection formatCells="0" formatColumns="0" formatRows="0" insertRows="0" deleteRows="0" selectLockedCells="1"/>
  <mergeCells count="9">
    <mergeCell ref="A57:L57"/>
    <mergeCell ref="A56:L56"/>
    <mergeCell ref="L6:L53"/>
    <mergeCell ref="A11:B11"/>
    <mergeCell ref="A2:L2"/>
    <mergeCell ref="B3:H3"/>
    <mergeCell ref="I3:L3"/>
    <mergeCell ref="A5:I5"/>
    <mergeCell ref="A4:K4"/>
  </mergeCells>
  <phoneticPr fontId="5"/>
  <printOptions horizontalCentered="1"/>
  <pageMargins left="0.62992125984251968" right="0.39370078740157483" top="0.31496062992125984" bottom="0.23622047244094491" header="0.23622047244094491" footer="0.19685039370078741"/>
  <pageSetup paperSize="9" scale="6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57"/>
  <sheetViews>
    <sheetView showGridLines="0" zoomScale="85" zoomScaleNormal="85" workbookViewId="0">
      <selection activeCell="A2" sqref="A2:L2"/>
    </sheetView>
  </sheetViews>
  <sheetFormatPr defaultColWidth="9" defaultRowHeight="19.5" customHeight="1"/>
  <cols>
    <col min="1" max="1" width="23.875" style="90" bestFit="1" customWidth="1"/>
    <col min="2" max="2" width="21.375" style="90" bestFit="1" customWidth="1"/>
    <col min="3" max="3" width="3.375" style="90" bestFit="1" customWidth="1"/>
    <col min="4" max="4" width="11.875" style="91" bestFit="1" customWidth="1"/>
    <col min="5" max="6" width="3.375" style="90" bestFit="1" customWidth="1"/>
    <col min="7" max="7" width="5.5" style="90" customWidth="1"/>
    <col min="8" max="8" width="4.75" style="90" bestFit="1" customWidth="1"/>
    <col min="9" max="9" width="3.375" style="90" bestFit="1" customWidth="1"/>
    <col min="10" max="11" width="21.125" style="91" customWidth="1"/>
    <col min="12" max="12" width="21.125" style="90" customWidth="1"/>
    <col min="13" max="13" width="9.25" style="90" bestFit="1" customWidth="1"/>
    <col min="14" max="16384" width="9" style="90"/>
  </cols>
  <sheetData>
    <row r="1" spans="1:12" ht="19.5" customHeight="1">
      <c r="L1" s="173" t="s">
        <v>60</v>
      </c>
    </row>
    <row r="2" spans="1:12" ht="19.5" customHeight="1">
      <c r="A2" s="360" t="s">
        <v>76</v>
      </c>
      <c r="B2" s="360"/>
      <c r="C2" s="360"/>
      <c r="D2" s="360"/>
      <c r="E2" s="360"/>
      <c r="F2" s="360"/>
      <c r="G2" s="360"/>
      <c r="H2" s="360"/>
      <c r="I2" s="360"/>
      <c r="J2" s="360"/>
      <c r="K2" s="360"/>
      <c r="L2" s="360"/>
    </row>
    <row r="3" spans="1:12" ht="19.5" customHeight="1">
      <c r="B3" s="361"/>
      <c r="C3" s="361"/>
      <c r="D3" s="361"/>
      <c r="E3" s="361"/>
      <c r="F3" s="361"/>
      <c r="G3" s="361"/>
      <c r="H3" s="361"/>
      <c r="I3" s="362"/>
      <c r="J3" s="362"/>
      <c r="K3" s="362"/>
      <c r="L3" s="362"/>
    </row>
    <row r="4" spans="1:12" s="93" customFormat="1" ht="19.5" customHeight="1" thickBot="1">
      <c r="A4" s="366" t="str">
        <f>"（４）"&amp;情報項目シート!C5&amp;"　項目別明細表（2021年度）"</f>
        <v>（４）　項目別明細表（2021年度）</v>
      </c>
      <c r="B4" s="366"/>
      <c r="C4" s="366"/>
      <c r="D4" s="366"/>
      <c r="E4" s="366"/>
      <c r="F4" s="366"/>
      <c r="G4" s="366"/>
      <c r="H4" s="366"/>
      <c r="I4" s="366"/>
      <c r="J4" s="366"/>
      <c r="K4" s="366"/>
    </row>
    <row r="5" spans="1:12" s="93" customFormat="1" ht="13.5">
      <c r="A5" s="363" t="s">
        <v>77</v>
      </c>
      <c r="B5" s="364"/>
      <c r="C5" s="364"/>
      <c r="D5" s="364"/>
      <c r="E5" s="364"/>
      <c r="F5" s="364"/>
      <c r="G5" s="364"/>
      <c r="H5" s="364"/>
      <c r="I5" s="365"/>
      <c r="J5" s="95" t="s">
        <v>78</v>
      </c>
      <c r="K5" s="96" t="s">
        <v>27</v>
      </c>
      <c r="L5" s="97" t="s">
        <v>79</v>
      </c>
    </row>
    <row r="6" spans="1:12" s="93" customFormat="1" ht="13.5">
      <c r="A6" s="98" t="s">
        <v>64</v>
      </c>
      <c r="B6" s="99"/>
      <c r="C6" s="99"/>
      <c r="D6" s="100"/>
      <c r="E6" s="99"/>
      <c r="F6" s="99"/>
      <c r="G6" s="99"/>
      <c r="H6" s="99"/>
      <c r="I6" s="101"/>
      <c r="J6" s="102">
        <f>SUM(J7,J11,J18)</f>
        <v>0</v>
      </c>
      <c r="K6" s="102">
        <f>SUM(K7,K11,K18)</f>
        <v>0</v>
      </c>
      <c r="L6" s="355"/>
    </row>
    <row r="7" spans="1:12" s="93" customFormat="1" ht="13.5">
      <c r="A7" s="103" t="s">
        <v>65</v>
      </c>
      <c r="B7" s="104"/>
      <c r="C7" s="104"/>
      <c r="D7" s="105"/>
      <c r="E7" s="104"/>
      <c r="F7" s="104"/>
      <c r="G7" s="104"/>
      <c r="H7" s="104"/>
      <c r="I7" s="106"/>
      <c r="J7" s="107">
        <f>SUM(J8:J9)</f>
        <v>0</v>
      </c>
      <c r="K7" s="107">
        <f>SUM(K8:K9)</f>
        <v>0</v>
      </c>
      <c r="L7" s="356"/>
    </row>
    <row r="8" spans="1:12" s="93" customFormat="1" ht="13.5">
      <c r="A8" s="108"/>
      <c r="B8" s="104" t="s">
        <v>80</v>
      </c>
      <c r="C8" s="104" t="s">
        <v>130</v>
      </c>
      <c r="D8" s="105"/>
      <c r="E8" s="104" t="s">
        <v>20</v>
      </c>
      <c r="F8" s="104" t="s">
        <v>131</v>
      </c>
      <c r="G8" s="104"/>
      <c r="H8" s="104" t="s">
        <v>132</v>
      </c>
      <c r="I8" s="106" t="s">
        <v>84</v>
      </c>
      <c r="J8" s="109">
        <f>IF(G8="",D8,D8*G8)</f>
        <v>0</v>
      </c>
      <c r="K8" s="110">
        <f>J8</f>
        <v>0</v>
      </c>
      <c r="L8" s="356"/>
    </row>
    <row r="9" spans="1:12" s="93" customFormat="1" ht="13.5">
      <c r="A9" s="108"/>
      <c r="B9" s="104"/>
      <c r="C9" s="104"/>
      <c r="D9" s="105"/>
      <c r="E9" s="104" t="s">
        <v>20</v>
      </c>
      <c r="F9" s="104"/>
      <c r="G9" s="104"/>
      <c r="H9" s="104"/>
      <c r="I9" s="106"/>
      <c r="J9" s="109">
        <f>IF(G9="",D9,D9*G9)</f>
        <v>0</v>
      </c>
      <c r="K9" s="110">
        <f>J9</f>
        <v>0</v>
      </c>
      <c r="L9" s="356"/>
    </row>
    <row r="10" spans="1:12" s="93" customFormat="1" ht="13.5">
      <c r="A10" s="108"/>
      <c r="B10" s="104"/>
      <c r="C10" s="104"/>
      <c r="D10" s="105"/>
      <c r="E10" s="104"/>
      <c r="F10" s="104"/>
      <c r="G10" s="104"/>
      <c r="H10" s="104"/>
      <c r="I10" s="106"/>
      <c r="J10" s="109"/>
      <c r="K10" s="110"/>
      <c r="L10" s="356"/>
    </row>
    <row r="11" spans="1:12" s="93" customFormat="1" ht="13.5">
      <c r="A11" s="358" t="s">
        <v>66</v>
      </c>
      <c r="B11" s="359"/>
      <c r="D11" s="94"/>
      <c r="I11" s="111"/>
      <c r="J11" s="107">
        <f>SUM(J12:J16)</f>
        <v>0</v>
      </c>
      <c r="K11" s="107">
        <f>SUM(K12:K16)</f>
        <v>0</v>
      </c>
      <c r="L11" s="356"/>
    </row>
    <row r="12" spans="1:12" s="93" customFormat="1" ht="13.5">
      <c r="A12" s="108"/>
      <c r="B12" s="104" t="s">
        <v>85</v>
      </c>
      <c r="C12" s="104" t="s">
        <v>134</v>
      </c>
      <c r="D12" s="105"/>
      <c r="E12" s="104" t="s">
        <v>20</v>
      </c>
      <c r="F12" s="104" t="s">
        <v>131</v>
      </c>
      <c r="G12" s="104"/>
      <c r="H12" s="104" t="s">
        <v>132</v>
      </c>
      <c r="I12" s="106" t="s">
        <v>84</v>
      </c>
      <c r="J12" s="109">
        <f>IF(G12="",D12,D12*G12)</f>
        <v>0</v>
      </c>
      <c r="K12" s="110">
        <f t="shared" ref="K12:K24" si="0">J12</f>
        <v>0</v>
      </c>
      <c r="L12" s="356"/>
    </row>
    <row r="13" spans="1:12" s="93" customFormat="1" ht="13.5">
      <c r="A13" s="108"/>
      <c r="B13" s="104" t="s">
        <v>86</v>
      </c>
      <c r="C13" s="104" t="s">
        <v>134</v>
      </c>
      <c r="D13" s="105"/>
      <c r="E13" s="104" t="s">
        <v>20</v>
      </c>
      <c r="F13" s="104" t="s">
        <v>131</v>
      </c>
      <c r="G13" s="104"/>
      <c r="H13" s="104" t="s">
        <v>132</v>
      </c>
      <c r="I13" s="106" t="s">
        <v>84</v>
      </c>
      <c r="J13" s="109">
        <f t="shared" ref="J13:J16" si="1">IF(G13="",D13,D13*G13)</f>
        <v>0</v>
      </c>
      <c r="K13" s="110">
        <f t="shared" si="0"/>
        <v>0</v>
      </c>
      <c r="L13" s="356"/>
    </row>
    <row r="14" spans="1:12" s="93" customFormat="1" ht="13.5">
      <c r="A14" s="108"/>
      <c r="B14" s="104" t="s">
        <v>87</v>
      </c>
      <c r="C14" s="104"/>
      <c r="D14" s="105"/>
      <c r="E14" s="104" t="s">
        <v>20</v>
      </c>
      <c r="F14" s="104"/>
      <c r="G14" s="104"/>
      <c r="H14" s="104"/>
      <c r="I14" s="106" t="s">
        <v>84</v>
      </c>
      <c r="J14" s="109">
        <f t="shared" si="1"/>
        <v>0</v>
      </c>
      <c r="K14" s="110">
        <f t="shared" si="0"/>
        <v>0</v>
      </c>
      <c r="L14" s="356"/>
    </row>
    <row r="15" spans="1:12" s="93" customFormat="1" ht="13.5">
      <c r="A15" s="108"/>
      <c r="B15" s="104" t="s">
        <v>88</v>
      </c>
      <c r="C15" s="104"/>
      <c r="D15" s="105"/>
      <c r="E15" s="104" t="s">
        <v>20</v>
      </c>
      <c r="F15" s="104"/>
      <c r="G15" s="104"/>
      <c r="H15" s="104"/>
      <c r="I15" s="106" t="s">
        <v>84</v>
      </c>
      <c r="J15" s="109">
        <f t="shared" si="1"/>
        <v>0</v>
      </c>
      <c r="K15" s="110">
        <f t="shared" si="0"/>
        <v>0</v>
      </c>
      <c r="L15" s="356"/>
    </row>
    <row r="16" spans="1:12" s="93" customFormat="1" ht="13.5">
      <c r="A16" s="108"/>
      <c r="B16" s="104" t="s">
        <v>89</v>
      </c>
      <c r="C16" s="104"/>
      <c r="D16" s="105"/>
      <c r="E16" s="104" t="s">
        <v>20</v>
      </c>
      <c r="F16" s="104"/>
      <c r="G16" s="104"/>
      <c r="H16" s="104"/>
      <c r="I16" s="106" t="s">
        <v>84</v>
      </c>
      <c r="J16" s="109">
        <f t="shared" si="1"/>
        <v>0</v>
      </c>
      <c r="K16" s="110">
        <f t="shared" si="0"/>
        <v>0</v>
      </c>
      <c r="L16" s="356"/>
    </row>
    <row r="17" spans="1:13" s="93" customFormat="1" ht="13.5">
      <c r="A17" s="108"/>
      <c r="B17" s="104"/>
      <c r="C17" s="104"/>
      <c r="D17" s="105"/>
      <c r="E17" s="104"/>
      <c r="F17" s="104"/>
      <c r="G17" s="104"/>
      <c r="H17" s="104"/>
      <c r="I17" s="106"/>
      <c r="J17" s="109"/>
      <c r="K17" s="110"/>
      <c r="L17" s="356"/>
    </row>
    <row r="18" spans="1:13" s="93" customFormat="1" ht="13.5">
      <c r="A18" s="103" t="s">
        <v>67</v>
      </c>
      <c r="B18" s="104"/>
      <c r="C18" s="104"/>
      <c r="D18" s="105"/>
      <c r="E18" s="104"/>
      <c r="F18" s="104"/>
      <c r="G18" s="104"/>
      <c r="H18" s="104"/>
      <c r="I18" s="106"/>
      <c r="J18" s="107">
        <f>SUM(J19:J20)</f>
        <v>0</v>
      </c>
      <c r="K18" s="107">
        <f>SUM(K19:K20)</f>
        <v>0</v>
      </c>
      <c r="L18" s="356"/>
    </row>
    <row r="19" spans="1:13" s="93" customFormat="1" ht="13.5">
      <c r="A19" s="108"/>
      <c r="B19" s="104" t="s">
        <v>90</v>
      </c>
      <c r="C19" s="104"/>
      <c r="D19" s="105"/>
      <c r="E19" s="104" t="s">
        <v>20</v>
      </c>
      <c r="F19" s="104"/>
      <c r="G19" s="104"/>
      <c r="H19" s="104"/>
      <c r="I19" s="106" t="s">
        <v>84</v>
      </c>
      <c r="J19" s="109">
        <f t="shared" ref="J19:J20" si="2">IF(G19="",D19,D19*G19)</f>
        <v>0</v>
      </c>
      <c r="K19" s="110">
        <f t="shared" si="0"/>
        <v>0</v>
      </c>
      <c r="L19" s="356"/>
    </row>
    <row r="20" spans="1:13" s="93" customFormat="1" ht="13.5">
      <c r="A20" s="108"/>
      <c r="B20" s="104" t="s">
        <v>91</v>
      </c>
      <c r="C20" s="104"/>
      <c r="D20" s="105"/>
      <c r="E20" s="104" t="s">
        <v>20</v>
      </c>
      <c r="F20" s="104"/>
      <c r="G20" s="104"/>
      <c r="H20" s="104"/>
      <c r="I20" s="106" t="s">
        <v>84</v>
      </c>
      <c r="J20" s="109">
        <f t="shared" si="2"/>
        <v>0</v>
      </c>
      <c r="K20" s="110">
        <f t="shared" si="0"/>
        <v>0</v>
      </c>
      <c r="L20" s="356"/>
    </row>
    <row r="21" spans="1:13" s="93" customFormat="1" ht="13.5">
      <c r="A21" s="112" t="s">
        <v>28</v>
      </c>
      <c r="B21" s="113"/>
      <c r="C21" s="113"/>
      <c r="D21" s="114"/>
      <c r="E21" s="113"/>
      <c r="F21" s="113"/>
      <c r="G21" s="113"/>
      <c r="H21" s="113"/>
      <c r="I21" s="115"/>
      <c r="J21" s="116">
        <f>SUM(J22,J26)</f>
        <v>0</v>
      </c>
      <c r="K21" s="116">
        <f>SUM(K22,K26)</f>
        <v>0</v>
      </c>
      <c r="L21" s="356"/>
    </row>
    <row r="22" spans="1:13" s="93" customFormat="1" ht="13.5">
      <c r="A22" s="214" t="s">
        <v>68</v>
      </c>
      <c r="B22" s="215"/>
      <c r="C22" s="217"/>
      <c r="D22" s="218"/>
      <c r="E22" s="217"/>
      <c r="F22" s="217"/>
      <c r="G22" s="217"/>
      <c r="H22" s="217"/>
      <c r="I22" s="297"/>
      <c r="J22" s="219">
        <f>SUM(J23:J24)</f>
        <v>0</v>
      </c>
      <c r="K22" s="219">
        <f>SUM(K23:K24)</f>
        <v>0</v>
      </c>
      <c r="L22" s="356"/>
    </row>
    <row r="23" spans="1:13" s="93" customFormat="1" ht="13.5">
      <c r="A23" s="220"/>
      <c r="B23" s="215"/>
      <c r="C23" s="215" t="s">
        <v>134</v>
      </c>
      <c r="D23" s="216"/>
      <c r="E23" s="215" t="s">
        <v>20</v>
      </c>
      <c r="F23" s="215" t="s">
        <v>131</v>
      </c>
      <c r="G23" s="215"/>
      <c r="H23" s="215" t="s">
        <v>132</v>
      </c>
      <c r="I23" s="298" t="s">
        <v>84</v>
      </c>
      <c r="J23" s="222">
        <f>D23*G23</f>
        <v>0</v>
      </c>
      <c r="K23" s="223">
        <f t="shared" si="0"/>
        <v>0</v>
      </c>
      <c r="L23" s="356"/>
      <c r="M23" s="118"/>
    </row>
    <row r="24" spans="1:13" s="93" customFormat="1" ht="13.5">
      <c r="A24" s="220"/>
      <c r="B24" s="215"/>
      <c r="C24" s="215" t="s">
        <v>134</v>
      </c>
      <c r="D24" s="216"/>
      <c r="E24" s="215" t="s">
        <v>20</v>
      </c>
      <c r="F24" s="215" t="s">
        <v>131</v>
      </c>
      <c r="G24" s="215"/>
      <c r="H24" s="215" t="s">
        <v>132</v>
      </c>
      <c r="I24" s="298" t="s">
        <v>84</v>
      </c>
      <c r="J24" s="222">
        <f t="shared" ref="J24" si="3">D24*G24</f>
        <v>0</v>
      </c>
      <c r="K24" s="223">
        <f t="shared" si="0"/>
        <v>0</v>
      </c>
      <c r="L24" s="356"/>
    </row>
    <row r="25" spans="1:13" s="93" customFormat="1" ht="13.5">
      <c r="A25" s="220"/>
      <c r="B25" s="215"/>
      <c r="C25" s="215"/>
      <c r="D25" s="216"/>
      <c r="E25" s="215"/>
      <c r="F25" s="215"/>
      <c r="G25" s="215"/>
      <c r="H25" s="215"/>
      <c r="I25" s="298"/>
      <c r="J25" s="222"/>
      <c r="K25" s="224"/>
      <c r="L25" s="356"/>
    </row>
    <row r="26" spans="1:13" s="93" customFormat="1" ht="13.5">
      <c r="A26" s="103" t="s">
        <v>69</v>
      </c>
      <c r="B26" s="104"/>
      <c r="D26" s="94"/>
      <c r="I26" s="111"/>
      <c r="J26" s="107">
        <f>SUM(J27:J28)</f>
        <v>0</v>
      </c>
      <c r="K26" s="107">
        <f>SUM(K27:K28)</f>
        <v>0</v>
      </c>
      <c r="L26" s="356"/>
    </row>
    <row r="27" spans="1:13" s="93" customFormat="1" ht="13.5">
      <c r="A27" s="108"/>
      <c r="B27" s="104"/>
      <c r="C27" s="104" t="s">
        <v>134</v>
      </c>
      <c r="D27" s="105"/>
      <c r="E27" s="104" t="s">
        <v>20</v>
      </c>
      <c r="F27" s="104" t="s">
        <v>131</v>
      </c>
      <c r="G27" s="104"/>
      <c r="H27" s="104" t="s">
        <v>92</v>
      </c>
      <c r="I27" s="106" t="s">
        <v>135</v>
      </c>
      <c r="J27" s="109">
        <f t="shared" ref="J27:J28" si="4">D27*G27</f>
        <v>0</v>
      </c>
      <c r="K27" s="117">
        <f>J27</f>
        <v>0</v>
      </c>
      <c r="L27" s="356"/>
    </row>
    <row r="28" spans="1:13" s="93" customFormat="1" ht="13.5">
      <c r="A28" s="108"/>
      <c r="B28" s="104"/>
      <c r="C28" s="104" t="s">
        <v>136</v>
      </c>
      <c r="D28" s="105"/>
      <c r="E28" s="104" t="s">
        <v>20</v>
      </c>
      <c r="F28" s="104" t="s">
        <v>131</v>
      </c>
      <c r="G28" s="104"/>
      <c r="H28" s="104" t="s">
        <v>92</v>
      </c>
      <c r="I28" s="106" t="s">
        <v>135</v>
      </c>
      <c r="J28" s="109">
        <f t="shared" si="4"/>
        <v>0</v>
      </c>
      <c r="K28" s="117">
        <f>J28</f>
        <v>0</v>
      </c>
      <c r="L28" s="356"/>
    </row>
    <row r="29" spans="1:13" s="93" customFormat="1" ht="13.5">
      <c r="A29" s="112" t="s">
        <v>29</v>
      </c>
      <c r="B29" s="113"/>
      <c r="C29" s="113"/>
      <c r="D29" s="114"/>
      <c r="E29" s="113"/>
      <c r="F29" s="113"/>
      <c r="G29" s="113"/>
      <c r="H29" s="113"/>
      <c r="I29" s="115"/>
      <c r="J29" s="116">
        <f>SUM(J30,J35,J40,J43)</f>
        <v>0</v>
      </c>
      <c r="K29" s="119">
        <f>SUM(K30,K35,K40,K43)</f>
        <v>0</v>
      </c>
      <c r="L29" s="356"/>
    </row>
    <row r="30" spans="1:13" s="93" customFormat="1" ht="13.5">
      <c r="A30" s="103" t="s">
        <v>70</v>
      </c>
      <c r="D30" s="94"/>
      <c r="I30" s="111"/>
      <c r="J30" s="107">
        <f>SUM(J31:J33)</f>
        <v>0</v>
      </c>
      <c r="K30" s="107">
        <f>SUM(K31:K33)</f>
        <v>0</v>
      </c>
      <c r="L30" s="356"/>
    </row>
    <row r="31" spans="1:13" s="93" customFormat="1" ht="13.5">
      <c r="A31" s="108"/>
      <c r="B31" s="104" t="s">
        <v>93</v>
      </c>
      <c r="C31" s="104"/>
      <c r="D31" s="105"/>
      <c r="E31" s="120" t="s">
        <v>20</v>
      </c>
      <c r="F31" s="121"/>
      <c r="G31" s="121"/>
      <c r="H31" s="121"/>
      <c r="I31" s="106" t="s">
        <v>84</v>
      </c>
      <c r="J31" s="109">
        <f t="shared" ref="J31:J33" si="5">IF(G31="",D31,D31*G31)</f>
        <v>0</v>
      </c>
      <c r="K31" s="110">
        <f>J31</f>
        <v>0</v>
      </c>
      <c r="L31" s="356"/>
    </row>
    <row r="32" spans="1:13" s="93" customFormat="1" ht="13.5">
      <c r="A32" s="108"/>
      <c r="B32" s="104" t="s">
        <v>93</v>
      </c>
      <c r="C32" s="104"/>
      <c r="D32" s="105"/>
      <c r="E32" s="120" t="s">
        <v>20</v>
      </c>
      <c r="F32" s="121"/>
      <c r="G32" s="121"/>
      <c r="H32" s="121"/>
      <c r="I32" s="106" t="s">
        <v>84</v>
      </c>
      <c r="J32" s="109">
        <f t="shared" si="5"/>
        <v>0</v>
      </c>
      <c r="K32" s="110">
        <f t="shared" ref="K32:K33" si="6">J32</f>
        <v>0</v>
      </c>
      <c r="L32" s="356"/>
    </row>
    <row r="33" spans="1:12" s="93" customFormat="1" ht="13.5">
      <c r="A33" s="108"/>
      <c r="B33" s="104" t="s">
        <v>94</v>
      </c>
      <c r="C33" s="104"/>
      <c r="D33" s="105"/>
      <c r="E33" s="120" t="s">
        <v>20</v>
      </c>
      <c r="F33" s="121"/>
      <c r="G33" s="121"/>
      <c r="H33" s="121"/>
      <c r="I33" s="106" t="s">
        <v>84</v>
      </c>
      <c r="J33" s="109">
        <f t="shared" si="5"/>
        <v>0</v>
      </c>
      <c r="K33" s="110">
        <f t="shared" si="6"/>
        <v>0</v>
      </c>
      <c r="L33" s="356"/>
    </row>
    <row r="34" spans="1:12" s="93" customFormat="1" ht="13.5">
      <c r="A34" s="108"/>
      <c r="B34" s="104"/>
      <c r="C34" s="104"/>
      <c r="D34" s="105"/>
      <c r="E34" s="120"/>
      <c r="F34" s="121"/>
      <c r="G34" s="121"/>
      <c r="H34" s="121"/>
      <c r="I34" s="106"/>
      <c r="J34" s="109"/>
      <c r="K34" s="110"/>
      <c r="L34" s="356"/>
    </row>
    <row r="35" spans="1:12" s="93" customFormat="1" ht="13.5">
      <c r="A35" s="103" t="s">
        <v>71</v>
      </c>
      <c r="B35" s="104"/>
      <c r="C35" s="104"/>
      <c r="D35" s="105"/>
      <c r="E35" s="120"/>
      <c r="F35" s="104"/>
      <c r="G35" s="104"/>
      <c r="H35" s="104"/>
      <c r="I35" s="111"/>
      <c r="J35" s="107">
        <f>SUM(J36:J38)</f>
        <v>0</v>
      </c>
      <c r="K35" s="107">
        <f>SUM(K36:K38)</f>
        <v>0</v>
      </c>
      <c r="L35" s="356"/>
    </row>
    <row r="36" spans="1:12" s="93" customFormat="1" ht="13.5">
      <c r="A36" s="108" t="s">
        <v>95</v>
      </c>
      <c r="B36" s="104" t="s">
        <v>96</v>
      </c>
      <c r="C36" s="104"/>
      <c r="D36" s="105"/>
      <c r="E36" s="120" t="s">
        <v>20</v>
      </c>
      <c r="F36" s="121"/>
      <c r="G36" s="121"/>
      <c r="H36" s="121"/>
      <c r="I36" s="106" t="s">
        <v>84</v>
      </c>
      <c r="J36" s="109">
        <f t="shared" ref="J36:J38" si="7">IF(G36="",D36,D36*G36)</f>
        <v>0</v>
      </c>
      <c r="K36" s="110">
        <f>J36</f>
        <v>0</v>
      </c>
      <c r="L36" s="356"/>
    </row>
    <row r="37" spans="1:12" s="93" customFormat="1" ht="13.5">
      <c r="A37" s="108"/>
      <c r="B37" s="104" t="s">
        <v>97</v>
      </c>
      <c r="C37" s="104"/>
      <c r="D37" s="105"/>
      <c r="E37" s="120" t="s">
        <v>20</v>
      </c>
      <c r="F37" s="121"/>
      <c r="G37" s="121"/>
      <c r="H37" s="121"/>
      <c r="I37" s="106" t="s">
        <v>84</v>
      </c>
      <c r="J37" s="109">
        <f t="shared" si="7"/>
        <v>0</v>
      </c>
      <c r="K37" s="110">
        <f t="shared" ref="K37:K38" si="8">J37</f>
        <v>0</v>
      </c>
      <c r="L37" s="356"/>
    </row>
    <row r="38" spans="1:12" s="93" customFormat="1" ht="13.5">
      <c r="A38" s="108" t="s">
        <v>98</v>
      </c>
      <c r="B38" s="104" t="s">
        <v>97</v>
      </c>
      <c r="C38" s="104"/>
      <c r="D38" s="105"/>
      <c r="E38" s="120" t="s">
        <v>20</v>
      </c>
      <c r="F38" s="121"/>
      <c r="G38" s="121"/>
      <c r="H38" s="121"/>
      <c r="I38" s="106" t="s">
        <v>84</v>
      </c>
      <c r="J38" s="109">
        <f t="shared" si="7"/>
        <v>0</v>
      </c>
      <c r="K38" s="110">
        <f t="shared" si="8"/>
        <v>0</v>
      </c>
      <c r="L38" s="356"/>
    </row>
    <row r="39" spans="1:12" s="93" customFormat="1" ht="13.5">
      <c r="A39" s="108"/>
      <c r="B39" s="104"/>
      <c r="C39" s="104"/>
      <c r="D39" s="105"/>
      <c r="E39" s="120"/>
      <c r="F39" s="121"/>
      <c r="G39" s="121"/>
      <c r="H39" s="121"/>
      <c r="I39" s="106"/>
      <c r="J39" s="110"/>
      <c r="K39" s="110"/>
      <c r="L39" s="356"/>
    </row>
    <row r="40" spans="1:12" s="93" customFormat="1" ht="13.5">
      <c r="A40" s="103" t="s">
        <v>72</v>
      </c>
      <c r="D40" s="94"/>
      <c r="E40" s="122"/>
      <c r="I40" s="111"/>
      <c r="J40" s="107">
        <f>SUM(J41:J41)</f>
        <v>0</v>
      </c>
      <c r="K40" s="107">
        <f>SUM(K41:K41)</f>
        <v>0</v>
      </c>
      <c r="L40" s="356"/>
    </row>
    <row r="41" spans="1:12" s="93" customFormat="1" ht="13.5">
      <c r="A41" s="108"/>
      <c r="B41" s="104" t="s">
        <v>99</v>
      </c>
      <c r="C41" s="104"/>
      <c r="D41" s="105"/>
      <c r="E41" s="120" t="s">
        <v>20</v>
      </c>
      <c r="F41" s="104"/>
      <c r="G41" s="104"/>
      <c r="H41" s="104"/>
      <c r="I41" s="106" t="s">
        <v>84</v>
      </c>
      <c r="J41" s="109">
        <f t="shared" ref="J41" si="9">IF(G41="",D41,D41*G41)</f>
        <v>0</v>
      </c>
      <c r="K41" s="110">
        <f>J41</f>
        <v>0</v>
      </c>
      <c r="L41" s="356"/>
    </row>
    <row r="42" spans="1:12" s="93" customFormat="1" ht="13.5">
      <c r="A42" s="108"/>
      <c r="B42" s="104"/>
      <c r="C42" s="104"/>
      <c r="D42" s="105"/>
      <c r="E42" s="120"/>
      <c r="F42" s="104"/>
      <c r="G42" s="104"/>
      <c r="H42" s="104"/>
      <c r="I42" s="106"/>
      <c r="J42" s="110"/>
      <c r="K42" s="110"/>
      <c r="L42" s="356"/>
    </row>
    <row r="43" spans="1:12" s="93" customFormat="1" ht="13.5">
      <c r="A43" s="103" t="s">
        <v>73</v>
      </c>
      <c r="B43" s="104"/>
      <c r="C43" s="104"/>
      <c r="D43" s="105"/>
      <c r="E43" s="120"/>
      <c r="F43" s="104"/>
      <c r="G43" s="104"/>
      <c r="H43" s="104"/>
      <c r="I43" s="111"/>
      <c r="J43" s="107">
        <f>SUM(J44:J47)</f>
        <v>0</v>
      </c>
      <c r="K43" s="107">
        <f>SUM(K44:K47)</f>
        <v>0</v>
      </c>
      <c r="L43" s="356"/>
    </row>
    <row r="44" spans="1:12" s="93" customFormat="1" ht="13.5">
      <c r="A44" s="108" t="s">
        <v>100</v>
      </c>
      <c r="B44" s="104"/>
      <c r="C44" s="104" t="s">
        <v>81</v>
      </c>
      <c r="D44" s="105"/>
      <c r="E44" s="120" t="s">
        <v>20</v>
      </c>
      <c r="F44" s="104" t="s">
        <v>131</v>
      </c>
      <c r="G44" s="104"/>
      <c r="H44" s="104" t="s">
        <v>101</v>
      </c>
      <c r="I44" s="106" t="s">
        <v>84</v>
      </c>
      <c r="J44" s="109">
        <f t="shared" ref="J44:J47" si="10">IF(G44="",D44,D44*G44)</f>
        <v>0</v>
      </c>
      <c r="K44" s="110">
        <f>J44</f>
        <v>0</v>
      </c>
      <c r="L44" s="356"/>
    </row>
    <row r="45" spans="1:12" s="93" customFormat="1" ht="13.5">
      <c r="A45" s="108" t="s">
        <v>102</v>
      </c>
      <c r="B45" s="104" t="s">
        <v>103</v>
      </c>
      <c r="C45" s="104"/>
      <c r="D45" s="105"/>
      <c r="E45" s="120" t="s">
        <v>20</v>
      </c>
      <c r="F45" s="121"/>
      <c r="G45" s="121"/>
      <c r="H45" s="121"/>
      <c r="I45" s="106" t="s">
        <v>84</v>
      </c>
      <c r="J45" s="109">
        <f t="shared" si="10"/>
        <v>0</v>
      </c>
      <c r="K45" s="110">
        <f>J45</f>
        <v>0</v>
      </c>
      <c r="L45" s="356"/>
    </row>
    <row r="46" spans="1:12" s="93" customFormat="1" ht="13.5">
      <c r="A46" s="108"/>
      <c r="B46" s="104" t="s">
        <v>104</v>
      </c>
      <c r="C46" s="104"/>
      <c r="D46" s="105"/>
      <c r="E46" s="120" t="s">
        <v>20</v>
      </c>
      <c r="F46" s="121"/>
      <c r="G46" s="121"/>
      <c r="H46" s="121"/>
      <c r="I46" s="106" t="s">
        <v>84</v>
      </c>
      <c r="J46" s="110">
        <f t="shared" si="10"/>
        <v>0</v>
      </c>
      <c r="K46" s="110">
        <f>J46</f>
        <v>0</v>
      </c>
      <c r="L46" s="356"/>
    </row>
    <row r="47" spans="1:12" s="93" customFormat="1" ht="13.5">
      <c r="A47" s="108" t="s">
        <v>105</v>
      </c>
      <c r="B47" s="104" t="s">
        <v>106</v>
      </c>
      <c r="C47" s="104"/>
      <c r="D47" s="105"/>
      <c r="E47" s="120" t="s">
        <v>20</v>
      </c>
      <c r="F47" s="121"/>
      <c r="G47" s="121"/>
      <c r="H47" s="121"/>
      <c r="I47" s="106" t="s">
        <v>84</v>
      </c>
      <c r="J47" s="110">
        <f t="shared" si="10"/>
        <v>0</v>
      </c>
      <c r="K47" s="110">
        <f>J47</f>
        <v>0</v>
      </c>
      <c r="L47" s="356"/>
    </row>
    <row r="48" spans="1:12" s="122" customFormat="1" ht="13.5">
      <c r="A48" s="123" t="s">
        <v>74</v>
      </c>
      <c r="B48" s="124"/>
      <c r="C48" s="124"/>
      <c r="D48" s="125"/>
      <c r="E48" s="124"/>
      <c r="F48" s="124"/>
      <c r="G48" s="124"/>
      <c r="H48" s="124"/>
      <c r="I48" s="126"/>
      <c r="J48" s="127">
        <f>J50</f>
        <v>0</v>
      </c>
      <c r="K48" s="127">
        <f>K50</f>
        <v>0</v>
      </c>
      <c r="L48" s="356"/>
    </row>
    <row r="49" spans="1:13" s="122" customFormat="1" ht="13.5">
      <c r="A49" s="128" t="s">
        <v>236</v>
      </c>
      <c r="B49" s="129"/>
      <c r="C49" s="129"/>
      <c r="D49" s="130"/>
      <c r="E49" s="129"/>
      <c r="F49" s="129"/>
      <c r="G49" s="129"/>
      <c r="H49" s="129"/>
      <c r="I49" s="131"/>
      <c r="J49" s="109"/>
      <c r="K49" s="132"/>
      <c r="L49" s="356"/>
      <c r="M49" s="133"/>
    </row>
    <row r="50" spans="1:13" s="122" customFormat="1" ht="13.5">
      <c r="A50" s="134"/>
      <c r="B50" s="130"/>
      <c r="C50" s="130"/>
      <c r="D50" s="130"/>
      <c r="E50" s="129"/>
      <c r="F50" s="129"/>
      <c r="G50" s="129"/>
      <c r="H50" s="129"/>
      <c r="I50" s="135" t="s">
        <v>137</v>
      </c>
      <c r="J50" s="109">
        <f>'別紙2(4)項目別明細表(2021年共同研究先用)'!J48</f>
        <v>0</v>
      </c>
      <c r="K50" s="132">
        <f>'別紙2(4)項目別明細表(2021年共同研究先用)'!K48</f>
        <v>0</v>
      </c>
      <c r="L50" s="356"/>
      <c r="M50" s="136"/>
    </row>
    <row r="51" spans="1:13" s="122" customFormat="1" ht="13.5">
      <c r="A51" s="137"/>
      <c r="B51" s="120"/>
      <c r="C51" s="120"/>
      <c r="D51" s="138"/>
      <c r="E51" s="120"/>
      <c r="F51" s="120"/>
      <c r="G51" s="120"/>
      <c r="H51" s="120"/>
      <c r="I51" s="139"/>
      <c r="J51" s="109"/>
      <c r="K51" s="132"/>
      <c r="L51" s="356"/>
    </row>
    <row r="52" spans="1:13" s="122" customFormat="1" ht="13.5">
      <c r="A52" s="140"/>
      <c r="B52" s="130"/>
      <c r="C52" s="130"/>
      <c r="D52" s="138"/>
      <c r="E52" s="120"/>
      <c r="F52" s="120"/>
      <c r="G52" s="120"/>
      <c r="H52" s="120"/>
      <c r="I52" s="141"/>
      <c r="J52" s="109"/>
      <c r="K52" s="132"/>
      <c r="L52" s="356"/>
      <c r="M52" s="136"/>
    </row>
    <row r="53" spans="1:13" s="122" customFormat="1" ht="14.25" thickBot="1">
      <c r="A53" s="142"/>
      <c r="B53" s="143"/>
      <c r="C53" s="143"/>
      <c r="D53" s="144"/>
      <c r="E53" s="143"/>
      <c r="F53" s="143"/>
      <c r="G53" s="143"/>
      <c r="H53" s="143"/>
      <c r="I53" s="145"/>
      <c r="J53" s="109"/>
      <c r="K53" s="132"/>
      <c r="L53" s="357"/>
    </row>
    <row r="54" spans="1:13" s="122" customFormat="1" ht="14.25" thickBot="1">
      <c r="A54" s="146" t="s">
        <v>107</v>
      </c>
      <c r="B54" s="147"/>
      <c r="C54" s="148"/>
      <c r="D54" s="148"/>
      <c r="E54" s="148"/>
      <c r="F54" s="148"/>
      <c r="G54" s="148"/>
      <c r="H54" s="148"/>
      <c r="I54" s="149"/>
      <c r="J54" s="150">
        <f>SUM(J6,J21,J29,J48)</f>
        <v>0</v>
      </c>
      <c r="K54" s="150">
        <f>SUM(K6,K21,K29,K48)</f>
        <v>0</v>
      </c>
      <c r="L54" s="151">
        <f>ROUNDDOWN(K54*A55,-3)</f>
        <v>0</v>
      </c>
    </row>
    <row r="55" spans="1:13" ht="18" customHeight="1">
      <c r="A55" s="152">
        <v>1</v>
      </c>
    </row>
    <row r="56" spans="1:13" ht="30" customHeight="1">
      <c r="A56" s="354" t="s">
        <v>138</v>
      </c>
      <c r="B56" s="354"/>
      <c r="C56" s="354"/>
      <c r="D56" s="354"/>
      <c r="E56" s="354"/>
      <c r="F56" s="354"/>
      <c r="G56" s="354"/>
      <c r="H56" s="354"/>
      <c r="I56" s="354"/>
      <c r="J56" s="354"/>
      <c r="K56" s="354"/>
      <c r="L56" s="354"/>
    </row>
    <row r="57" spans="1:13" ht="13.5">
      <c r="A57" s="354" t="s">
        <v>241</v>
      </c>
      <c r="B57" s="354"/>
      <c r="C57" s="354"/>
      <c r="D57" s="354"/>
      <c r="E57" s="354"/>
      <c r="F57" s="354"/>
      <c r="G57" s="354"/>
      <c r="H57" s="354"/>
      <c r="I57" s="354"/>
      <c r="J57" s="354"/>
      <c r="K57" s="354"/>
      <c r="L57" s="354"/>
    </row>
  </sheetData>
  <sheetProtection formatCells="0" formatColumns="0" formatRows="0" insertRows="0" deleteRows="0" selectLockedCells="1"/>
  <mergeCells count="9">
    <mergeCell ref="A57:L57"/>
    <mergeCell ref="A56:L56"/>
    <mergeCell ref="L6:L53"/>
    <mergeCell ref="A11:B11"/>
    <mergeCell ref="A2:L2"/>
    <mergeCell ref="B3:H3"/>
    <mergeCell ref="I3:L3"/>
    <mergeCell ref="A5:I5"/>
    <mergeCell ref="A4:K4"/>
  </mergeCells>
  <phoneticPr fontId="5"/>
  <printOptions horizontalCentered="1"/>
  <pageMargins left="0.62992125984251968" right="0.39370078740157483" top="0.31496062992125984" bottom="0.23622047244094491" header="0.23622047244094491" footer="0.19685039370078741"/>
  <pageSetup paperSize="9" scale="6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56"/>
  <sheetViews>
    <sheetView showGridLines="0" zoomScale="85" zoomScaleNormal="85" workbookViewId="0">
      <selection activeCell="A2" sqref="A2:L2"/>
    </sheetView>
  </sheetViews>
  <sheetFormatPr defaultColWidth="9" defaultRowHeight="19.5" customHeight="1"/>
  <cols>
    <col min="1" max="1" width="23.875" style="90" bestFit="1" customWidth="1"/>
    <col min="2" max="2" width="21.375" style="90" bestFit="1" customWidth="1"/>
    <col min="3" max="3" width="3.375" style="90" bestFit="1" customWidth="1"/>
    <col min="4" max="4" width="11.875" style="91" bestFit="1" customWidth="1"/>
    <col min="5" max="6" width="3.375" style="90" bestFit="1" customWidth="1"/>
    <col min="7" max="7" width="5.5" style="90" customWidth="1"/>
    <col min="8" max="8" width="4.75" style="90" bestFit="1" customWidth="1"/>
    <col min="9" max="9" width="3.375" style="90" bestFit="1" customWidth="1"/>
    <col min="10" max="11" width="21.125" style="91" customWidth="1"/>
    <col min="12" max="12" width="21.125" style="90" customWidth="1"/>
    <col min="13" max="13" width="9.25" style="90" bestFit="1" customWidth="1"/>
    <col min="14" max="16384" width="9" style="90"/>
  </cols>
  <sheetData>
    <row r="1" spans="1:12" ht="19.5" customHeight="1">
      <c r="L1" s="171" t="s">
        <v>60</v>
      </c>
    </row>
    <row r="2" spans="1:12" ht="19.5" customHeight="1">
      <c r="A2" s="360" t="s">
        <v>177</v>
      </c>
      <c r="B2" s="360"/>
      <c r="C2" s="360"/>
      <c r="D2" s="360"/>
      <c r="E2" s="360"/>
      <c r="F2" s="360"/>
      <c r="G2" s="360"/>
      <c r="H2" s="360"/>
      <c r="I2" s="360"/>
      <c r="J2" s="360"/>
      <c r="K2" s="360"/>
      <c r="L2" s="360"/>
    </row>
    <row r="3" spans="1:12" ht="19.5" customHeight="1">
      <c r="B3" s="361"/>
      <c r="C3" s="361"/>
      <c r="D3" s="361"/>
      <c r="E3" s="361"/>
      <c r="F3" s="361"/>
      <c r="G3" s="361"/>
      <c r="H3" s="361"/>
      <c r="I3" s="362"/>
      <c r="J3" s="362"/>
      <c r="K3" s="362"/>
      <c r="L3" s="362"/>
    </row>
    <row r="4" spans="1:12" s="93" customFormat="1" ht="19.5" customHeight="1" thickBot="1">
      <c r="A4" s="366" t="str">
        <f>"（４）"&amp;情報項目シート!C38&amp;"　項目別明細表(2020年度）"</f>
        <v>（４）　項目別明細表(2020年度）</v>
      </c>
      <c r="B4" s="366"/>
      <c r="C4" s="366"/>
      <c r="D4" s="366"/>
      <c r="E4" s="366"/>
      <c r="F4" s="366"/>
      <c r="G4" s="366"/>
      <c r="H4" s="366"/>
      <c r="I4" s="366"/>
      <c r="J4" s="366"/>
      <c r="K4" s="366"/>
    </row>
    <row r="5" spans="1:12" s="93" customFormat="1" ht="13.5">
      <c r="A5" s="363" t="s">
        <v>77</v>
      </c>
      <c r="B5" s="364"/>
      <c r="C5" s="364"/>
      <c r="D5" s="364"/>
      <c r="E5" s="364"/>
      <c r="F5" s="364"/>
      <c r="G5" s="364"/>
      <c r="H5" s="364"/>
      <c r="I5" s="365"/>
      <c r="J5" s="172" t="s">
        <v>48</v>
      </c>
      <c r="K5" s="96" t="s">
        <v>27</v>
      </c>
      <c r="L5" s="97" t="s">
        <v>79</v>
      </c>
    </row>
    <row r="6" spans="1:12" s="93" customFormat="1" ht="13.5">
      <c r="A6" s="98" t="s">
        <v>64</v>
      </c>
      <c r="B6" s="99"/>
      <c r="C6" s="99"/>
      <c r="D6" s="100"/>
      <c r="E6" s="99"/>
      <c r="F6" s="99"/>
      <c r="G6" s="99"/>
      <c r="H6" s="99"/>
      <c r="I6" s="99"/>
      <c r="J6" s="102">
        <f>SUM(J7,J11,J18)</f>
        <v>0</v>
      </c>
      <c r="K6" s="102">
        <f>SUM(K7,K11,K18)</f>
        <v>0</v>
      </c>
      <c r="L6" s="355"/>
    </row>
    <row r="7" spans="1:12" s="93" customFormat="1" ht="13.5">
      <c r="A7" s="103" t="s">
        <v>65</v>
      </c>
      <c r="B7" s="104"/>
      <c r="C7" s="104"/>
      <c r="D7" s="105"/>
      <c r="E7" s="104"/>
      <c r="F7" s="104"/>
      <c r="G7" s="104"/>
      <c r="H7" s="104"/>
      <c r="I7" s="154"/>
      <c r="J7" s="107">
        <f>SUM(J8:J9)</f>
        <v>0</v>
      </c>
      <c r="K7" s="107">
        <f>SUM(K8:K9)</f>
        <v>0</v>
      </c>
      <c r="L7" s="356"/>
    </row>
    <row r="8" spans="1:12" s="93" customFormat="1" ht="13.5">
      <c r="A8" s="108"/>
      <c r="B8" s="104" t="s">
        <v>80</v>
      </c>
      <c r="C8" s="104" t="s">
        <v>81</v>
      </c>
      <c r="D8" s="105"/>
      <c r="E8" s="104" t="s">
        <v>20</v>
      </c>
      <c r="F8" s="104" t="s">
        <v>82</v>
      </c>
      <c r="G8" s="104"/>
      <c r="H8" s="104" t="s">
        <v>83</v>
      </c>
      <c r="I8" s="154" t="s">
        <v>84</v>
      </c>
      <c r="J8" s="109">
        <f>IF(G8="",D8,D8*G8)</f>
        <v>0</v>
      </c>
      <c r="K8" s="110">
        <f>J8</f>
        <v>0</v>
      </c>
      <c r="L8" s="356"/>
    </row>
    <row r="9" spans="1:12" s="93" customFormat="1" ht="13.5">
      <c r="A9" s="108"/>
      <c r="B9" s="104"/>
      <c r="C9" s="104"/>
      <c r="D9" s="105"/>
      <c r="E9" s="104" t="s">
        <v>20</v>
      </c>
      <c r="F9" s="104"/>
      <c r="G9" s="104"/>
      <c r="H9" s="104"/>
      <c r="I9" s="106"/>
      <c r="J9" s="109">
        <f>IF(G9="",D9,D9*G9)</f>
        <v>0</v>
      </c>
      <c r="K9" s="110">
        <f>J9</f>
        <v>0</v>
      </c>
      <c r="L9" s="356"/>
    </row>
    <row r="10" spans="1:12" s="93" customFormat="1" ht="13.5">
      <c r="A10" s="108"/>
      <c r="B10" s="104"/>
      <c r="C10" s="104"/>
      <c r="D10" s="105"/>
      <c r="E10" s="104"/>
      <c r="F10" s="104"/>
      <c r="G10" s="104"/>
      <c r="H10" s="104"/>
      <c r="I10" s="154"/>
      <c r="J10" s="109"/>
      <c r="K10" s="110"/>
      <c r="L10" s="356"/>
    </row>
    <row r="11" spans="1:12" s="93" customFormat="1" ht="13.5">
      <c r="A11" s="358" t="s">
        <v>66</v>
      </c>
      <c r="B11" s="359"/>
      <c r="D11" s="94"/>
      <c r="J11" s="107">
        <f>SUM(J12:J16)</f>
        <v>0</v>
      </c>
      <c r="K11" s="107">
        <f>SUM(K12:K16)</f>
        <v>0</v>
      </c>
      <c r="L11" s="356"/>
    </row>
    <row r="12" spans="1:12" s="93" customFormat="1" ht="13.5">
      <c r="A12" s="108"/>
      <c r="B12" s="104" t="s">
        <v>85</v>
      </c>
      <c r="C12" s="104" t="s">
        <v>81</v>
      </c>
      <c r="D12" s="105"/>
      <c r="E12" s="104" t="s">
        <v>20</v>
      </c>
      <c r="F12" s="104" t="s">
        <v>82</v>
      </c>
      <c r="G12" s="104"/>
      <c r="H12" s="104" t="s">
        <v>83</v>
      </c>
      <c r="I12" s="154" t="s">
        <v>84</v>
      </c>
      <c r="J12" s="109">
        <f>IF(G12="",D12,D12*G12)</f>
        <v>0</v>
      </c>
      <c r="K12" s="110">
        <f t="shared" ref="K12:K19" si="0">J12</f>
        <v>0</v>
      </c>
      <c r="L12" s="356"/>
    </row>
    <row r="13" spans="1:12" s="93" customFormat="1" ht="13.5">
      <c r="A13" s="108"/>
      <c r="B13" s="104" t="s">
        <v>86</v>
      </c>
      <c r="C13" s="104" t="s">
        <v>81</v>
      </c>
      <c r="D13" s="105"/>
      <c r="E13" s="104" t="s">
        <v>20</v>
      </c>
      <c r="F13" s="104" t="s">
        <v>82</v>
      </c>
      <c r="G13" s="104"/>
      <c r="H13" s="104" t="s">
        <v>83</v>
      </c>
      <c r="I13" s="154" t="s">
        <v>84</v>
      </c>
      <c r="J13" s="109">
        <f t="shared" ref="J13:J20" si="1">IF(G13="",D13,D13*G13)</f>
        <v>0</v>
      </c>
      <c r="K13" s="110">
        <f t="shared" si="0"/>
        <v>0</v>
      </c>
      <c r="L13" s="356"/>
    </row>
    <row r="14" spans="1:12" s="93" customFormat="1" ht="13.5">
      <c r="A14" s="108"/>
      <c r="B14" s="104" t="s">
        <v>87</v>
      </c>
      <c r="C14" s="104"/>
      <c r="D14" s="105"/>
      <c r="E14" s="104" t="s">
        <v>20</v>
      </c>
      <c r="F14" s="104"/>
      <c r="G14" s="104"/>
      <c r="H14" s="104"/>
      <c r="I14" s="154" t="s">
        <v>84</v>
      </c>
      <c r="J14" s="109">
        <f t="shared" si="1"/>
        <v>0</v>
      </c>
      <c r="K14" s="110">
        <f t="shared" si="0"/>
        <v>0</v>
      </c>
      <c r="L14" s="356"/>
    </row>
    <row r="15" spans="1:12" s="93" customFormat="1" ht="13.5">
      <c r="A15" s="108"/>
      <c r="B15" s="104" t="s">
        <v>88</v>
      </c>
      <c r="C15" s="104"/>
      <c r="D15" s="105"/>
      <c r="E15" s="104" t="s">
        <v>20</v>
      </c>
      <c r="F15" s="104"/>
      <c r="G15" s="104"/>
      <c r="H15" s="104"/>
      <c r="I15" s="154" t="s">
        <v>84</v>
      </c>
      <c r="J15" s="109">
        <f t="shared" si="1"/>
        <v>0</v>
      </c>
      <c r="K15" s="110">
        <f t="shared" si="0"/>
        <v>0</v>
      </c>
      <c r="L15" s="356"/>
    </row>
    <row r="16" spans="1:12" s="93" customFormat="1" ht="13.5">
      <c r="A16" s="108"/>
      <c r="B16" s="104" t="s">
        <v>89</v>
      </c>
      <c r="C16" s="104"/>
      <c r="D16" s="105"/>
      <c r="E16" s="104" t="s">
        <v>20</v>
      </c>
      <c r="F16" s="104"/>
      <c r="G16" s="104"/>
      <c r="H16" s="104"/>
      <c r="I16" s="154" t="s">
        <v>84</v>
      </c>
      <c r="J16" s="109">
        <f t="shared" si="1"/>
        <v>0</v>
      </c>
      <c r="K16" s="110">
        <f t="shared" si="0"/>
        <v>0</v>
      </c>
      <c r="L16" s="356"/>
    </row>
    <row r="17" spans="1:13" s="93" customFormat="1" ht="13.5">
      <c r="A17" s="108"/>
      <c r="B17" s="104"/>
      <c r="C17" s="104"/>
      <c r="D17" s="105"/>
      <c r="E17" s="104"/>
      <c r="F17" s="104"/>
      <c r="G17" s="104"/>
      <c r="H17" s="104"/>
      <c r="I17" s="154"/>
      <c r="J17" s="109"/>
      <c r="K17" s="110"/>
      <c r="L17" s="356"/>
    </row>
    <row r="18" spans="1:13" s="93" customFormat="1" ht="13.5">
      <c r="A18" s="103" t="s">
        <v>67</v>
      </c>
      <c r="B18" s="104"/>
      <c r="C18" s="104"/>
      <c r="D18" s="105"/>
      <c r="E18" s="104"/>
      <c r="F18" s="104"/>
      <c r="G18" s="104"/>
      <c r="H18" s="104"/>
      <c r="I18" s="154"/>
      <c r="J18" s="107">
        <f>SUM(J19:J20)</f>
        <v>0</v>
      </c>
      <c r="K18" s="107">
        <f>SUM(K19:K20)</f>
        <v>0</v>
      </c>
      <c r="L18" s="356"/>
    </row>
    <row r="19" spans="1:13" s="93" customFormat="1" ht="13.5">
      <c r="A19" s="108"/>
      <c r="B19" s="104" t="s">
        <v>90</v>
      </c>
      <c r="C19" s="104"/>
      <c r="D19" s="105"/>
      <c r="E19" s="104" t="s">
        <v>20</v>
      </c>
      <c r="F19" s="104"/>
      <c r="G19" s="104"/>
      <c r="H19" s="104"/>
      <c r="I19" s="154" t="s">
        <v>84</v>
      </c>
      <c r="J19" s="109">
        <f t="shared" si="1"/>
        <v>0</v>
      </c>
      <c r="K19" s="110">
        <f t="shared" si="0"/>
        <v>0</v>
      </c>
      <c r="L19" s="356"/>
    </row>
    <row r="20" spans="1:13" s="93" customFormat="1" ht="13.5">
      <c r="A20" s="108"/>
      <c r="B20" s="104" t="s">
        <v>91</v>
      </c>
      <c r="C20" s="104"/>
      <c r="D20" s="105"/>
      <c r="E20" s="104" t="s">
        <v>20</v>
      </c>
      <c r="F20" s="104"/>
      <c r="G20" s="104"/>
      <c r="H20" s="104"/>
      <c r="I20" s="154" t="s">
        <v>84</v>
      </c>
      <c r="J20" s="109">
        <f t="shared" si="1"/>
        <v>0</v>
      </c>
      <c r="K20" s="110">
        <f>J20</f>
        <v>0</v>
      </c>
      <c r="L20" s="356"/>
    </row>
    <row r="21" spans="1:13" s="93" customFormat="1" ht="13.5">
      <c r="A21" s="112" t="s">
        <v>28</v>
      </c>
      <c r="B21" s="113"/>
      <c r="C21" s="113"/>
      <c r="D21" s="114"/>
      <c r="E21" s="113"/>
      <c r="F21" s="113"/>
      <c r="G21" s="113"/>
      <c r="H21" s="113"/>
      <c r="I21" s="113"/>
      <c r="J21" s="116">
        <f>SUM(J22,J26)</f>
        <v>0</v>
      </c>
      <c r="K21" s="116">
        <f>SUM(K22,K26)</f>
        <v>0</v>
      </c>
      <c r="L21" s="356"/>
    </row>
    <row r="22" spans="1:13" s="93" customFormat="1" ht="13.5">
      <c r="A22" s="214" t="s">
        <v>68</v>
      </c>
      <c r="B22" s="215"/>
      <c r="C22" s="217"/>
      <c r="D22" s="218"/>
      <c r="E22" s="217"/>
      <c r="F22" s="217"/>
      <c r="G22" s="217"/>
      <c r="H22" s="217"/>
      <c r="I22" s="217"/>
      <c r="J22" s="219">
        <f>SUM(J23:J24)</f>
        <v>0</v>
      </c>
      <c r="K22" s="219">
        <f>SUM(K23:K24)</f>
        <v>0</v>
      </c>
      <c r="L22" s="356"/>
    </row>
    <row r="23" spans="1:13" s="93" customFormat="1" ht="13.5">
      <c r="A23" s="220"/>
      <c r="B23" s="215"/>
      <c r="C23" s="215" t="s">
        <v>81</v>
      </c>
      <c r="D23" s="216"/>
      <c r="E23" s="215" t="s">
        <v>20</v>
      </c>
      <c r="F23" s="215" t="s">
        <v>82</v>
      </c>
      <c r="G23" s="215"/>
      <c r="H23" s="215" t="s">
        <v>83</v>
      </c>
      <c r="I23" s="221" t="s">
        <v>84</v>
      </c>
      <c r="J23" s="222">
        <f t="shared" ref="J23:J24" si="2">D23*G23</f>
        <v>0</v>
      </c>
      <c r="K23" s="223">
        <f>J23</f>
        <v>0</v>
      </c>
      <c r="L23" s="356"/>
      <c r="M23" s="118"/>
    </row>
    <row r="24" spans="1:13" s="93" customFormat="1" ht="13.5">
      <c r="A24" s="220"/>
      <c r="B24" s="215"/>
      <c r="C24" s="215" t="s">
        <v>81</v>
      </c>
      <c r="D24" s="216"/>
      <c r="E24" s="215" t="s">
        <v>20</v>
      </c>
      <c r="F24" s="215" t="s">
        <v>82</v>
      </c>
      <c r="G24" s="215"/>
      <c r="H24" s="215" t="s">
        <v>83</v>
      </c>
      <c r="I24" s="221" t="s">
        <v>84</v>
      </c>
      <c r="J24" s="222">
        <f t="shared" si="2"/>
        <v>0</v>
      </c>
      <c r="K24" s="223">
        <f>J24</f>
        <v>0</v>
      </c>
      <c r="L24" s="356"/>
    </row>
    <row r="25" spans="1:13" s="93" customFormat="1" ht="13.5">
      <c r="A25" s="220"/>
      <c r="B25" s="215"/>
      <c r="C25" s="215"/>
      <c r="D25" s="216"/>
      <c r="E25" s="215"/>
      <c r="F25" s="215"/>
      <c r="G25" s="215"/>
      <c r="H25" s="215"/>
      <c r="I25" s="221"/>
      <c r="J25" s="222"/>
      <c r="K25" s="224"/>
      <c r="L25" s="356"/>
    </row>
    <row r="26" spans="1:13" s="93" customFormat="1" ht="13.5">
      <c r="A26" s="214" t="s">
        <v>69</v>
      </c>
      <c r="B26" s="215"/>
      <c r="C26" s="217"/>
      <c r="D26" s="218"/>
      <c r="E26" s="217"/>
      <c r="F26" s="217"/>
      <c r="G26" s="217"/>
      <c r="H26" s="217"/>
      <c r="I26" s="217"/>
      <c r="J26" s="219">
        <f>SUM(J27:J28)</f>
        <v>0</v>
      </c>
      <c r="K26" s="219">
        <f>SUM(K27:K28)</f>
        <v>0</v>
      </c>
      <c r="L26" s="356"/>
    </row>
    <row r="27" spans="1:13" s="93" customFormat="1" ht="13.5">
      <c r="A27" s="220"/>
      <c r="B27" s="215"/>
      <c r="C27" s="215" t="s">
        <v>81</v>
      </c>
      <c r="D27" s="216"/>
      <c r="E27" s="215" t="s">
        <v>20</v>
      </c>
      <c r="F27" s="215" t="s">
        <v>82</v>
      </c>
      <c r="G27" s="215"/>
      <c r="H27" s="215" t="s">
        <v>92</v>
      </c>
      <c r="I27" s="221" t="s">
        <v>84</v>
      </c>
      <c r="J27" s="222">
        <f t="shared" ref="J27" si="3">D27*G27</f>
        <v>0</v>
      </c>
      <c r="K27" s="223">
        <f>J27</f>
        <v>0</v>
      </c>
      <c r="L27" s="356"/>
    </row>
    <row r="28" spans="1:13" s="93" customFormat="1" ht="13.5">
      <c r="A28" s="220"/>
      <c r="B28" s="215"/>
      <c r="C28" s="215" t="s">
        <v>81</v>
      </c>
      <c r="D28" s="216"/>
      <c r="E28" s="215" t="s">
        <v>20</v>
      </c>
      <c r="F28" s="215" t="s">
        <v>82</v>
      </c>
      <c r="G28" s="215"/>
      <c r="H28" s="215" t="s">
        <v>92</v>
      </c>
      <c r="I28" s="221" t="s">
        <v>84</v>
      </c>
      <c r="J28" s="222">
        <f t="shared" ref="J28" si="4">D28*G28</f>
        <v>0</v>
      </c>
      <c r="K28" s="223">
        <f>J28</f>
        <v>0</v>
      </c>
      <c r="L28" s="356"/>
    </row>
    <row r="29" spans="1:13" s="93" customFormat="1" ht="13.5">
      <c r="A29" s="112" t="s">
        <v>29</v>
      </c>
      <c r="B29" s="113"/>
      <c r="C29" s="113"/>
      <c r="D29" s="114"/>
      <c r="E29" s="113"/>
      <c r="F29" s="113"/>
      <c r="G29" s="113"/>
      <c r="H29" s="113"/>
      <c r="I29" s="113"/>
      <c r="J29" s="116">
        <f>SUM(J30,J34,J39,J42)</f>
        <v>0</v>
      </c>
      <c r="K29" s="119">
        <f>SUM(K30,K34,K39,K42)</f>
        <v>0</v>
      </c>
      <c r="L29" s="356"/>
    </row>
    <row r="30" spans="1:13" s="93" customFormat="1" ht="13.5">
      <c r="A30" s="103" t="s">
        <v>70</v>
      </c>
      <c r="D30" s="94"/>
      <c r="J30" s="107">
        <f>SUM(J31:J32)</f>
        <v>0</v>
      </c>
      <c r="K30" s="107">
        <f>SUM(K31:K32)</f>
        <v>0</v>
      </c>
      <c r="L30" s="356"/>
    </row>
    <row r="31" spans="1:13" s="93" customFormat="1" ht="13.5">
      <c r="A31" s="108"/>
      <c r="B31" s="104" t="s">
        <v>93</v>
      </c>
      <c r="C31" s="104"/>
      <c r="D31" s="105"/>
      <c r="E31" s="104" t="s">
        <v>20</v>
      </c>
      <c r="F31" s="104"/>
      <c r="G31" s="104"/>
      <c r="H31" s="104"/>
      <c r="I31" s="154" t="s">
        <v>84</v>
      </c>
      <c r="J31" s="109">
        <f t="shared" ref="J31:J32" si="5">IF(G31="",D31,D31*G31)</f>
        <v>0</v>
      </c>
      <c r="K31" s="110">
        <f>J31</f>
        <v>0</v>
      </c>
      <c r="L31" s="356"/>
    </row>
    <row r="32" spans="1:13" s="93" customFormat="1" ht="13.5">
      <c r="A32" s="108"/>
      <c r="B32" s="104" t="s">
        <v>94</v>
      </c>
      <c r="C32" s="104"/>
      <c r="D32" s="105"/>
      <c r="E32" s="104" t="s">
        <v>20</v>
      </c>
      <c r="F32" s="104"/>
      <c r="G32" s="104"/>
      <c r="H32" s="104"/>
      <c r="I32" s="154" t="s">
        <v>84</v>
      </c>
      <c r="J32" s="109">
        <f t="shared" si="5"/>
        <v>0</v>
      </c>
      <c r="K32" s="110">
        <f>J32</f>
        <v>0</v>
      </c>
      <c r="L32" s="356"/>
    </row>
    <row r="33" spans="1:12" s="93" customFormat="1" ht="13.5">
      <c r="A33" s="108"/>
      <c r="B33" s="104"/>
      <c r="C33" s="104"/>
      <c r="D33" s="105"/>
      <c r="E33" s="104"/>
      <c r="F33" s="104"/>
      <c r="G33" s="104"/>
      <c r="H33" s="104"/>
      <c r="I33" s="154"/>
      <c r="J33" s="109"/>
      <c r="K33" s="110"/>
      <c r="L33" s="356"/>
    </row>
    <row r="34" spans="1:12" s="93" customFormat="1" ht="13.5">
      <c r="A34" s="103" t="s">
        <v>71</v>
      </c>
      <c r="B34" s="104"/>
      <c r="C34" s="104"/>
      <c r="D34" s="105"/>
      <c r="E34" s="104"/>
      <c r="F34" s="104"/>
      <c r="G34" s="104"/>
      <c r="H34" s="104"/>
      <c r="I34" s="104"/>
      <c r="J34" s="107">
        <f>SUM(J35:J37)</f>
        <v>0</v>
      </c>
      <c r="K34" s="107">
        <f>SUM(K35:K37)</f>
        <v>0</v>
      </c>
      <c r="L34" s="356"/>
    </row>
    <row r="35" spans="1:12" s="93" customFormat="1" ht="13.5">
      <c r="A35" s="108" t="s">
        <v>95</v>
      </c>
      <c r="B35" s="104" t="s">
        <v>96</v>
      </c>
      <c r="C35" s="104"/>
      <c r="D35" s="105"/>
      <c r="E35" s="104" t="s">
        <v>20</v>
      </c>
      <c r="F35" s="104"/>
      <c r="G35" s="104"/>
      <c r="H35" s="104"/>
      <c r="I35" s="154" t="s">
        <v>84</v>
      </c>
      <c r="J35" s="109">
        <f t="shared" ref="J35:J37" si="6">IF(G35="",D35,D35*G35)</f>
        <v>0</v>
      </c>
      <c r="K35" s="110">
        <f>J35</f>
        <v>0</v>
      </c>
      <c r="L35" s="356"/>
    </row>
    <row r="36" spans="1:12" s="93" customFormat="1" ht="13.5">
      <c r="A36" s="108"/>
      <c r="B36" s="104" t="s">
        <v>97</v>
      </c>
      <c r="C36" s="104"/>
      <c r="D36" s="105"/>
      <c r="E36" s="104" t="s">
        <v>20</v>
      </c>
      <c r="F36" s="104"/>
      <c r="G36" s="104"/>
      <c r="H36" s="104"/>
      <c r="I36" s="154" t="s">
        <v>84</v>
      </c>
      <c r="J36" s="109">
        <f t="shared" si="6"/>
        <v>0</v>
      </c>
      <c r="K36" s="110">
        <f t="shared" ref="K36:K37" si="7">J36</f>
        <v>0</v>
      </c>
      <c r="L36" s="356"/>
    </row>
    <row r="37" spans="1:12" s="93" customFormat="1" ht="13.5">
      <c r="A37" s="108" t="s">
        <v>98</v>
      </c>
      <c r="B37" s="104" t="s">
        <v>97</v>
      </c>
      <c r="C37" s="104"/>
      <c r="D37" s="105"/>
      <c r="E37" s="104" t="s">
        <v>20</v>
      </c>
      <c r="F37" s="104"/>
      <c r="G37" s="104"/>
      <c r="H37" s="104"/>
      <c r="I37" s="154" t="s">
        <v>84</v>
      </c>
      <c r="J37" s="109">
        <f t="shared" si="6"/>
        <v>0</v>
      </c>
      <c r="K37" s="110">
        <f t="shared" si="7"/>
        <v>0</v>
      </c>
      <c r="L37" s="356"/>
    </row>
    <row r="38" spans="1:12" s="93" customFormat="1" ht="13.5">
      <c r="A38" s="108"/>
      <c r="B38" s="104"/>
      <c r="C38" s="104"/>
      <c r="D38" s="105"/>
      <c r="E38" s="104"/>
      <c r="F38" s="104"/>
      <c r="G38" s="104"/>
      <c r="H38" s="104"/>
      <c r="I38" s="154"/>
      <c r="J38" s="109"/>
      <c r="K38" s="110"/>
      <c r="L38" s="356"/>
    </row>
    <row r="39" spans="1:12" s="93" customFormat="1" ht="13.5">
      <c r="A39" s="103" t="s">
        <v>72</v>
      </c>
      <c r="D39" s="94"/>
      <c r="J39" s="107">
        <f>SUM(J40)</f>
        <v>0</v>
      </c>
      <c r="K39" s="107">
        <f>SUM(K40)</f>
        <v>0</v>
      </c>
      <c r="L39" s="356"/>
    </row>
    <row r="40" spans="1:12" s="93" customFormat="1" ht="13.5">
      <c r="A40" s="108"/>
      <c r="B40" s="104" t="s">
        <v>99</v>
      </c>
      <c r="C40" s="104"/>
      <c r="D40" s="105"/>
      <c r="E40" s="104" t="s">
        <v>20</v>
      </c>
      <c r="F40" s="104"/>
      <c r="G40" s="104"/>
      <c r="H40" s="104"/>
      <c r="I40" s="154" t="s">
        <v>84</v>
      </c>
      <c r="J40" s="109">
        <f t="shared" ref="J40:J46" si="8">IF(G40="",D40,D40*G40)</f>
        <v>0</v>
      </c>
      <c r="K40" s="110">
        <f>J40</f>
        <v>0</v>
      </c>
      <c r="L40" s="356"/>
    </row>
    <row r="41" spans="1:12" s="93" customFormat="1" ht="13.5">
      <c r="A41" s="108"/>
      <c r="B41" s="104"/>
      <c r="C41" s="104"/>
      <c r="D41" s="105"/>
      <c r="E41" s="104"/>
      <c r="F41" s="104"/>
      <c r="G41" s="104"/>
      <c r="H41" s="104"/>
      <c r="I41" s="154"/>
      <c r="J41" s="109"/>
      <c r="K41" s="110"/>
      <c r="L41" s="356"/>
    </row>
    <row r="42" spans="1:12" s="93" customFormat="1" ht="13.5">
      <c r="A42" s="103" t="s">
        <v>73</v>
      </c>
      <c r="B42" s="104"/>
      <c r="C42" s="104"/>
      <c r="D42" s="105"/>
      <c r="E42" s="104"/>
      <c r="F42" s="104"/>
      <c r="G42" s="104"/>
      <c r="H42" s="104"/>
      <c r="I42" s="104"/>
      <c r="J42" s="107">
        <f>SUM(J43:J46)</f>
        <v>0</v>
      </c>
      <c r="K42" s="107">
        <f>SUM(K43:K46)</f>
        <v>0</v>
      </c>
      <c r="L42" s="356"/>
    </row>
    <row r="43" spans="1:12" s="93" customFormat="1" ht="13.5">
      <c r="A43" s="108" t="s">
        <v>100</v>
      </c>
      <c r="B43" s="104"/>
      <c r="C43" s="104" t="s">
        <v>81</v>
      </c>
      <c r="D43" s="105"/>
      <c r="E43" s="104" t="s">
        <v>20</v>
      </c>
      <c r="F43" s="104" t="s">
        <v>82</v>
      </c>
      <c r="G43" s="104"/>
      <c r="H43" s="104" t="s">
        <v>101</v>
      </c>
      <c r="I43" s="154" t="s">
        <v>84</v>
      </c>
      <c r="J43" s="109">
        <f t="shared" si="8"/>
        <v>0</v>
      </c>
      <c r="K43" s="110">
        <f>J43</f>
        <v>0</v>
      </c>
      <c r="L43" s="356"/>
    </row>
    <row r="44" spans="1:12" s="93" customFormat="1" ht="13.5">
      <c r="A44" s="108" t="s">
        <v>102</v>
      </c>
      <c r="B44" s="104" t="s">
        <v>103</v>
      </c>
      <c r="C44" s="104"/>
      <c r="D44" s="105"/>
      <c r="E44" s="104" t="s">
        <v>20</v>
      </c>
      <c r="F44" s="104"/>
      <c r="G44" s="104"/>
      <c r="H44" s="104"/>
      <c r="I44" s="154" t="s">
        <v>84</v>
      </c>
      <c r="J44" s="109">
        <f t="shared" si="8"/>
        <v>0</v>
      </c>
      <c r="K44" s="110">
        <f>J44</f>
        <v>0</v>
      </c>
      <c r="L44" s="356"/>
    </row>
    <row r="45" spans="1:12" s="93" customFormat="1" ht="13.5">
      <c r="A45" s="108"/>
      <c r="B45" s="104" t="s">
        <v>104</v>
      </c>
      <c r="C45" s="104"/>
      <c r="D45" s="105"/>
      <c r="E45" s="104" t="s">
        <v>20</v>
      </c>
      <c r="F45" s="104"/>
      <c r="G45" s="104"/>
      <c r="H45" s="104"/>
      <c r="I45" s="154" t="s">
        <v>84</v>
      </c>
      <c r="J45" s="109">
        <f t="shared" si="8"/>
        <v>0</v>
      </c>
      <c r="K45" s="110">
        <f>J45</f>
        <v>0</v>
      </c>
      <c r="L45" s="356"/>
    </row>
    <row r="46" spans="1:12" s="93" customFormat="1" ht="13.5">
      <c r="A46" s="108" t="s">
        <v>105</v>
      </c>
      <c r="B46" s="104" t="s">
        <v>106</v>
      </c>
      <c r="C46" s="104"/>
      <c r="D46" s="105"/>
      <c r="E46" s="104" t="s">
        <v>20</v>
      </c>
      <c r="F46" s="104"/>
      <c r="G46" s="104"/>
      <c r="H46" s="104"/>
      <c r="I46" s="154" t="s">
        <v>84</v>
      </c>
      <c r="J46" s="109">
        <f t="shared" si="8"/>
        <v>0</v>
      </c>
      <c r="K46" s="110">
        <f>J46</f>
        <v>0</v>
      </c>
      <c r="L46" s="356"/>
    </row>
    <row r="47" spans="1:12" s="122" customFormat="1" ht="14.25" thickBot="1">
      <c r="A47" s="123" t="s">
        <v>139</v>
      </c>
      <c r="B47" s="179">
        <v>20</v>
      </c>
      <c r="C47" s="124"/>
      <c r="D47" s="125"/>
      <c r="E47" s="124"/>
      <c r="F47" s="124"/>
      <c r="G47" s="124"/>
      <c r="H47" s="124"/>
      <c r="I47" s="155"/>
      <c r="J47" s="127">
        <f>ROUNDDOWN((J6+J21+J29)*B47%,0)</f>
        <v>0</v>
      </c>
      <c r="K47" s="156">
        <f>ROUNDDOWN((K6+K21+K29)*B47%,0)</f>
        <v>0</v>
      </c>
      <c r="L47" s="357"/>
    </row>
    <row r="48" spans="1:12" s="122" customFormat="1" ht="14.25" thickBot="1">
      <c r="A48" s="157" t="s">
        <v>140</v>
      </c>
      <c r="B48" s="158"/>
      <c r="C48" s="159"/>
      <c r="D48" s="160"/>
      <c r="E48" s="159"/>
      <c r="F48" s="159"/>
      <c r="G48" s="159"/>
      <c r="H48" s="159"/>
      <c r="I48" s="161"/>
      <c r="J48" s="162">
        <f>SUM(J6,J21,J29,J47)</f>
        <v>0</v>
      </c>
      <c r="K48" s="162">
        <f>SUM(K6,K21,K29,K47)</f>
        <v>0</v>
      </c>
      <c r="L48" s="151">
        <f>ROUNDDOWN((K48)*A51,-3)</f>
        <v>0</v>
      </c>
    </row>
    <row r="49" spans="1:12" s="122" customFormat="1" ht="13.5">
      <c r="A49" s="157" t="s">
        <v>141</v>
      </c>
      <c r="B49" s="163">
        <v>10</v>
      </c>
      <c r="C49" s="159"/>
      <c r="D49" s="160"/>
      <c r="E49" s="159"/>
      <c r="F49" s="159"/>
      <c r="G49" s="159"/>
      <c r="H49" s="159"/>
      <c r="I49" s="161"/>
      <c r="J49" s="162">
        <f>ROUNDDOWN(J48*B49%,0)</f>
        <v>0</v>
      </c>
      <c r="K49" s="367"/>
      <c r="L49" s="369"/>
    </row>
    <row r="50" spans="1:12" s="122" customFormat="1" ht="14.25" thickBot="1">
      <c r="A50" s="146" t="s">
        <v>142</v>
      </c>
      <c r="B50" s="147"/>
      <c r="C50" s="148"/>
      <c r="D50" s="148"/>
      <c r="E50" s="148"/>
      <c r="F50" s="148"/>
      <c r="G50" s="148"/>
      <c r="H50" s="148"/>
      <c r="I50" s="148"/>
      <c r="J50" s="164">
        <f>SUM(J48:J49)</f>
        <v>0</v>
      </c>
      <c r="K50" s="368"/>
      <c r="L50" s="357"/>
    </row>
    <row r="51" spans="1:12" s="122" customFormat="1" ht="13.5">
      <c r="A51" s="165">
        <v>1</v>
      </c>
      <c r="B51" s="120"/>
      <c r="C51" s="166"/>
      <c r="D51" s="166"/>
      <c r="E51" s="166"/>
      <c r="F51" s="166"/>
      <c r="G51" s="166"/>
      <c r="H51" s="166"/>
      <c r="I51" s="166"/>
      <c r="J51" s="167"/>
      <c r="K51" s="168"/>
      <c r="L51" s="169"/>
    </row>
    <row r="52" spans="1:12" ht="20.100000000000001" customHeight="1">
      <c r="A52" s="370" t="s">
        <v>128</v>
      </c>
      <c r="B52" s="370"/>
      <c r="C52" s="370"/>
      <c r="D52" s="370"/>
      <c r="E52" s="370"/>
      <c r="F52" s="370"/>
      <c r="G52" s="370"/>
      <c r="H52" s="370"/>
      <c r="I52" s="370"/>
      <c r="J52" s="370"/>
      <c r="K52" s="370"/>
      <c r="L52" s="370"/>
    </row>
    <row r="53" spans="1:12" ht="30" customHeight="1">
      <c r="A53" s="354" t="s">
        <v>143</v>
      </c>
      <c r="B53" s="354"/>
      <c r="C53" s="354"/>
      <c r="D53" s="354"/>
      <c r="E53" s="354"/>
      <c r="F53" s="354"/>
      <c r="G53" s="354"/>
      <c r="H53" s="354"/>
      <c r="I53" s="354"/>
      <c r="J53" s="354"/>
      <c r="K53" s="354"/>
      <c r="L53" s="354"/>
    </row>
    <row r="54" spans="1:12" ht="13.5">
      <c r="A54" s="354" t="s">
        <v>241</v>
      </c>
      <c r="B54" s="354"/>
      <c r="C54" s="354"/>
      <c r="D54" s="354"/>
      <c r="E54" s="354"/>
      <c r="F54" s="354"/>
      <c r="G54" s="354"/>
      <c r="H54" s="354"/>
      <c r="I54" s="354"/>
      <c r="J54" s="354"/>
      <c r="K54" s="354"/>
      <c r="L54" s="354"/>
    </row>
    <row r="55" spans="1:12" ht="19.5" customHeight="1">
      <c r="A55" s="153"/>
    </row>
    <row r="56" spans="1:12" ht="19.5" customHeight="1">
      <c r="A56" s="170"/>
    </row>
  </sheetData>
  <sheetProtection formatCells="0" formatColumns="0" formatRows="0" insertRows="0" deleteRows="0" selectLockedCells="1"/>
  <mergeCells count="12">
    <mergeCell ref="K49:K50"/>
    <mergeCell ref="L49:L50"/>
    <mergeCell ref="A52:L52"/>
    <mergeCell ref="A54:L54"/>
    <mergeCell ref="A2:L2"/>
    <mergeCell ref="B3:H3"/>
    <mergeCell ref="I3:L3"/>
    <mergeCell ref="A5:I5"/>
    <mergeCell ref="L6:L47"/>
    <mergeCell ref="A11:B11"/>
    <mergeCell ref="A4:K4"/>
    <mergeCell ref="A53:L53"/>
  </mergeCells>
  <phoneticPr fontId="5"/>
  <dataValidations count="1">
    <dataValidation type="list" allowBlank="1" showInputMessage="1" showErrorMessage="1" sqref="B47">
      <formula1>"1,2,3,4,5,6,7,8,9,10,11,12,13,14,15,16,17,18,19,20"</formula1>
    </dataValidation>
  </dataValidations>
  <printOptions horizontalCentered="1"/>
  <pageMargins left="0.62992125984251968" right="0.39370078740157483" top="0.31496062992125984" bottom="0.23622047244094491" header="0.23622047244094491" footer="0.19685039370078741"/>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【説明】こちらを先にお読みください</vt:lpstr>
      <vt:lpstr>情報項目シート</vt:lpstr>
      <vt:lpstr>提案書_様式第1</vt:lpstr>
      <vt:lpstr>別紙2(1)全期間総括表</vt:lpstr>
      <vt:lpstr>別紙2(2)助成先総括表</vt:lpstr>
      <vt:lpstr>別紙2(3)共同研究総括表</vt:lpstr>
      <vt:lpstr>別紙2(4)項目別明細表(2020年助成先用)</vt:lpstr>
      <vt:lpstr>別紙2(4)項目別明細表(2021年助成先用)</vt:lpstr>
      <vt:lpstr>別紙2(4)項目別明細表(2020年共同研究先用)</vt:lpstr>
      <vt:lpstr>別紙2(4)項目別明細表(2021年共同研究先用)</vt:lpstr>
      <vt:lpstr>別紙3_研究開発日程表</vt:lpstr>
      <vt:lpstr>別紙4_5か年事業計画表</vt:lpstr>
      <vt:lpstr>情報項目シート!Print_Area</vt:lpstr>
      <vt:lpstr>'別紙2(1)全期間総括表'!Print_Area</vt:lpstr>
      <vt:lpstr>'別紙2(2)助成先総括表'!Print_Area</vt:lpstr>
      <vt:lpstr>'別紙2(3)共同研究総括表'!Print_Area</vt:lpstr>
      <vt:lpstr>'別紙2(4)項目別明細表(2020年共同研究先用)'!Print_Area</vt:lpstr>
      <vt:lpstr>'別紙2(4)項目別明細表(2020年助成先用)'!Print_Area</vt:lpstr>
      <vt:lpstr>'別紙2(4)項目別明細表(2021年共同研究先用)'!Print_Area</vt:lpstr>
      <vt:lpstr>'別紙2(4)項目別明細表(2021年助成先用)'!Print_Area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2020-01-17T05:08:07Z</dcterms:created>
  <dcterms:modified xsi:type="dcterms:W3CDTF">2020-04-22T09:48:12Z</dcterms:modified>
</cp:coreProperties>
</file>