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filterPrivacy="1" defaultThemeVersion="124226"/>
  <xr:revisionPtr revIDLastSave="0" documentId="13_ncr:1_{9CF832A8-62CD-413A-AFE3-164704C26066}" xr6:coauthVersionLast="45" xr6:coauthVersionMax="45" xr10:uidLastSave="{00000000-0000-0000-0000-000000000000}"/>
  <bookViews>
    <workbookView xWindow="23880" yWindow="-120" windowWidth="29040" windowHeight="16440" tabRatio="813" xr2:uid="{00000000-000D-0000-FFFF-FFFF00000000}"/>
  </bookViews>
  <sheets>
    <sheet name="【説明】こちらを先にお読みください" sheetId="22" r:id="rId1"/>
    <sheet name="情報項目シート" sheetId="17" r:id="rId2"/>
    <sheet name="提案書様式第１（PCA)" sheetId="24" r:id="rId3"/>
    <sheet name="提案書様式_全期間総括表（別紙２(１)）" sheetId="29" r:id="rId4"/>
    <sheet name="助成先総括表（別紙２）" sheetId="27" r:id="rId5"/>
    <sheet name="共同研究先総括表（別紙２）" sheetId="31" r:id="rId6"/>
    <sheet name="項目別明細表_助成先（別紙２）" sheetId="28" r:id="rId7"/>
    <sheet name="項目別明細表_共同研究先（別紙２）" sheetId="36"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36" l="1"/>
  <c r="A4" i="28"/>
  <c r="J37" i="36" l="1"/>
  <c r="J32" i="36"/>
  <c r="J28" i="36"/>
  <c r="J7" i="36"/>
  <c r="J41" i="36" l="1"/>
  <c r="D10" i="29" l="1"/>
  <c r="J11" i="36" l="1"/>
  <c r="J22" i="36"/>
  <c r="J23" i="36" l="1"/>
  <c r="J21" i="36" s="1"/>
  <c r="J22" i="28"/>
  <c r="J21" i="28"/>
  <c r="J32" i="28"/>
  <c r="K18" i="28"/>
  <c r="K17" i="28"/>
  <c r="K15" i="28"/>
  <c r="K14" i="28"/>
  <c r="K13" i="28"/>
  <c r="A6" i="31" l="1"/>
  <c r="A5" i="31"/>
  <c r="A6" i="27"/>
  <c r="A5" i="27"/>
  <c r="A5" i="29"/>
  <c r="C11" i="29"/>
  <c r="C10" i="29"/>
  <c r="B10" i="29"/>
  <c r="B9" i="29"/>
  <c r="A8" i="29"/>
  <c r="I71" i="24"/>
  <c r="I70" i="24"/>
  <c r="I69" i="24"/>
  <c r="I67" i="24"/>
  <c r="I66" i="24"/>
  <c r="I65" i="24"/>
  <c r="I64" i="24"/>
  <c r="I63" i="24"/>
  <c r="J48" i="24"/>
  <c r="O48" i="24" s="1"/>
  <c r="J47" i="24"/>
  <c r="O47" i="24" s="1"/>
  <c r="J46" i="24"/>
  <c r="B23" i="27"/>
  <c r="K16" i="28"/>
  <c r="J17" i="36"/>
  <c r="O46" i="24" l="1"/>
  <c r="J49" i="24"/>
  <c r="O49" i="24" s="1"/>
  <c r="J12" i="36"/>
  <c r="J10" i="36" s="1"/>
  <c r="J47" i="28" l="1"/>
  <c r="K47" i="28"/>
  <c r="K40" i="28" l="1"/>
  <c r="K41" i="28"/>
  <c r="K42" i="28"/>
  <c r="K37" i="28"/>
  <c r="K34" i="28"/>
  <c r="K35" i="28"/>
  <c r="K33" i="28"/>
  <c r="K31" i="28"/>
  <c r="K30" i="28"/>
  <c r="K21" i="28"/>
  <c r="K44" i="36" l="1"/>
  <c r="K43" i="36"/>
  <c r="K42" i="36"/>
  <c r="K41" i="36"/>
  <c r="J40" i="36"/>
  <c r="K38" i="36"/>
  <c r="K35" i="36"/>
  <c r="K34" i="36"/>
  <c r="K33" i="36"/>
  <c r="K30" i="36"/>
  <c r="K29" i="36"/>
  <c r="J26" i="36"/>
  <c r="J25" i="36" s="1"/>
  <c r="K23" i="36"/>
  <c r="K22" i="36"/>
  <c r="K21" i="36" s="1"/>
  <c r="K19" i="36"/>
  <c r="K18" i="36"/>
  <c r="K17" i="36" s="1"/>
  <c r="C12" i="31" s="1"/>
  <c r="B12" i="31" s="1"/>
  <c r="K15" i="36"/>
  <c r="K14" i="36"/>
  <c r="K13" i="36"/>
  <c r="K12" i="36"/>
  <c r="K11" i="36"/>
  <c r="K8" i="36"/>
  <c r="J6" i="36"/>
  <c r="C27" i="29"/>
  <c r="C26" i="29"/>
  <c r="D25" i="29"/>
  <c r="C25" i="29" s="1"/>
  <c r="C23" i="29"/>
  <c r="C22" i="29"/>
  <c r="D21" i="29"/>
  <c r="C21" i="29" s="1"/>
  <c r="C15" i="29"/>
  <c r="C14" i="29"/>
  <c r="C13" i="29"/>
  <c r="C12" i="29"/>
  <c r="K7" i="36" l="1"/>
  <c r="C10" i="31" s="1"/>
  <c r="K10" i="36"/>
  <c r="K28" i="36"/>
  <c r="C14" i="31"/>
  <c r="K40" i="36"/>
  <c r="C20" i="31" s="1"/>
  <c r="B20" i="31" s="1"/>
  <c r="K37" i="36"/>
  <c r="C19" i="31" s="1"/>
  <c r="B19" i="31" s="1"/>
  <c r="K32" i="36"/>
  <c r="C18" i="31" s="1"/>
  <c r="B18" i="31" s="1"/>
  <c r="J20" i="36"/>
  <c r="K26" i="36"/>
  <c r="K25" i="36" s="1"/>
  <c r="C15" i="31" s="1"/>
  <c r="B15" i="31" s="1"/>
  <c r="C11" i="31"/>
  <c r="B11" i="31" s="1"/>
  <c r="C17" i="31"/>
  <c r="J27" i="36"/>
  <c r="B10" i="31" l="1"/>
  <c r="C9" i="31"/>
  <c r="B9" i="31" s="1"/>
  <c r="K27" i="36"/>
  <c r="J45" i="36"/>
  <c r="J46" i="36" s="1"/>
  <c r="J45" i="28" s="1"/>
  <c r="J44" i="28" s="1"/>
  <c r="J43" i="28" s="1"/>
  <c r="K20" i="36"/>
  <c r="C16" i="31"/>
  <c r="B16" i="31" s="1"/>
  <c r="B17" i="31"/>
  <c r="B14" i="31"/>
  <c r="C13" i="31"/>
  <c r="B13" i="31" s="1"/>
  <c r="K6" i="36"/>
  <c r="J47" i="36" l="1"/>
  <c r="J48" i="36" s="1"/>
  <c r="C21" i="31"/>
  <c r="B21" i="31" s="1"/>
  <c r="K45" i="36"/>
  <c r="C22" i="31" s="1"/>
  <c r="B22" i="31" s="1"/>
  <c r="C23" i="31" l="1"/>
  <c r="C24" i="31" s="1"/>
  <c r="C25" i="31" s="1"/>
  <c r="K46" i="36"/>
  <c r="B23" i="31" l="1"/>
  <c r="B24" i="31"/>
  <c r="K45" i="28"/>
  <c r="K44" i="28" s="1"/>
  <c r="L46" i="36"/>
  <c r="B25" i="31"/>
  <c r="D9" i="29" l="1"/>
  <c r="C9" i="29" s="1"/>
  <c r="M10" i="24"/>
  <c r="K43" i="28" l="1"/>
  <c r="C22" i="27"/>
  <c r="J23" i="28"/>
  <c r="K23" i="28" s="1"/>
  <c r="J24" i="28"/>
  <c r="K24" i="28" s="1"/>
  <c r="J25" i="28"/>
  <c r="K25" i="28" s="1"/>
  <c r="J27" i="28"/>
  <c r="K27" i="28" s="1"/>
  <c r="K26" i="28" s="1"/>
  <c r="C15" i="27" s="1"/>
  <c r="B15" i="27" s="1"/>
  <c r="J8" i="28"/>
  <c r="J11" i="28"/>
  <c r="J12" i="28"/>
  <c r="K12" i="28" s="1"/>
  <c r="K29" i="28"/>
  <c r="C17" i="27" s="1"/>
  <c r="B17" i="27" s="1"/>
  <c r="K32" i="28"/>
  <c r="C18" i="27" s="1"/>
  <c r="B18" i="27" s="1"/>
  <c r="K36" i="28"/>
  <c r="C19" i="27" s="1"/>
  <c r="J39" i="28"/>
  <c r="J16" i="28"/>
  <c r="J29" i="28"/>
  <c r="J36" i="28"/>
  <c r="G19" i="17"/>
  <c r="G61" i="17"/>
  <c r="M7" i="24"/>
  <c r="C12" i="27"/>
  <c r="M11" i="24"/>
  <c r="M8" i="24"/>
  <c r="L40" i="24"/>
  <c r="B25" i="24"/>
  <c r="B22" i="24"/>
  <c r="A18" i="24"/>
  <c r="S14" i="24"/>
  <c r="A2" i="24"/>
  <c r="G7" i="17"/>
  <c r="G6" i="17"/>
  <c r="J26" i="28" l="1"/>
  <c r="J38" i="28"/>
  <c r="K39" i="28"/>
  <c r="K38" i="28" s="1"/>
  <c r="C20" i="27" s="1"/>
  <c r="B20" i="27" s="1"/>
  <c r="J10" i="28"/>
  <c r="K11" i="28"/>
  <c r="K10" i="28" s="1"/>
  <c r="C11" i="27" s="1"/>
  <c r="B11" i="27" s="1"/>
  <c r="K8" i="28"/>
  <c r="K7" i="28" s="1"/>
  <c r="J7" i="28"/>
  <c r="C21" i="27"/>
  <c r="B21" i="27" s="1"/>
  <c r="B22" i="27"/>
  <c r="J28" i="28"/>
  <c r="B19" i="27"/>
  <c r="J20" i="28"/>
  <c r="K22" i="28"/>
  <c r="K20" i="28" s="1"/>
  <c r="C14" i="27" s="1"/>
  <c r="B12" i="27"/>
  <c r="J19" i="28" l="1"/>
  <c r="J6" i="28"/>
  <c r="J50" i="28" s="1"/>
  <c r="C11" i="17" s="1"/>
  <c r="C10" i="17" s="1"/>
  <c r="K28" i="28"/>
  <c r="C16" i="27"/>
  <c r="B16" i="27" s="1"/>
  <c r="C10" i="27"/>
  <c r="K6" i="28"/>
  <c r="B14" i="27"/>
  <c r="C13" i="27"/>
  <c r="B13" i="27" s="1"/>
  <c r="K19" i="28"/>
  <c r="K50" i="28" l="1"/>
  <c r="D8" i="29" s="1"/>
  <c r="B10" i="27"/>
  <c r="C9" i="27"/>
  <c r="B9" i="27" s="1"/>
  <c r="J45" i="24"/>
  <c r="O45" i="24" s="1"/>
  <c r="C24" i="27"/>
  <c r="B24" i="27" s="1"/>
  <c r="C25" i="27"/>
  <c r="B25" i="27" s="1"/>
  <c r="L50" i="28"/>
  <c r="C15" i="17" s="1"/>
  <c r="C8" i="29" l="1"/>
  <c r="C16" i="29" s="1"/>
  <c r="D16" i="29"/>
  <c r="C13" i="17"/>
  <c r="D13" i="17" s="1"/>
  <c r="D17" i="29"/>
  <c r="C17" i="29" s="1"/>
  <c r="J50" i="24"/>
  <c r="C14" i="17"/>
  <c r="J34" i="24"/>
  <c r="C12" i="17" l="1"/>
  <c r="D12" i="17" s="1"/>
  <c r="J31" i="24"/>
  <c r="O50" i="24"/>
  <c r="J51" i="24"/>
  <c r="O51" i="24" s="1"/>
  <c r="J33" i="24"/>
  <c r="J30" i="24" l="1"/>
</calcChain>
</file>

<file path=xl/sharedStrings.xml><?xml version="1.0" encoding="utf-8"?>
<sst xmlns="http://schemas.openxmlformats.org/spreadsheetml/2006/main" count="562" uniqueCount="344">
  <si>
    <t>項目</t>
    <rPh sb="0" eb="2">
      <t>コウモク</t>
    </rPh>
    <phoneticPr fontId="4"/>
  </si>
  <si>
    <t>記入例</t>
    <rPh sb="0" eb="2">
      <t>キニュウ</t>
    </rPh>
    <rPh sb="2" eb="3">
      <t>レイ</t>
    </rPh>
    <phoneticPr fontId="4"/>
  </si>
  <si>
    <t>記入に当たっての
注意事項</t>
    <rPh sb="0" eb="2">
      <t>キニュウ</t>
    </rPh>
    <rPh sb="3" eb="4">
      <t>ア</t>
    </rPh>
    <rPh sb="9" eb="11">
      <t>チュウイ</t>
    </rPh>
    <rPh sb="11" eb="13">
      <t>ジコウ</t>
    </rPh>
    <phoneticPr fontId="4"/>
  </si>
  <si>
    <t>（NEDOにて記入）</t>
    <rPh sb="7" eb="9">
      <t>キニュウ</t>
    </rPh>
    <phoneticPr fontId="4"/>
  </si>
  <si>
    <t>記入不要</t>
    <rPh sb="0" eb="2">
      <t>キニュウ</t>
    </rPh>
    <rPh sb="2" eb="4">
      <t>フヨウ</t>
    </rPh>
    <phoneticPr fontId="4"/>
  </si>
  <si>
    <t>△△△△株式会社</t>
    <rPh sb="4" eb="6">
      <t>カブシキ</t>
    </rPh>
    <rPh sb="6" eb="8">
      <t>カイシャ</t>
    </rPh>
    <phoneticPr fontId="4"/>
  </si>
  <si>
    <t>助成事業名</t>
    <rPh sb="0" eb="2">
      <t>ジョセイ</t>
    </rPh>
    <rPh sb="2" eb="4">
      <t>ジギョウ</t>
    </rPh>
    <rPh sb="4" eb="5">
      <t>メイ</t>
    </rPh>
    <phoneticPr fontId="4"/>
  </si>
  <si>
    <t>郵便番号</t>
  </si>
  <si>
    <t>「〒」マークは不要、「-」を含め半角で記入</t>
    <rPh sb="14" eb="15">
      <t>フク</t>
    </rPh>
    <rPh sb="19" eb="21">
      <t>キニュウ</t>
    </rPh>
    <phoneticPr fontId="4"/>
  </si>
  <si>
    <t>□□県◆◆市××町8丁目9番123号</t>
    <rPh sb="2" eb="3">
      <t>ケン</t>
    </rPh>
    <rPh sb="5" eb="6">
      <t>シ</t>
    </rPh>
    <rPh sb="8" eb="9">
      <t>マチ</t>
    </rPh>
    <rPh sb="10" eb="12">
      <t>チョウメ</t>
    </rPh>
    <rPh sb="13" eb="14">
      <t>バン</t>
    </rPh>
    <rPh sb="17" eb="18">
      <t>ゴウ</t>
    </rPh>
    <phoneticPr fontId="4"/>
  </si>
  <si>
    <t>都道府県から記入</t>
    <rPh sb="0" eb="4">
      <t>トドウフケン</t>
    </rPh>
    <rPh sb="6" eb="8">
      <t>キニュウ</t>
    </rPh>
    <phoneticPr fontId="4"/>
  </si>
  <si>
    <t>代表者役職</t>
  </si>
  <si>
    <t>代表者氏名</t>
  </si>
  <si>
    <t>◇◇研究所■■■■開発室</t>
    <rPh sb="2" eb="5">
      <t>ケンキュウショ</t>
    </rPh>
    <rPh sb="9" eb="12">
      <t>カイハツシツ</t>
    </rPh>
    <phoneticPr fontId="4"/>
  </si>
  <si>
    <t>連絡先担当者役職</t>
  </si>
  <si>
    <t>連絡先担当者氏名</t>
  </si>
  <si>
    <t>技開花子</t>
    <rPh sb="0" eb="1">
      <t>ワザ</t>
    </rPh>
    <rPh sb="1" eb="2">
      <t>ヒラ</t>
    </rPh>
    <rPh sb="2" eb="4">
      <t>ハナコ</t>
    </rPh>
    <phoneticPr fontId="4"/>
  </si>
  <si>
    <t>連絡先郵便番号</t>
  </si>
  <si>
    <t>連絡先電話番号</t>
  </si>
  <si>
    <t>「-」を含め、半角で記入</t>
    <rPh sb="4" eb="5">
      <t>フク</t>
    </rPh>
    <rPh sb="7" eb="9">
      <t>ハンカク</t>
    </rPh>
    <rPh sb="10" eb="12">
      <t>キニュウ</t>
    </rPh>
    <phoneticPr fontId="4"/>
  </si>
  <si>
    <t>連絡先ＦＡＸ番号</t>
  </si>
  <si>
    <t>連絡先Eメールアドレス</t>
  </si>
  <si>
    <t>「@」を含め、半角で記入</t>
    <rPh sb="4" eb="5">
      <t>フク</t>
    </rPh>
    <rPh sb="10" eb="12">
      <t>キニュウ</t>
    </rPh>
    <phoneticPr fontId="4"/>
  </si>
  <si>
    <t>資本金</t>
  </si>
  <si>
    <t>半角数字のみを記入（円や千円、￥記号などを加えない）</t>
    <rPh sb="0" eb="2">
      <t>ハンカク</t>
    </rPh>
    <rPh sb="2" eb="4">
      <t>スウジ</t>
    </rPh>
    <rPh sb="7" eb="9">
      <t>キニュウ</t>
    </rPh>
    <rPh sb="10" eb="11">
      <t>エン</t>
    </rPh>
    <rPh sb="12" eb="14">
      <t>センエン</t>
    </rPh>
    <rPh sb="16" eb="18">
      <t>キゴウ</t>
    </rPh>
    <rPh sb="21" eb="22">
      <t>クワ</t>
    </rPh>
    <phoneticPr fontId="4"/>
  </si>
  <si>
    <t>実用化開発の実施場所郵便番号</t>
  </si>
  <si>
    <t>実用化開発の実施場所住所</t>
  </si>
  <si>
    <t>実用化開発の実施場所名称</t>
  </si>
  <si>
    <t>△△△△株式会社技術研究所</t>
    <rPh sb="4" eb="6">
      <t>カブシキ</t>
    </rPh>
    <rPh sb="6" eb="8">
      <t>カイシャ</t>
    </rPh>
    <rPh sb="8" eb="10">
      <t>ギジュツ</t>
    </rPh>
    <rPh sb="10" eb="13">
      <t>ケンキュウショ</t>
    </rPh>
    <phoneticPr fontId="4"/>
  </si>
  <si>
    <t>実用化開発の実施場所最寄駅、路線名</t>
  </si>
  <si>
    <t>★★★、JR□□□□線</t>
    <rPh sb="10" eb="11">
      <t>セン</t>
    </rPh>
    <phoneticPr fontId="4"/>
  </si>
  <si>
    <t>最寄駅と路線名を記入（例：川崎、JR東海道線）</t>
    <rPh sb="0" eb="2">
      <t>モヨ</t>
    </rPh>
    <rPh sb="2" eb="3">
      <t>エキ</t>
    </rPh>
    <rPh sb="4" eb="6">
      <t>ロセン</t>
    </rPh>
    <rPh sb="6" eb="7">
      <t>メイ</t>
    </rPh>
    <rPh sb="8" eb="10">
      <t>キニュウ</t>
    </rPh>
    <rPh sb="11" eb="12">
      <t>レイ</t>
    </rPh>
    <rPh sb="13" eb="15">
      <t>カワサキ</t>
    </rPh>
    <rPh sb="18" eb="22">
      <t>トウカイドウセン</t>
    </rPh>
    <phoneticPr fontId="4"/>
  </si>
  <si>
    <t>件数のみを半角数字で記入</t>
    <rPh sb="0" eb="2">
      <t>ケンスウ</t>
    </rPh>
    <rPh sb="5" eb="7">
      <t>ハンカク</t>
    </rPh>
    <rPh sb="7" eb="9">
      <t>スウジ</t>
    </rPh>
    <rPh sb="10" eb="12">
      <t>キニュウ</t>
    </rPh>
    <phoneticPr fontId="4"/>
  </si>
  <si>
    <t>独立行政法人XXXXX／○○○○補助事業／2000-2003／30,000,000円／～～～～～～～～～～～～～～</t>
    <rPh sb="0" eb="2">
      <t>ドクリツ</t>
    </rPh>
    <rPh sb="2" eb="4">
      <t>ギョウセイ</t>
    </rPh>
    <rPh sb="4" eb="6">
      <t>ホウジン</t>
    </rPh>
    <rPh sb="16" eb="18">
      <t>ホジョ</t>
    </rPh>
    <rPh sb="18" eb="20">
      <t>ジギョウ</t>
    </rPh>
    <rPh sb="41" eb="42">
      <t>エン</t>
    </rPh>
    <phoneticPr fontId="4"/>
  </si>
  <si>
    <t>実施機関名称／制度名称／対象期間／交付金額／本件との差異を記入（「／」（全角スラッシュ）で区切る）</t>
    <rPh sb="0" eb="2">
      <t>ジッシ</t>
    </rPh>
    <rPh sb="2" eb="4">
      <t>キカン</t>
    </rPh>
    <rPh sb="4" eb="6">
      <t>メイショウ</t>
    </rPh>
    <rPh sb="7" eb="9">
      <t>セイド</t>
    </rPh>
    <rPh sb="9" eb="11">
      <t>メイショウ</t>
    </rPh>
    <rPh sb="12" eb="14">
      <t>タイショウ</t>
    </rPh>
    <rPh sb="14" eb="16">
      <t>キカン</t>
    </rPh>
    <rPh sb="17" eb="19">
      <t>コウフ</t>
    </rPh>
    <rPh sb="19" eb="21">
      <t>キンガク</t>
    </rPh>
    <rPh sb="22" eb="24">
      <t>ホンケン</t>
    </rPh>
    <rPh sb="26" eb="28">
      <t>サイ</t>
    </rPh>
    <rPh sb="29" eb="31">
      <t>キニュウ</t>
    </rPh>
    <rPh sb="45" eb="47">
      <t>クギ</t>
    </rPh>
    <phoneticPr fontId="4"/>
  </si>
  <si>
    <t>補助金制度で申請中又は申請予定の事業</t>
  </si>
  <si>
    <t>ＮＥＤＯ／○○助成事業／2014-2015／～～～～～～～～／25,000,000円／～～～～～～～～～～～～～～～～</t>
    <rPh sb="7" eb="9">
      <t>ジョセイ</t>
    </rPh>
    <rPh sb="9" eb="11">
      <t>ジギョウ</t>
    </rPh>
    <rPh sb="41" eb="42">
      <t>エン</t>
    </rPh>
    <phoneticPr fontId="4"/>
  </si>
  <si>
    <t>過去にＮＥＤＯ等で実施した事業との関係</t>
  </si>
  <si>
    <t>ＮＥＤＯ／○○助成事業／2000-2002／～～～～～～～～／10,000,000円／～～～～～～～～～～～～～～～～</t>
    <rPh sb="7" eb="9">
      <t>ジョセイ</t>
    </rPh>
    <rPh sb="9" eb="11">
      <t>ジギョウ</t>
    </rPh>
    <rPh sb="41" eb="42">
      <t>エン</t>
    </rPh>
    <phoneticPr fontId="4"/>
  </si>
  <si>
    <t>事業化キーワード</t>
  </si>
  <si>
    <t>低炭素化社会、省スペース、軽量化</t>
    <rPh sb="0" eb="3">
      <t>テイタンソ</t>
    </rPh>
    <rPh sb="3" eb="4">
      <t>カ</t>
    </rPh>
    <rPh sb="4" eb="6">
      <t>シャカイ</t>
    </rPh>
    <rPh sb="7" eb="8">
      <t>ショウ</t>
    </rPh>
    <rPh sb="13" eb="16">
      <t>ケイリョウカ</t>
    </rPh>
    <phoneticPr fontId="4"/>
  </si>
  <si>
    <t>フリーキーワード</t>
  </si>
  <si>
    <t>精密加工、有機半導体、半導体デバイス</t>
    <rPh sb="0" eb="2">
      <t>セイミツ</t>
    </rPh>
    <rPh sb="2" eb="4">
      <t>カコウ</t>
    </rPh>
    <rPh sb="5" eb="7">
      <t>ユウキ</t>
    </rPh>
    <rPh sb="7" eb="10">
      <t>ハンドウタイ</t>
    </rPh>
    <rPh sb="11" eb="14">
      <t>ハンドウタイ</t>
    </rPh>
    <phoneticPr fontId="4"/>
  </si>
  <si>
    <t>◎◎大学／▼▼教授、□□大学／●●教授、××研究所／△△△△、社団法人▽▽▽研究所／○○○</t>
    <rPh sb="22" eb="25">
      <t>ケンキュウショ</t>
    </rPh>
    <rPh sb="31" eb="33">
      <t>シャダン</t>
    </rPh>
    <rPh sb="33" eb="35">
      <t>ホウジン</t>
    </rPh>
    <phoneticPr fontId="4"/>
  </si>
  <si>
    <t>機関名と氏名の間は「／」（全角スラッシュ）、評価者間は全角読点（「、」とする（利害関係者なしの場合は記入不要）</t>
    <rPh sb="0" eb="2">
      <t>キカン</t>
    </rPh>
    <rPh sb="2" eb="3">
      <t>メイ</t>
    </rPh>
    <rPh sb="4" eb="6">
      <t>シメイ</t>
    </rPh>
    <rPh sb="7" eb="8">
      <t>アイダ</t>
    </rPh>
    <rPh sb="13" eb="15">
      <t>ゼンカク</t>
    </rPh>
    <rPh sb="22" eb="24">
      <t>ヒョウカ</t>
    </rPh>
    <rPh sb="24" eb="25">
      <t>シャ</t>
    </rPh>
    <rPh sb="25" eb="26">
      <t>アイダ</t>
    </rPh>
    <rPh sb="27" eb="29">
      <t>ゼンカク</t>
    </rPh>
    <rPh sb="29" eb="31">
      <t>トウテン</t>
    </rPh>
    <rPh sb="39" eb="41">
      <t>リガイ</t>
    </rPh>
    <rPh sb="41" eb="43">
      <t>カンケイ</t>
    </rPh>
    <rPh sb="43" eb="44">
      <t>シャ</t>
    </rPh>
    <rPh sb="47" eb="49">
      <t>バアイ</t>
    </rPh>
    <rPh sb="50" eb="52">
      <t>キニュウ</t>
    </rPh>
    <rPh sb="52" eb="54">
      <t>フヨウ</t>
    </rPh>
    <phoneticPr fontId="4"/>
  </si>
  <si>
    <t>所属機関の所属研究機関コード（e-Rad）</t>
  </si>
  <si>
    <t>半角数字で記入（10桁）</t>
    <rPh sb="0" eb="2">
      <t>ハンカク</t>
    </rPh>
    <rPh sb="2" eb="4">
      <t>スウジ</t>
    </rPh>
    <rPh sb="5" eb="7">
      <t>キニュウ</t>
    </rPh>
    <rPh sb="10" eb="11">
      <t>ケタ</t>
    </rPh>
    <phoneticPr fontId="4"/>
  </si>
  <si>
    <t>e-Rad応募内容提案書</t>
    <rPh sb="5" eb="7">
      <t>オウボ</t>
    </rPh>
    <rPh sb="7" eb="9">
      <t>ナイヨウ</t>
    </rPh>
    <rPh sb="9" eb="12">
      <t>テイアンショ</t>
    </rPh>
    <phoneticPr fontId="4"/>
  </si>
  <si>
    <t>円</t>
    <rPh sb="0" eb="1">
      <t>エン</t>
    </rPh>
    <phoneticPr fontId="4"/>
  </si>
  <si>
    <t>―</t>
    <phoneticPr fontId="4"/>
  </si>
  <si>
    <t>13桁の番号</t>
    <phoneticPr fontId="4"/>
  </si>
  <si>
    <t>123-4567</t>
    <phoneticPr fontId="4"/>
  </si>
  <si>
    <t>連絡先担当者所属</t>
    <phoneticPr fontId="4"/>
  </si>
  <si>
    <t>グループリーダー</t>
    <phoneticPr fontId="4"/>
  </si>
  <si>
    <t>連絡先住所</t>
    <phoneticPr fontId="4"/>
  </si>
  <si>
    <t>098-765-4321</t>
    <phoneticPr fontId="4"/>
  </si>
  <si>
    <t>設立年月</t>
    <phoneticPr fontId="4"/>
  </si>
  <si>
    <t>決算日</t>
    <phoneticPr fontId="4"/>
  </si>
  <si>
    <t>999-8877</t>
    <phoneticPr fontId="4"/>
  </si>
  <si>
    <t>―</t>
    <phoneticPr fontId="4"/>
  </si>
  <si>
    <t>助成事業の名称</t>
    <rPh sb="0" eb="2">
      <t>ジョセイ</t>
    </rPh>
    <rPh sb="2" eb="4">
      <t>ジギョウ</t>
    </rPh>
    <rPh sb="5" eb="7">
      <t>メイショウ</t>
    </rPh>
    <phoneticPr fontId="4"/>
  </si>
  <si>
    <t>助成対象費用</t>
    <rPh sb="0" eb="2">
      <t>ジョセイ</t>
    </rPh>
    <rPh sb="2" eb="4">
      <t>タイショウ</t>
    </rPh>
    <rPh sb="4" eb="6">
      <t>ヒヨウ</t>
    </rPh>
    <phoneticPr fontId="4"/>
  </si>
  <si>
    <t>Ⅱ．労務費</t>
    <rPh sb="2" eb="5">
      <t>ロウムヒ</t>
    </rPh>
    <phoneticPr fontId="4"/>
  </si>
  <si>
    <t>Ⅲ．その他経費</t>
    <rPh sb="4" eb="5">
      <t>タ</t>
    </rPh>
    <rPh sb="5" eb="7">
      <t>ケイヒ</t>
    </rPh>
    <phoneticPr fontId="4"/>
  </si>
  <si>
    <t>登記住所</t>
    <rPh sb="0" eb="2">
      <t>トウキ</t>
    </rPh>
    <phoneticPr fontId="4"/>
  </si>
  <si>
    <t>□□県◆◆市××町1丁目2番456号　根戸ビル501</t>
    <rPh sb="2" eb="3">
      <t>ケン</t>
    </rPh>
    <rPh sb="5" eb="6">
      <t>シ</t>
    </rPh>
    <rPh sb="8" eb="9">
      <t>マチ</t>
    </rPh>
    <rPh sb="10" eb="12">
      <t>チョウメ</t>
    </rPh>
    <rPh sb="13" eb="14">
      <t>バン</t>
    </rPh>
    <rPh sb="17" eb="18">
      <t>ゴウ</t>
    </rPh>
    <rPh sb="19" eb="21">
      <t>ネド</t>
    </rPh>
    <phoneticPr fontId="4"/>
  </si>
  <si>
    <t>△△県▽▽郡▲▲▲▲1234番地56号☆☆☆テクノパーク内701</t>
    <rPh sb="2" eb="3">
      <t>ケン</t>
    </rPh>
    <rPh sb="5" eb="6">
      <t>グン</t>
    </rPh>
    <rPh sb="14" eb="16">
      <t>バンチ</t>
    </rPh>
    <rPh sb="18" eb="19">
      <t>ゴウ</t>
    </rPh>
    <rPh sb="28" eb="29">
      <t>ナイ</t>
    </rPh>
    <phoneticPr fontId="4"/>
  </si>
  <si>
    <t>助成事業の概要</t>
    <phoneticPr fontId="4"/>
  </si>
  <si>
    <t>↓↓記入箇所↓↓</t>
    <rPh sb="2" eb="4">
      <t>キニュウ</t>
    </rPh>
    <rPh sb="4" eb="6">
      <t>カショ</t>
    </rPh>
    <phoneticPr fontId="4"/>
  </si>
  <si>
    <r>
      <t>重要なものから順に</t>
    </r>
    <r>
      <rPr>
        <b/>
        <sz val="11"/>
        <color rgb="FFFF0000"/>
        <rFont val="ＭＳ Ｐ明朝"/>
        <family val="1"/>
        <charset val="128"/>
      </rPr>
      <t>コード（半角数字）のみを記入</t>
    </r>
    <rPh sb="0" eb="2">
      <t>ジュウヨウ</t>
    </rPh>
    <rPh sb="7" eb="8">
      <t>ジュン</t>
    </rPh>
    <rPh sb="13" eb="15">
      <t>ハンカク</t>
    </rPh>
    <rPh sb="15" eb="17">
      <t>スウジ</t>
    </rPh>
    <rPh sb="21" eb="23">
      <t>キニュウ</t>
    </rPh>
    <phoneticPr fontId="4"/>
  </si>
  <si>
    <t>補助金制度で交付金受給を受けた、又は現在受けている事業</t>
    <phoneticPr fontId="4"/>
  </si>
  <si>
    <t>月日を記入</t>
    <rPh sb="0" eb="1">
      <t>ツキ</t>
    </rPh>
    <rPh sb="1" eb="2">
      <t>ヒ</t>
    </rPh>
    <rPh sb="3" eb="5">
      <t>キニュウ</t>
    </rPh>
    <phoneticPr fontId="4"/>
  </si>
  <si>
    <t>補助金制度で交付金受給を受けた、又は現在受けている事業の件数</t>
    <phoneticPr fontId="4"/>
  </si>
  <si>
    <t>【重要】
技術キーワードコード（１）</t>
    <rPh sb="1" eb="3">
      <t>ジュウヨウ</t>
    </rPh>
    <phoneticPr fontId="4"/>
  </si>
  <si>
    <t>【重要】
技術キーワードコード（２）</t>
    <phoneticPr fontId="4"/>
  </si>
  <si>
    <t>【重要】
技術キーワードコード（３）</t>
    <phoneticPr fontId="4"/>
  </si>
  <si>
    <t>【重要】
技術キーワードコード（４）</t>
    <phoneticPr fontId="4"/>
  </si>
  <si>
    <t>【重要】
技術キーワードコード（５）</t>
    <phoneticPr fontId="4"/>
  </si>
  <si>
    <t>【重要】
技術キーワードコード（６）</t>
    <phoneticPr fontId="4"/>
  </si>
  <si>
    <t>自動計算</t>
    <rPh sb="0" eb="2">
      <t>ジドウ</t>
    </rPh>
    <rPh sb="2" eb="4">
      <t>ケイサン</t>
    </rPh>
    <phoneticPr fontId="4"/>
  </si>
  <si>
    <r>
      <t>助成対象費用</t>
    </r>
    <r>
      <rPr>
        <b/>
        <sz val="11"/>
        <color rgb="FFFF0000"/>
        <rFont val="ＭＳ Ｐ明朝"/>
        <family val="1"/>
        <charset val="128"/>
      </rPr>
      <t>（全期間）</t>
    </r>
    <phoneticPr fontId="4"/>
  </si>
  <si>
    <r>
      <t xml:space="preserve">※内容が全てセルに全て表示されていなくても結構です。行を追加したり、削除したりしないでください。
</t>
    </r>
    <r>
      <rPr>
        <b/>
        <sz val="11"/>
        <rFont val="ＭＳ Ｐ明朝"/>
        <family val="1"/>
        <charset val="128"/>
      </rPr>
      <t>microsoft-wordからコピーする際は、”形式を指定して貼り付け→テキスト”を指定してください。</t>
    </r>
    <r>
      <rPr>
        <b/>
        <sz val="11"/>
        <color rgb="FFFF0000"/>
        <rFont val="ＭＳ Ｐ明朝"/>
        <family val="1"/>
        <charset val="128"/>
      </rPr>
      <t xml:space="preserve">
</t>
    </r>
    <rPh sb="1" eb="3">
      <t>ナイヨウ</t>
    </rPh>
    <rPh sb="4" eb="5">
      <t>スベ</t>
    </rPh>
    <rPh sb="9" eb="10">
      <t>スベ</t>
    </rPh>
    <rPh sb="11" eb="13">
      <t>ヒョウジ</t>
    </rPh>
    <rPh sb="21" eb="23">
      <t>ケッコウ</t>
    </rPh>
    <phoneticPr fontId="4"/>
  </si>
  <si>
    <t>登記上の法人名を記入</t>
    <rPh sb="0" eb="3">
      <t>トウキジョウ</t>
    </rPh>
    <rPh sb="4" eb="6">
      <t>ホウジン</t>
    </rPh>
    <rPh sb="6" eb="7">
      <t>メイ</t>
    </rPh>
    <rPh sb="8" eb="10">
      <t>キニュウ</t>
    </rPh>
    <phoneticPr fontId="4"/>
  </si>
  <si>
    <t>【重要】郵送の宛先として使用するため、ビル名等まで省略せずに記入</t>
    <rPh sb="1" eb="3">
      <t>ジュウヨウ</t>
    </rPh>
    <rPh sb="4" eb="6">
      <t>ユウソウ</t>
    </rPh>
    <rPh sb="7" eb="9">
      <t>アテサキ</t>
    </rPh>
    <rPh sb="12" eb="14">
      <t>シヨウ</t>
    </rPh>
    <rPh sb="21" eb="22">
      <t>メイ</t>
    </rPh>
    <rPh sb="22" eb="23">
      <t>ナド</t>
    </rPh>
    <rPh sb="25" eb="27">
      <t>ショウリャク</t>
    </rPh>
    <rPh sb="30" eb="32">
      <t>キニュウ</t>
    </rPh>
    <phoneticPr fontId="4"/>
  </si>
  <si>
    <t>利害関係のある一次審査評価者</t>
    <rPh sb="7" eb="9">
      <t>イチジ</t>
    </rPh>
    <rPh sb="9" eb="11">
      <t>シンサ</t>
    </rPh>
    <phoneticPr fontId="4"/>
  </si>
  <si>
    <t>情報項目シート</t>
    <rPh sb="0" eb="2">
      <t>ジョウホウ</t>
    </rPh>
    <rPh sb="2" eb="4">
      <t>コウモク</t>
    </rPh>
    <phoneticPr fontId="4"/>
  </si>
  <si>
    <t>（提案書様式第１)</t>
    <phoneticPr fontId="4"/>
  </si>
  <si>
    <t>（提案書様式第１）の１.</t>
    <phoneticPr fontId="4"/>
  </si>
  <si>
    <t>（提案書様式第１）の２.</t>
    <phoneticPr fontId="4"/>
  </si>
  <si>
    <r>
      <t>別紙２：２（３）項目別明細表(2019年度)の助成金の額の</t>
    </r>
    <r>
      <rPr>
        <b/>
        <sz val="11"/>
        <color rgb="FFFF0000"/>
        <rFont val="ＭＳ Ｐ明朝"/>
        <family val="1"/>
        <charset val="128"/>
      </rPr>
      <t>合計セルを参照指定</t>
    </r>
    <r>
      <rPr>
        <sz val="11"/>
        <rFont val="ＭＳ Ｐ明朝"/>
        <family val="1"/>
        <charset val="128"/>
      </rPr>
      <t>してください</t>
    </r>
    <rPh sb="23" eb="25">
      <t>ジョセイ</t>
    </rPh>
    <rPh sb="25" eb="26">
      <t>キン</t>
    </rPh>
    <rPh sb="27" eb="28">
      <t>ガク</t>
    </rPh>
    <rPh sb="34" eb="36">
      <t>サンショウ</t>
    </rPh>
    <phoneticPr fontId="4"/>
  </si>
  <si>
    <t>（提案書様式第１）の4.</t>
    <phoneticPr fontId="4"/>
  </si>
  <si>
    <t>（提案書様式第１)</t>
    <phoneticPr fontId="4"/>
  </si>
  <si>
    <t>国立研究開発法人新エネルギー・産業技術総合開発機構</t>
    <phoneticPr fontId="4"/>
  </si>
  <si>
    <t>e-Rad の研究機関コード（10桁）</t>
    <rPh sb="7" eb="9">
      <t>ケンキュウ</t>
    </rPh>
    <rPh sb="9" eb="11">
      <t>キカン</t>
    </rPh>
    <rPh sb="17" eb="18">
      <t>ケタ</t>
    </rPh>
    <phoneticPr fontId="4"/>
  </si>
  <si>
    <t>１．</t>
    <phoneticPr fontId="4"/>
  </si>
  <si>
    <t>２．</t>
    <phoneticPr fontId="4"/>
  </si>
  <si>
    <t>助成事業の概要</t>
    <rPh sb="0" eb="2">
      <t>ジョセイ</t>
    </rPh>
    <rPh sb="2" eb="4">
      <t>ジギョウ</t>
    </rPh>
    <rPh sb="5" eb="7">
      <t>ガイヨウ</t>
    </rPh>
    <phoneticPr fontId="4"/>
  </si>
  <si>
    <t>３．</t>
    <phoneticPr fontId="4"/>
  </si>
  <si>
    <t>助成事業の総費用</t>
    <rPh sb="0" eb="2">
      <t>ジョセイ</t>
    </rPh>
    <rPh sb="2" eb="4">
      <t>ジギョウ</t>
    </rPh>
    <rPh sb="5" eb="8">
      <t>ソウヒヨウ</t>
    </rPh>
    <phoneticPr fontId="4"/>
  </si>
  <si>
    <t>４．</t>
    <phoneticPr fontId="4"/>
  </si>
  <si>
    <t>５．</t>
    <phoneticPr fontId="4"/>
  </si>
  <si>
    <t>６．</t>
    <phoneticPr fontId="4"/>
  </si>
  <si>
    <t>助成事業の開始及び終了年月日</t>
    <rPh sb="0" eb="2">
      <t>ジョセイ</t>
    </rPh>
    <rPh sb="2" eb="4">
      <t>ジギョウ</t>
    </rPh>
    <rPh sb="5" eb="7">
      <t>カイシ</t>
    </rPh>
    <rPh sb="7" eb="8">
      <t>オヨ</t>
    </rPh>
    <rPh sb="9" eb="11">
      <t>シュウリョウ</t>
    </rPh>
    <rPh sb="11" eb="14">
      <t>ネンガッピ</t>
    </rPh>
    <phoneticPr fontId="4"/>
  </si>
  <si>
    <t>開始年月日</t>
    <rPh sb="0" eb="2">
      <t>カイシ</t>
    </rPh>
    <rPh sb="2" eb="5">
      <t>ネンガッピ</t>
    </rPh>
    <phoneticPr fontId="4"/>
  </si>
  <si>
    <t>終了予定年月日</t>
    <rPh sb="0" eb="2">
      <t>シュウリョウ</t>
    </rPh>
    <rPh sb="2" eb="4">
      <t>ヨテイ</t>
    </rPh>
    <rPh sb="4" eb="7">
      <t>ネンガッピ</t>
    </rPh>
    <phoneticPr fontId="4"/>
  </si>
  <si>
    <t>助成事業に要する経費</t>
    <rPh sb="0" eb="2">
      <t>ジョセイ</t>
    </rPh>
    <rPh sb="2" eb="4">
      <t>ジギョウ</t>
    </rPh>
    <rPh sb="5" eb="6">
      <t>ヨウ</t>
    </rPh>
    <rPh sb="8" eb="10">
      <t>ケイヒ</t>
    </rPh>
    <phoneticPr fontId="4"/>
  </si>
  <si>
    <t>助成事業に係る連絡先</t>
    <rPh sb="0" eb="2">
      <t>ジョセイ</t>
    </rPh>
    <rPh sb="2" eb="4">
      <t>ジギョウ</t>
    </rPh>
    <rPh sb="5" eb="6">
      <t>カカワ</t>
    </rPh>
    <rPh sb="7" eb="9">
      <t>レンラク</t>
    </rPh>
    <rPh sb="9" eb="10">
      <t>サキ</t>
    </rPh>
    <phoneticPr fontId="4"/>
  </si>
  <si>
    <t>担当者所属</t>
    <rPh sb="0" eb="3">
      <t>タントウシャ</t>
    </rPh>
    <rPh sb="3" eb="5">
      <t>ショゾク</t>
    </rPh>
    <phoneticPr fontId="4"/>
  </si>
  <si>
    <t>郵便番号</t>
    <rPh sb="0" eb="2">
      <t>ユウビン</t>
    </rPh>
    <rPh sb="2" eb="4">
      <t>バンゴウ</t>
    </rPh>
    <phoneticPr fontId="4"/>
  </si>
  <si>
    <t>住所</t>
    <rPh sb="0" eb="2">
      <t>ジュウショ</t>
    </rPh>
    <phoneticPr fontId="4"/>
  </si>
  <si>
    <t>電話番号</t>
    <rPh sb="0" eb="2">
      <t>デンワ</t>
    </rPh>
    <rPh sb="2" eb="4">
      <t>バンゴウ</t>
    </rPh>
    <phoneticPr fontId="4"/>
  </si>
  <si>
    <t>FAX番号</t>
    <rPh sb="3" eb="5">
      <t>バンゴウ</t>
    </rPh>
    <phoneticPr fontId="4"/>
  </si>
  <si>
    <t>役職</t>
    <rPh sb="0" eb="2">
      <t>ヤクショク</t>
    </rPh>
    <phoneticPr fontId="4"/>
  </si>
  <si>
    <t>氏名</t>
    <rPh sb="0" eb="2">
      <t>シメイ</t>
    </rPh>
    <phoneticPr fontId="4"/>
  </si>
  <si>
    <t>交付決定通知書に記載する日から</t>
    <rPh sb="0" eb="2">
      <t>コウフ</t>
    </rPh>
    <rPh sb="2" eb="4">
      <t>ケッテイ</t>
    </rPh>
    <rPh sb="4" eb="7">
      <t>ツウチショ</t>
    </rPh>
    <rPh sb="8" eb="10">
      <t>キサイ</t>
    </rPh>
    <rPh sb="12" eb="13">
      <t>ヒ</t>
    </rPh>
    <phoneticPr fontId="4"/>
  </si>
  <si>
    <t>助成事業の開始年月日</t>
    <rPh sb="0" eb="2">
      <t>ジョセイ</t>
    </rPh>
    <rPh sb="2" eb="4">
      <t>ジギョウ</t>
    </rPh>
    <rPh sb="5" eb="7">
      <t>カイシ</t>
    </rPh>
    <rPh sb="7" eb="10">
      <t>ネンガッピ</t>
    </rPh>
    <phoneticPr fontId="4"/>
  </si>
  <si>
    <t>記入不要</t>
    <rPh sb="0" eb="2">
      <t>キニュウ</t>
    </rPh>
    <rPh sb="2" eb="4">
      <t>フヨウ</t>
    </rPh>
    <phoneticPr fontId="4"/>
  </si>
  <si>
    <t>助成事業の終了予定年月日</t>
    <rPh sb="0" eb="2">
      <t>ジョセイ</t>
    </rPh>
    <rPh sb="2" eb="4">
      <t>ジギョウ</t>
    </rPh>
    <rPh sb="5" eb="7">
      <t>シュウリョウ</t>
    </rPh>
    <rPh sb="7" eb="9">
      <t>ヨテイ</t>
    </rPh>
    <rPh sb="9" eb="12">
      <t>ネンガッピ</t>
    </rPh>
    <phoneticPr fontId="4"/>
  </si>
  <si>
    <t>（提案書様式第１）の６.</t>
    <phoneticPr fontId="4"/>
  </si>
  <si>
    <t>全従業員の総数</t>
    <rPh sb="0" eb="1">
      <t>ゼン</t>
    </rPh>
    <rPh sb="1" eb="4">
      <t>ジュウギョウイン</t>
    </rPh>
    <rPh sb="5" eb="7">
      <t>ソウスウ</t>
    </rPh>
    <phoneticPr fontId="4"/>
  </si>
  <si>
    <t>会計監査人を設置していない場合は、なしと記載。</t>
    <rPh sb="0" eb="2">
      <t>カイケイ</t>
    </rPh>
    <rPh sb="2" eb="4">
      <t>カンサ</t>
    </rPh>
    <rPh sb="4" eb="5">
      <t>ニン</t>
    </rPh>
    <rPh sb="6" eb="8">
      <t>セッチ</t>
    </rPh>
    <rPh sb="13" eb="15">
      <t>バアイ</t>
    </rPh>
    <rPh sb="20" eb="22">
      <t>キサイ</t>
    </rPh>
    <phoneticPr fontId="4"/>
  </si>
  <si>
    <t>会計監査人</t>
    <rPh sb="0" eb="2">
      <t>カイケイ</t>
    </rPh>
    <rPh sb="2" eb="4">
      <t>カンサ</t>
    </rPh>
    <rPh sb="4" eb="5">
      <t>ジン</t>
    </rPh>
    <phoneticPr fontId="4"/>
  </si>
  <si>
    <t>（追加資料１）の1（１）</t>
    <rPh sb="1" eb="3">
      <t>ツイカ</t>
    </rPh>
    <rPh sb="3" eb="5">
      <t>シリョウ</t>
    </rPh>
    <phoneticPr fontId="4"/>
  </si>
  <si>
    <t>（追加資料１）の1（２）</t>
    <rPh sb="1" eb="3">
      <t>ツイカ</t>
    </rPh>
    <rPh sb="3" eb="5">
      <t>シリョウ</t>
    </rPh>
    <phoneticPr fontId="4"/>
  </si>
  <si>
    <t>（追加資料１）の1（３）</t>
    <rPh sb="1" eb="3">
      <t>ツイカ</t>
    </rPh>
    <rPh sb="3" eb="5">
      <t>シリョウ</t>
    </rPh>
    <phoneticPr fontId="4"/>
  </si>
  <si>
    <t>（追加資料2）の１(1)</t>
    <rPh sb="1" eb="3">
      <t>ツイカ</t>
    </rPh>
    <rPh sb="3" eb="5">
      <t>シリョウ</t>
    </rPh>
    <phoneticPr fontId="4"/>
  </si>
  <si>
    <t>（追加資料2）の１(2)</t>
    <rPh sb="1" eb="3">
      <t>ツイカ</t>
    </rPh>
    <rPh sb="3" eb="5">
      <t>シリョウ</t>
    </rPh>
    <phoneticPr fontId="4"/>
  </si>
  <si>
    <t>別紙２</t>
    <rPh sb="0" eb="2">
      <t>ベッシ</t>
    </rPh>
    <phoneticPr fontId="4"/>
  </si>
  <si>
    <t>事業期間全体</t>
    <rPh sb="0" eb="2">
      <t>ジギョウ</t>
    </rPh>
    <rPh sb="2" eb="4">
      <t>キカン</t>
    </rPh>
    <rPh sb="4" eb="6">
      <t>ゼンタイ</t>
    </rPh>
    <phoneticPr fontId="4"/>
  </si>
  <si>
    <t>　＊助成金の額</t>
    <rPh sb="2" eb="5">
      <t>ジョセイキン</t>
    </rPh>
    <rPh sb="6" eb="7">
      <t>ガク</t>
    </rPh>
    <phoneticPr fontId="4"/>
  </si>
  <si>
    <t>　助成先総括表</t>
    <rPh sb="1" eb="3">
      <t>ジョセイ</t>
    </rPh>
    <rPh sb="3" eb="4">
      <t>サキ</t>
    </rPh>
    <rPh sb="4" eb="6">
      <t>ソウカツ</t>
    </rPh>
    <rPh sb="6" eb="7">
      <t>ヒョウ</t>
    </rPh>
    <phoneticPr fontId="4"/>
  </si>
  <si>
    <t>Ⅰ．機械装置等費</t>
    <rPh sb="2" eb="4">
      <t>キカイ</t>
    </rPh>
    <rPh sb="4" eb="6">
      <t>ソウチ</t>
    </rPh>
    <rPh sb="6" eb="7">
      <t>トウ</t>
    </rPh>
    <rPh sb="7" eb="8">
      <t>ヒ</t>
    </rPh>
    <phoneticPr fontId="4"/>
  </si>
  <si>
    <t>　１．土木・建築工事費</t>
    <rPh sb="3" eb="5">
      <t>ドボク</t>
    </rPh>
    <rPh sb="6" eb="8">
      <t>ケンチク</t>
    </rPh>
    <rPh sb="8" eb="11">
      <t>コウジヒ</t>
    </rPh>
    <phoneticPr fontId="4"/>
  </si>
  <si>
    <t>　２．機械装置等製作・購入費</t>
    <rPh sb="3" eb="5">
      <t>キカイ</t>
    </rPh>
    <rPh sb="5" eb="7">
      <t>ソウチ</t>
    </rPh>
    <rPh sb="7" eb="8">
      <t>トウ</t>
    </rPh>
    <rPh sb="8" eb="10">
      <t>セイサク</t>
    </rPh>
    <rPh sb="11" eb="13">
      <t>コウニュウ</t>
    </rPh>
    <rPh sb="13" eb="14">
      <t>ヒ</t>
    </rPh>
    <phoneticPr fontId="4"/>
  </si>
  <si>
    <t>　３．保守・改造修理費</t>
    <rPh sb="3" eb="5">
      <t>ホシュ</t>
    </rPh>
    <rPh sb="6" eb="8">
      <t>カイゾウ</t>
    </rPh>
    <rPh sb="8" eb="11">
      <t>シュウリヒ</t>
    </rPh>
    <phoneticPr fontId="4"/>
  </si>
  <si>
    <t>　１．研究員費</t>
    <rPh sb="3" eb="6">
      <t>ケンキュウイン</t>
    </rPh>
    <rPh sb="6" eb="7">
      <t>ヒ</t>
    </rPh>
    <phoneticPr fontId="4"/>
  </si>
  <si>
    <t>　２．補助員費</t>
    <rPh sb="3" eb="6">
      <t>ホジョイン</t>
    </rPh>
    <rPh sb="6" eb="7">
      <t>ヒ</t>
    </rPh>
    <phoneticPr fontId="4"/>
  </si>
  <si>
    <t>　１．消耗品費</t>
    <rPh sb="3" eb="6">
      <t>ショウモウヒン</t>
    </rPh>
    <rPh sb="6" eb="7">
      <t>ヒ</t>
    </rPh>
    <phoneticPr fontId="4"/>
  </si>
  <si>
    <t>　２．旅費</t>
    <rPh sb="3" eb="5">
      <t>リョヒ</t>
    </rPh>
    <phoneticPr fontId="4"/>
  </si>
  <si>
    <t>　３．外注費</t>
    <rPh sb="3" eb="6">
      <t>ガイチュウヒ</t>
    </rPh>
    <phoneticPr fontId="4"/>
  </si>
  <si>
    <t>　４．諸経費</t>
    <rPh sb="3" eb="6">
      <t>ショケイヒ</t>
    </rPh>
    <phoneticPr fontId="4"/>
  </si>
  <si>
    <t>Ⅳ．委託費・共同研究費</t>
    <rPh sb="2" eb="4">
      <t>イタク</t>
    </rPh>
    <rPh sb="4" eb="5">
      <t>ヒ</t>
    </rPh>
    <rPh sb="6" eb="8">
      <t>キョウドウ</t>
    </rPh>
    <rPh sb="8" eb="10">
      <t>ケンキュウ</t>
    </rPh>
    <rPh sb="10" eb="11">
      <t>ヒ</t>
    </rPh>
    <phoneticPr fontId="4"/>
  </si>
  <si>
    <t>　１．委託費・共同研究費</t>
    <rPh sb="3" eb="5">
      <t>イタク</t>
    </rPh>
    <rPh sb="5" eb="6">
      <t>ヒ</t>
    </rPh>
    <rPh sb="7" eb="9">
      <t>キョウドウ</t>
    </rPh>
    <rPh sb="9" eb="11">
      <t>ケンキュウ</t>
    </rPh>
    <rPh sb="11" eb="12">
      <t>ヒ</t>
    </rPh>
    <phoneticPr fontId="4"/>
  </si>
  <si>
    <t>　２．学術機関等に対する共同研究費</t>
    <rPh sb="3" eb="5">
      <t>ガクジュツ</t>
    </rPh>
    <rPh sb="5" eb="7">
      <t>キカン</t>
    </rPh>
    <rPh sb="7" eb="8">
      <t>トウ</t>
    </rPh>
    <rPh sb="9" eb="10">
      <t>タイ</t>
    </rPh>
    <rPh sb="12" eb="14">
      <t>キョウドウ</t>
    </rPh>
    <rPh sb="14" eb="16">
      <t>ケンキュウ</t>
    </rPh>
    <rPh sb="16" eb="17">
      <t>ヒ</t>
    </rPh>
    <phoneticPr fontId="4"/>
  </si>
  <si>
    <t>合計（Ⅰ＋Ⅱ＋Ⅲ＋Ⅳ）</t>
    <rPh sb="0" eb="2">
      <t>ゴウケイ</t>
    </rPh>
    <phoneticPr fontId="4"/>
  </si>
  <si>
    <t>※項目毎に「助成対象費用」を記入してください。</t>
    <phoneticPr fontId="4"/>
  </si>
  <si>
    <t>項目別明細表（助成先用）</t>
    <rPh sb="0" eb="2">
      <t>コウモク</t>
    </rPh>
    <rPh sb="2" eb="3">
      <t>ベツ</t>
    </rPh>
    <rPh sb="3" eb="6">
      <t>メイサイヒョウ</t>
    </rPh>
    <rPh sb="7" eb="9">
      <t>ジョセイ</t>
    </rPh>
    <rPh sb="9" eb="10">
      <t>サキ</t>
    </rPh>
    <rPh sb="10" eb="11">
      <t>ヨウ</t>
    </rPh>
    <phoneticPr fontId="4"/>
  </si>
  <si>
    <t>積算基礎（円）</t>
    <rPh sb="0" eb="2">
      <t>セキサン</t>
    </rPh>
    <rPh sb="2" eb="4">
      <t>キソ</t>
    </rPh>
    <rPh sb="5" eb="6">
      <t>エン</t>
    </rPh>
    <phoneticPr fontId="4"/>
  </si>
  <si>
    <t>助成事業に要する経費</t>
    <phoneticPr fontId="4"/>
  </si>
  <si>
    <t>助成金の額（円）</t>
    <rPh sb="0" eb="2">
      <t>ジョセイ</t>
    </rPh>
    <rPh sb="2" eb="3">
      <t>キン</t>
    </rPh>
    <rPh sb="4" eb="5">
      <t>ガク</t>
    </rPh>
    <rPh sb="6" eb="7">
      <t>エン</t>
    </rPh>
    <phoneticPr fontId="4"/>
  </si>
  <si>
    <t>○○土木・建築工事費</t>
    <rPh sb="2" eb="4">
      <t>ドボク</t>
    </rPh>
    <rPh sb="5" eb="7">
      <t>ケンチク</t>
    </rPh>
    <rPh sb="7" eb="10">
      <t>コウジヒ</t>
    </rPh>
    <phoneticPr fontId="4"/>
  </si>
  <si>
    <t>＠</t>
    <phoneticPr fontId="4"/>
  </si>
  <si>
    <t>×</t>
    <phoneticPr fontId="4"/>
  </si>
  <si>
    <t>H</t>
    <phoneticPr fontId="4"/>
  </si>
  <si>
    <t>＝</t>
    <phoneticPr fontId="4"/>
  </si>
  <si>
    <t>○○製作設計費</t>
    <rPh sb="2" eb="4">
      <t>セイサク</t>
    </rPh>
    <rPh sb="4" eb="7">
      <t>セッケイヒ</t>
    </rPh>
    <phoneticPr fontId="4"/>
  </si>
  <si>
    <t>○○製作加工費</t>
    <rPh sb="2" eb="4">
      <t>セイサク</t>
    </rPh>
    <rPh sb="4" eb="7">
      <t>カコウヒ</t>
    </rPh>
    <phoneticPr fontId="4"/>
  </si>
  <si>
    <t>＠</t>
    <phoneticPr fontId="4"/>
  </si>
  <si>
    <t>○○試験装置　一式</t>
    <rPh sb="2" eb="4">
      <t>シケン</t>
    </rPh>
    <rPh sb="4" eb="6">
      <t>ソウチ</t>
    </rPh>
    <rPh sb="7" eb="9">
      <t>イッシキ</t>
    </rPh>
    <phoneticPr fontId="4"/>
  </si>
  <si>
    <t>○○評価装置　一式</t>
    <rPh sb="2" eb="4">
      <t>ヒョウカ</t>
    </rPh>
    <rPh sb="4" eb="6">
      <t>ソウチ</t>
    </rPh>
    <rPh sb="7" eb="9">
      <t>イッシキ</t>
    </rPh>
    <phoneticPr fontId="4"/>
  </si>
  <si>
    <t>○○作成装置　一式</t>
    <rPh sb="2" eb="4">
      <t>サクセイ</t>
    </rPh>
    <rPh sb="4" eb="6">
      <t>ソウチ</t>
    </rPh>
    <rPh sb="7" eb="9">
      <t>イッシキ</t>
    </rPh>
    <phoneticPr fontId="4"/>
  </si>
  <si>
    <t>＝</t>
    <phoneticPr fontId="4"/>
  </si>
  <si>
    <t>○○装置改造費　一式</t>
    <rPh sb="2" eb="4">
      <t>ソウチ</t>
    </rPh>
    <rPh sb="4" eb="7">
      <t>カイゾウヒ</t>
    </rPh>
    <rPh sb="8" eb="10">
      <t>イッシキ</t>
    </rPh>
    <phoneticPr fontId="4"/>
  </si>
  <si>
    <t>○○装置保守費　一式</t>
    <rPh sb="2" eb="4">
      <t>ソウチ</t>
    </rPh>
    <rPh sb="4" eb="6">
      <t>ホシュ</t>
    </rPh>
    <rPh sb="6" eb="7">
      <t>ヒ</t>
    </rPh>
    <rPh sb="8" eb="10">
      <t>イッシキ</t>
    </rPh>
    <phoneticPr fontId="4"/>
  </si>
  <si>
    <t>＠</t>
    <phoneticPr fontId="4"/>
  </si>
  <si>
    <t>日</t>
    <rPh sb="0" eb="1">
      <t>ニチ</t>
    </rPh>
    <phoneticPr fontId="4"/>
  </si>
  <si>
    <t>＝</t>
    <phoneticPr fontId="4"/>
  </si>
  <si>
    <t>○○薬品　一式</t>
    <rPh sb="2" eb="4">
      <t>ヤクヒン</t>
    </rPh>
    <rPh sb="5" eb="7">
      <t>イッシキ</t>
    </rPh>
    <phoneticPr fontId="4"/>
  </si>
  <si>
    <t>○○実験器具　一式</t>
    <rPh sb="2" eb="4">
      <t>ジッケン</t>
    </rPh>
    <rPh sb="4" eb="6">
      <t>キグ</t>
    </rPh>
    <rPh sb="7" eb="9">
      <t>イッシキ</t>
    </rPh>
    <phoneticPr fontId="4"/>
  </si>
  <si>
    <t>　　(1)研究員旅費</t>
    <rPh sb="5" eb="8">
      <t>ケンキュウイン</t>
    </rPh>
    <rPh sb="8" eb="10">
      <t>リョヒ</t>
    </rPh>
    <phoneticPr fontId="4"/>
  </si>
  <si>
    <t>国内旅費一式</t>
    <rPh sb="0" eb="2">
      <t>コクナイ</t>
    </rPh>
    <rPh sb="2" eb="4">
      <t>リョヒ</t>
    </rPh>
    <rPh sb="4" eb="6">
      <t>イッシキ</t>
    </rPh>
    <phoneticPr fontId="4"/>
  </si>
  <si>
    <t>海外旅費一式</t>
    <rPh sb="0" eb="2">
      <t>カイガイ</t>
    </rPh>
    <rPh sb="2" eb="4">
      <t>リョヒ</t>
    </rPh>
    <rPh sb="4" eb="6">
      <t>イッシキ</t>
    </rPh>
    <phoneticPr fontId="4"/>
  </si>
  <si>
    <t>　　(2)専門家旅費</t>
    <rPh sb="5" eb="8">
      <t>センモンカ</t>
    </rPh>
    <rPh sb="8" eb="10">
      <t>リョヒ</t>
    </rPh>
    <phoneticPr fontId="4"/>
  </si>
  <si>
    <t>○○ソフト開発外注</t>
    <rPh sb="5" eb="7">
      <t>カイハツ</t>
    </rPh>
    <rPh sb="7" eb="9">
      <t>ガイチュウ</t>
    </rPh>
    <phoneticPr fontId="4"/>
  </si>
  <si>
    <t>＝</t>
    <phoneticPr fontId="4"/>
  </si>
  <si>
    <t>　　(1)機械リース料</t>
    <rPh sb="5" eb="7">
      <t>キカイ</t>
    </rPh>
    <rPh sb="10" eb="11">
      <t>リョウ</t>
    </rPh>
    <phoneticPr fontId="4"/>
  </si>
  <si>
    <t>ヶ月</t>
    <rPh sb="1" eb="2">
      <t>ゲツ</t>
    </rPh>
    <phoneticPr fontId="4"/>
  </si>
  <si>
    <t>　　(2)委員会費</t>
    <rPh sb="5" eb="7">
      <t>イイン</t>
    </rPh>
    <rPh sb="7" eb="9">
      <t>カイヒ</t>
    </rPh>
    <phoneticPr fontId="4"/>
  </si>
  <si>
    <t>委員謝金一式</t>
    <rPh sb="0" eb="2">
      <t>イイン</t>
    </rPh>
    <rPh sb="2" eb="4">
      <t>シャキン</t>
    </rPh>
    <rPh sb="4" eb="6">
      <t>イッシキ</t>
    </rPh>
    <phoneticPr fontId="4"/>
  </si>
  <si>
    <t>委員旅費一式</t>
    <rPh sb="0" eb="2">
      <t>イイン</t>
    </rPh>
    <rPh sb="2" eb="4">
      <t>リョヒ</t>
    </rPh>
    <rPh sb="4" eb="6">
      <t>イッシキ</t>
    </rPh>
    <phoneticPr fontId="4"/>
  </si>
  <si>
    <t>　　(3)報告書等作成費</t>
    <rPh sb="5" eb="8">
      <t>ホウコクショ</t>
    </rPh>
    <rPh sb="8" eb="9">
      <t>トウ</t>
    </rPh>
    <rPh sb="9" eb="11">
      <t>サクセイ</t>
    </rPh>
    <rPh sb="11" eb="12">
      <t>ヒ</t>
    </rPh>
    <phoneticPr fontId="4"/>
  </si>
  <si>
    <t>電子ファイル作成一式</t>
    <rPh sb="0" eb="2">
      <t>デンシ</t>
    </rPh>
    <rPh sb="6" eb="8">
      <t>サクセイ</t>
    </rPh>
    <rPh sb="8" eb="10">
      <t>イッシキ</t>
    </rPh>
    <phoneticPr fontId="4"/>
  </si>
  <si>
    <t>合計(Ⅰ＋Ⅱ＋Ⅲ＋Ⅳ）</t>
    <rPh sb="0" eb="2">
      <t>ゴウケイ</t>
    </rPh>
    <phoneticPr fontId="4"/>
  </si>
  <si>
    <t>※助成先がＮＥＤＯへ計上する助成対象費用は、消費税抜き額になります。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phoneticPr fontId="19"/>
  </si>
  <si>
    <t>助成先総括表</t>
    <rPh sb="0" eb="2">
      <t>ジョセイ</t>
    </rPh>
    <rPh sb="2" eb="3">
      <t>サキ</t>
    </rPh>
    <rPh sb="3" eb="5">
      <t>ソウカツ</t>
    </rPh>
    <rPh sb="5" eb="6">
      <t>ヒョウ</t>
    </rPh>
    <phoneticPr fontId="4"/>
  </si>
  <si>
    <t>（提案書様式第１)</t>
    <phoneticPr fontId="4"/>
  </si>
  <si>
    <t>(別紙１）の研究実施場所①</t>
    <rPh sb="1" eb="3">
      <t>ベッシ</t>
    </rPh>
    <rPh sb="6" eb="8">
      <t>ケンキュウ</t>
    </rPh>
    <rPh sb="8" eb="10">
      <t>ジッシ</t>
    </rPh>
    <rPh sb="10" eb="12">
      <t>バショ</t>
    </rPh>
    <phoneticPr fontId="4"/>
  </si>
  <si>
    <t>「-」を含め、半角で記入
FAXがない場合は　なし　と記入</t>
    <rPh sb="4" eb="5">
      <t>フク</t>
    </rPh>
    <rPh sb="7" eb="9">
      <t>ハンカク</t>
    </rPh>
    <rPh sb="10" eb="12">
      <t>キニュウ</t>
    </rPh>
    <rPh sb="19" eb="21">
      <t>バアイ</t>
    </rPh>
    <rPh sb="27" eb="29">
      <t>キニュウ</t>
    </rPh>
    <phoneticPr fontId="4"/>
  </si>
  <si>
    <t>補助率　2/3以内</t>
    <rPh sb="0" eb="3">
      <t>ホジョリツ</t>
    </rPh>
    <rPh sb="7" eb="9">
      <t>イナイ</t>
    </rPh>
    <phoneticPr fontId="4"/>
  </si>
  <si>
    <t>代表者は会社の代表権のある方とします。</t>
    <phoneticPr fontId="4"/>
  </si>
  <si>
    <t xml:space="preserve">  理事長　殿</t>
    <phoneticPr fontId="4"/>
  </si>
  <si>
    <t>（様式第１）</t>
    <rPh sb="1" eb="3">
      <t>ヨウシキ</t>
    </rPh>
    <rPh sb="3" eb="4">
      <t>ダイ</t>
    </rPh>
    <phoneticPr fontId="4"/>
  </si>
  <si>
    <t>助成先総括表</t>
    <rPh sb="0" eb="2">
      <t>ジョセイ</t>
    </rPh>
    <rPh sb="2" eb="3">
      <t>サキ</t>
    </rPh>
    <rPh sb="3" eb="5">
      <t>ソウカツ</t>
    </rPh>
    <rPh sb="5" eb="6">
      <t>ヒョウ</t>
    </rPh>
    <phoneticPr fontId="4"/>
  </si>
  <si>
    <t>交付決定通知書に記載する日から</t>
    <phoneticPr fontId="4"/>
  </si>
  <si>
    <t>　▲▲　▲▲</t>
    <phoneticPr fontId="4"/>
  </si>
  <si>
    <t>　〇〇　〇〇</t>
    <phoneticPr fontId="4"/>
  </si>
  <si>
    <t>根戸　一郎</t>
    <rPh sb="0" eb="1">
      <t>ネ</t>
    </rPh>
    <rPh sb="1" eb="2">
      <t>ト</t>
    </rPh>
    <rPh sb="3" eb="5">
      <t>イチロウ</t>
    </rPh>
    <phoneticPr fontId="4"/>
  </si>
  <si>
    <t>098-765-1234　または　なし</t>
    <phoneticPr fontId="4"/>
  </si>
  <si>
    <t>提案書様式吹き出し参照。30字以内</t>
    <rPh sb="0" eb="3">
      <t>テイアンショ</t>
    </rPh>
    <rPh sb="3" eb="5">
      <t>ヨウシキ</t>
    </rPh>
    <rPh sb="5" eb="6">
      <t>フ</t>
    </rPh>
    <rPh sb="7" eb="8">
      <t>ダ</t>
    </rPh>
    <rPh sb="9" eb="11">
      <t>サンショウ</t>
    </rPh>
    <phoneticPr fontId="4"/>
  </si>
  <si>
    <t>提案書
参照箇所</t>
    <rPh sb="0" eb="3">
      <t>テイアンショ</t>
    </rPh>
    <rPh sb="4" eb="6">
      <t>サンショウ</t>
    </rPh>
    <rPh sb="6" eb="8">
      <t>カショ</t>
    </rPh>
    <phoneticPr fontId="4"/>
  </si>
  <si>
    <t>提案書様式吹き出し参照。150字以内
Web公開する可能性がありますので、対外的に公表して問題ない内容としてください。</t>
    <rPh sb="0" eb="3">
      <t>テイアンショ</t>
    </rPh>
    <rPh sb="3" eb="5">
      <t>ヨウシキ</t>
    </rPh>
    <rPh sb="9" eb="11">
      <t>サンショウ</t>
    </rPh>
    <phoneticPr fontId="4"/>
  </si>
  <si>
    <t>（提案書様式第１）の4.</t>
    <phoneticPr fontId="4"/>
  </si>
  <si>
    <t>（提案書様式第１）の３.</t>
    <rPh sb="1" eb="4">
      <t>テイアンショ</t>
    </rPh>
    <rPh sb="4" eb="6">
      <t>ヨウシキ</t>
    </rPh>
    <rPh sb="6" eb="7">
      <t>ダイ</t>
    </rPh>
    <phoneticPr fontId="4"/>
  </si>
  <si>
    <t>（提案書様式第１）の７.</t>
    <rPh sb="1" eb="4">
      <t>テイアンショ</t>
    </rPh>
    <rPh sb="4" eb="6">
      <t>ヨウシキ</t>
    </rPh>
    <rPh sb="6" eb="7">
      <t>ダイ</t>
    </rPh>
    <phoneticPr fontId="4"/>
  </si>
  <si>
    <t>（提案書様式第１）の７.</t>
    <phoneticPr fontId="4"/>
  </si>
  <si>
    <t>（追加資料2）の２</t>
    <rPh sb="1" eb="3">
      <t>ツイカ</t>
    </rPh>
    <rPh sb="3" eb="5">
      <t>シリョウ</t>
    </rPh>
    <phoneticPr fontId="4"/>
  </si>
  <si>
    <r>
      <t>助成事業に要する経費</t>
    </r>
    <r>
      <rPr>
        <b/>
        <sz val="11"/>
        <color rgb="FFFF0000"/>
        <rFont val="ＭＳ Ｐ明朝"/>
        <family val="1"/>
        <charset val="128"/>
      </rPr>
      <t>（全期間）</t>
    </r>
    <rPh sb="5" eb="6">
      <t>ヨウ</t>
    </rPh>
    <rPh sb="8" eb="10">
      <t>ケイヒ</t>
    </rPh>
    <rPh sb="11" eb="14">
      <t>ゼンキカン</t>
    </rPh>
    <phoneticPr fontId="4"/>
  </si>
  <si>
    <t>（単位：円）</t>
    <phoneticPr fontId="4"/>
  </si>
  <si>
    <t>全期間総括表</t>
    <rPh sb="0" eb="3">
      <t>ゼンキカン</t>
    </rPh>
    <rPh sb="3" eb="5">
      <t>ソウカツ</t>
    </rPh>
    <rPh sb="5" eb="6">
      <t>ヒョウ</t>
    </rPh>
    <phoneticPr fontId="4"/>
  </si>
  <si>
    <t>（１）全期間総括表</t>
    <rPh sb="3" eb="6">
      <t>ゼンキカン</t>
    </rPh>
    <rPh sb="6" eb="8">
      <t>ソウカツ</t>
    </rPh>
    <rPh sb="8" eb="9">
      <t>ヒョウ</t>
    </rPh>
    <phoneticPr fontId="4"/>
  </si>
  <si>
    <t>助成先名</t>
    <rPh sb="0" eb="2">
      <t>ジョセイ</t>
    </rPh>
    <rPh sb="2" eb="3">
      <t>サキ</t>
    </rPh>
    <rPh sb="3" eb="4">
      <t>メイ</t>
    </rPh>
    <phoneticPr fontId="4"/>
  </si>
  <si>
    <t>委託先名・共同研究先名</t>
    <rPh sb="0" eb="3">
      <t>イタクサキ</t>
    </rPh>
    <rPh sb="2" eb="3">
      <t>サキ</t>
    </rPh>
    <rPh sb="3" eb="4">
      <t>メイ</t>
    </rPh>
    <rPh sb="5" eb="7">
      <t>キョウドウ</t>
    </rPh>
    <rPh sb="7" eb="9">
      <t>ケンキュウ</t>
    </rPh>
    <rPh sb="9" eb="10">
      <t>サキ</t>
    </rPh>
    <rPh sb="10" eb="11">
      <t>メイ</t>
    </rPh>
    <phoneticPr fontId="4"/>
  </si>
  <si>
    <t>うち共同研究　</t>
    <rPh sb="2" eb="4">
      <t>キョウドウ</t>
    </rPh>
    <rPh sb="4" eb="6">
      <t>ケンキュウ</t>
    </rPh>
    <phoneticPr fontId="4"/>
  </si>
  <si>
    <t>２．</t>
    <phoneticPr fontId="4"/>
  </si>
  <si>
    <t>合計（１．＋２．）</t>
    <rPh sb="0" eb="2">
      <t>ゴウケイ</t>
    </rPh>
    <phoneticPr fontId="4"/>
  </si>
  <si>
    <t>【研究分担先、分室がある場合の記載例】</t>
    <rPh sb="1" eb="3">
      <t>ケンキュウ</t>
    </rPh>
    <rPh sb="3" eb="5">
      <t>ブンタン</t>
    </rPh>
    <rPh sb="5" eb="6">
      <t>サキ</t>
    </rPh>
    <rPh sb="7" eb="9">
      <t>ブンシツ</t>
    </rPh>
    <rPh sb="12" eb="14">
      <t>バアイ</t>
    </rPh>
    <rPh sb="15" eb="17">
      <t>キサイ</t>
    </rPh>
    <rPh sb="17" eb="18">
      <t>レイ</t>
    </rPh>
    <phoneticPr fontId="4"/>
  </si>
  <si>
    <t>３．</t>
    <phoneticPr fontId="4"/>
  </si>
  <si>
    <t>※機関、年度毎に「助成対象費用」を記入してください。</t>
    <rPh sb="1" eb="3">
      <t>キカン</t>
    </rPh>
    <rPh sb="4" eb="6">
      <t>ネンド</t>
    </rPh>
    <phoneticPr fontId="4"/>
  </si>
  <si>
    <t>（単位：円）</t>
    <phoneticPr fontId="4"/>
  </si>
  <si>
    <t>（３）委託先、共同研究先総括表</t>
    <rPh sb="3" eb="6">
      <t>イタクサキ</t>
    </rPh>
    <rPh sb="5" eb="6">
      <t>サキ</t>
    </rPh>
    <rPh sb="7" eb="9">
      <t>キョウドウ</t>
    </rPh>
    <rPh sb="9" eb="11">
      <t>ケンキュウ</t>
    </rPh>
    <rPh sb="11" eb="12">
      <t>サキ</t>
    </rPh>
    <rPh sb="12" eb="14">
      <t>ソウカツ</t>
    </rPh>
    <rPh sb="14" eb="15">
      <t>ヒョウ</t>
    </rPh>
    <phoneticPr fontId="4"/>
  </si>
  <si>
    <t>小計（Ⅰ＋Ⅱ＋Ⅲ）</t>
    <rPh sb="0" eb="2">
      <t>ショウケイ</t>
    </rPh>
    <phoneticPr fontId="4"/>
  </si>
  <si>
    <t>Ⅳ．間接経費</t>
    <rPh sb="2" eb="4">
      <t>カンセツ</t>
    </rPh>
    <rPh sb="4" eb="6">
      <t>ケイヒ</t>
    </rPh>
    <phoneticPr fontId="4"/>
  </si>
  <si>
    <t>消費税及び地方消費税</t>
    <rPh sb="0" eb="3">
      <t>ショウヒゼイ</t>
    </rPh>
    <rPh sb="3" eb="4">
      <t>オヨ</t>
    </rPh>
    <rPh sb="5" eb="7">
      <t>チホウ</t>
    </rPh>
    <rPh sb="7" eb="10">
      <t>ショウヒゼイ</t>
    </rPh>
    <phoneticPr fontId="4"/>
  </si>
  <si>
    <t>総計</t>
    <rPh sb="0" eb="2">
      <t>ソウケイ</t>
    </rPh>
    <phoneticPr fontId="4"/>
  </si>
  <si>
    <t>※学術機関等に対する委託費・共同研究費の場合は「間接経費」が積算可能です。</t>
    <rPh sb="1" eb="3">
      <t>ガクジュツ</t>
    </rPh>
    <rPh sb="3" eb="5">
      <t>キカン</t>
    </rPh>
    <rPh sb="5" eb="6">
      <t>トウ</t>
    </rPh>
    <rPh sb="7" eb="8">
      <t>タイ</t>
    </rPh>
    <rPh sb="10" eb="12">
      <t>イタク</t>
    </rPh>
    <rPh sb="12" eb="13">
      <t>ヒ</t>
    </rPh>
    <rPh sb="14" eb="16">
      <t>キョウドウ</t>
    </rPh>
    <rPh sb="16" eb="18">
      <t>ケンキュウ</t>
    </rPh>
    <rPh sb="18" eb="19">
      <t>ヒ</t>
    </rPh>
    <rPh sb="20" eb="22">
      <t>バアイ</t>
    </rPh>
    <rPh sb="24" eb="26">
      <t>カンセツ</t>
    </rPh>
    <rPh sb="26" eb="28">
      <t>ケイヒ</t>
    </rPh>
    <rPh sb="30" eb="32">
      <t>セキサン</t>
    </rPh>
    <rPh sb="32" eb="34">
      <t>カノウ</t>
    </rPh>
    <phoneticPr fontId="19"/>
  </si>
  <si>
    <t>　委託先/共同研究先総括表</t>
    <rPh sb="1" eb="4">
      <t>イタクサキ</t>
    </rPh>
    <rPh sb="5" eb="7">
      <t>キョウドウ</t>
    </rPh>
    <rPh sb="7" eb="9">
      <t>ケンキュウ</t>
    </rPh>
    <rPh sb="9" eb="10">
      <t>サキ</t>
    </rPh>
    <rPh sb="10" eb="12">
      <t>ソウカツ</t>
    </rPh>
    <rPh sb="12" eb="13">
      <t>ヒョウ</t>
    </rPh>
    <phoneticPr fontId="4"/>
  </si>
  <si>
    <t>項目別明細表（委託・共同研究先用）</t>
    <rPh sb="0" eb="2">
      <t>コウモク</t>
    </rPh>
    <rPh sb="2" eb="3">
      <t>ベツ</t>
    </rPh>
    <rPh sb="3" eb="6">
      <t>メイサイヒョウ</t>
    </rPh>
    <rPh sb="7" eb="9">
      <t>イタク</t>
    </rPh>
    <rPh sb="10" eb="12">
      <t>キョウドウ</t>
    </rPh>
    <rPh sb="12" eb="14">
      <t>ケンキュウ</t>
    </rPh>
    <rPh sb="14" eb="15">
      <t>サキ</t>
    </rPh>
    <rPh sb="15" eb="16">
      <t>ヨウ</t>
    </rPh>
    <phoneticPr fontId="4"/>
  </si>
  <si>
    <t>×</t>
    <phoneticPr fontId="4"/>
  </si>
  <si>
    <t>H</t>
    <phoneticPr fontId="4"/>
  </si>
  <si>
    <t>＝</t>
    <phoneticPr fontId="4"/>
  </si>
  <si>
    <t>根戸太郎（健保等級 20）</t>
    <rPh sb="0" eb="2">
      <t>ネド</t>
    </rPh>
    <rPh sb="2" eb="4">
      <t>タロウ</t>
    </rPh>
    <rPh sb="5" eb="7">
      <t>ケンポ</t>
    </rPh>
    <rPh sb="7" eb="9">
      <t>トウキュウ</t>
    </rPh>
    <phoneticPr fontId="4"/>
  </si>
  <si>
    <t>根戸花子（健保等級 30）</t>
    <rPh sb="0" eb="2">
      <t>ネド</t>
    </rPh>
    <rPh sb="2" eb="4">
      <t>ハナコ</t>
    </rPh>
    <rPh sb="5" eb="7">
      <t>ケンポ</t>
    </rPh>
    <rPh sb="7" eb="9">
      <t>トウキュウ</t>
    </rPh>
    <phoneticPr fontId="4"/>
  </si>
  <si>
    <t>根戸○○</t>
    <rPh sb="0" eb="2">
      <t>ネド</t>
    </rPh>
    <phoneticPr fontId="4"/>
  </si>
  <si>
    <t>＝</t>
    <phoneticPr fontId="4"/>
  </si>
  <si>
    <t>Ⅳ．間接経費</t>
    <rPh sb="2" eb="4">
      <t>カンセツ</t>
    </rPh>
    <rPh sb="4" eb="6">
      <t>ケイヒ</t>
    </rPh>
    <phoneticPr fontId="3"/>
  </si>
  <si>
    <t>合計Ａ(Ⅰ＋Ⅱ＋Ⅲ＋Ⅳ）</t>
    <rPh sb="0" eb="2">
      <t>ゴウケイ</t>
    </rPh>
    <phoneticPr fontId="3"/>
  </si>
  <si>
    <t>消費税及び地方消費税</t>
    <rPh sb="0" eb="3">
      <t>ショウヒゼイ</t>
    </rPh>
    <rPh sb="3" eb="4">
      <t>オヨ</t>
    </rPh>
    <rPh sb="5" eb="7">
      <t>チホウ</t>
    </rPh>
    <rPh sb="7" eb="10">
      <t>ショウヒゼイ</t>
    </rPh>
    <phoneticPr fontId="19"/>
  </si>
  <si>
    <t>合計Ｂ（Ａ+消費税及び地方消費税）</t>
    <rPh sb="0" eb="2">
      <t>ゴウケイ</t>
    </rPh>
    <rPh sb="6" eb="9">
      <t>ショウヒゼイ</t>
    </rPh>
    <rPh sb="9" eb="10">
      <t>オヨ</t>
    </rPh>
    <rPh sb="11" eb="13">
      <t>チホウ</t>
    </rPh>
    <rPh sb="13" eb="16">
      <t>ショウヒゼイ</t>
    </rPh>
    <phoneticPr fontId="4"/>
  </si>
  <si>
    <t>＠</t>
    <phoneticPr fontId="4"/>
  </si>
  <si>
    <t>＠</t>
    <phoneticPr fontId="4"/>
  </si>
  <si>
    <t>Product Commercialization Alliance(PCA)助成金交付に係る提案書</t>
    <phoneticPr fontId="4"/>
  </si>
  <si>
    <t>（提案書様式第１）</t>
    <phoneticPr fontId="4"/>
  </si>
  <si>
    <t>（提案書様式１）の１．会社概要（１）を記入</t>
    <rPh sb="1" eb="4">
      <t>テイアンショ</t>
    </rPh>
    <rPh sb="4" eb="6">
      <t>ヨウシキ</t>
    </rPh>
    <rPh sb="11" eb="13">
      <t>カイシャ</t>
    </rPh>
    <rPh sb="13" eb="15">
      <t>ガイヨウ</t>
    </rPh>
    <rPh sb="19" eb="21">
      <t>キニュウ</t>
    </rPh>
    <phoneticPr fontId="4"/>
  </si>
  <si>
    <t>７．</t>
    <phoneticPr fontId="4"/>
  </si>
  <si>
    <t>助成事業期間における資金計画</t>
    <rPh sb="0" eb="2">
      <t>ジョセイ</t>
    </rPh>
    <rPh sb="2" eb="4">
      <t>ジギョウ</t>
    </rPh>
    <rPh sb="4" eb="6">
      <t>キカン</t>
    </rPh>
    <rPh sb="10" eb="12">
      <t>シキン</t>
    </rPh>
    <rPh sb="12" eb="14">
      <t>ケイカク</t>
    </rPh>
    <phoneticPr fontId="4"/>
  </si>
  <si>
    <t>（１）収支計画</t>
    <rPh sb="3" eb="5">
      <t>シュウシ</t>
    </rPh>
    <rPh sb="5" eb="7">
      <t>ケイカク</t>
    </rPh>
    <phoneticPr fontId="4"/>
  </si>
  <si>
    <t>区分</t>
    <rPh sb="0" eb="2">
      <t>クブン</t>
    </rPh>
    <phoneticPr fontId="4"/>
  </si>
  <si>
    <t>計</t>
    <rPh sb="0" eb="1">
      <t>ケイ</t>
    </rPh>
    <phoneticPr fontId="4"/>
  </si>
  <si>
    <t>支出</t>
    <rPh sb="0" eb="2">
      <t>シシュツ</t>
    </rPh>
    <phoneticPr fontId="4"/>
  </si>
  <si>
    <t>収入</t>
    <rPh sb="0" eb="2">
      <t>シュウニュウ</t>
    </rPh>
    <phoneticPr fontId="4"/>
  </si>
  <si>
    <t>Ⅰ．自己資金</t>
    <rPh sb="2" eb="4">
      <t>ジコ</t>
    </rPh>
    <rPh sb="4" eb="6">
      <t>シキン</t>
    </rPh>
    <phoneticPr fontId="4"/>
  </si>
  <si>
    <t>Ⅱ．借入金</t>
    <rPh sb="2" eb="4">
      <t>シャクニュウ</t>
    </rPh>
    <rPh sb="4" eb="5">
      <t>キン</t>
    </rPh>
    <phoneticPr fontId="4"/>
  </si>
  <si>
    <t>Ⅲ．その他の収入</t>
    <rPh sb="4" eb="5">
      <t>タ</t>
    </rPh>
    <rPh sb="6" eb="8">
      <t>シュウニュウ</t>
    </rPh>
    <phoneticPr fontId="4"/>
  </si>
  <si>
    <t>（小計）</t>
    <rPh sb="1" eb="3">
      <t>ショウケイ</t>
    </rPh>
    <phoneticPr fontId="4"/>
  </si>
  <si>
    <t>合計</t>
    <rPh sb="0" eb="2">
      <t>ゴウケイ</t>
    </rPh>
    <phoneticPr fontId="4"/>
  </si>
  <si>
    <t>（２）借入金の調達方法</t>
    <rPh sb="3" eb="5">
      <t>シャクニュウ</t>
    </rPh>
    <rPh sb="5" eb="6">
      <t>キン</t>
    </rPh>
    <rPh sb="7" eb="9">
      <t>チョウタツ</t>
    </rPh>
    <rPh sb="9" eb="11">
      <t>ホウホウ</t>
    </rPh>
    <phoneticPr fontId="4"/>
  </si>
  <si>
    <t>Ｅメールアドレス</t>
    <phoneticPr fontId="4"/>
  </si>
  <si>
    <r>
      <t>VCや事業会社からの</t>
    </r>
    <r>
      <rPr>
        <b/>
        <sz val="11"/>
        <color rgb="FFFF0000"/>
        <rFont val="ＭＳ Ｐ明朝"/>
        <family val="1"/>
        <charset val="128"/>
      </rPr>
      <t>既に出資済</t>
    </r>
    <r>
      <rPr>
        <sz val="11"/>
        <rFont val="ＭＳ Ｐ明朝"/>
        <family val="1"/>
        <charset val="128"/>
      </rPr>
      <t>のもの等はここに記載。</t>
    </r>
    <rPh sb="3" eb="5">
      <t>ジギョウ</t>
    </rPh>
    <rPh sb="5" eb="7">
      <t>カイシャ</t>
    </rPh>
    <rPh sb="10" eb="11">
      <t>スデ</t>
    </rPh>
    <rPh sb="12" eb="14">
      <t>シュッシ</t>
    </rPh>
    <rPh sb="14" eb="15">
      <t>スミ</t>
    </rPh>
    <rPh sb="18" eb="19">
      <t>トウ</t>
    </rPh>
    <rPh sb="23" eb="25">
      <t>キサイ</t>
    </rPh>
    <phoneticPr fontId="4"/>
  </si>
  <si>
    <t>（提案書様式第１）の７.</t>
    <phoneticPr fontId="4"/>
  </si>
  <si>
    <t>（提案書様式第１）の７.</t>
    <phoneticPr fontId="4"/>
  </si>
  <si>
    <r>
      <t>VCや事業会社からの</t>
    </r>
    <r>
      <rPr>
        <b/>
        <sz val="11"/>
        <color rgb="FFFF0000"/>
        <rFont val="ＭＳ Ｐ明朝"/>
        <family val="1"/>
        <charset val="128"/>
      </rPr>
      <t>新たな出資</t>
    </r>
    <r>
      <rPr>
        <sz val="11"/>
        <rFont val="ＭＳ Ｐ明朝"/>
        <family val="1"/>
        <charset val="128"/>
      </rPr>
      <t>を本事業に組み込む場合はここに記載。</t>
    </r>
    <rPh sb="3" eb="5">
      <t>ジギョウ</t>
    </rPh>
    <rPh sb="5" eb="7">
      <t>カイシャ</t>
    </rPh>
    <rPh sb="10" eb="11">
      <t>アラ</t>
    </rPh>
    <rPh sb="13" eb="15">
      <t>シュッシ</t>
    </rPh>
    <rPh sb="16" eb="17">
      <t>ホン</t>
    </rPh>
    <rPh sb="17" eb="19">
      <t>ジギョウ</t>
    </rPh>
    <rPh sb="20" eb="21">
      <t>ク</t>
    </rPh>
    <rPh sb="22" eb="23">
      <t>コ</t>
    </rPh>
    <rPh sb="24" eb="26">
      <t>バアイ</t>
    </rPh>
    <rPh sb="30" eb="32">
      <t>キサイ</t>
    </rPh>
    <phoneticPr fontId="4"/>
  </si>
  <si>
    <t>提案日</t>
    <rPh sb="0" eb="2">
      <t>テイアン</t>
    </rPh>
    <rPh sb="2" eb="3">
      <t>ビ</t>
    </rPh>
    <phoneticPr fontId="4"/>
  </si>
  <si>
    <t>受付番号(提案者)</t>
    <rPh sb="5" eb="8">
      <t>テイアンシャ</t>
    </rPh>
    <phoneticPr fontId="4"/>
  </si>
  <si>
    <t>提案者名</t>
    <rPh sb="0" eb="2">
      <t>テイアン</t>
    </rPh>
    <phoneticPr fontId="4"/>
  </si>
  <si>
    <t>（提案書様式第１)の提案日</t>
    <rPh sb="6" eb="7">
      <t>ダイ</t>
    </rPh>
    <rPh sb="10" eb="12">
      <t>テイアン</t>
    </rPh>
    <rPh sb="12" eb="13">
      <t>ビ</t>
    </rPh>
    <phoneticPr fontId="4"/>
  </si>
  <si>
    <r>
      <t>別紙２：２（３）項目別明細表(2020年度)の助成事業に要する経費の</t>
    </r>
    <r>
      <rPr>
        <b/>
        <sz val="11"/>
        <color rgb="FFFF0000"/>
        <rFont val="ＭＳ Ｐ明朝"/>
        <family val="1"/>
        <charset val="128"/>
      </rPr>
      <t>合計セルを参照指定</t>
    </r>
    <r>
      <rPr>
        <sz val="11"/>
        <rFont val="ＭＳ Ｐ明朝"/>
        <family val="1"/>
        <charset val="128"/>
      </rPr>
      <t>してください</t>
    </r>
    <rPh sb="31" eb="33">
      <t>ケイヒ</t>
    </rPh>
    <rPh sb="34" eb="36">
      <t>ゴウケイ</t>
    </rPh>
    <rPh sb="39" eb="41">
      <t>サンショウ</t>
    </rPh>
    <rPh sb="41" eb="43">
      <t>シテイ</t>
    </rPh>
    <phoneticPr fontId="4"/>
  </si>
  <si>
    <t>助成対象費用（全期間）は、最大3億７千5百万円。</t>
    <rPh sb="0" eb="2">
      <t>ジョセイ</t>
    </rPh>
    <rPh sb="2" eb="4">
      <t>タイショウ</t>
    </rPh>
    <rPh sb="4" eb="6">
      <t>ヒヨウ</t>
    </rPh>
    <rPh sb="7" eb="10">
      <t>ゼンキカン</t>
    </rPh>
    <rPh sb="13" eb="15">
      <t>サイダイ</t>
    </rPh>
    <rPh sb="16" eb="17">
      <t>オク</t>
    </rPh>
    <rPh sb="20" eb="21">
      <t>ヒャク</t>
    </rPh>
    <rPh sb="22" eb="23">
      <t>エン</t>
    </rPh>
    <phoneticPr fontId="4"/>
  </si>
  <si>
    <r>
      <t>別紙２：２（３）項目別明細表(2020年度)の助成対象費用の</t>
    </r>
    <r>
      <rPr>
        <b/>
        <sz val="11"/>
        <color rgb="FFFF0000"/>
        <rFont val="ＭＳ Ｐ明朝"/>
        <family val="1"/>
        <charset val="128"/>
      </rPr>
      <t>合計セルを参照指定</t>
    </r>
    <r>
      <rPr>
        <sz val="11"/>
        <rFont val="ＭＳ Ｐ明朝"/>
        <family val="1"/>
        <charset val="128"/>
      </rPr>
      <t>してください</t>
    </r>
    <rPh sb="0" eb="2">
      <t>ベッシ</t>
    </rPh>
    <rPh sb="19" eb="21">
      <t>ネンド</t>
    </rPh>
    <rPh sb="23" eb="25">
      <t>ジョセイ</t>
    </rPh>
    <rPh sb="25" eb="27">
      <t>タイショウ</t>
    </rPh>
    <rPh sb="27" eb="29">
      <t>ヒヨウ</t>
    </rPh>
    <rPh sb="35" eb="37">
      <t>サンショウ</t>
    </rPh>
    <phoneticPr fontId="4"/>
  </si>
  <si>
    <t>代表取締役  　代表取締役社長</t>
    <rPh sb="0" eb="2">
      <t>ダイヒョウ</t>
    </rPh>
    <rPh sb="2" eb="5">
      <t>トリシマリヤク</t>
    </rPh>
    <rPh sb="8" eb="10">
      <t>ダイヒョウ</t>
    </rPh>
    <rPh sb="10" eb="13">
      <t>トリシマリヤク</t>
    </rPh>
    <rPh sb="13" eb="15">
      <t>シャチョウ</t>
    </rPh>
    <phoneticPr fontId="4"/>
  </si>
  <si>
    <t>最大 2.5億円</t>
    <rPh sb="0" eb="2">
      <t>サイダイ</t>
    </rPh>
    <rPh sb="6" eb="8">
      <t>オクエン</t>
    </rPh>
    <phoneticPr fontId="4"/>
  </si>
  <si>
    <t>（追加資料11）</t>
    <phoneticPr fontId="4"/>
  </si>
  <si>
    <t>（単位：円）</t>
    <phoneticPr fontId="4"/>
  </si>
  <si>
    <t>123-4567</t>
    <phoneticPr fontId="4"/>
  </si>
  <si>
    <t>全期間総括表</t>
    <rPh sb="0" eb="3">
      <t>ゼンキカン</t>
    </rPh>
    <rPh sb="3" eb="5">
      <t>ソウカツ</t>
    </rPh>
    <rPh sb="5" eb="6">
      <t>ヒョウ</t>
    </rPh>
    <phoneticPr fontId="4"/>
  </si>
  <si>
    <t>提案書様式第１（PCA)</t>
    <rPh sb="0" eb="3">
      <t>テイアンショ</t>
    </rPh>
    <rPh sb="3" eb="5">
      <t>ヨウシキ</t>
    </rPh>
    <rPh sb="5" eb="6">
      <t>ダイ</t>
    </rPh>
    <phoneticPr fontId="4"/>
  </si>
  <si>
    <r>
      <t>・</t>
    </r>
    <r>
      <rPr>
        <sz val="11"/>
        <color rgb="FFFF0000"/>
        <rFont val="ＭＳ 明朝"/>
        <family val="1"/>
        <charset val="128"/>
      </rPr>
      <t>項目別明細表を先に作成</t>
    </r>
    <r>
      <rPr>
        <sz val="11"/>
        <color theme="1"/>
        <rFont val="ＭＳ 明朝"/>
        <family val="1"/>
        <charset val="128"/>
      </rPr>
      <t>するようにしてください。
・項目別明細表が作成されれば、数値が反映されるようにしてあります。
・項目別明細表の助成対象費用の各項目の合計セルを参照しているか確認してください。</t>
    </r>
    <rPh sb="1" eb="3">
      <t>コウモク</t>
    </rPh>
    <rPh sb="3" eb="4">
      <t>ベツ</t>
    </rPh>
    <rPh sb="4" eb="7">
      <t>メイサイヒョウ</t>
    </rPh>
    <rPh sb="8" eb="9">
      <t>サキ</t>
    </rPh>
    <rPh sb="10" eb="12">
      <t>サクセイ</t>
    </rPh>
    <rPh sb="26" eb="28">
      <t>コウモク</t>
    </rPh>
    <rPh sb="28" eb="29">
      <t>ベツ</t>
    </rPh>
    <rPh sb="29" eb="32">
      <t>メイサイヒョウ</t>
    </rPh>
    <rPh sb="33" eb="35">
      <t>サクセイ</t>
    </rPh>
    <rPh sb="40" eb="42">
      <t>スウチ</t>
    </rPh>
    <rPh sb="43" eb="45">
      <t>ハンエイ</t>
    </rPh>
    <rPh sb="60" eb="62">
      <t>コウモク</t>
    </rPh>
    <rPh sb="62" eb="63">
      <t>ベツ</t>
    </rPh>
    <rPh sb="63" eb="66">
      <t>メイサイヒョウ</t>
    </rPh>
    <rPh sb="67" eb="69">
      <t>ジョセイ</t>
    </rPh>
    <rPh sb="69" eb="71">
      <t>タイショウ</t>
    </rPh>
    <rPh sb="71" eb="73">
      <t>ヒヨウ</t>
    </rPh>
    <rPh sb="74" eb="75">
      <t>カク</t>
    </rPh>
    <rPh sb="75" eb="77">
      <t>コウモク</t>
    </rPh>
    <rPh sb="78" eb="80">
      <t>ゴウケイ</t>
    </rPh>
    <rPh sb="83" eb="85">
      <t>サンショウ</t>
    </rPh>
    <rPh sb="90" eb="92">
      <t>カクニン</t>
    </rPh>
    <phoneticPr fontId="4"/>
  </si>
  <si>
    <t>共同研究先総括表</t>
    <rPh sb="0" eb="2">
      <t>キョウドウ</t>
    </rPh>
    <rPh sb="2" eb="4">
      <t>ケンキュウ</t>
    </rPh>
    <rPh sb="4" eb="5">
      <t>サキ</t>
    </rPh>
    <rPh sb="5" eb="7">
      <t>ソウカツ</t>
    </rPh>
    <rPh sb="7" eb="8">
      <t>ヒョウ</t>
    </rPh>
    <phoneticPr fontId="4"/>
  </si>
  <si>
    <r>
      <t>・</t>
    </r>
    <r>
      <rPr>
        <sz val="11"/>
        <color rgb="FFFF0000"/>
        <rFont val="ＭＳ 明朝"/>
        <family val="1"/>
        <charset val="128"/>
      </rPr>
      <t>項目別明細表を先に作成</t>
    </r>
    <r>
      <rPr>
        <sz val="11"/>
        <color theme="1"/>
        <rFont val="ＭＳ 明朝"/>
        <family val="1"/>
        <charset val="128"/>
      </rPr>
      <t>するようにしてください。
・項目別明細表が作成されれば、数値が反映されるようにしてあります。
・項目別明細表の助成対象費用の各項目の合計セルを参照しているか確認してください。</t>
    </r>
    <phoneticPr fontId="4"/>
  </si>
  <si>
    <t>VC名／○○○○万円、VC名／XXXX万円、</t>
    <phoneticPr fontId="4"/>
  </si>
  <si>
    <t>VC名／○○○○万円、VC名／XXXX万円、</t>
    <phoneticPr fontId="4"/>
  </si>
  <si>
    <t>VC名と出資額の間は「／」（全角スラッシュ）、出資毎の間は、全角読点（「、」とする</t>
    <phoneticPr fontId="4"/>
  </si>
  <si>
    <t>出資元名と出資額の間は「／」（全角スラッシュ）、出資毎の間は、全角読点（「、」とする</t>
    <rPh sb="0" eb="2">
      <t>シュッシ</t>
    </rPh>
    <rPh sb="2" eb="3">
      <t>モト</t>
    </rPh>
    <phoneticPr fontId="4"/>
  </si>
  <si>
    <t>○○大学</t>
    <phoneticPr fontId="4"/>
  </si>
  <si>
    <t>○○大学</t>
    <rPh sb="2" eb="4">
      <t>ダイガク</t>
    </rPh>
    <phoneticPr fontId="4"/>
  </si>
  <si>
    <t>abc.def_ghi@nedo.go.jp</t>
    <phoneticPr fontId="4"/>
  </si>
  <si>
    <t>○○大学</t>
    <phoneticPr fontId="4"/>
  </si>
  <si>
    <r>
      <t>助成金交付提案額</t>
    </r>
    <r>
      <rPr>
        <b/>
        <sz val="11"/>
        <color rgb="FFFF0000"/>
        <rFont val="ＭＳ Ｐ明朝"/>
        <family val="1"/>
        <charset val="128"/>
      </rPr>
      <t>（全期間）</t>
    </r>
    <rPh sb="5" eb="7">
      <t>テイアン</t>
    </rPh>
    <phoneticPr fontId="4"/>
  </si>
  <si>
    <t>提案者法人番号</t>
  </si>
  <si>
    <t>実施期間の名称／制度の名称／対象期間／テーマ名／補助金額／本提案との関係を記入（「／」（全角スラッシュ）で区切る）</t>
    <rPh sb="30" eb="32">
      <t>テイアン</t>
    </rPh>
    <rPh sb="37" eb="39">
      <t>キニュウ</t>
    </rPh>
    <phoneticPr fontId="4"/>
  </si>
  <si>
    <t>提案者</t>
    <rPh sb="0" eb="2">
      <t>テイアン</t>
    </rPh>
    <rPh sb="2" eb="3">
      <t>シャ</t>
    </rPh>
    <phoneticPr fontId="4"/>
  </si>
  <si>
    <t>助成金交付提案額</t>
    <rPh sb="0" eb="2">
      <t>ジョセイ</t>
    </rPh>
    <rPh sb="2" eb="3">
      <t>キン</t>
    </rPh>
    <rPh sb="3" eb="5">
      <t>コウフ</t>
    </rPh>
    <rPh sb="5" eb="7">
      <t>テイアン</t>
    </rPh>
    <rPh sb="7" eb="8">
      <t>ガク</t>
    </rPh>
    <phoneticPr fontId="4"/>
  </si>
  <si>
    <t>Ⅳ．助成金交付提案額</t>
    <rPh sb="2" eb="4">
      <t>ジョセイ</t>
    </rPh>
    <rPh sb="4" eb="5">
      <t>キン</t>
    </rPh>
    <rPh sb="5" eb="7">
      <t>コウフ</t>
    </rPh>
    <rPh sb="7" eb="9">
      <t>テイアン</t>
    </rPh>
    <rPh sb="9" eb="10">
      <t>ガク</t>
    </rPh>
    <phoneticPr fontId="4"/>
  </si>
  <si>
    <r>
      <t>・薄オレンジのセルはすべて記載してください。該当しないものは、なし　と記載。
・「助成事業の総費用、助成対象費用および交付提案額」（白色セル）は、</t>
    </r>
    <r>
      <rPr>
        <sz val="11"/>
        <color rgb="FFFF0000"/>
        <rFont val="ＭＳ 明朝"/>
        <family val="1"/>
        <charset val="128"/>
      </rPr>
      <t>項目別明細表の値が反映</t>
    </r>
    <r>
      <rPr>
        <sz val="11"/>
        <color theme="1"/>
        <rFont val="ＭＳ 明朝"/>
        <family val="1"/>
        <charset val="128"/>
      </rPr>
      <t>されます。
・記載内容は提案書様式の「7.(2)借入金の調達方法」「8.(6)現在の主要事業内容」以外に反映されます。
・項目別明細表を作成後、情報項目シートの「助成事業の総費用、助成対象費用および交付提案額」が、項目別明細表の合計セルを参照しているか再度確認してください。</t>
    </r>
    <rPh sb="1" eb="2">
      <t>ウス</t>
    </rPh>
    <rPh sb="13" eb="15">
      <t>キサイ</t>
    </rPh>
    <rPh sb="22" eb="24">
      <t>ガイトウ</t>
    </rPh>
    <rPh sb="35" eb="37">
      <t>キサイ</t>
    </rPh>
    <rPh sb="41" eb="43">
      <t>ジョセイ</t>
    </rPh>
    <rPh sb="43" eb="45">
      <t>ジギョウ</t>
    </rPh>
    <rPh sb="46" eb="49">
      <t>ソウヒヨウ</t>
    </rPh>
    <rPh sb="50" eb="52">
      <t>ジョセイ</t>
    </rPh>
    <rPh sb="52" eb="54">
      <t>タイショウ</t>
    </rPh>
    <rPh sb="54" eb="56">
      <t>ヒヨウ</t>
    </rPh>
    <rPh sb="59" eb="61">
      <t>コウフ</t>
    </rPh>
    <rPh sb="61" eb="63">
      <t>テイアン</t>
    </rPh>
    <rPh sb="63" eb="64">
      <t>ガク</t>
    </rPh>
    <rPh sb="66" eb="67">
      <t>シロ</t>
    </rPh>
    <rPh sb="67" eb="68">
      <t>イロ</t>
    </rPh>
    <rPh sb="73" eb="75">
      <t>コウモク</t>
    </rPh>
    <rPh sb="75" eb="76">
      <t>ベツ</t>
    </rPh>
    <rPh sb="76" eb="79">
      <t>メイサイヒョウ</t>
    </rPh>
    <rPh sb="80" eb="81">
      <t>アタイ</t>
    </rPh>
    <rPh sb="82" eb="84">
      <t>ハンエイ</t>
    </rPh>
    <rPh sb="91" eb="93">
      <t>キサイ</t>
    </rPh>
    <rPh sb="93" eb="95">
      <t>ナイヨウ</t>
    </rPh>
    <rPh sb="96" eb="99">
      <t>テイアンショ</t>
    </rPh>
    <rPh sb="99" eb="101">
      <t>ヨウシキ</t>
    </rPh>
    <rPh sb="133" eb="135">
      <t>イガイ</t>
    </rPh>
    <rPh sb="136" eb="138">
      <t>ハンエイ</t>
    </rPh>
    <rPh sb="152" eb="154">
      <t>サクセイ</t>
    </rPh>
    <rPh sb="154" eb="155">
      <t>ゴ</t>
    </rPh>
    <rPh sb="156" eb="158">
      <t>ジョウホウ</t>
    </rPh>
    <rPh sb="158" eb="160">
      <t>コウモク</t>
    </rPh>
    <rPh sb="185" eb="187">
      <t>テイアン</t>
    </rPh>
    <rPh sb="198" eb="200">
      <t>ゴウケイ</t>
    </rPh>
    <rPh sb="203" eb="205">
      <t>サンショウ</t>
    </rPh>
    <rPh sb="210" eb="212">
      <t>サイド</t>
    </rPh>
    <rPh sb="212" eb="214">
      <t>カクニン</t>
    </rPh>
    <phoneticPr fontId="4"/>
  </si>
  <si>
    <t>事業化までに必要な調達額</t>
    <phoneticPr fontId="4"/>
  </si>
  <si>
    <t>○億円</t>
    <phoneticPr fontId="4"/>
  </si>
  <si>
    <t>△億円</t>
    <rPh sb="1" eb="3">
      <t>オクエン</t>
    </rPh>
    <phoneticPr fontId="4"/>
  </si>
  <si>
    <t>提案時点での調達（見込み含む）額</t>
    <rPh sb="0" eb="2">
      <t>テイアン</t>
    </rPh>
    <rPh sb="2" eb="4">
      <t>ジテン</t>
    </rPh>
    <rPh sb="6" eb="8">
      <t>チョウタツ</t>
    </rPh>
    <rPh sb="9" eb="11">
      <t>ミコ</t>
    </rPh>
    <rPh sb="12" eb="13">
      <t>フク</t>
    </rPh>
    <rPh sb="15" eb="16">
      <t>ガク</t>
    </rPh>
    <phoneticPr fontId="4"/>
  </si>
  <si>
    <t>提案時から概ね3年以内に事業化するのに必要とする資金の総額</t>
    <rPh sb="5" eb="6">
      <t>オオム</t>
    </rPh>
    <phoneticPr fontId="4"/>
  </si>
  <si>
    <t>提案時から概ね3年以内に事業化するのに必要とする資金の総額の内、提案時点で調達（見込み含む）額</t>
    <rPh sb="0" eb="2">
      <t>テイアン</t>
    </rPh>
    <rPh sb="2" eb="3">
      <t>ジ</t>
    </rPh>
    <rPh sb="5" eb="6">
      <t>オオム</t>
    </rPh>
    <rPh sb="8" eb="9">
      <t>ネン</t>
    </rPh>
    <rPh sb="9" eb="11">
      <t>イナイ</t>
    </rPh>
    <rPh sb="12" eb="15">
      <t>ジギョウカ</t>
    </rPh>
    <rPh sb="19" eb="21">
      <t>ヒツヨウ</t>
    </rPh>
    <rPh sb="24" eb="26">
      <t>シキン</t>
    </rPh>
    <rPh sb="27" eb="29">
      <t>ソウガク</t>
    </rPh>
    <rPh sb="30" eb="31">
      <t>ウチ</t>
    </rPh>
    <rPh sb="32" eb="34">
      <t>テイアン</t>
    </rPh>
    <rPh sb="34" eb="36">
      <t>ジテン</t>
    </rPh>
    <rPh sb="37" eb="39">
      <t>チョウタツ</t>
    </rPh>
    <rPh sb="40" eb="42">
      <t>ミコ</t>
    </rPh>
    <rPh sb="43" eb="44">
      <t>フク</t>
    </rPh>
    <rPh sb="46" eb="47">
      <t>ガク</t>
    </rPh>
    <phoneticPr fontId="4"/>
  </si>
  <si>
    <t>８．</t>
    <phoneticPr fontId="4"/>
  </si>
  <si>
    <t>（提案書様式第１)</t>
    <phoneticPr fontId="4"/>
  </si>
  <si>
    <t>（提案書様式第１添付１）の１．（２）</t>
    <rPh sb="8" eb="10">
      <t>テンプ</t>
    </rPh>
    <phoneticPr fontId="4"/>
  </si>
  <si>
    <t>（提案書様式第１添付１）の１．（３）</t>
    <phoneticPr fontId="4"/>
  </si>
  <si>
    <t>（提案書様式第１添付１）の１．（１０）</t>
    <phoneticPr fontId="4"/>
  </si>
  <si>
    <t>（提案書様式第１）の８.</t>
    <phoneticPr fontId="4"/>
  </si>
  <si>
    <t>全従業員数</t>
    <rPh sb="0" eb="1">
      <t>ゼン</t>
    </rPh>
    <rPh sb="1" eb="4">
      <t>ジュウギョウイン</t>
    </rPh>
    <rPh sb="4" eb="5">
      <t>スウ</t>
    </rPh>
    <phoneticPr fontId="4"/>
  </si>
  <si>
    <t>　経営者</t>
    <rPh sb="1" eb="4">
      <t>ケイエイシャ</t>
    </rPh>
    <phoneticPr fontId="4"/>
  </si>
  <si>
    <t>経営者の数</t>
    <rPh sb="0" eb="3">
      <t>ケイエイシャ</t>
    </rPh>
    <rPh sb="4" eb="5">
      <t>カズ</t>
    </rPh>
    <phoneticPr fontId="4"/>
  </si>
  <si>
    <t>（提案書様式第１添付１）の１．（６）</t>
    <phoneticPr fontId="4"/>
  </si>
  <si>
    <t>（提案書様式第１添付１）の１．（４）</t>
    <phoneticPr fontId="4"/>
  </si>
  <si>
    <t>(提案書様式第１添付２）Ⅳ．１．（２）</t>
    <rPh sb="1" eb="4">
      <t>テイアンショ</t>
    </rPh>
    <rPh sb="4" eb="6">
      <t>ヨウシキ</t>
    </rPh>
    <rPh sb="6" eb="7">
      <t>ダイ</t>
    </rPh>
    <rPh sb="8" eb="10">
      <t>テンプ</t>
    </rPh>
    <phoneticPr fontId="4"/>
  </si>
  <si>
    <t>(提案書様式第１添付２）Ⅳ．１．（２）</t>
    <phoneticPr fontId="4"/>
  </si>
  <si>
    <t>(提案書様式第１添付２）Ⅱ．２．（３）</t>
    <phoneticPr fontId="4"/>
  </si>
  <si>
    <t>(提案書様式第１添付２）Ⅱ．２．（３）</t>
    <rPh sb="1" eb="4">
      <t>テイアンショ</t>
    </rPh>
    <rPh sb="4" eb="6">
      <t>ヨウシキ</t>
    </rPh>
    <phoneticPr fontId="4"/>
  </si>
  <si>
    <t>追加資料７、８</t>
    <rPh sb="0" eb="2">
      <t>ツイカ</t>
    </rPh>
    <rPh sb="2" eb="4">
      <t>シリョウ</t>
    </rPh>
    <phoneticPr fontId="4"/>
  </si>
  <si>
    <t>（提案書様式第１）の１.（３）</t>
    <phoneticPr fontId="4"/>
  </si>
  <si>
    <r>
      <t>・情報項目シートに記載した内容を参照している部分については</t>
    </r>
    <r>
      <rPr>
        <sz val="11"/>
        <color rgb="FFFF0000"/>
        <rFont val="ＭＳ 明朝"/>
        <family val="1"/>
        <charset val="128"/>
      </rPr>
      <t>記載は不要</t>
    </r>
    <r>
      <rPr>
        <sz val="11"/>
        <color theme="1"/>
        <rFont val="ＭＳ 明朝"/>
        <family val="1"/>
        <charset val="128"/>
      </rPr>
      <t>です。
・</t>
    </r>
    <r>
      <rPr>
        <sz val="11"/>
        <color rgb="FFFF0000"/>
        <rFont val="ＭＳ 明朝"/>
        <family val="1"/>
        <charset val="128"/>
      </rPr>
      <t>「7.(2)借入金の調達方法」については、提案書様式に直接記載</t>
    </r>
    <r>
      <rPr>
        <sz val="11"/>
        <color theme="1"/>
        <rFont val="ＭＳ 明朝"/>
        <family val="1"/>
        <charset val="128"/>
      </rPr>
      <t>ください。
・印刷時に印字されない文字がある場合には、行の高さを変更する等して、適宜レイアウトを変更してください。
・「提案書作成にあたって（MS-Word)」に提案書様式（word版）がありますので、そちらの様式で作成することも
　可能です。その場合は、特に、数値の転記ミスにお気をつけください。</t>
    </r>
    <rPh sb="1" eb="3">
      <t>ジョウホウ</t>
    </rPh>
    <rPh sb="3" eb="5">
      <t>コウモク</t>
    </rPh>
    <rPh sb="9" eb="11">
      <t>キサイ</t>
    </rPh>
    <rPh sb="13" eb="15">
      <t>ナイヨウ</t>
    </rPh>
    <rPh sb="16" eb="18">
      <t>サンショウ</t>
    </rPh>
    <rPh sb="22" eb="24">
      <t>ブブン</t>
    </rPh>
    <rPh sb="29" eb="31">
      <t>キサイ</t>
    </rPh>
    <rPh sb="32" eb="34">
      <t>フヨウ</t>
    </rPh>
    <rPh sb="45" eb="47">
      <t>シャクニュウ</t>
    </rPh>
    <rPh sb="47" eb="48">
      <t>キン</t>
    </rPh>
    <rPh sb="49" eb="51">
      <t>チョウタツ</t>
    </rPh>
    <rPh sb="51" eb="53">
      <t>ホウホウ</t>
    </rPh>
    <rPh sb="60" eb="63">
      <t>テイアンショ</t>
    </rPh>
    <rPh sb="63" eb="65">
      <t>ヨウシキ</t>
    </rPh>
    <rPh sb="66" eb="68">
      <t>チョクセツ</t>
    </rPh>
    <rPh sb="68" eb="70">
      <t>キサイ</t>
    </rPh>
    <rPh sb="77" eb="79">
      <t>インサツ</t>
    </rPh>
    <rPh sb="79" eb="80">
      <t>ジ</t>
    </rPh>
    <rPh sb="81" eb="83">
      <t>インジ</t>
    </rPh>
    <rPh sb="87" eb="89">
      <t>モジ</t>
    </rPh>
    <rPh sb="92" eb="94">
      <t>バアイ</t>
    </rPh>
    <rPh sb="97" eb="98">
      <t>ギョウ</t>
    </rPh>
    <rPh sb="99" eb="100">
      <t>タカ</t>
    </rPh>
    <rPh sb="102" eb="104">
      <t>ヘンコウ</t>
    </rPh>
    <rPh sb="106" eb="107">
      <t>ナド</t>
    </rPh>
    <rPh sb="110" eb="112">
      <t>テキギ</t>
    </rPh>
    <rPh sb="118" eb="120">
      <t>ヘンコウ</t>
    </rPh>
    <rPh sb="130" eb="133">
      <t>テイアンショ</t>
    </rPh>
    <rPh sb="133" eb="135">
      <t>サクセイ</t>
    </rPh>
    <rPh sb="151" eb="154">
      <t>テイアンショ</t>
    </rPh>
    <rPh sb="154" eb="156">
      <t>ヨウシキ</t>
    </rPh>
    <rPh sb="161" eb="162">
      <t>バン</t>
    </rPh>
    <rPh sb="175" eb="177">
      <t>ヨウシキ</t>
    </rPh>
    <rPh sb="178" eb="180">
      <t>サクセイ</t>
    </rPh>
    <rPh sb="187" eb="189">
      <t>カノウ</t>
    </rPh>
    <rPh sb="194" eb="196">
      <t>バアイ</t>
    </rPh>
    <rPh sb="198" eb="199">
      <t>トク</t>
    </rPh>
    <rPh sb="201" eb="203">
      <t>スウチ</t>
    </rPh>
    <rPh sb="204" eb="206">
      <t>テンキ</t>
    </rPh>
    <rPh sb="210" eb="211">
      <t>キ</t>
    </rPh>
    <phoneticPr fontId="4"/>
  </si>
  <si>
    <t>項目別明細表（助成先）
（2021年度版）</t>
    <rPh sb="0" eb="2">
      <t>コウモク</t>
    </rPh>
    <rPh sb="2" eb="3">
      <t>ベツ</t>
    </rPh>
    <rPh sb="3" eb="6">
      <t>メイサイヒョウ</t>
    </rPh>
    <rPh sb="7" eb="9">
      <t>ジョセイ</t>
    </rPh>
    <rPh sb="9" eb="10">
      <t>サキ</t>
    </rPh>
    <rPh sb="17" eb="19">
      <t>ネンド</t>
    </rPh>
    <rPh sb="19" eb="20">
      <t>バン</t>
    </rPh>
    <phoneticPr fontId="4"/>
  </si>
  <si>
    <t>項目別明細表（共同研究先）
（2021年度版）</t>
    <rPh sb="7" eb="9">
      <t>キョウドウ</t>
    </rPh>
    <rPh sb="9" eb="11">
      <t>ケンキュウ</t>
    </rPh>
    <phoneticPr fontId="4"/>
  </si>
  <si>
    <t>助成事業に要する経費（2021年度分）</t>
    <rPh sb="5" eb="6">
      <t>ヨウ</t>
    </rPh>
    <rPh sb="8" eb="10">
      <t>ケイヒ</t>
    </rPh>
    <phoneticPr fontId="4"/>
  </si>
  <si>
    <t>助成対象費用（2021年度分）</t>
    <phoneticPr fontId="4"/>
  </si>
  <si>
    <t>助成金交付提案額（2021年度分）</t>
    <rPh sb="5" eb="7">
      <t>テイアン</t>
    </rPh>
    <phoneticPr fontId="4"/>
  </si>
  <si>
    <t>Ⅰ自己資金（２０２１年度）</t>
    <rPh sb="1" eb="3">
      <t>ジコ</t>
    </rPh>
    <rPh sb="3" eb="5">
      <t>シキン</t>
    </rPh>
    <rPh sb="10" eb="12">
      <t>ネンド</t>
    </rPh>
    <phoneticPr fontId="4"/>
  </si>
  <si>
    <t>Ⅱ借入金（２０２１年度）</t>
    <rPh sb="1" eb="3">
      <t>シャクニュウ</t>
    </rPh>
    <rPh sb="3" eb="4">
      <t>キン</t>
    </rPh>
    <rPh sb="9" eb="11">
      <t>ネンド</t>
    </rPh>
    <phoneticPr fontId="4"/>
  </si>
  <si>
    <t>Ⅲその他の収入（２０２１年度）</t>
    <phoneticPr fontId="4"/>
  </si>
  <si>
    <t>シート名</t>
    <rPh sb="3" eb="4">
      <t>メイ</t>
    </rPh>
    <phoneticPr fontId="4"/>
  </si>
  <si>
    <t>記載にあたっての注意事項</t>
    <rPh sb="0" eb="2">
      <t>キサイ</t>
    </rPh>
    <rPh sb="8" eb="10">
      <t>チュウイ</t>
    </rPh>
    <rPh sb="10" eb="12">
      <t>ジコウ</t>
    </rPh>
    <phoneticPr fontId="4"/>
  </si>
  <si>
    <r>
      <t>・共同研究先がない場合は、作成不要です。
・共同研究先が2機関の場合は、シートをコピーして作成してください。その際、登録済の計算式が問題ないかご確認ください。
・</t>
    </r>
    <r>
      <rPr>
        <sz val="11"/>
        <color rgb="FFFF0000"/>
        <rFont val="ＭＳ 明朝"/>
        <family val="1"/>
        <charset val="128"/>
      </rPr>
      <t>項目別明細表を先に作成</t>
    </r>
    <r>
      <rPr>
        <sz val="11"/>
        <color theme="1"/>
        <rFont val="ＭＳ 明朝"/>
        <family val="1"/>
        <charset val="128"/>
      </rPr>
      <t>するようにしてください。
・費用計上する内容を増やすために行を追加した場合は、</t>
    </r>
    <r>
      <rPr>
        <sz val="11"/>
        <color rgb="FFFF0000"/>
        <rFont val="ＭＳ 明朝"/>
        <family val="1"/>
        <charset val="128"/>
      </rPr>
      <t>細目の小計がその内訳と整合している</t>
    </r>
    <r>
      <rPr>
        <sz val="11"/>
        <color theme="1"/>
        <rFont val="ＭＳ 明朝"/>
        <family val="1"/>
        <charset val="128"/>
      </rPr>
      <t>か確認してください。</t>
    </r>
    <rPh sb="1" eb="3">
      <t>キョウドウ</t>
    </rPh>
    <rPh sb="3" eb="5">
      <t>ケンキュウ</t>
    </rPh>
    <rPh sb="5" eb="6">
      <t>サキ</t>
    </rPh>
    <rPh sb="9" eb="11">
      <t>バアイ</t>
    </rPh>
    <rPh sb="13" eb="15">
      <t>サクセイ</t>
    </rPh>
    <rPh sb="15" eb="17">
      <t>フヨウ</t>
    </rPh>
    <rPh sb="22" eb="24">
      <t>キョウドウ</t>
    </rPh>
    <rPh sb="24" eb="26">
      <t>ケンキュウ</t>
    </rPh>
    <rPh sb="26" eb="27">
      <t>サキ</t>
    </rPh>
    <phoneticPr fontId="4"/>
  </si>
  <si>
    <t>公募締切日は、2021年4月5日</t>
    <rPh sb="0" eb="2">
      <t>コウボ</t>
    </rPh>
    <rPh sb="2" eb="4">
      <t>シメキリ</t>
    </rPh>
    <rPh sb="4" eb="5">
      <t>ビ</t>
    </rPh>
    <rPh sb="11" eb="12">
      <t>ネン</t>
    </rPh>
    <rPh sb="13" eb="14">
      <t>ツキ</t>
    </rPh>
    <rPh sb="15" eb="16">
      <t>ニチ</t>
    </rPh>
    <phoneticPr fontId="4"/>
  </si>
  <si>
    <t>最長　2022年２月28日まで</t>
    <rPh sb="0" eb="2">
      <t>サイチョウ</t>
    </rPh>
    <rPh sb="7" eb="8">
      <t>ネン</t>
    </rPh>
    <rPh sb="9" eb="10">
      <t>ツキ</t>
    </rPh>
    <rPh sb="12" eb="13">
      <t>ニチ</t>
    </rPh>
    <phoneticPr fontId="4"/>
  </si>
  <si>
    <t>共同研究先名①</t>
    <phoneticPr fontId="4"/>
  </si>
  <si>
    <t>共同研究先名②</t>
    <phoneticPr fontId="4"/>
  </si>
  <si>
    <r>
      <t>①出資元情報
（</t>
    </r>
    <r>
      <rPr>
        <b/>
        <sz val="11"/>
        <color rgb="FFFF0000"/>
        <rFont val="ＭＳ Ｐ明朝"/>
        <family val="1"/>
        <charset val="128"/>
      </rPr>
      <t>2021年4月5日以前</t>
    </r>
    <r>
      <rPr>
        <b/>
        <sz val="11"/>
        <color theme="1"/>
        <rFont val="ＭＳ Ｐ明朝"/>
        <family val="1"/>
        <charset val="128"/>
      </rPr>
      <t>)</t>
    </r>
    <rPh sb="17" eb="19">
      <t>イゼン</t>
    </rPh>
    <phoneticPr fontId="4"/>
  </si>
  <si>
    <r>
      <t>②出資元情報
（</t>
    </r>
    <r>
      <rPr>
        <b/>
        <sz val="11"/>
        <color rgb="FFFF0000"/>
        <rFont val="ＭＳ Ｐ明朝"/>
        <family val="1"/>
        <charset val="128"/>
      </rPr>
      <t>2021年4月6日以降</t>
    </r>
    <r>
      <rPr>
        <b/>
        <sz val="11"/>
        <color theme="1"/>
        <rFont val="ＭＳ Ｐ明朝"/>
        <family val="1"/>
        <charset val="128"/>
      </rPr>
      <t>)</t>
    </r>
    <rPh sb="17" eb="19">
      <t>イコウ</t>
    </rPh>
    <phoneticPr fontId="4"/>
  </si>
  <si>
    <t>2021年度</t>
    <rPh sb="4" eb="6">
      <t>ネンド</t>
    </rPh>
    <phoneticPr fontId="4"/>
  </si>
  <si>
    <r>
      <t>・</t>
    </r>
    <r>
      <rPr>
        <sz val="11"/>
        <color rgb="FFFF0000"/>
        <rFont val="ＭＳ 明朝"/>
        <family val="1"/>
        <charset val="128"/>
      </rPr>
      <t>項目別明細表を先に作成</t>
    </r>
    <r>
      <rPr>
        <sz val="11"/>
        <color theme="1"/>
        <rFont val="ＭＳ 明朝"/>
        <family val="1"/>
        <charset val="128"/>
      </rPr>
      <t>するようにしてください。
・学術機関との共同研究費用は、Ⅳ．１．に計上してください。
・費用計上する内容を増やすために行を追加した場合は、</t>
    </r>
    <r>
      <rPr>
        <sz val="11"/>
        <color rgb="FFFF0000"/>
        <rFont val="ＭＳ 明朝"/>
        <family val="1"/>
        <charset val="128"/>
      </rPr>
      <t>細目の小計がその内訳と整合している</t>
    </r>
    <r>
      <rPr>
        <sz val="11"/>
        <color theme="1"/>
        <rFont val="ＭＳ 明朝"/>
        <family val="1"/>
        <charset val="128"/>
      </rPr>
      <t>か確認してください。</t>
    </r>
    <rPh sb="1" eb="3">
      <t>コウモク</t>
    </rPh>
    <rPh sb="3" eb="4">
      <t>ベツ</t>
    </rPh>
    <rPh sb="4" eb="7">
      <t>メイサイヒョウ</t>
    </rPh>
    <rPh sb="8" eb="9">
      <t>サキ</t>
    </rPh>
    <rPh sb="10" eb="12">
      <t>サクセイ</t>
    </rPh>
    <rPh sb="26" eb="28">
      <t>ガクジュツ</t>
    </rPh>
    <rPh sb="28" eb="30">
      <t>キカン</t>
    </rPh>
    <rPh sb="32" eb="34">
      <t>キョウドウ</t>
    </rPh>
    <rPh sb="34" eb="36">
      <t>ケンキュウ</t>
    </rPh>
    <rPh sb="36" eb="38">
      <t>ヒヨウ</t>
    </rPh>
    <rPh sb="45" eb="47">
      <t>ケイジョウ</t>
    </rPh>
    <phoneticPr fontId="4"/>
  </si>
  <si>
    <r>
      <t>・共同研究先がない場合は、作成不要です。
・2機関の場合は、シートをコピーして作成してください。その際、登録済の計算式が問題ないかご確認ください。
・</t>
    </r>
    <r>
      <rPr>
        <sz val="11"/>
        <color rgb="FFFF0000"/>
        <rFont val="ＭＳ 明朝"/>
        <family val="1"/>
        <charset val="128"/>
      </rPr>
      <t>項目別明細表を先に作成</t>
    </r>
    <r>
      <rPr>
        <sz val="11"/>
        <color theme="1"/>
        <rFont val="ＭＳ 明朝"/>
        <family val="1"/>
        <charset val="128"/>
      </rPr>
      <t>するようにしてください。
・項目別明細表が作成されれば、数値が反映されるようにしてあります。
・項目別明細表の助成対象費用の各項目の合計セルを参照しているか確認してください。</t>
    </r>
    <rPh sb="52" eb="54">
      <t>トウロク</t>
    </rPh>
    <rPh sb="54" eb="55">
      <t>スミ</t>
    </rPh>
    <rPh sb="60" eb="62">
      <t>モンダイ</t>
    </rPh>
    <rPh sb="66" eb="68">
      <t>カクニン</t>
    </rPh>
    <phoneticPr fontId="4"/>
  </si>
  <si>
    <t>費用計上を行う学術研究機関を記載。無い場合は「該当なし」と記載</t>
    <rPh sb="7" eb="9">
      <t>ガクジュツ</t>
    </rPh>
    <rPh sb="23" eb="25">
      <t>ガイトウ</t>
    </rPh>
    <rPh sb="29" eb="31">
      <t>キサイ</t>
    </rPh>
    <phoneticPr fontId="4"/>
  </si>
  <si>
    <t>費用計上を行う学術研究機関を記載。無い場合は「該当なし」と記載</t>
    <rPh sb="7" eb="9">
      <t>ガクジュツ</t>
    </rPh>
    <phoneticPr fontId="4"/>
  </si>
  <si>
    <t>※Ⅳ．委託費・共同研究費の助成先がＮＥＤＯへ計上する助成対象費用は、消費税抜き額になります。</t>
    <phoneticPr fontId="4"/>
  </si>
  <si>
    <t>※助成先がＮＥＤＯへ計上する助成対象費用は、消費税抜き額になります。（ただし、委託契約は消費税の課税取引となりますので、助成先と委託先の関係では「総計」にて契約します。）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3" eb="75">
      <t>ソウケイ</t>
    </rPh>
    <rPh sb="78" eb="80">
      <t>ケイヤク</t>
    </rPh>
    <phoneticPr fontId="19"/>
  </si>
  <si>
    <t>※助成金の額は、Ⅰ～Ⅳ１．委託費・共同研究費の合計に補助率を乗じ、千円未満を切り捨てた金額に、Ⅳ２．学術機関等に対する共同研究費を加算した額を記載してください。</t>
    <phoneticPr fontId="4"/>
  </si>
  <si>
    <t>※助成先がＮＥＤＯへ計上する助成対象費用は、消費税抜き額になります。（ただし、委託契約は消費税の課税取引となりますので、助成先と委託先の関係では合計Ｂにて契約します。）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2" eb="74">
      <t>ゴウケイ</t>
    </rPh>
    <rPh sb="77" eb="79">
      <t>ケイヤク</t>
    </rPh>
    <phoneticPr fontId="19"/>
  </si>
  <si>
    <t>※「助成金の額」には、様式第１に記述の補助率に従い、「助成対象費用の合計Ａ」に補助率を乗じて千円未満を切り捨てた金額を記入してください。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</si>
</sst>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 "/>
    <numFmt numFmtId="177" formatCode="0_ "/>
    <numFmt numFmtId="178" formatCode="0_);[Red]\(0\)"/>
    <numFmt numFmtId="179" formatCode="yyyy&quot;年&quot;m&quot;月&quot;d&quot;日&quot;;@"/>
    <numFmt numFmtId="180" formatCode="yyyy&quot;年&quot;m&quot;月&quot;;@"/>
    <numFmt numFmtId="181" formatCode="&quot;&lt;補助率　&quot;0/0&quot;&gt;&quot;"/>
    <numFmt numFmtId="182" formatCode="[&lt;=999]000;[&lt;=9999]000\-00;000\-0000"/>
    <numFmt numFmtId="183" formatCode="\(#,##0\)"/>
    <numFmt numFmtId="184" formatCode="#,##0_);\(#,##0\)"/>
    <numFmt numFmtId="185" formatCode="&quot;（Ⅰ+Ⅱ+Ⅲ）×&quot;0&quot;%&quot;"/>
    <numFmt numFmtId="186" formatCode="&quot;合計Ａ×&quot;0&quot;%&quot;"/>
    <numFmt numFmtId="187" formatCode="[DBNum3]&quot;合計Ａ×&quot;0&quot;%&quot;"/>
  </numFmts>
  <fonts count="26" x14ac:knownFonts="1">
    <font>
      <sz val="11"/>
      <color theme="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b/>
      <sz val="11"/>
      <color rgb="FFFF0000"/>
      <name val="ＭＳ Ｐ明朝"/>
      <family val="1"/>
      <charset val="128"/>
    </font>
    <font>
      <sz val="11"/>
      <color theme="1"/>
      <name val="ＭＳ Ｐ明朝"/>
      <family val="1"/>
      <charset val="128"/>
    </font>
    <font>
      <b/>
      <sz val="11"/>
      <color theme="0"/>
      <name val="ＭＳ Ｐ明朝"/>
      <family val="1"/>
      <charset val="128"/>
    </font>
    <font>
      <sz val="11"/>
      <name val="ＭＳ Ｐ明朝"/>
      <family val="1"/>
      <charset val="128"/>
    </font>
    <font>
      <sz val="11"/>
      <color rgb="FFFF0000"/>
      <name val="ＭＳ Ｐ明朝"/>
      <family val="1"/>
      <charset val="128"/>
    </font>
    <font>
      <b/>
      <sz val="11"/>
      <color theme="1"/>
      <name val="ＭＳ Ｐ明朝"/>
      <family val="1"/>
      <charset val="128"/>
    </font>
    <font>
      <b/>
      <sz val="11"/>
      <name val="ＭＳ Ｐ明朝"/>
      <family val="1"/>
      <charset val="128"/>
    </font>
    <font>
      <sz val="11"/>
      <color theme="1"/>
      <name val="ＭＳ 明朝"/>
      <family val="1"/>
      <charset val="128"/>
    </font>
    <font>
      <sz val="11"/>
      <color rgb="FFFF0000"/>
      <name val="ＭＳ 明朝"/>
      <family val="1"/>
      <charset val="128"/>
    </font>
    <font>
      <sz val="16"/>
      <color theme="1"/>
      <name val="ＭＳ Ｐゴシック"/>
      <family val="3"/>
      <charset val="128"/>
      <scheme val="minor"/>
    </font>
    <font>
      <sz val="16"/>
      <color theme="0"/>
      <name val="ＤＦ特太ゴシック体"/>
      <family val="3"/>
      <charset val="128"/>
    </font>
    <font>
      <sz val="11"/>
      <name val="ＭＳ Ｐゴシック"/>
      <family val="3"/>
      <charset val="128"/>
      <scheme val="minor"/>
    </font>
    <font>
      <sz val="16"/>
      <name val="ＭＳ Ｐゴシック"/>
      <family val="3"/>
      <charset val="128"/>
      <scheme val="minor"/>
    </font>
    <font>
      <sz val="6"/>
      <name val="ＭＳ Ｐゴシック"/>
      <family val="3"/>
      <charset val="128"/>
      <scheme val="minor"/>
    </font>
    <font>
      <sz val="11"/>
      <color rgb="FF0070C0"/>
      <name val="ＭＳ Ｐ明朝"/>
      <family val="1"/>
      <charset val="128"/>
    </font>
    <font>
      <sz val="10.5"/>
      <color theme="1"/>
      <name val="ＭＳ 明朝"/>
      <family val="1"/>
      <charset val="128"/>
    </font>
    <font>
      <u/>
      <sz val="11"/>
      <color theme="10"/>
      <name val="ＭＳ Ｐゴシック"/>
      <family val="3"/>
      <charset val="128"/>
    </font>
    <font>
      <sz val="10.5"/>
      <color rgb="FF000000"/>
      <name val="Times New Roman"/>
      <family val="1"/>
    </font>
    <font>
      <i/>
      <sz val="11"/>
      <color theme="1"/>
      <name val="ＭＳ Ｐゴシック"/>
      <family val="3"/>
      <charset val="128"/>
      <scheme val="minor"/>
    </font>
    <font>
      <sz val="11"/>
      <color theme="0"/>
      <name val="ＭＳ 明朝"/>
      <family val="1"/>
      <charset val="128"/>
    </font>
  </fonts>
  <fills count="1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3" tint="0.79998168889431442"/>
        <bgColor indexed="64"/>
      </patternFill>
    </fill>
    <fill>
      <patternFill patternType="solid">
        <fgColor rgb="FFFF0000"/>
        <bgColor indexed="64"/>
      </patternFill>
    </fill>
    <fill>
      <patternFill patternType="solid">
        <fgColor theme="2"/>
        <bgColor indexed="64"/>
      </patternFill>
    </fill>
    <fill>
      <patternFill patternType="solid">
        <fgColor theme="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theme="1" tint="0.34998626667073579"/>
        <bgColor indexed="64"/>
      </patternFill>
    </fill>
  </fills>
  <borders count="87">
    <border>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double">
        <color indexed="64"/>
      </bottom>
      <diagonal/>
    </border>
    <border>
      <left style="medium">
        <color indexed="64"/>
      </left>
      <right/>
      <top style="double">
        <color indexed="64"/>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style="medium">
        <color indexed="64"/>
      </left>
      <right/>
      <top/>
      <bottom style="double">
        <color indexed="64"/>
      </bottom>
      <diagonal/>
    </border>
    <border>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right style="thin">
        <color indexed="64"/>
      </right>
      <top style="double">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bottom style="double">
        <color indexed="64"/>
      </bottom>
      <diagonal/>
    </border>
    <border>
      <left style="thick">
        <color rgb="FFFF0000"/>
      </left>
      <right style="thick">
        <color rgb="FFFF0000"/>
      </right>
      <top style="hair">
        <color indexed="64"/>
      </top>
      <bottom style="hair">
        <color indexed="64"/>
      </bottom>
      <diagonal/>
    </border>
    <border>
      <left style="thick">
        <color rgb="FFFF0000"/>
      </left>
      <right style="thick">
        <color rgb="FFFF0000"/>
      </right>
      <top style="hair">
        <color indexed="64"/>
      </top>
      <bottom style="double">
        <color indexed="64"/>
      </bottom>
      <diagonal/>
    </border>
    <border>
      <left style="thick">
        <color rgb="FFFF0000"/>
      </left>
      <right style="thick">
        <color rgb="FFFF0000"/>
      </right>
      <top style="double">
        <color indexed="64"/>
      </top>
      <bottom style="hair">
        <color indexed="64"/>
      </bottom>
      <diagonal/>
    </border>
    <border>
      <left style="thick">
        <color rgb="FFFF0000"/>
      </left>
      <right style="thick">
        <color rgb="FFFF0000"/>
      </right>
      <top/>
      <bottom style="hair">
        <color indexed="64"/>
      </bottom>
      <diagonal/>
    </border>
    <border>
      <left style="thick">
        <color rgb="FFFF0000"/>
      </left>
      <right style="thick">
        <color rgb="FFFF0000"/>
      </right>
      <top/>
      <bottom style="double">
        <color indexed="64"/>
      </bottom>
      <diagonal/>
    </border>
    <border>
      <left style="thin">
        <color theme="1"/>
      </left>
      <right style="thin">
        <color theme="1"/>
      </right>
      <top style="medium">
        <color theme="1"/>
      </top>
      <bottom style="thick">
        <color rgb="FFFF0000"/>
      </bottom>
      <diagonal/>
    </border>
    <border>
      <left style="thin">
        <color indexed="64"/>
      </left>
      <right style="medium">
        <color indexed="64"/>
      </right>
      <top style="double">
        <color indexed="64"/>
      </top>
      <bottom/>
      <diagonal/>
    </border>
    <border>
      <left style="medium">
        <color indexed="64"/>
      </left>
      <right/>
      <top style="thin">
        <color indexed="64"/>
      </top>
      <bottom style="hair">
        <color indexed="64"/>
      </bottom>
      <diagonal/>
    </border>
    <border>
      <left style="thick">
        <color rgb="FFFF0000"/>
      </left>
      <right style="thick">
        <color rgb="FFFF0000"/>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thin">
        <color indexed="64"/>
      </bottom>
      <diagonal/>
    </border>
    <border>
      <left style="thick">
        <color rgb="FFFF0000"/>
      </left>
      <right style="thick">
        <color rgb="FFFF0000"/>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thick">
        <color rgb="FFFF0000"/>
      </right>
      <top style="thin">
        <color indexed="64"/>
      </top>
      <bottom style="hair">
        <color indexed="64"/>
      </bottom>
      <diagonal/>
    </border>
    <border>
      <left style="medium">
        <color indexed="64"/>
      </left>
      <right style="thick">
        <color rgb="FFFF0000"/>
      </right>
      <top style="hair">
        <color indexed="64"/>
      </top>
      <bottom style="double">
        <color indexed="64"/>
      </bottom>
      <diagonal/>
    </border>
    <border>
      <left style="medium">
        <color indexed="64"/>
      </left>
      <right style="thick">
        <color rgb="FFFF0000"/>
      </right>
      <top style="hair">
        <color indexed="64"/>
      </top>
      <bottom style="hair">
        <color indexed="64"/>
      </bottom>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diagonal style="thin">
        <color indexed="64"/>
      </diagonal>
    </border>
    <border diagonalUp="1">
      <left style="medium">
        <color indexed="64"/>
      </left>
      <right style="medium">
        <color indexed="64"/>
      </right>
      <top style="medium">
        <color indexed="64"/>
      </top>
      <bottom/>
      <diagonal style="thin">
        <color indexed="64"/>
      </diagonal>
    </border>
    <border diagonalUp="1">
      <left style="thin">
        <color indexed="64"/>
      </left>
      <right style="medium">
        <color indexed="64"/>
      </right>
      <top/>
      <bottom style="thin">
        <color indexed="64"/>
      </bottom>
      <diagonal style="thin">
        <color indexed="64"/>
      </diagonal>
    </border>
    <border>
      <left style="medium">
        <color indexed="64"/>
      </left>
      <right/>
      <top/>
      <bottom/>
      <diagonal/>
    </border>
    <border>
      <left style="medium">
        <color indexed="64"/>
      </left>
      <right style="thick">
        <color rgb="FFFF0000"/>
      </right>
      <top style="double">
        <color indexed="64"/>
      </top>
      <bottom style="hair">
        <color indexed="64"/>
      </bottom>
      <diagonal/>
    </border>
    <border>
      <left style="medium">
        <color indexed="64"/>
      </left>
      <right/>
      <top style="double">
        <color indexed="64"/>
      </top>
      <bottom style="medium">
        <color indexed="64"/>
      </bottom>
      <diagonal/>
    </border>
    <border>
      <left style="thick">
        <color rgb="FFFF0000"/>
      </left>
      <right style="thick">
        <color rgb="FFFF0000"/>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ck">
        <color rgb="FFFF0000"/>
      </left>
      <right style="thick">
        <color rgb="FFFF0000"/>
      </right>
      <top/>
      <bottom/>
      <diagonal/>
    </border>
    <border>
      <left style="thick">
        <color rgb="FFFF0000"/>
      </left>
      <right style="thin">
        <color indexed="64"/>
      </right>
      <top style="thin">
        <color indexed="64"/>
      </top>
      <bottom style="hair">
        <color auto="1"/>
      </bottom>
      <diagonal/>
    </border>
    <border>
      <left style="thick">
        <color rgb="FFFF0000"/>
      </left>
      <right style="thin">
        <color indexed="64"/>
      </right>
      <top style="hair">
        <color auto="1"/>
      </top>
      <bottom style="hair">
        <color auto="1"/>
      </bottom>
      <diagonal/>
    </border>
    <border>
      <left style="thick">
        <color rgb="FFFF0000"/>
      </left>
      <right style="thin">
        <color indexed="64"/>
      </right>
      <top style="hair">
        <color auto="1"/>
      </top>
      <bottom style="double">
        <color indexed="64"/>
      </bottom>
      <diagonal/>
    </border>
  </borders>
  <cellStyleXfs count="11">
    <xf numFmtId="0" fontId="0"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5" fillId="0" borderId="0">
      <alignment vertical="center"/>
    </xf>
    <xf numFmtId="0" fontId="2" fillId="0" borderId="0">
      <alignment vertical="center"/>
    </xf>
    <xf numFmtId="38" fontId="5" fillId="0" borderId="0" applyFont="0" applyFill="0" applyBorder="0" applyAlignment="0" applyProtection="0">
      <alignment vertical="center"/>
    </xf>
    <xf numFmtId="0" fontId="22"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419">
    <xf numFmtId="0" fontId="0" fillId="0" borderId="0" xfId="0">
      <alignment vertical="center"/>
    </xf>
    <xf numFmtId="0" fontId="8" fillId="3" borderId="18" xfId="6" applyFont="1" applyFill="1" applyBorder="1" applyAlignment="1" applyProtection="1">
      <alignment horizontal="center" vertical="center" wrapText="1"/>
    </xf>
    <xf numFmtId="0" fontId="8" fillId="3" borderId="41" xfId="6" applyFont="1" applyFill="1" applyBorder="1" applyAlignment="1" applyProtection="1">
      <alignment horizontal="center" vertical="center" wrapText="1"/>
    </xf>
    <xf numFmtId="0" fontId="7" fillId="0" borderId="22" xfId="6" applyFont="1" applyFill="1" applyBorder="1" applyAlignment="1" applyProtection="1">
      <alignment vertical="center" wrapText="1"/>
    </xf>
    <xf numFmtId="0" fontId="7" fillId="0" borderId="42" xfId="6" applyFont="1" applyFill="1" applyBorder="1" applyAlignment="1" applyProtection="1">
      <alignment vertical="center" wrapText="1"/>
    </xf>
    <xf numFmtId="0" fontId="7" fillId="0" borderId="43" xfId="6" applyFont="1" applyFill="1" applyBorder="1" applyAlignment="1" applyProtection="1">
      <alignment vertical="center" wrapText="1"/>
    </xf>
    <xf numFmtId="176" fontId="7" fillId="0" borderId="43" xfId="6" applyNumberFormat="1" applyFont="1" applyFill="1" applyBorder="1" applyAlignment="1" applyProtection="1">
      <alignment vertical="center" wrapText="1"/>
    </xf>
    <xf numFmtId="176" fontId="7" fillId="0" borderId="22" xfId="6" applyNumberFormat="1" applyFont="1" applyFill="1" applyBorder="1" applyAlignment="1" applyProtection="1">
      <alignment vertical="center" wrapText="1"/>
    </xf>
    <xf numFmtId="176" fontId="7" fillId="0" borderId="45" xfId="6" applyNumberFormat="1" applyFont="1" applyFill="1" applyBorder="1" applyAlignment="1" applyProtection="1">
      <alignment vertical="center" wrapText="1"/>
    </xf>
    <xf numFmtId="49" fontId="7" fillId="0" borderId="43" xfId="6" applyNumberFormat="1" applyFont="1" applyFill="1" applyBorder="1" applyAlignment="1" applyProtection="1">
      <alignment vertical="center" wrapText="1"/>
    </xf>
    <xf numFmtId="49" fontId="7" fillId="0" borderId="42" xfId="6" applyNumberFormat="1" applyFont="1" applyFill="1" applyBorder="1" applyAlignment="1" applyProtection="1">
      <alignment vertical="center" wrapText="1"/>
    </xf>
    <xf numFmtId="0" fontId="7" fillId="0" borderId="46" xfId="6" applyFont="1" applyFill="1" applyBorder="1" applyAlignment="1" applyProtection="1">
      <alignment vertical="center" wrapText="1"/>
    </xf>
    <xf numFmtId="0" fontId="8" fillId="3" borderId="35" xfId="6" applyFont="1" applyFill="1" applyBorder="1" applyAlignment="1" applyProtection="1">
      <alignment horizontal="center" vertical="center" wrapText="1"/>
    </xf>
    <xf numFmtId="0" fontId="11" fillId="4" borderId="21" xfId="6" applyFont="1" applyFill="1" applyBorder="1" applyAlignment="1" applyProtection="1">
      <alignment horizontal="left" vertical="top" wrapText="1" shrinkToFit="1"/>
    </xf>
    <xf numFmtId="0" fontId="11" fillId="4" borderId="36" xfId="6" applyFont="1" applyFill="1" applyBorder="1" applyAlignment="1" applyProtection="1">
      <alignment horizontal="left" vertical="top" wrapText="1" shrinkToFit="1"/>
    </xf>
    <xf numFmtId="0" fontId="11" fillId="4" borderId="37" xfId="6" applyFont="1" applyFill="1" applyBorder="1" applyAlignment="1" applyProtection="1">
      <alignment horizontal="left" vertical="top" wrapText="1" shrinkToFit="1"/>
    </xf>
    <xf numFmtId="0" fontId="11" fillId="4" borderId="38" xfId="6" applyFont="1" applyFill="1" applyBorder="1" applyAlignment="1" applyProtection="1">
      <alignment horizontal="left" vertical="top" wrapText="1" shrinkToFit="1"/>
    </xf>
    <xf numFmtId="0" fontId="11" fillId="4" borderId="21" xfId="6" applyFont="1" applyFill="1" applyBorder="1" applyAlignment="1" applyProtection="1">
      <alignment horizontal="left" vertical="top" wrapText="1"/>
    </xf>
    <xf numFmtId="0" fontId="6" fillId="4" borderId="37" xfId="6" applyFont="1" applyFill="1" applyBorder="1" applyAlignment="1" applyProtection="1">
      <alignment horizontal="left" vertical="top" wrapText="1" shrinkToFit="1"/>
    </xf>
    <xf numFmtId="0" fontId="6" fillId="4" borderId="21" xfId="6" applyFont="1" applyFill="1" applyBorder="1" applyAlignment="1" applyProtection="1">
      <alignment horizontal="left" vertical="top" wrapText="1" shrinkToFit="1"/>
    </xf>
    <xf numFmtId="0" fontId="6" fillId="4" borderId="38" xfId="6" applyFont="1" applyFill="1" applyBorder="1" applyAlignment="1" applyProtection="1">
      <alignment horizontal="left" vertical="top" wrapText="1" shrinkToFit="1"/>
    </xf>
    <xf numFmtId="0" fontId="11" fillId="4" borderId="40" xfId="6" applyFont="1" applyFill="1" applyBorder="1" applyAlignment="1" applyProtection="1">
      <alignment horizontal="left" vertical="top" wrapText="1" shrinkToFit="1"/>
    </xf>
    <xf numFmtId="0" fontId="7" fillId="0" borderId="19" xfId="6" applyFont="1" applyFill="1" applyBorder="1" applyAlignment="1" applyProtection="1">
      <alignment horizontal="left" vertical="top" wrapText="1"/>
    </xf>
    <xf numFmtId="0" fontId="6" fillId="0" borderId="19" xfId="6" applyFont="1" applyFill="1" applyBorder="1" applyAlignment="1" applyProtection="1">
      <alignment horizontal="left" vertical="top" wrapText="1"/>
    </xf>
    <xf numFmtId="0" fontId="7" fillId="0" borderId="28" xfId="6" applyFont="1" applyFill="1" applyBorder="1" applyAlignment="1" applyProtection="1">
      <alignment horizontal="left" vertical="top" wrapText="1"/>
    </xf>
    <xf numFmtId="0" fontId="7" fillId="0" borderId="23" xfId="6" applyFont="1" applyFill="1" applyBorder="1" applyAlignment="1" applyProtection="1">
      <alignment horizontal="left" vertical="top" wrapText="1"/>
    </xf>
    <xf numFmtId="0" fontId="6" fillId="0" borderId="23" xfId="6" applyFont="1" applyFill="1" applyBorder="1" applyAlignment="1" applyProtection="1">
      <alignment horizontal="left" vertical="top" wrapText="1"/>
    </xf>
    <xf numFmtId="0" fontId="7" fillId="0" borderId="26" xfId="6" applyFont="1" applyFill="1" applyBorder="1" applyAlignment="1" applyProtection="1">
      <alignment horizontal="left" vertical="top" wrapText="1"/>
    </xf>
    <xf numFmtId="0" fontId="7" fillId="0" borderId="33" xfId="6" applyFont="1" applyFill="1" applyBorder="1" applyAlignment="1" applyProtection="1">
      <alignment horizontal="left" vertical="top" wrapText="1"/>
    </xf>
    <xf numFmtId="0" fontId="7" fillId="0" borderId="0" xfId="6" applyFont="1" applyProtection="1">
      <alignment vertical="center"/>
    </xf>
    <xf numFmtId="0" fontId="7" fillId="0" borderId="0" xfId="6" applyFont="1" applyAlignment="1" applyProtection="1">
      <alignment horizontal="center" vertical="center"/>
    </xf>
    <xf numFmtId="0" fontId="7" fillId="0" borderId="0" xfId="6" applyFont="1" applyFill="1" applyProtection="1">
      <alignment vertical="center"/>
    </xf>
    <xf numFmtId="0" fontId="11" fillId="4" borderId="37" xfId="6" applyFont="1" applyFill="1" applyBorder="1" applyAlignment="1" applyProtection="1">
      <alignment horizontal="left" vertical="top" wrapText="1"/>
    </xf>
    <xf numFmtId="176" fontId="9" fillId="0" borderId="50" xfId="6" applyNumberFormat="1" applyFont="1" applyFill="1" applyBorder="1" applyAlignment="1" applyProtection="1">
      <alignment horizontal="left" vertical="top" wrapText="1"/>
    </xf>
    <xf numFmtId="0" fontId="11" fillId="4" borderId="54" xfId="6" applyFont="1" applyFill="1" applyBorder="1" applyAlignment="1" applyProtection="1">
      <alignment horizontal="left" vertical="top" wrapText="1" shrinkToFit="1"/>
    </xf>
    <xf numFmtId="176" fontId="9" fillId="0" borderId="55" xfId="6" applyNumberFormat="1" applyFont="1" applyFill="1" applyBorder="1" applyAlignment="1" applyProtection="1">
      <alignment horizontal="left" vertical="top" wrapText="1"/>
    </xf>
    <xf numFmtId="0" fontId="11" fillId="4" borderId="57" xfId="6" applyFont="1" applyFill="1" applyBorder="1" applyAlignment="1" applyProtection="1">
      <alignment horizontal="left" vertical="top" wrapText="1" shrinkToFit="1"/>
    </xf>
    <xf numFmtId="0" fontId="8" fillId="5" borderId="52" xfId="6" applyFont="1" applyFill="1" applyBorder="1" applyAlignment="1" applyProtection="1">
      <alignment horizontal="center" vertical="center" wrapText="1"/>
    </xf>
    <xf numFmtId="0" fontId="7" fillId="0" borderId="44" xfId="6" applyFont="1" applyFill="1" applyBorder="1" applyAlignment="1" applyProtection="1">
      <alignment vertical="center" wrapText="1"/>
    </xf>
    <xf numFmtId="0" fontId="9" fillId="0" borderId="28" xfId="6" applyFont="1" applyFill="1" applyBorder="1" applyAlignment="1" applyProtection="1">
      <alignment horizontal="left" vertical="top" wrapText="1"/>
    </xf>
    <xf numFmtId="0" fontId="9" fillId="0" borderId="24" xfId="6" applyFont="1" applyFill="1" applyBorder="1" applyAlignment="1" applyProtection="1">
      <alignment horizontal="left" vertical="top" wrapText="1"/>
    </xf>
    <xf numFmtId="0" fontId="10" fillId="0" borderId="19" xfId="6" applyFont="1" applyFill="1" applyBorder="1" applyAlignment="1" applyProtection="1">
      <alignment horizontal="left" vertical="top" wrapText="1"/>
    </xf>
    <xf numFmtId="178" fontId="7" fillId="0" borderId="43" xfId="6" applyNumberFormat="1" applyFont="1" applyFill="1" applyBorder="1" applyAlignment="1" applyProtection="1">
      <alignment horizontal="left" vertical="center" wrapText="1"/>
    </xf>
    <xf numFmtId="178" fontId="7" fillId="0" borderId="22" xfId="6" applyNumberFormat="1" applyFont="1" applyFill="1" applyBorder="1" applyAlignment="1" applyProtection="1">
      <alignment horizontal="left" vertical="center" wrapText="1"/>
    </xf>
    <xf numFmtId="178" fontId="7" fillId="0" borderId="44" xfId="6" applyNumberFormat="1" applyFont="1" applyFill="1" applyBorder="1" applyAlignment="1" applyProtection="1">
      <alignment horizontal="left" vertical="center" wrapText="1"/>
    </xf>
    <xf numFmtId="0" fontId="9" fillId="0" borderId="19" xfId="6" applyFont="1" applyFill="1" applyBorder="1" applyAlignment="1" applyProtection="1">
      <alignment horizontal="left" vertical="top" wrapText="1"/>
    </xf>
    <xf numFmtId="0" fontId="9" fillId="0" borderId="31" xfId="6" applyFont="1" applyFill="1" applyBorder="1" applyAlignment="1" applyProtection="1">
      <alignment horizontal="left" vertical="top" wrapText="1"/>
    </xf>
    <xf numFmtId="0" fontId="7" fillId="0" borderId="2" xfId="6" applyFont="1" applyFill="1" applyBorder="1" applyAlignment="1" applyProtection="1">
      <alignment horizontal="left" vertical="top" wrapText="1"/>
    </xf>
    <xf numFmtId="0" fontId="13" fillId="0" borderId="31" xfId="0" applyFont="1" applyBorder="1">
      <alignment vertical="center"/>
    </xf>
    <xf numFmtId="0" fontId="13" fillId="0" borderId="31" xfId="0" applyFont="1" applyBorder="1" applyAlignment="1">
      <alignment vertical="center" wrapText="1"/>
    </xf>
    <xf numFmtId="0" fontId="13" fillId="0" borderId="0" xfId="0" applyFont="1">
      <alignment vertical="center"/>
    </xf>
    <xf numFmtId="0" fontId="13" fillId="0" borderId="19" xfId="0" applyFont="1" applyBorder="1">
      <alignment vertical="center"/>
    </xf>
    <xf numFmtId="0" fontId="13" fillId="0" borderId="19" xfId="0" applyFont="1" applyBorder="1" applyAlignment="1">
      <alignment vertical="center" wrapText="1"/>
    </xf>
    <xf numFmtId="0" fontId="13" fillId="0" borderId="60" xfId="0" applyFont="1" applyBorder="1" applyAlignment="1">
      <alignment vertical="center" wrapText="1"/>
    </xf>
    <xf numFmtId="0" fontId="13" fillId="0" borderId="0" xfId="0" applyFont="1" applyAlignment="1">
      <alignment vertical="center" wrapText="1"/>
    </xf>
    <xf numFmtId="0" fontId="7" fillId="0" borderId="3" xfId="6" applyFont="1" applyFill="1" applyBorder="1" applyAlignment="1" applyProtection="1">
      <alignment vertical="center" wrapText="1"/>
    </xf>
    <xf numFmtId="0" fontId="9" fillId="0" borderId="2" xfId="6" applyFont="1" applyFill="1" applyBorder="1" applyAlignment="1" applyProtection="1">
      <alignment horizontal="left" vertical="top" wrapText="1"/>
    </xf>
    <xf numFmtId="31" fontId="7" fillId="0" borderId="22" xfId="6" applyNumberFormat="1" applyFont="1" applyFill="1" applyBorder="1" applyAlignment="1" applyProtection="1">
      <alignment horizontal="left" vertical="center" wrapText="1"/>
    </xf>
    <xf numFmtId="180" fontId="7" fillId="0" borderId="22" xfId="6" applyNumberFormat="1" applyFont="1" applyFill="1" applyBorder="1" applyAlignment="1" applyProtection="1">
      <alignment vertical="center" wrapText="1"/>
    </xf>
    <xf numFmtId="56" fontId="7" fillId="0" borderId="59" xfId="6" applyNumberFormat="1" applyFont="1" applyFill="1" applyBorder="1" applyAlignment="1" applyProtection="1">
      <alignment vertical="center" wrapText="1"/>
    </xf>
    <xf numFmtId="0" fontId="7" fillId="0" borderId="60" xfId="6" applyFont="1" applyFill="1" applyBorder="1" applyAlignment="1" applyProtection="1">
      <alignment horizontal="left" vertical="top" wrapText="1"/>
    </xf>
    <xf numFmtId="38" fontId="5" fillId="2" borderId="0" xfId="8" applyFont="1" applyFill="1">
      <alignment vertical="center"/>
    </xf>
    <xf numFmtId="38" fontId="15" fillId="2" borderId="0" xfId="8" applyFont="1" applyFill="1" applyAlignment="1">
      <alignment horizontal="right" vertical="center"/>
    </xf>
    <xf numFmtId="38" fontId="7" fillId="2" borderId="0" xfId="8" applyFont="1" applyFill="1">
      <alignment vertical="center"/>
    </xf>
    <xf numFmtId="38" fontId="7" fillId="2" borderId="14" xfId="8" applyFont="1" applyFill="1" applyBorder="1" applyAlignment="1">
      <alignment horizontal="center" vertical="center"/>
    </xf>
    <xf numFmtId="38" fontId="7" fillId="2" borderId="14" xfId="8" applyFont="1" applyFill="1" applyBorder="1">
      <alignment vertical="center"/>
    </xf>
    <xf numFmtId="38" fontId="7" fillId="2" borderId="0" xfId="8" applyFont="1" applyFill="1" applyBorder="1">
      <alignment vertical="center"/>
    </xf>
    <xf numFmtId="0" fontId="9" fillId="2" borderId="0" xfId="0" applyFont="1" applyFill="1" applyAlignment="1">
      <alignment horizontal="left" vertical="center"/>
    </xf>
    <xf numFmtId="0" fontId="0" fillId="2" borderId="0" xfId="0" applyFill="1">
      <alignment vertical="center"/>
    </xf>
    <xf numFmtId="38" fontId="16" fillId="2" borderId="0" xfId="8" applyFont="1" applyFill="1" applyAlignment="1">
      <alignment horizontal="center" vertical="center"/>
    </xf>
    <xf numFmtId="0" fontId="7" fillId="2" borderId="0" xfId="0" applyFont="1" applyFill="1">
      <alignment vertical="center"/>
    </xf>
    <xf numFmtId="0" fontId="7" fillId="2" borderId="0" xfId="0" applyFont="1" applyFill="1" applyAlignment="1">
      <alignment horizontal="right" vertical="center"/>
    </xf>
    <xf numFmtId="38" fontId="7" fillId="2" borderId="5" xfId="8" applyFont="1" applyFill="1" applyBorder="1" applyAlignment="1">
      <alignment horizontal="center" vertical="center"/>
    </xf>
    <xf numFmtId="38" fontId="7" fillId="2" borderId="0" xfId="8" applyFont="1" applyFill="1" applyAlignment="1">
      <alignment horizontal="center" vertical="center"/>
    </xf>
    <xf numFmtId="38" fontId="7" fillId="2" borderId="5" xfId="8" applyFont="1" applyFill="1" applyBorder="1">
      <alignment vertical="center"/>
    </xf>
    <xf numFmtId="38" fontId="7" fillId="2" borderId="2" xfId="8" applyFont="1" applyFill="1" applyBorder="1">
      <alignment vertical="center"/>
    </xf>
    <xf numFmtId="38" fontId="7" fillId="2" borderId="4" xfId="8" applyFont="1" applyFill="1" applyBorder="1">
      <alignment vertical="center"/>
    </xf>
    <xf numFmtId="38" fontId="7" fillId="2" borderId="14" xfId="8" applyFont="1" applyFill="1" applyBorder="1" applyAlignment="1">
      <alignment horizontal="left" vertical="center"/>
    </xf>
    <xf numFmtId="0" fontId="17" fillId="2" borderId="0" xfId="0" applyFont="1" applyFill="1">
      <alignment vertical="center"/>
    </xf>
    <xf numFmtId="38" fontId="7" fillId="2" borderId="11" xfId="8" applyFont="1" applyFill="1" applyBorder="1">
      <alignment vertical="center"/>
    </xf>
    <xf numFmtId="0" fontId="7" fillId="2" borderId="14" xfId="0" applyFont="1" applyFill="1" applyBorder="1" applyAlignment="1">
      <alignment horizontal="center" vertical="center"/>
    </xf>
    <xf numFmtId="0" fontId="7" fillId="2" borderId="63" xfId="0" applyFont="1" applyFill="1" applyBorder="1" applyAlignment="1">
      <alignment horizontal="center" vertical="center"/>
    </xf>
    <xf numFmtId="0" fontId="11" fillId="2" borderId="64" xfId="0" applyFont="1" applyFill="1" applyBorder="1" applyAlignment="1">
      <alignment horizontal="center" vertical="center"/>
    </xf>
    <xf numFmtId="0" fontId="7" fillId="2" borderId="15" xfId="0" applyFont="1" applyFill="1" applyBorder="1">
      <alignment vertical="center"/>
    </xf>
    <xf numFmtId="0" fontId="7" fillId="2" borderId="0" xfId="0" applyFont="1" applyFill="1" applyBorder="1">
      <alignment vertical="center"/>
    </xf>
    <xf numFmtId="0" fontId="7" fillId="2" borderId="3" xfId="0" applyFont="1" applyFill="1" applyBorder="1" applyAlignment="1">
      <alignment horizontal="right" vertical="center"/>
    </xf>
    <xf numFmtId="38" fontId="9" fillId="2" borderId="15" xfId="8" applyFont="1" applyFill="1" applyBorder="1">
      <alignment vertical="center"/>
    </xf>
    <xf numFmtId="38" fontId="7" fillId="2" borderId="15" xfId="8" applyFont="1" applyFill="1" applyBorder="1">
      <alignment vertical="center"/>
    </xf>
    <xf numFmtId="38" fontId="7" fillId="2" borderId="17" xfId="8" applyFont="1" applyFill="1" applyBorder="1">
      <alignment vertical="center"/>
    </xf>
    <xf numFmtId="38" fontId="7" fillId="2" borderId="0" xfId="0" applyNumberFormat="1" applyFont="1" applyFill="1">
      <alignment vertical="center"/>
    </xf>
    <xf numFmtId="0" fontId="9" fillId="8" borderId="7" xfId="0" applyFont="1" applyFill="1" applyBorder="1">
      <alignment vertical="center"/>
    </xf>
    <xf numFmtId="0" fontId="9" fillId="8" borderId="8" xfId="0" applyFont="1" applyFill="1" applyBorder="1">
      <alignment vertical="center"/>
    </xf>
    <xf numFmtId="38" fontId="9" fillId="8" borderId="8" xfId="8" applyFont="1" applyFill="1" applyBorder="1">
      <alignment vertical="center"/>
    </xf>
    <xf numFmtId="0" fontId="9" fillId="8" borderId="6" xfId="0" applyFont="1" applyFill="1" applyBorder="1">
      <alignment vertical="center"/>
    </xf>
    <xf numFmtId="38" fontId="9" fillId="8" borderId="7" xfId="8" applyFont="1" applyFill="1" applyBorder="1">
      <alignment vertical="center"/>
    </xf>
    <xf numFmtId="0" fontId="9" fillId="2" borderId="0" xfId="0" applyFont="1" applyFill="1">
      <alignment vertical="center"/>
    </xf>
    <xf numFmtId="38" fontId="9" fillId="2" borderId="0" xfId="0" applyNumberFormat="1" applyFont="1" applyFill="1">
      <alignment vertical="center"/>
    </xf>
    <xf numFmtId="38" fontId="9" fillId="2" borderId="0" xfId="8" applyFont="1" applyFill="1">
      <alignment vertical="center"/>
    </xf>
    <xf numFmtId="181" fontId="7" fillId="2" borderId="0" xfId="8" applyNumberFormat="1" applyFont="1" applyFill="1" applyBorder="1" applyAlignment="1">
      <alignment horizontal="left" vertical="center"/>
    </xf>
    <xf numFmtId="0" fontId="9" fillId="2" borderId="0" xfId="0" applyFont="1" applyFill="1" applyBorder="1" applyAlignment="1">
      <alignment vertical="center"/>
    </xf>
    <xf numFmtId="38" fontId="20" fillId="2" borderId="0" xfId="8" applyFont="1" applyFill="1">
      <alignment vertical="center"/>
    </xf>
    <xf numFmtId="176" fontId="7" fillId="0" borderId="42" xfId="6" applyNumberFormat="1" applyFont="1" applyFill="1" applyBorder="1" applyAlignment="1" applyProtection="1">
      <alignment vertical="center" wrapText="1"/>
    </xf>
    <xf numFmtId="0" fontId="9" fillId="0" borderId="26" xfId="6" applyFont="1" applyFill="1" applyBorder="1" applyAlignment="1" applyProtection="1">
      <alignment horizontal="left" vertical="top" wrapText="1"/>
    </xf>
    <xf numFmtId="176" fontId="9" fillId="0" borderId="47" xfId="6" applyNumberFormat="1" applyFont="1" applyFill="1" applyBorder="1" applyAlignment="1" applyProtection="1">
      <alignment horizontal="left" vertical="top" wrapText="1"/>
    </xf>
    <xf numFmtId="176" fontId="9" fillId="0" borderId="48" xfId="6" applyNumberFormat="1" applyFont="1" applyFill="1" applyBorder="1" applyAlignment="1" applyProtection="1">
      <alignment horizontal="left" vertical="top" wrapText="1"/>
    </xf>
    <xf numFmtId="179" fontId="9" fillId="9" borderId="47" xfId="6" applyNumberFormat="1" applyFont="1" applyFill="1" applyBorder="1" applyAlignment="1" applyProtection="1">
      <alignment horizontal="left" vertical="top" wrapText="1"/>
      <protection locked="0"/>
    </xf>
    <xf numFmtId="0" fontId="9" fillId="9" borderId="47" xfId="6" applyFont="1" applyFill="1" applyBorder="1" applyAlignment="1" applyProtection="1">
      <alignment horizontal="left" vertical="top" wrapText="1"/>
      <protection locked="0"/>
    </xf>
    <xf numFmtId="0" fontId="9" fillId="9" borderId="49" xfId="6" applyFont="1" applyFill="1" applyBorder="1" applyAlignment="1" applyProtection="1">
      <alignment horizontal="left" vertical="top" wrapText="1"/>
      <protection locked="0"/>
    </xf>
    <xf numFmtId="177" fontId="9" fillId="9" borderId="49" xfId="6" applyNumberFormat="1" applyFont="1" applyFill="1" applyBorder="1" applyAlignment="1" applyProtection="1">
      <alignment horizontal="left" vertical="top" wrapText="1"/>
      <protection locked="0"/>
    </xf>
    <xf numFmtId="180" fontId="9" fillId="9" borderId="47" xfId="6" applyNumberFormat="1" applyFont="1" applyFill="1" applyBorder="1" applyAlignment="1" applyProtection="1">
      <alignment horizontal="left" vertical="top" wrapText="1"/>
      <protection locked="0"/>
    </xf>
    <xf numFmtId="176" fontId="9" fillId="9" borderId="47" xfId="6" applyNumberFormat="1" applyFont="1" applyFill="1" applyBorder="1" applyAlignment="1" applyProtection="1">
      <alignment horizontal="left" vertical="top" wrapText="1"/>
      <protection locked="0"/>
    </xf>
    <xf numFmtId="56" fontId="7" fillId="9" borderId="58" xfId="6" applyNumberFormat="1" applyFont="1" applyFill="1" applyBorder="1" applyAlignment="1" applyProtection="1">
      <alignment horizontal="left" vertical="top" wrapText="1"/>
      <protection locked="0"/>
    </xf>
    <xf numFmtId="0" fontId="22" fillId="9" borderId="48" xfId="9" applyFill="1" applyBorder="1" applyProtection="1">
      <alignment vertical="center"/>
      <protection locked="0"/>
    </xf>
    <xf numFmtId="49" fontId="9" fillId="9" borderId="49" xfId="6" applyNumberFormat="1" applyFont="1" applyFill="1" applyBorder="1" applyAlignment="1" applyProtection="1">
      <alignment horizontal="left" vertical="top" wrapText="1"/>
      <protection locked="0"/>
    </xf>
    <xf numFmtId="49" fontId="9" fillId="9" borderId="47" xfId="6" applyNumberFormat="1" applyFont="1" applyFill="1" applyBorder="1" applyAlignment="1" applyProtection="1">
      <alignment horizontal="left" vertical="top" wrapText="1"/>
      <protection locked="0"/>
    </xf>
    <xf numFmtId="0" fontId="9" fillId="9" borderId="48" xfId="6" applyFont="1" applyFill="1" applyBorder="1" applyAlignment="1" applyProtection="1">
      <alignment horizontal="left" vertical="top" wrapText="1"/>
      <protection locked="0"/>
    </xf>
    <xf numFmtId="178" fontId="9" fillId="9" borderId="49" xfId="6" applyNumberFormat="1" applyFont="1" applyFill="1" applyBorder="1" applyAlignment="1" applyProtection="1">
      <alignment horizontal="left" vertical="top" wrapText="1"/>
      <protection locked="0"/>
    </xf>
    <xf numFmtId="178" fontId="9" fillId="9" borderId="47" xfId="6" applyNumberFormat="1" applyFont="1" applyFill="1" applyBorder="1" applyAlignment="1" applyProtection="1">
      <alignment horizontal="left" vertical="top" wrapText="1"/>
      <protection locked="0"/>
    </xf>
    <xf numFmtId="49" fontId="9" fillId="9" borderId="48" xfId="6" applyNumberFormat="1" applyFont="1" applyFill="1" applyBorder="1" applyAlignment="1" applyProtection="1">
      <alignment horizontal="left" vertical="top" wrapText="1"/>
      <protection locked="0"/>
    </xf>
    <xf numFmtId="0" fontId="9" fillId="9" borderId="51" xfId="6" applyFont="1" applyFill="1" applyBorder="1" applyAlignment="1" applyProtection="1">
      <alignment horizontal="left" vertical="top" wrapText="1"/>
      <protection locked="0"/>
    </xf>
    <xf numFmtId="0" fontId="9" fillId="0" borderId="50" xfId="6" applyFont="1" applyFill="1" applyBorder="1" applyAlignment="1" applyProtection="1">
      <alignment horizontal="left" vertical="top" wrapText="1"/>
    </xf>
    <xf numFmtId="0" fontId="7" fillId="0" borderId="20" xfId="6" applyFont="1" applyFill="1" applyBorder="1" applyAlignment="1" applyProtection="1">
      <alignment horizontal="left" vertical="top" wrapText="1"/>
    </xf>
    <xf numFmtId="0" fontId="7" fillId="0" borderId="30" xfId="6" applyFont="1" applyFill="1" applyBorder="1" applyAlignment="1" applyProtection="1">
      <alignment horizontal="left" vertical="top" wrapText="1"/>
    </xf>
    <xf numFmtId="0" fontId="10" fillId="0" borderId="0" xfId="6" applyFont="1" applyFill="1" applyProtection="1">
      <alignment vertical="center"/>
    </xf>
    <xf numFmtId="0" fontId="7" fillId="0" borderId="29" xfId="6" applyFont="1" applyFill="1" applyBorder="1" applyAlignment="1" applyProtection="1">
      <alignment horizontal="left" vertical="top" wrapText="1"/>
    </xf>
    <xf numFmtId="0" fontId="7" fillId="0" borderId="32" xfId="6" applyFont="1" applyFill="1" applyBorder="1" applyAlignment="1" applyProtection="1">
      <alignment horizontal="left" vertical="top" wrapText="1"/>
    </xf>
    <xf numFmtId="0" fontId="7" fillId="0" borderId="61" xfId="6" applyFont="1" applyFill="1" applyBorder="1" applyAlignment="1" applyProtection="1">
      <alignment horizontal="left" vertical="top" wrapText="1"/>
    </xf>
    <xf numFmtId="0" fontId="7" fillId="0" borderId="25" xfId="6" applyFont="1" applyFill="1" applyBorder="1" applyAlignment="1" applyProtection="1">
      <alignment horizontal="left" vertical="top" wrapText="1"/>
    </xf>
    <xf numFmtId="0" fontId="7" fillId="0" borderId="27" xfId="6" applyFont="1" applyFill="1" applyBorder="1" applyAlignment="1" applyProtection="1">
      <alignment horizontal="left" vertical="top" wrapText="1"/>
    </xf>
    <xf numFmtId="0" fontId="7" fillId="0" borderId="34" xfId="6" applyFont="1" applyFill="1" applyBorder="1" applyAlignment="1" applyProtection="1">
      <alignment horizontal="left" vertical="top" wrapText="1"/>
    </xf>
    <xf numFmtId="0" fontId="9" fillId="0" borderId="0" xfId="6" applyFont="1" applyAlignment="1" applyProtection="1">
      <alignment horizontal="left" vertical="top" wrapText="1"/>
    </xf>
    <xf numFmtId="0" fontId="7" fillId="0" borderId="0" xfId="6" applyFont="1" applyAlignment="1" applyProtection="1">
      <alignment horizontal="left" vertical="top" wrapText="1"/>
    </xf>
    <xf numFmtId="0" fontId="7" fillId="0" borderId="0" xfId="6" applyFont="1" applyAlignment="1" applyProtection="1">
      <alignment vertical="center" wrapText="1"/>
    </xf>
    <xf numFmtId="176" fontId="9" fillId="0" borderId="49" xfId="6" applyNumberFormat="1" applyFont="1" applyFill="1" applyBorder="1" applyAlignment="1" applyProtection="1">
      <alignment horizontal="left" vertical="top" wrapText="1"/>
      <protection locked="0"/>
    </xf>
    <xf numFmtId="0" fontId="7" fillId="9" borderId="15" xfId="0" applyFont="1" applyFill="1" applyBorder="1">
      <alignment vertical="center"/>
    </xf>
    <xf numFmtId="0" fontId="7" fillId="9" borderId="0" xfId="0" applyFont="1" applyFill="1" applyBorder="1">
      <alignment vertical="center"/>
    </xf>
    <xf numFmtId="38" fontId="7" fillId="9" borderId="0" xfId="8" applyFont="1" applyFill="1" applyBorder="1">
      <alignment vertical="center"/>
    </xf>
    <xf numFmtId="0" fontId="7" fillId="9" borderId="3" xfId="0" applyFont="1" applyFill="1" applyBorder="1" applyAlignment="1">
      <alignment horizontal="right" vertical="center"/>
    </xf>
    <xf numFmtId="38" fontId="12" fillId="9" borderId="15" xfId="8" applyFont="1" applyFill="1" applyBorder="1">
      <alignment vertical="center"/>
    </xf>
    <xf numFmtId="0" fontId="7" fillId="10" borderId="7" xfId="0" applyFont="1" applyFill="1" applyBorder="1">
      <alignment vertical="center"/>
    </xf>
    <xf numFmtId="0" fontId="7" fillId="10" borderId="8" xfId="0" applyFont="1" applyFill="1" applyBorder="1">
      <alignment vertical="center"/>
    </xf>
    <xf numFmtId="38" fontId="7" fillId="10" borderId="8" xfId="8" applyFont="1" applyFill="1" applyBorder="1">
      <alignment vertical="center"/>
    </xf>
    <xf numFmtId="0" fontId="7" fillId="10" borderId="6" xfId="0" applyFont="1" applyFill="1" applyBorder="1">
      <alignment vertical="center"/>
    </xf>
    <xf numFmtId="38" fontId="11" fillId="10" borderId="7" xfId="8" applyFont="1" applyFill="1" applyBorder="1">
      <alignment vertical="center"/>
    </xf>
    <xf numFmtId="0" fontId="7" fillId="10" borderId="15" xfId="0" applyFont="1" applyFill="1" applyBorder="1">
      <alignment vertical="center"/>
    </xf>
    <xf numFmtId="0" fontId="7" fillId="10" borderId="0" xfId="0" applyFont="1" applyFill="1" applyBorder="1">
      <alignment vertical="center"/>
    </xf>
    <xf numFmtId="38" fontId="7" fillId="10" borderId="0" xfId="8" applyFont="1" applyFill="1" applyBorder="1">
      <alignment vertical="center"/>
    </xf>
    <xf numFmtId="0" fontId="7" fillId="10" borderId="3" xfId="0" applyFont="1" applyFill="1" applyBorder="1">
      <alignment vertical="center"/>
    </xf>
    <xf numFmtId="38" fontId="11" fillId="10" borderId="15" xfId="8" applyFont="1" applyFill="1" applyBorder="1">
      <alignment vertical="center"/>
    </xf>
    <xf numFmtId="0" fontId="7" fillId="9" borderId="0" xfId="0" applyFont="1" applyFill="1">
      <alignment vertical="center"/>
    </xf>
    <xf numFmtId="38" fontId="7" fillId="9" borderId="0" xfId="8" applyFont="1" applyFill="1">
      <alignment vertical="center"/>
    </xf>
    <xf numFmtId="0" fontId="7" fillId="9" borderId="3" xfId="0" applyFont="1" applyFill="1" applyBorder="1">
      <alignment vertical="center"/>
    </xf>
    <xf numFmtId="38" fontId="11" fillId="10" borderId="17" xfId="8" applyFont="1" applyFill="1" applyBorder="1">
      <alignment vertical="center"/>
    </xf>
    <xf numFmtId="0" fontId="9" fillId="10" borderId="12" xfId="0" applyFont="1" applyFill="1" applyBorder="1" applyAlignment="1">
      <alignment vertical="center"/>
    </xf>
    <xf numFmtId="0" fontId="9" fillId="10" borderId="13" xfId="0" applyFont="1" applyFill="1" applyBorder="1">
      <alignment vertical="center"/>
    </xf>
    <xf numFmtId="0" fontId="9" fillId="10" borderId="13" xfId="0" applyFont="1" applyFill="1" applyBorder="1" applyAlignment="1">
      <alignment vertical="center"/>
    </xf>
    <xf numFmtId="0" fontId="9" fillId="10" borderId="1" xfId="0" applyFont="1" applyFill="1" applyBorder="1" applyAlignment="1">
      <alignment vertical="center"/>
    </xf>
    <xf numFmtId="38" fontId="9" fillId="10" borderId="12" xfId="0" applyNumberFormat="1" applyFont="1" applyFill="1" applyBorder="1" applyAlignment="1">
      <alignment vertical="center"/>
    </xf>
    <xf numFmtId="38" fontId="11" fillId="10" borderId="68" xfId="0" applyNumberFormat="1" applyFont="1" applyFill="1" applyBorder="1" applyAlignment="1">
      <alignment horizontal="right" vertical="center"/>
    </xf>
    <xf numFmtId="0" fontId="7" fillId="9" borderId="55" xfId="6" applyNumberFormat="1" applyFont="1" applyFill="1" applyBorder="1" applyAlignment="1" applyProtection="1">
      <alignment vertical="center" wrapText="1"/>
      <protection locked="0"/>
    </xf>
    <xf numFmtId="0" fontId="7" fillId="9" borderId="47" xfId="6" applyNumberFormat="1" applyFont="1" applyFill="1" applyBorder="1" applyAlignment="1" applyProtection="1">
      <alignment vertical="center" wrapText="1"/>
      <protection locked="0"/>
    </xf>
    <xf numFmtId="56" fontId="7" fillId="9" borderId="48" xfId="6" applyNumberFormat="1" applyFont="1" applyFill="1" applyBorder="1" applyAlignment="1" applyProtection="1">
      <alignment horizontal="left" vertical="top" wrapText="1"/>
      <protection locked="0"/>
    </xf>
    <xf numFmtId="0" fontId="11" fillId="4" borderId="69" xfId="6" applyFont="1" applyFill="1" applyBorder="1" applyAlignment="1" applyProtection="1">
      <alignment horizontal="left" vertical="top" wrapText="1" shrinkToFit="1"/>
    </xf>
    <xf numFmtId="0" fontId="11" fillId="4" borderId="70" xfId="6" applyFont="1" applyFill="1" applyBorder="1" applyAlignment="1" applyProtection="1">
      <alignment horizontal="left" vertical="top" wrapText="1" shrinkToFit="1"/>
    </xf>
    <xf numFmtId="0" fontId="11" fillId="4" borderId="71" xfId="6" applyFont="1" applyFill="1" applyBorder="1" applyAlignment="1" applyProtection="1">
      <alignment horizontal="left" vertical="top" wrapText="1" shrinkToFit="1"/>
    </xf>
    <xf numFmtId="176" fontId="10" fillId="0" borderId="56" xfId="6" applyNumberFormat="1" applyFont="1" applyFill="1" applyBorder="1" applyAlignment="1" applyProtection="1">
      <alignment vertical="center" wrapText="1"/>
    </xf>
    <xf numFmtId="0" fontId="21" fillId="2" borderId="0" xfId="0" applyFont="1" applyFill="1">
      <alignment vertical="center"/>
    </xf>
    <xf numFmtId="0" fontId="13" fillId="2" borderId="0" xfId="0" applyFont="1" applyFill="1">
      <alignment vertical="center"/>
    </xf>
    <xf numFmtId="0" fontId="21" fillId="2" borderId="0" xfId="0" applyFont="1" applyFill="1" applyAlignment="1">
      <alignment vertical="center"/>
    </xf>
    <xf numFmtId="0" fontId="21" fillId="2" borderId="0" xfId="0" applyFont="1" applyFill="1" applyBorder="1" applyAlignment="1">
      <alignment vertical="center"/>
    </xf>
    <xf numFmtId="0" fontId="21" fillId="2" borderId="0" xfId="0" applyFont="1" applyFill="1" applyBorder="1" applyAlignment="1">
      <alignment horizontal="left" vertical="center"/>
    </xf>
    <xf numFmtId="0" fontId="21" fillId="2" borderId="0" xfId="0" applyFont="1" applyFill="1" applyAlignment="1">
      <alignment horizontal="center" vertical="center"/>
    </xf>
    <xf numFmtId="49" fontId="21" fillId="2" borderId="0" xfId="0" applyNumberFormat="1" applyFont="1" applyFill="1" applyAlignment="1">
      <alignment horizontal="left" vertical="center"/>
    </xf>
    <xf numFmtId="0" fontId="9" fillId="0" borderId="47" xfId="6" applyFont="1" applyFill="1" applyBorder="1" applyAlignment="1" applyProtection="1">
      <alignment horizontal="left" vertical="top" wrapText="1"/>
    </xf>
    <xf numFmtId="31" fontId="9" fillId="9" borderId="47" xfId="6" applyNumberFormat="1" applyFont="1" applyFill="1" applyBorder="1" applyAlignment="1" applyProtection="1">
      <alignment horizontal="left" vertical="top" wrapText="1"/>
      <protection locked="0"/>
    </xf>
    <xf numFmtId="31" fontId="7" fillId="0" borderId="22" xfId="6" applyNumberFormat="1" applyFont="1" applyFill="1" applyBorder="1" applyAlignment="1" applyProtection="1">
      <alignment vertical="center" wrapText="1"/>
    </xf>
    <xf numFmtId="38" fontId="15" fillId="2" borderId="0" xfId="8" applyFont="1" applyFill="1" applyAlignment="1">
      <alignment horizontal="right" vertical="center"/>
    </xf>
    <xf numFmtId="0" fontId="9" fillId="2" borderId="0" xfId="0" applyFont="1" applyFill="1" applyBorder="1">
      <alignment vertical="center"/>
    </xf>
    <xf numFmtId="38" fontId="9" fillId="2" borderId="0" xfId="8" applyFont="1" applyFill="1" applyBorder="1">
      <alignment vertical="center"/>
    </xf>
    <xf numFmtId="0" fontId="9" fillId="2" borderId="15" xfId="0" applyFont="1" applyFill="1" applyBorder="1">
      <alignment vertical="center"/>
    </xf>
    <xf numFmtId="38" fontId="9" fillId="2" borderId="17" xfId="8" applyFont="1" applyFill="1" applyBorder="1">
      <alignment vertical="center"/>
    </xf>
    <xf numFmtId="38" fontId="5" fillId="0" borderId="0" xfId="8" applyFont="1" applyFill="1">
      <alignment vertical="center"/>
    </xf>
    <xf numFmtId="38" fontId="7" fillId="0" borderId="0" xfId="8" applyFont="1" applyFill="1">
      <alignment vertical="center"/>
    </xf>
    <xf numFmtId="40" fontId="7" fillId="0" borderId="0" xfId="8" applyNumberFormat="1" applyFont="1" applyFill="1">
      <alignment vertical="center"/>
    </xf>
    <xf numFmtId="40" fontId="5" fillId="0" borderId="0" xfId="8" applyNumberFormat="1" applyFont="1" applyFill="1">
      <alignment vertical="center"/>
    </xf>
    <xf numFmtId="38" fontId="5" fillId="0" borderId="0" xfId="8" applyFont="1" applyFill="1" applyBorder="1">
      <alignment vertical="center"/>
    </xf>
    <xf numFmtId="40" fontId="5" fillId="0" borderId="0" xfId="8" applyNumberFormat="1" applyFont="1" applyFill="1" applyBorder="1">
      <alignment vertical="center"/>
    </xf>
    <xf numFmtId="38" fontId="0" fillId="0" borderId="0" xfId="8" applyFont="1" applyFill="1">
      <alignment vertical="center"/>
    </xf>
    <xf numFmtId="0" fontId="10" fillId="0" borderId="0" xfId="6" applyFont="1" applyFill="1" applyAlignment="1">
      <alignment horizontal="left" vertical="center"/>
    </xf>
    <xf numFmtId="0" fontId="23" fillId="0" borderId="0" xfId="6" applyFont="1" applyFill="1" applyAlignment="1">
      <alignment horizontal="left" vertical="center"/>
    </xf>
    <xf numFmtId="38" fontId="7" fillId="2" borderId="0" xfId="8" applyFont="1" applyFill="1" applyAlignment="1">
      <alignment vertical="center"/>
    </xf>
    <xf numFmtId="38" fontId="7" fillId="2" borderId="14" xfId="8" applyFont="1" applyFill="1" applyBorder="1" applyAlignment="1">
      <alignment horizontal="center" vertical="center" wrapText="1"/>
    </xf>
    <xf numFmtId="40" fontId="7" fillId="2" borderId="0" xfId="8" applyNumberFormat="1" applyFont="1" applyFill="1">
      <alignment vertical="center"/>
    </xf>
    <xf numFmtId="38" fontId="7" fillId="2" borderId="14" xfId="8" applyFont="1" applyFill="1" applyBorder="1" applyAlignment="1">
      <alignment horizontal="right" vertical="center"/>
    </xf>
    <xf numFmtId="183" fontId="7" fillId="2" borderId="14" xfId="8" applyNumberFormat="1" applyFont="1" applyFill="1" applyBorder="1">
      <alignment vertical="center"/>
    </xf>
    <xf numFmtId="183" fontId="7" fillId="2" borderId="14" xfId="8" applyNumberFormat="1" applyFont="1" applyFill="1" applyBorder="1" applyAlignment="1">
      <alignment horizontal="right" vertical="center"/>
    </xf>
    <xf numFmtId="181" fontId="7" fillId="2" borderId="0" xfId="10" applyNumberFormat="1" applyFont="1" applyFill="1" applyBorder="1" applyAlignment="1">
      <alignment horizontal="left" vertical="center"/>
    </xf>
    <xf numFmtId="38" fontId="7" fillId="2" borderId="0" xfId="8" applyFont="1" applyFill="1" applyBorder="1" applyAlignment="1">
      <alignment horizontal="left" vertical="center"/>
    </xf>
    <xf numFmtId="40" fontId="5" fillId="2" borderId="0" xfId="8" applyNumberFormat="1" applyFont="1" applyFill="1">
      <alignment vertical="center"/>
    </xf>
    <xf numFmtId="184" fontId="7" fillId="2" borderId="0" xfId="8" applyNumberFormat="1" applyFont="1" applyFill="1" applyBorder="1">
      <alignment vertical="center"/>
    </xf>
    <xf numFmtId="38" fontId="5" fillId="2" borderId="0" xfId="8" applyFont="1" applyFill="1" applyBorder="1">
      <alignment vertical="center"/>
    </xf>
    <xf numFmtId="40" fontId="5" fillId="2" borderId="0" xfId="8" applyNumberFormat="1" applyFont="1" applyFill="1" applyBorder="1">
      <alignment vertical="center"/>
    </xf>
    <xf numFmtId="38" fontId="0" fillId="2" borderId="0" xfId="8" applyFont="1" applyFill="1">
      <alignment vertical="center"/>
    </xf>
    <xf numFmtId="0" fontId="10" fillId="2" borderId="0" xfId="6" applyFont="1" applyFill="1" applyAlignment="1">
      <alignment horizontal="left" vertical="center"/>
    </xf>
    <xf numFmtId="38" fontId="7" fillId="2" borderId="11" xfId="8" applyFont="1" applyFill="1" applyBorder="1" applyAlignment="1">
      <alignment horizontal="right" vertical="center"/>
    </xf>
    <xf numFmtId="38" fontId="7" fillId="2" borderId="0" xfId="8" applyFont="1" applyFill="1" applyBorder="1" applyAlignment="1">
      <alignment vertical="center"/>
    </xf>
    <xf numFmtId="38" fontId="7" fillId="2" borderId="7" xfId="8" applyFont="1" applyFill="1" applyBorder="1">
      <alignment vertical="center"/>
    </xf>
    <xf numFmtId="38" fontId="7" fillId="2" borderId="10" xfId="8" applyFont="1" applyFill="1" applyBorder="1">
      <alignment vertical="center"/>
    </xf>
    <xf numFmtId="0" fontId="5" fillId="2" borderId="0" xfId="6" applyFill="1">
      <alignment vertical="center"/>
    </xf>
    <xf numFmtId="0" fontId="9" fillId="2" borderId="0" xfId="6" applyFont="1" applyFill="1">
      <alignment vertical="center"/>
    </xf>
    <xf numFmtId="0" fontId="7" fillId="2" borderId="0" xfId="6" applyFont="1" applyFill="1">
      <alignment vertical="center"/>
    </xf>
    <xf numFmtId="0" fontId="7" fillId="2" borderId="0" xfId="6" applyFont="1" applyFill="1" applyAlignment="1">
      <alignment horizontal="right" vertical="center"/>
    </xf>
    <xf numFmtId="38" fontId="7" fillId="2" borderId="14" xfId="8" applyNumberFormat="1" applyFont="1" applyFill="1" applyBorder="1">
      <alignment vertical="center"/>
    </xf>
    <xf numFmtId="0" fontId="5" fillId="2" borderId="0" xfId="6" applyFill="1" applyAlignment="1">
      <alignment horizontal="left" vertical="center"/>
    </xf>
    <xf numFmtId="0" fontId="12" fillId="2" borderId="0" xfId="6" applyFont="1" applyFill="1" applyAlignment="1">
      <alignment horizontal="right" vertical="center"/>
    </xf>
    <xf numFmtId="0" fontId="17" fillId="2" borderId="0" xfId="6" applyFont="1" applyFill="1">
      <alignment vertical="center"/>
    </xf>
    <xf numFmtId="0" fontId="24" fillId="2" borderId="0" xfId="6" applyFont="1" applyFill="1" applyAlignment="1">
      <alignment horizontal="left" vertical="center"/>
    </xf>
    <xf numFmtId="0" fontId="24" fillId="2" borderId="0" xfId="6" applyFont="1" applyFill="1">
      <alignment vertical="center"/>
    </xf>
    <xf numFmtId="3" fontId="5" fillId="2" borderId="0" xfId="6" applyNumberFormat="1" applyFill="1">
      <alignment vertical="center"/>
    </xf>
    <xf numFmtId="181" fontId="7" fillId="2" borderId="0" xfId="10" applyNumberFormat="1" applyFont="1" applyFill="1" applyBorder="1" applyAlignment="1" applyProtection="1">
      <alignment horizontal="left" vertical="center"/>
    </xf>
    <xf numFmtId="0" fontId="5" fillId="2" borderId="0" xfId="6" applyFill="1" applyProtection="1">
      <alignment vertical="center"/>
      <protection locked="0"/>
    </xf>
    <xf numFmtId="38" fontId="5" fillId="2" borderId="0" xfId="8" applyFont="1" applyFill="1" applyProtection="1">
      <alignment vertical="center"/>
      <protection locked="0"/>
    </xf>
    <xf numFmtId="38" fontId="15" fillId="2" borderId="0" xfId="8" applyFont="1" applyFill="1" applyAlignment="1" applyProtection="1">
      <alignment horizontal="right" vertical="center"/>
      <protection locked="0"/>
    </xf>
    <xf numFmtId="0" fontId="7" fillId="2" borderId="0" xfId="6" applyFont="1" applyFill="1" applyProtection="1">
      <alignment vertical="center"/>
      <protection locked="0"/>
    </xf>
    <xf numFmtId="0" fontId="7" fillId="2" borderId="12" xfId="6" applyFont="1" applyFill="1" applyBorder="1" applyAlignment="1" applyProtection="1">
      <alignment horizontal="center" vertical="center"/>
      <protection locked="0"/>
    </xf>
    <xf numFmtId="0" fontId="7" fillId="2" borderId="63" xfId="6" applyFont="1" applyFill="1" applyBorder="1" applyAlignment="1" applyProtection="1">
      <alignment horizontal="center" vertical="center"/>
      <protection locked="0"/>
    </xf>
    <xf numFmtId="0" fontId="11" fillId="2" borderId="64" xfId="6" applyFont="1" applyFill="1" applyBorder="1" applyAlignment="1" applyProtection="1">
      <alignment horizontal="center" vertical="center"/>
      <protection locked="0"/>
    </xf>
    <xf numFmtId="0" fontId="7" fillId="2" borderId="0" xfId="6" applyFont="1" applyFill="1" applyBorder="1" applyProtection="1">
      <alignment vertical="center"/>
      <protection locked="0"/>
    </xf>
    <xf numFmtId="38" fontId="7" fillId="2" borderId="0" xfId="8" applyFont="1" applyFill="1" applyBorder="1" applyProtection="1">
      <alignment vertical="center"/>
      <protection locked="0"/>
    </xf>
    <xf numFmtId="0" fontId="7" fillId="2" borderId="0" xfId="6" applyFont="1" applyFill="1" applyBorder="1" applyAlignment="1" applyProtection="1">
      <alignment horizontal="right" vertical="center"/>
      <protection locked="0"/>
    </xf>
    <xf numFmtId="0" fontId="7" fillId="2" borderId="15" xfId="6" applyFont="1" applyFill="1" applyBorder="1" applyProtection="1">
      <alignment vertical="center"/>
      <protection locked="0"/>
    </xf>
    <xf numFmtId="38" fontId="9" fillId="2" borderId="15" xfId="8" applyFont="1" applyFill="1" applyBorder="1" applyProtection="1">
      <alignment vertical="center"/>
      <protection locked="0"/>
    </xf>
    <xf numFmtId="38" fontId="7" fillId="2" borderId="15" xfId="8" applyFont="1" applyFill="1" applyBorder="1" applyProtection="1">
      <alignment vertical="center"/>
      <protection locked="0"/>
    </xf>
    <xf numFmtId="38" fontId="7" fillId="2" borderId="17" xfId="8" applyFont="1" applyFill="1" applyBorder="1" applyProtection="1">
      <alignment vertical="center"/>
      <protection locked="0"/>
    </xf>
    <xf numFmtId="38" fontId="7" fillId="2" borderId="0" xfId="6" applyNumberFormat="1" applyFont="1" applyFill="1" applyProtection="1">
      <alignment vertical="center"/>
      <protection locked="0"/>
    </xf>
    <xf numFmtId="0" fontId="9" fillId="2" borderId="7" xfId="6" applyFont="1" applyFill="1" applyBorder="1" applyProtection="1">
      <alignment vertical="center"/>
    </xf>
    <xf numFmtId="0" fontId="9" fillId="2" borderId="8" xfId="6" applyFont="1" applyFill="1" applyBorder="1" applyProtection="1">
      <alignment vertical="center"/>
      <protection locked="0"/>
    </xf>
    <xf numFmtId="38" fontId="9" fillId="2" borderId="8" xfId="8" applyFont="1" applyFill="1" applyBorder="1" applyProtection="1">
      <alignment vertical="center"/>
      <protection locked="0"/>
    </xf>
    <xf numFmtId="0" fontId="9" fillId="2" borderId="8" xfId="6" applyFont="1" applyFill="1" applyBorder="1" applyAlignment="1" applyProtection="1">
      <alignment horizontal="right" vertical="center"/>
      <protection locked="0"/>
    </xf>
    <xf numFmtId="38" fontId="9" fillId="2" borderId="7" xfId="8" applyFont="1" applyFill="1" applyBorder="1" applyProtection="1">
      <alignment vertical="center"/>
      <protection locked="0"/>
    </xf>
    <xf numFmtId="0" fontId="9" fillId="2" borderId="0" xfId="6" applyFont="1" applyFill="1" applyProtection="1">
      <alignment vertical="center"/>
      <protection locked="0"/>
    </xf>
    <xf numFmtId="38" fontId="9" fillId="2" borderId="0" xfId="6" applyNumberFormat="1" applyFont="1" applyFill="1" applyBorder="1" applyProtection="1">
      <alignment vertical="center"/>
      <protection locked="0"/>
    </xf>
    <xf numFmtId="38" fontId="11" fillId="2" borderId="68" xfId="6" applyNumberFormat="1" applyFont="1" applyFill="1" applyBorder="1" applyAlignment="1" applyProtection="1">
      <alignment horizontal="right" vertical="center"/>
      <protection locked="0"/>
    </xf>
    <xf numFmtId="186" fontId="9" fillId="2" borderId="8" xfId="6" applyNumberFormat="1" applyFont="1" applyFill="1" applyBorder="1" applyProtection="1">
      <alignment vertical="center"/>
      <protection locked="0"/>
    </xf>
    <xf numFmtId="0" fontId="9" fillId="2" borderId="12" xfId="6" applyFont="1" applyFill="1" applyBorder="1" applyAlignment="1" applyProtection="1">
      <alignment vertical="center"/>
    </xf>
    <xf numFmtId="0" fontId="9" fillId="2" borderId="13" xfId="6" applyFont="1" applyFill="1" applyBorder="1" applyProtection="1">
      <alignment vertical="center"/>
      <protection locked="0"/>
    </xf>
    <xf numFmtId="0" fontId="9" fillId="2" borderId="13" xfId="6" applyFont="1" applyFill="1" applyBorder="1" applyAlignment="1" applyProtection="1">
      <alignment vertical="center"/>
      <protection locked="0"/>
    </xf>
    <xf numFmtId="38" fontId="9" fillId="2" borderId="12" xfId="0" applyNumberFormat="1" applyFont="1" applyFill="1" applyBorder="1" applyAlignment="1" applyProtection="1">
      <alignment vertical="center"/>
      <protection locked="0"/>
    </xf>
    <xf numFmtId="0" fontId="9" fillId="2" borderId="0" xfId="6" applyFont="1" applyFill="1" applyBorder="1" applyProtection="1">
      <alignment vertical="center"/>
      <protection locked="0"/>
    </xf>
    <xf numFmtId="0" fontId="9" fillId="2" borderId="0" xfId="6" applyFont="1" applyFill="1" applyBorder="1" applyAlignment="1" applyProtection="1">
      <alignment vertical="center"/>
      <protection locked="0"/>
    </xf>
    <xf numFmtId="38" fontId="9" fillId="2" borderId="0" xfId="6" applyNumberFormat="1" applyFont="1" applyFill="1" applyBorder="1" applyAlignment="1" applyProtection="1">
      <alignment vertical="center"/>
      <protection locked="0"/>
    </xf>
    <xf numFmtId="38" fontId="9" fillId="2" borderId="0" xfId="8" applyFont="1" applyFill="1" applyBorder="1" applyAlignment="1" applyProtection="1">
      <alignment horizontal="center" vertical="center"/>
      <protection locked="0"/>
    </xf>
    <xf numFmtId="38" fontId="11" fillId="2" borderId="0" xfId="6" applyNumberFormat="1" applyFont="1" applyFill="1" applyBorder="1" applyAlignment="1" applyProtection="1">
      <alignment horizontal="center" vertical="center"/>
      <protection locked="0"/>
    </xf>
    <xf numFmtId="187" fontId="5" fillId="2" borderId="0" xfId="6" applyNumberFormat="1" applyFill="1" applyProtection="1">
      <alignment vertical="center"/>
      <protection locked="0"/>
    </xf>
    <xf numFmtId="0" fontId="7" fillId="12" borderId="7" xfId="6" applyFont="1" applyFill="1" applyBorder="1" applyProtection="1">
      <alignment vertical="center"/>
    </xf>
    <xf numFmtId="0" fontId="7" fillId="12" borderId="8" xfId="6" applyFont="1" applyFill="1" applyBorder="1" applyProtection="1">
      <alignment vertical="center"/>
      <protection locked="0"/>
    </xf>
    <xf numFmtId="38" fontId="7" fillId="12" borderId="8" xfId="8" applyFont="1" applyFill="1" applyBorder="1" applyProtection="1">
      <alignment vertical="center"/>
      <protection locked="0"/>
    </xf>
    <xf numFmtId="38" fontId="11" fillId="12" borderId="7" xfId="8" applyFont="1" applyFill="1" applyBorder="1" applyProtection="1">
      <alignment vertical="center"/>
      <protection locked="0"/>
    </xf>
    <xf numFmtId="0" fontId="7" fillId="11" borderId="15" xfId="6" applyFont="1" applyFill="1" applyBorder="1" applyProtection="1">
      <alignment vertical="center"/>
    </xf>
    <xf numFmtId="0" fontId="7" fillId="11" borderId="0" xfId="6" applyFont="1" applyFill="1" applyBorder="1" applyProtection="1">
      <alignment vertical="center"/>
      <protection locked="0"/>
    </xf>
    <xf numFmtId="38" fontId="7" fillId="11" borderId="0" xfId="8" applyFont="1" applyFill="1" applyBorder="1" applyProtection="1">
      <alignment vertical="center"/>
      <protection locked="0"/>
    </xf>
    <xf numFmtId="0" fontId="7" fillId="11" borderId="0" xfId="6" applyFont="1" applyFill="1" applyBorder="1" applyAlignment="1" applyProtection="1">
      <alignment horizontal="right" vertical="center"/>
      <protection locked="0"/>
    </xf>
    <xf numFmtId="38" fontId="12" fillId="11" borderId="15" xfId="8" applyFont="1" applyFill="1" applyBorder="1" applyProtection="1">
      <alignment vertical="center"/>
      <protection locked="0"/>
    </xf>
    <xf numFmtId="0" fontId="7" fillId="11" borderId="0" xfId="6" applyFont="1" applyFill="1" applyProtection="1">
      <alignment vertical="center"/>
      <protection locked="0"/>
    </xf>
    <xf numFmtId="38" fontId="7" fillId="11" borderId="0" xfId="8" applyFont="1" applyFill="1" applyProtection="1">
      <alignment vertical="center"/>
      <protection locked="0"/>
    </xf>
    <xf numFmtId="0" fontId="7" fillId="12" borderId="15" xfId="6" applyFont="1" applyFill="1" applyBorder="1" applyProtection="1">
      <alignment vertical="center"/>
    </xf>
    <xf numFmtId="0" fontId="7" fillId="12" borderId="0" xfId="6" applyFont="1" applyFill="1" applyBorder="1" applyProtection="1">
      <alignment vertical="center"/>
      <protection locked="0"/>
    </xf>
    <xf numFmtId="38" fontId="7" fillId="12" borderId="0" xfId="8" applyFont="1" applyFill="1" applyBorder="1" applyProtection="1">
      <alignment vertical="center"/>
      <protection locked="0"/>
    </xf>
    <xf numFmtId="38" fontId="11" fillId="12" borderId="15" xfId="8" applyFont="1" applyFill="1" applyBorder="1" applyProtection="1">
      <alignment vertical="center"/>
      <protection locked="0"/>
    </xf>
    <xf numFmtId="0" fontId="9" fillId="12" borderId="7" xfId="6" applyFont="1" applyFill="1" applyBorder="1" applyProtection="1">
      <alignment vertical="center"/>
    </xf>
    <xf numFmtId="185" fontId="9" fillId="12" borderId="13" xfId="6" applyNumberFormat="1" applyFont="1" applyFill="1" applyBorder="1" applyProtection="1">
      <alignment vertical="center"/>
      <protection locked="0"/>
    </xf>
    <xf numFmtId="0" fontId="9" fillId="12" borderId="8" xfId="6" applyFont="1" applyFill="1" applyBorder="1" applyProtection="1">
      <alignment vertical="center"/>
      <protection locked="0"/>
    </xf>
    <xf numFmtId="38" fontId="9" fillId="12" borderId="8" xfId="8" applyFont="1" applyFill="1" applyBorder="1" applyProtection="1">
      <alignment vertical="center"/>
      <protection locked="0"/>
    </xf>
    <xf numFmtId="0" fontId="9" fillId="12" borderId="8" xfId="6" applyFont="1" applyFill="1" applyBorder="1" applyAlignment="1" applyProtection="1">
      <alignment horizontal="right" vertical="center"/>
      <protection locked="0"/>
    </xf>
    <xf numFmtId="38" fontId="9" fillId="12" borderId="7" xfId="8" applyFont="1" applyFill="1" applyBorder="1" applyProtection="1">
      <alignment vertical="center"/>
      <protection locked="0"/>
    </xf>
    <xf numFmtId="38" fontId="9" fillId="12" borderId="62" xfId="8" applyFont="1" applyFill="1" applyBorder="1" applyProtection="1">
      <alignment vertical="center"/>
      <protection locked="0"/>
    </xf>
    <xf numFmtId="38" fontId="11" fillId="12" borderId="17" xfId="8" applyFont="1" applyFill="1" applyBorder="1" applyProtection="1">
      <alignment vertical="center"/>
      <protection locked="0"/>
    </xf>
    <xf numFmtId="0" fontId="7" fillId="0" borderId="29" xfId="6" applyFont="1" applyFill="1" applyBorder="1" applyAlignment="1" applyProtection="1">
      <alignment horizontal="left" vertical="top" wrapText="1"/>
    </xf>
    <xf numFmtId="0" fontId="7" fillId="0" borderId="20" xfId="6" applyFont="1" applyFill="1" applyBorder="1" applyAlignment="1" applyProtection="1">
      <alignment horizontal="left" vertical="top" wrapText="1"/>
    </xf>
    <xf numFmtId="0" fontId="11" fillId="4" borderId="76" xfId="6" applyFont="1" applyFill="1" applyBorder="1" applyAlignment="1" applyProtection="1">
      <alignment horizontal="left" vertical="top" wrapText="1" shrinkToFit="1"/>
    </xf>
    <xf numFmtId="38" fontId="7" fillId="13" borderId="15" xfId="8" applyFont="1" applyFill="1" applyBorder="1">
      <alignment vertical="center"/>
    </xf>
    <xf numFmtId="0" fontId="9" fillId="13" borderId="0" xfId="0" applyFont="1" applyFill="1" applyBorder="1">
      <alignment vertical="center"/>
    </xf>
    <xf numFmtId="38" fontId="9" fillId="13" borderId="0" xfId="8" applyFont="1" applyFill="1" applyBorder="1">
      <alignment vertical="center"/>
    </xf>
    <xf numFmtId="0" fontId="9" fillId="13" borderId="3" xfId="0" applyFont="1" applyFill="1" applyBorder="1">
      <alignment vertical="center"/>
    </xf>
    <xf numFmtId="38" fontId="9" fillId="13" borderId="15" xfId="8" applyFont="1" applyFill="1" applyBorder="1">
      <alignment vertical="center"/>
    </xf>
    <xf numFmtId="0" fontId="7" fillId="0" borderId="29" xfId="6" applyFont="1" applyFill="1" applyBorder="1" applyAlignment="1" applyProtection="1">
      <alignment horizontal="left" vertical="top" wrapText="1"/>
    </xf>
    <xf numFmtId="31" fontId="21" fillId="2" borderId="0" xfId="0" applyNumberFormat="1" applyFont="1" applyFill="1" applyAlignment="1">
      <alignment horizontal="left" vertical="center"/>
    </xf>
    <xf numFmtId="0" fontId="21" fillId="2" borderId="0" xfId="0" applyFont="1" applyFill="1" applyAlignment="1">
      <alignment horizontal="left" vertical="center"/>
    </xf>
    <xf numFmtId="0" fontId="11" fillId="4" borderId="77" xfId="6" applyFont="1" applyFill="1" applyBorder="1" applyAlignment="1" applyProtection="1">
      <alignment horizontal="left" vertical="top" wrapText="1" shrinkToFit="1"/>
    </xf>
    <xf numFmtId="176" fontId="9" fillId="9" borderId="49" xfId="6" applyNumberFormat="1" applyFont="1" applyFill="1" applyBorder="1" applyAlignment="1" applyProtection="1">
      <alignment horizontal="left" vertical="top" wrapText="1"/>
      <protection locked="0"/>
    </xf>
    <xf numFmtId="176" fontId="9" fillId="9" borderId="50" xfId="6" applyNumberFormat="1" applyFont="1" applyFill="1" applyBorder="1" applyAlignment="1" applyProtection="1">
      <alignment horizontal="left" vertical="top" wrapText="1"/>
      <protection locked="0"/>
    </xf>
    <xf numFmtId="176" fontId="9" fillId="9" borderId="48" xfId="6" applyNumberFormat="1" applyFont="1" applyFill="1" applyBorder="1" applyAlignment="1" applyProtection="1">
      <alignment horizontal="left" vertical="top" wrapText="1"/>
      <protection locked="0"/>
    </xf>
    <xf numFmtId="38" fontId="7" fillId="14" borderId="15" xfId="8" applyFont="1" applyFill="1" applyBorder="1">
      <alignment vertical="center"/>
    </xf>
    <xf numFmtId="0" fontId="9" fillId="14" borderId="0" xfId="0" applyFont="1" applyFill="1" applyBorder="1">
      <alignment vertical="center"/>
    </xf>
    <xf numFmtId="38" fontId="9" fillId="14" borderId="0" xfId="8" applyFont="1" applyFill="1" applyBorder="1">
      <alignment vertical="center"/>
    </xf>
    <xf numFmtId="0" fontId="9" fillId="14" borderId="3" xfId="0" applyFont="1" applyFill="1" applyBorder="1">
      <alignment vertical="center"/>
    </xf>
    <xf numFmtId="38" fontId="9" fillId="14" borderId="15" xfId="8" applyFont="1" applyFill="1" applyBorder="1">
      <alignment vertical="center"/>
    </xf>
    <xf numFmtId="38" fontId="9" fillId="14" borderId="17" xfId="8" applyFont="1" applyFill="1" applyBorder="1">
      <alignment vertical="center"/>
    </xf>
    <xf numFmtId="0" fontId="9" fillId="14" borderId="15" xfId="0" applyFont="1" applyFill="1" applyBorder="1">
      <alignment vertical="center"/>
    </xf>
    <xf numFmtId="0" fontId="9" fillId="14" borderId="0" xfId="0" applyFont="1" applyFill="1">
      <alignment vertical="center"/>
    </xf>
    <xf numFmtId="0" fontId="9" fillId="14" borderId="3" xfId="0" applyFont="1" applyFill="1" applyBorder="1" applyAlignment="1">
      <alignment horizontal="right" vertical="center"/>
    </xf>
    <xf numFmtId="0" fontId="9" fillId="14" borderId="10" xfId="0" applyFont="1" applyFill="1" applyBorder="1">
      <alignment vertical="center"/>
    </xf>
    <xf numFmtId="0" fontId="9" fillId="14" borderId="11" xfId="0" applyFont="1" applyFill="1" applyBorder="1">
      <alignment vertical="center"/>
    </xf>
    <xf numFmtId="38" fontId="9" fillId="14" borderId="11" xfId="8" applyFont="1" applyFill="1" applyBorder="1">
      <alignment vertical="center"/>
    </xf>
    <xf numFmtId="0" fontId="9" fillId="14" borderId="9" xfId="0" applyFont="1" applyFill="1" applyBorder="1">
      <alignment vertical="center"/>
    </xf>
    <xf numFmtId="38" fontId="9" fillId="14" borderId="10" xfId="8" applyFont="1" applyFill="1" applyBorder="1">
      <alignment vertical="center"/>
    </xf>
    <xf numFmtId="38" fontId="9" fillId="14" borderId="72" xfId="8" applyFont="1" applyFill="1" applyBorder="1">
      <alignment vertical="center"/>
    </xf>
    <xf numFmtId="38" fontId="7" fillId="14" borderId="14" xfId="8" applyFont="1" applyFill="1" applyBorder="1">
      <alignment vertical="center"/>
    </xf>
    <xf numFmtId="38" fontId="7" fillId="14" borderId="14" xfId="8" applyFont="1" applyFill="1" applyBorder="1" applyAlignment="1">
      <alignment horizontal="right" vertical="center"/>
    </xf>
    <xf numFmtId="183" fontId="7" fillId="14" borderId="14" xfId="8" applyNumberFormat="1" applyFont="1" applyFill="1" applyBorder="1">
      <alignment vertical="center"/>
    </xf>
    <xf numFmtId="38" fontId="7" fillId="14" borderId="5" xfId="8" applyFont="1" applyFill="1" applyBorder="1">
      <alignment vertical="center"/>
    </xf>
    <xf numFmtId="38" fontId="7" fillId="14" borderId="2" xfId="8" applyFont="1" applyFill="1" applyBorder="1">
      <alignment vertical="center"/>
    </xf>
    <xf numFmtId="38" fontId="7" fillId="14" borderId="2" xfId="8" applyNumberFormat="1" applyFont="1" applyFill="1" applyBorder="1">
      <alignment vertical="center"/>
    </xf>
    <xf numFmtId="38" fontId="7" fillId="14" borderId="4" xfId="8" applyFont="1" applyFill="1" applyBorder="1">
      <alignment vertical="center"/>
    </xf>
    <xf numFmtId="38" fontId="7" fillId="14" borderId="4" xfId="8" applyNumberFormat="1" applyFont="1" applyFill="1" applyBorder="1">
      <alignment vertical="center"/>
    </xf>
    <xf numFmtId="0" fontId="13" fillId="0" borderId="24" xfId="0" applyFont="1" applyBorder="1">
      <alignment vertical="center"/>
    </xf>
    <xf numFmtId="0" fontId="13" fillId="0" borderId="24" xfId="0" applyFont="1" applyBorder="1" applyAlignment="1">
      <alignment vertical="center" wrapText="1"/>
    </xf>
    <xf numFmtId="0" fontId="3" fillId="9" borderId="48" xfId="9" applyFont="1" applyFill="1" applyBorder="1" applyAlignment="1" applyProtection="1">
      <alignment horizontal="left" vertical="top"/>
      <protection locked="0"/>
    </xf>
    <xf numFmtId="0" fontId="3" fillId="9" borderId="49" xfId="9" applyFont="1" applyFill="1" applyBorder="1" applyAlignment="1" applyProtection="1">
      <alignment horizontal="left" vertical="top"/>
      <protection locked="0"/>
    </xf>
    <xf numFmtId="0" fontId="11" fillId="4" borderId="78" xfId="6" applyFont="1" applyFill="1" applyBorder="1" applyAlignment="1" applyProtection="1">
      <alignment horizontal="left" vertical="top" wrapText="1" shrinkToFit="1"/>
    </xf>
    <xf numFmtId="178" fontId="9" fillId="9" borderId="79" xfId="6" applyNumberFormat="1" applyFont="1" applyFill="1" applyBorder="1" applyAlignment="1" applyProtection="1">
      <alignment horizontal="left" vertical="top" wrapText="1"/>
      <protection locked="0"/>
    </xf>
    <xf numFmtId="178" fontId="7" fillId="0" borderId="80" xfId="6" applyNumberFormat="1" applyFont="1" applyFill="1" applyBorder="1" applyAlignment="1" applyProtection="1">
      <alignment vertical="center" wrapText="1"/>
    </xf>
    <xf numFmtId="0" fontId="7" fillId="0" borderId="81" xfId="6" applyFont="1" applyFill="1" applyBorder="1" applyAlignment="1" applyProtection="1">
      <alignment horizontal="left" vertical="top" wrapText="1"/>
    </xf>
    <xf numFmtId="0" fontId="7" fillId="0" borderId="82" xfId="6" applyFont="1" applyFill="1" applyBorder="1" applyAlignment="1" applyProtection="1">
      <alignment horizontal="left" vertical="top" wrapText="1"/>
    </xf>
    <xf numFmtId="0" fontId="3" fillId="9" borderId="47" xfId="9" applyFont="1" applyFill="1" applyBorder="1" applyAlignment="1" applyProtection="1">
      <alignment horizontal="left" vertical="top"/>
      <protection locked="0"/>
    </xf>
    <xf numFmtId="0" fontId="7" fillId="0" borderId="17" xfId="6" applyFont="1" applyFill="1" applyBorder="1" applyAlignment="1" applyProtection="1">
      <alignment horizontal="left" vertical="top" wrapText="1"/>
    </xf>
    <xf numFmtId="0" fontId="7" fillId="0" borderId="29" xfId="6" applyFont="1" applyFill="1" applyBorder="1" applyAlignment="1" applyProtection="1">
      <alignment horizontal="left" vertical="top" wrapText="1"/>
    </xf>
    <xf numFmtId="38" fontId="9" fillId="13" borderId="17" xfId="8" applyFont="1" applyFill="1" applyBorder="1">
      <alignment vertical="center"/>
    </xf>
    <xf numFmtId="0" fontId="3" fillId="9" borderId="83" xfId="9" applyFont="1" applyFill="1" applyBorder="1" applyAlignment="1" applyProtection="1">
      <alignment horizontal="left" vertical="top"/>
      <protection locked="0"/>
    </xf>
    <xf numFmtId="0" fontId="7" fillId="0" borderId="84" xfId="6" applyNumberFormat="1" applyFont="1" applyFill="1" applyBorder="1" applyAlignment="1" applyProtection="1">
      <alignment vertical="center" wrapText="1"/>
    </xf>
    <xf numFmtId="0" fontId="7" fillId="0" borderId="31" xfId="6" applyFont="1" applyFill="1" applyBorder="1" applyAlignment="1" applyProtection="1">
      <alignment horizontal="left" vertical="top" wrapText="1"/>
    </xf>
    <xf numFmtId="0" fontId="7" fillId="0" borderId="85" xfId="6" applyNumberFormat="1" applyFont="1" applyFill="1" applyBorder="1" applyAlignment="1" applyProtection="1">
      <alignment vertical="center" wrapText="1"/>
    </xf>
    <xf numFmtId="56" fontId="7" fillId="0" borderId="86" xfId="6" applyNumberFormat="1" applyFont="1" applyFill="1" applyBorder="1" applyAlignment="1" applyProtection="1">
      <alignment vertical="center" wrapText="1"/>
    </xf>
    <xf numFmtId="0" fontId="21" fillId="0" borderId="0" xfId="0" applyFont="1" applyFill="1">
      <alignment vertical="center"/>
    </xf>
    <xf numFmtId="0" fontId="11" fillId="15" borderId="39" xfId="6" applyFont="1" applyFill="1" applyBorder="1" applyAlignment="1" applyProtection="1">
      <alignment horizontal="left" vertical="top" wrapText="1" shrinkToFit="1"/>
    </xf>
    <xf numFmtId="0" fontId="11" fillId="15" borderId="36" xfId="6" applyFont="1" applyFill="1" applyBorder="1" applyAlignment="1" applyProtection="1">
      <alignment horizontal="left" vertical="top" wrapText="1" shrinkToFit="1"/>
    </xf>
    <xf numFmtId="0" fontId="11" fillId="15" borderId="37" xfId="6" applyFont="1" applyFill="1" applyBorder="1" applyAlignment="1" applyProtection="1">
      <alignment horizontal="left" vertical="top" wrapText="1" shrinkToFit="1"/>
    </xf>
    <xf numFmtId="38" fontId="7" fillId="0" borderId="14" xfId="8" applyFont="1" applyFill="1" applyBorder="1">
      <alignment vertical="center"/>
    </xf>
    <xf numFmtId="0" fontId="13" fillId="0" borderId="19" xfId="0" applyFont="1" applyFill="1" applyBorder="1" applyAlignment="1">
      <alignment vertical="center" wrapText="1"/>
    </xf>
    <xf numFmtId="0" fontId="0" fillId="2" borderId="0" xfId="0" applyFill="1" applyAlignment="1">
      <alignment vertical="center" wrapText="1"/>
    </xf>
    <xf numFmtId="0" fontId="25" fillId="16" borderId="0" xfId="0" applyFont="1" applyFill="1">
      <alignment vertical="center"/>
    </xf>
    <xf numFmtId="0" fontId="25" fillId="16" borderId="0" xfId="0" applyFont="1" applyFill="1" applyAlignment="1">
      <alignment vertical="center" wrapText="1"/>
    </xf>
    <xf numFmtId="0" fontId="6" fillId="2" borderId="16" xfId="6" applyFont="1" applyFill="1" applyBorder="1" applyAlignment="1" applyProtection="1">
      <alignment horizontal="left" vertical="top" wrapText="1"/>
    </xf>
    <xf numFmtId="0" fontId="7" fillId="0" borderId="0" xfId="0" applyFont="1" applyBorder="1" applyAlignment="1" applyProtection="1">
      <alignment horizontal="left" vertical="top" wrapText="1"/>
    </xf>
    <xf numFmtId="0" fontId="7" fillId="0" borderId="16" xfId="0" applyFont="1" applyBorder="1" applyAlignment="1" applyProtection="1">
      <alignment horizontal="left" vertical="top" wrapText="1"/>
    </xf>
    <xf numFmtId="0" fontId="7" fillId="0" borderId="53" xfId="6" applyFont="1" applyFill="1" applyBorder="1" applyAlignment="1" applyProtection="1">
      <alignment horizontal="left" vertical="top" wrapText="1"/>
    </xf>
    <xf numFmtId="0" fontId="7" fillId="0" borderId="17" xfId="6" applyFont="1" applyFill="1" applyBorder="1" applyAlignment="1" applyProtection="1">
      <alignment horizontal="left" vertical="top" wrapText="1"/>
    </xf>
    <xf numFmtId="0" fontId="7" fillId="0" borderId="34" xfId="6" applyFont="1" applyFill="1" applyBorder="1" applyAlignment="1" applyProtection="1">
      <alignment horizontal="left" vertical="top" wrapText="1"/>
    </xf>
    <xf numFmtId="0" fontId="7" fillId="0" borderId="29" xfId="6" applyFont="1" applyFill="1" applyBorder="1" applyAlignment="1" applyProtection="1">
      <alignment horizontal="left" vertical="top" wrapText="1"/>
    </xf>
    <xf numFmtId="0" fontId="7" fillId="0" borderId="20" xfId="6" applyFont="1" applyFill="1" applyBorder="1" applyAlignment="1" applyProtection="1">
      <alignment horizontal="left" vertical="top" wrapText="1"/>
    </xf>
    <xf numFmtId="0" fontId="7" fillId="0" borderId="32" xfId="6" applyFont="1" applyFill="1" applyBorder="1" applyAlignment="1" applyProtection="1">
      <alignment horizontal="left" vertical="top" wrapText="1"/>
    </xf>
    <xf numFmtId="0" fontId="0" fillId="0" borderId="20" xfId="0" applyBorder="1" applyAlignment="1" applyProtection="1">
      <alignment horizontal="left" vertical="top" wrapText="1"/>
    </xf>
    <xf numFmtId="0" fontId="21" fillId="6" borderId="14" xfId="0" applyFont="1" applyFill="1" applyBorder="1" applyAlignment="1">
      <alignment vertical="center"/>
    </xf>
    <xf numFmtId="0" fontId="21" fillId="2" borderId="0" xfId="0" applyFont="1" applyFill="1" applyAlignment="1">
      <alignment horizontal="center" vertical="center" wrapText="1"/>
    </xf>
    <xf numFmtId="0" fontId="21" fillId="2" borderId="0" xfId="0" applyFont="1" applyFill="1" applyAlignment="1">
      <alignment horizontal="center" vertical="center"/>
    </xf>
    <xf numFmtId="0" fontId="21" fillId="2" borderId="12" xfId="0" applyFont="1" applyFill="1" applyBorder="1" applyAlignment="1">
      <alignment horizontal="left" vertical="center"/>
    </xf>
    <xf numFmtId="0" fontId="21" fillId="2" borderId="13" xfId="0" applyFont="1" applyFill="1" applyBorder="1" applyAlignment="1">
      <alignment horizontal="left" vertical="center"/>
    </xf>
    <xf numFmtId="0" fontId="21" fillId="2" borderId="1" xfId="0" applyFont="1" applyFill="1" applyBorder="1" applyAlignment="1">
      <alignment vertical="center"/>
    </xf>
    <xf numFmtId="179" fontId="21" fillId="2" borderId="0" xfId="0" applyNumberFormat="1" applyFont="1" applyFill="1" applyAlignment="1">
      <alignment horizontal="right" vertical="center"/>
    </xf>
    <xf numFmtId="0" fontId="21" fillId="2" borderId="0" xfId="0" applyFont="1" applyFill="1" applyAlignment="1">
      <alignment vertical="center"/>
    </xf>
    <xf numFmtId="0" fontId="21" fillId="0" borderId="0" xfId="0" applyFont="1" applyFill="1" applyAlignment="1">
      <alignment vertical="center"/>
    </xf>
    <xf numFmtId="182" fontId="21" fillId="2" borderId="0" xfId="0" applyNumberFormat="1" applyFont="1" applyFill="1" applyAlignment="1">
      <alignment horizontal="left" vertical="center"/>
    </xf>
    <xf numFmtId="0" fontId="21" fillId="2" borderId="0" xfId="0" applyFont="1" applyFill="1" applyAlignment="1">
      <alignment vertical="center" wrapText="1"/>
    </xf>
    <xf numFmtId="0" fontId="21" fillId="2" borderId="0" xfId="0" applyFont="1" applyFill="1" applyAlignment="1">
      <alignment horizontal="left" vertical="center"/>
    </xf>
    <xf numFmtId="0" fontId="0" fillId="2" borderId="0" xfId="0" applyFill="1" applyAlignment="1">
      <alignment horizontal="left" vertical="center"/>
    </xf>
    <xf numFmtId="0" fontId="21" fillId="2" borderId="0" xfId="0" applyFont="1" applyFill="1" applyAlignment="1">
      <alignment horizontal="left" vertical="center" wrapText="1"/>
    </xf>
    <xf numFmtId="0" fontId="21" fillId="2" borderId="0" xfId="0" applyFont="1" applyFill="1" applyBorder="1" applyAlignment="1">
      <alignment horizontal="right" vertical="center"/>
    </xf>
    <xf numFmtId="0" fontId="21" fillId="2" borderId="14" xfId="0" applyFont="1" applyFill="1" applyBorder="1" applyAlignment="1">
      <alignment vertical="center"/>
    </xf>
    <xf numFmtId="0" fontId="21" fillId="2" borderId="14" xfId="0" applyFont="1" applyFill="1" applyBorder="1" applyAlignment="1">
      <alignment horizontal="center" vertical="center"/>
    </xf>
    <xf numFmtId="3" fontId="21" fillId="2" borderId="0" xfId="0" applyNumberFormat="1" applyFont="1" applyFill="1" applyAlignment="1">
      <alignment horizontal="right" vertical="center"/>
    </xf>
    <xf numFmtId="0" fontId="21" fillId="2" borderId="0" xfId="0" applyFont="1" applyFill="1" applyAlignment="1">
      <alignment horizontal="right" vertical="center"/>
    </xf>
    <xf numFmtId="176" fontId="21" fillId="2" borderId="14" xfId="0" applyNumberFormat="1" applyFont="1" applyFill="1" applyBorder="1" applyAlignment="1">
      <alignment horizontal="right" vertical="center"/>
    </xf>
    <xf numFmtId="31" fontId="21" fillId="2" borderId="0" xfId="0" applyNumberFormat="1" applyFont="1" applyFill="1" applyAlignment="1">
      <alignment horizontal="left" vertical="center"/>
    </xf>
    <xf numFmtId="0" fontId="21" fillId="0" borderId="14" xfId="0" applyFont="1" applyFill="1" applyBorder="1" applyAlignment="1">
      <alignment vertical="center"/>
    </xf>
    <xf numFmtId="0" fontId="9" fillId="2" borderId="0" xfId="6" applyFont="1" applyFill="1" applyAlignment="1">
      <alignment horizontal="left" vertical="center"/>
    </xf>
    <xf numFmtId="38" fontId="16" fillId="7" borderId="0" xfId="8" applyFont="1" applyFill="1" applyAlignment="1">
      <alignment horizontal="center" vertical="center"/>
    </xf>
    <xf numFmtId="38" fontId="7" fillId="2" borderId="12" xfId="8" applyFont="1" applyFill="1" applyBorder="1" applyAlignment="1">
      <alignment horizontal="left" vertical="center"/>
    </xf>
    <xf numFmtId="38" fontId="7" fillId="2" borderId="1" xfId="8" applyFont="1" applyFill="1" applyBorder="1" applyAlignment="1">
      <alignment horizontal="left" vertical="center"/>
    </xf>
    <xf numFmtId="49" fontId="7" fillId="14" borderId="12" xfId="8" applyNumberFormat="1" applyFont="1" applyFill="1" applyBorder="1" applyAlignment="1">
      <alignment horizontal="left" vertical="center"/>
    </xf>
    <xf numFmtId="49" fontId="7" fillId="14" borderId="1" xfId="8" applyNumberFormat="1" applyFont="1" applyFill="1" applyBorder="1" applyAlignment="1">
      <alignment horizontal="left" vertical="center"/>
    </xf>
    <xf numFmtId="38" fontId="7" fillId="14" borderId="15" xfId="8" applyFont="1" applyFill="1" applyBorder="1" applyAlignment="1">
      <alignment horizontal="left" vertical="center"/>
    </xf>
    <xf numFmtId="38" fontId="7" fillId="14" borderId="3" xfId="8" applyFont="1" applyFill="1" applyBorder="1" applyAlignment="1">
      <alignment horizontal="left" vertical="center"/>
    </xf>
    <xf numFmtId="38" fontId="7" fillId="14" borderId="10" xfId="8" applyFont="1" applyFill="1" applyBorder="1" applyAlignment="1">
      <alignment horizontal="left" vertical="center"/>
    </xf>
    <xf numFmtId="38" fontId="7" fillId="14" borderId="9" xfId="8" applyFont="1" applyFill="1" applyBorder="1" applyAlignment="1">
      <alignment horizontal="left" vertical="center"/>
    </xf>
    <xf numFmtId="0" fontId="9" fillId="2" borderId="0" xfId="0" applyFont="1" applyFill="1" applyBorder="1" applyAlignment="1">
      <alignment horizontal="left" vertical="center" wrapText="1"/>
    </xf>
    <xf numFmtId="0" fontId="0" fillId="2" borderId="0" xfId="0" applyFill="1" applyAlignment="1">
      <alignment vertical="center" wrapText="1"/>
    </xf>
    <xf numFmtId="0" fontId="5" fillId="2" borderId="0" xfId="6" applyFill="1" applyAlignment="1">
      <alignment horizontal="left" vertical="center" wrapText="1"/>
    </xf>
    <xf numFmtId="0" fontId="9" fillId="2" borderId="0" xfId="6" applyFont="1" applyFill="1" applyBorder="1" applyAlignment="1">
      <alignment horizontal="left" vertical="center" wrapText="1"/>
    </xf>
    <xf numFmtId="0" fontId="16" fillId="7" borderId="0" xfId="0" applyFont="1" applyFill="1" applyAlignment="1">
      <alignment horizontal="center" vertical="center"/>
    </xf>
    <xf numFmtId="38" fontId="18" fillId="2" borderId="0" xfId="8" applyFont="1" applyFill="1" applyAlignment="1">
      <alignment horizontal="center" vertical="center"/>
    </xf>
    <xf numFmtId="38" fontId="15" fillId="2" borderId="0" xfId="8" applyFont="1" applyFill="1" applyAlignment="1">
      <alignment horizontal="right" vertical="center"/>
    </xf>
    <xf numFmtId="0" fontId="7" fillId="2" borderId="11" xfId="0" applyFont="1" applyFill="1" applyBorder="1" applyAlignment="1">
      <alignment horizontal="left"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 xfId="0" applyFont="1" applyFill="1" applyBorder="1" applyAlignment="1">
      <alignment horizontal="center" vertical="center"/>
    </xf>
    <xf numFmtId="38" fontId="11" fillId="2" borderId="65" xfId="0" applyNumberFormat="1" applyFont="1" applyFill="1" applyBorder="1" applyAlignment="1">
      <alignment horizontal="center" vertical="center"/>
    </xf>
    <xf numFmtId="38" fontId="11" fillId="2" borderId="66" xfId="0" applyNumberFormat="1" applyFont="1" applyFill="1" applyBorder="1" applyAlignment="1">
      <alignment horizontal="center" vertical="center"/>
    </xf>
    <xf numFmtId="38" fontId="11" fillId="2" borderId="67" xfId="0" applyNumberFormat="1" applyFont="1" applyFill="1" applyBorder="1" applyAlignment="1">
      <alignment horizontal="center" vertical="center"/>
    </xf>
    <xf numFmtId="0" fontId="7" fillId="9" borderId="15" xfId="0" applyFont="1" applyFill="1" applyBorder="1" applyAlignment="1">
      <alignment horizontal="left" vertical="center"/>
    </xf>
    <xf numFmtId="0" fontId="7" fillId="9" borderId="0" xfId="0" applyFont="1" applyFill="1" applyBorder="1" applyAlignment="1">
      <alignment horizontal="left" vertical="center"/>
    </xf>
    <xf numFmtId="38" fontId="11" fillId="2" borderId="65" xfId="6" applyNumberFormat="1" applyFont="1" applyFill="1" applyBorder="1" applyAlignment="1" applyProtection="1">
      <alignment horizontal="center" vertical="center"/>
      <protection locked="0"/>
    </xf>
    <xf numFmtId="38" fontId="11" fillId="2" borderId="66" xfId="6" applyNumberFormat="1" applyFont="1" applyFill="1" applyBorder="1" applyAlignment="1" applyProtection="1">
      <alignment horizontal="center" vertical="center"/>
      <protection locked="0"/>
    </xf>
    <xf numFmtId="38" fontId="11" fillId="2" borderId="67" xfId="6" applyNumberFormat="1" applyFont="1" applyFill="1" applyBorder="1" applyAlignment="1" applyProtection="1">
      <alignment horizontal="center" vertical="center"/>
      <protection locked="0"/>
    </xf>
    <xf numFmtId="0" fontId="7" fillId="11" borderId="15" xfId="6" applyFont="1" applyFill="1" applyBorder="1" applyAlignment="1" applyProtection="1">
      <alignment horizontal="left" vertical="center"/>
    </xf>
    <xf numFmtId="0" fontId="7" fillId="11" borderId="0" xfId="6" applyFont="1" applyFill="1" applyBorder="1" applyAlignment="1" applyProtection="1">
      <alignment horizontal="left" vertical="center"/>
    </xf>
    <xf numFmtId="0" fontId="16" fillId="7" borderId="0" xfId="6" applyFont="1" applyFill="1" applyAlignment="1" applyProtection="1">
      <alignment horizontal="center" vertical="center"/>
      <protection locked="0"/>
    </xf>
    <xf numFmtId="38" fontId="18" fillId="2" borderId="0" xfId="8" applyFont="1" applyFill="1" applyAlignment="1" applyProtection="1">
      <alignment horizontal="center" vertical="center"/>
      <protection locked="0"/>
    </xf>
    <xf numFmtId="38" fontId="15" fillId="2" borderId="0" xfId="8" applyFont="1" applyFill="1" applyAlignment="1" applyProtection="1">
      <alignment horizontal="right" vertical="center"/>
      <protection locked="0"/>
    </xf>
    <xf numFmtId="0" fontId="7" fillId="2" borderId="11" xfId="6" applyFont="1" applyFill="1" applyBorder="1" applyAlignment="1" applyProtection="1">
      <alignment horizontal="left" vertical="center"/>
    </xf>
    <xf numFmtId="0" fontId="7" fillId="2" borderId="12" xfId="6" applyFont="1" applyFill="1" applyBorder="1" applyAlignment="1" applyProtection="1">
      <alignment horizontal="center" vertical="center"/>
      <protection locked="0"/>
    </xf>
    <xf numFmtId="0" fontId="7" fillId="2" borderId="13" xfId="6" applyFont="1" applyFill="1" applyBorder="1" applyAlignment="1" applyProtection="1">
      <alignment horizontal="center" vertical="center"/>
      <protection locked="0"/>
    </xf>
    <xf numFmtId="0" fontId="7" fillId="2" borderId="1" xfId="6" applyFont="1" applyFill="1" applyBorder="1" applyAlignment="1" applyProtection="1">
      <alignment horizontal="center" vertical="center"/>
      <protection locked="0"/>
    </xf>
    <xf numFmtId="38" fontId="9" fillId="2" borderId="73" xfId="8" applyFont="1" applyFill="1" applyBorder="1" applyAlignment="1" applyProtection="1">
      <alignment horizontal="center" vertical="center"/>
      <protection locked="0"/>
    </xf>
    <xf numFmtId="38" fontId="9" fillId="2" borderId="75" xfId="8" applyFont="1" applyFill="1" applyBorder="1" applyAlignment="1" applyProtection="1">
      <alignment horizontal="center" vertical="center"/>
      <protection locked="0"/>
    </xf>
    <xf numFmtId="38" fontId="11" fillId="2" borderId="74" xfId="6" applyNumberFormat="1" applyFont="1" applyFill="1" applyBorder="1" applyAlignment="1" applyProtection="1">
      <alignment horizontal="center" vertical="center"/>
      <protection locked="0"/>
    </xf>
    <xf numFmtId="0" fontId="7" fillId="2" borderId="0" xfId="6" applyFont="1" applyFill="1" applyAlignment="1" applyProtection="1">
      <alignment vertical="center" wrapText="1"/>
      <protection locked="0"/>
    </xf>
    <xf numFmtId="0" fontId="9" fillId="2" borderId="0" xfId="6" applyFont="1" applyFill="1" applyBorder="1" applyAlignment="1" applyProtection="1">
      <alignment horizontal="left" vertical="center" wrapText="1"/>
      <protection locked="0"/>
    </xf>
    <xf numFmtId="0" fontId="5" fillId="2" borderId="0" xfId="6" applyFill="1" applyAlignment="1" applyProtection="1">
      <alignment horizontal="left" vertical="center"/>
      <protection locked="0"/>
    </xf>
    <xf numFmtId="0" fontId="0" fillId="2" borderId="0" xfId="0" applyFill="1" applyAlignment="1">
      <alignment vertical="center"/>
    </xf>
  </cellXfs>
  <cellStyles count="11">
    <cellStyle name="パーセント 3" xfId="1" xr:uid="{00000000-0005-0000-0000-000000000000}"/>
    <cellStyle name="パーセント 6" xfId="2" xr:uid="{00000000-0005-0000-0000-000001000000}"/>
    <cellStyle name="ハイパーリンク" xfId="9" builtinId="8"/>
    <cellStyle name="桁区切り 2" xfId="8" xr:uid="{00000000-0005-0000-0000-000003000000}"/>
    <cellStyle name="桁区切り 2 2" xfId="10" xr:uid="{00000000-0005-0000-0000-000004000000}"/>
    <cellStyle name="桁区切り 3" xfId="3" xr:uid="{00000000-0005-0000-0000-000005000000}"/>
    <cellStyle name="桁区切り 6" xfId="4" xr:uid="{00000000-0005-0000-0000-000006000000}"/>
    <cellStyle name="標準" xfId="0" builtinId="0"/>
    <cellStyle name="標準 2" xfId="6" xr:uid="{00000000-0005-0000-0000-000008000000}"/>
    <cellStyle name="標準 3" xfId="7" xr:uid="{00000000-0005-0000-0000-000009000000}"/>
    <cellStyle name="標準 6" xfId="5" xr:uid="{00000000-0005-0000-0000-00000A000000}"/>
  </cellStyles>
  <dxfs count="0"/>
  <tableStyles count="0" defaultTableStyle="TableStyleMedium9" defaultPivotStyle="PivotStyleLight16"/>
  <colors>
    <mruColors>
      <color rgb="FF0000FF"/>
      <color rgb="FFFFFFCC"/>
      <color rgb="FF66FF66"/>
      <color rgb="FFCCFFCC"/>
      <color rgb="FFCCFF99"/>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22</xdr:col>
      <xdr:colOff>114300</xdr:colOff>
      <xdr:row>10</xdr:row>
      <xdr:rowOff>85725</xdr:rowOff>
    </xdr:from>
    <xdr:to>
      <xdr:col>23</xdr:col>
      <xdr:colOff>114300</xdr:colOff>
      <xdr:row>11</xdr:row>
      <xdr:rowOff>133350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191250" y="1914525"/>
          <a:ext cx="276225"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印</a:t>
          </a:r>
          <a:endParaRPr kumimoji="1" lang="en-US" altLang="ja-JP" sz="1100">
            <a:latin typeface="ＭＳ 明朝" panose="02020609040205080304" pitchFamily="17" charset="-128"/>
            <a:ea typeface="ＭＳ 明朝" panose="02020609040205080304" pitchFamily="17" charset="-128"/>
          </a:endParaRPr>
        </a:p>
        <a:p>
          <a:endParaRPr kumimoji="1" lang="ja-JP" altLang="en-US" sz="1100"/>
        </a:p>
      </xdr:txBody>
    </xdr:sp>
    <xdr:clientData/>
  </xdr:twoCellAnchor>
  <xdr:twoCellAnchor>
    <xdr:from>
      <xdr:col>1</xdr:col>
      <xdr:colOff>28575</xdr:colOff>
      <xdr:row>6</xdr:row>
      <xdr:rowOff>219074</xdr:rowOff>
    </xdr:from>
    <xdr:to>
      <xdr:col>8</xdr:col>
      <xdr:colOff>209550</xdr:colOff>
      <xdr:row>13</xdr:row>
      <xdr:rowOff>19050</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304800" y="1590674"/>
          <a:ext cx="2114550" cy="1266826"/>
        </a:xfrm>
        <a:prstGeom prst="wedgeRoundRectCallout">
          <a:avLst>
            <a:gd name="adj1" fmla="val -60187"/>
            <a:gd name="adj2" fmla="val 2731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j-ea"/>
              <a:ea typeface="+mj-ea"/>
              <a:cs typeface="+mn-cs"/>
            </a:rPr>
            <a:t>提案</a:t>
          </a:r>
          <a:r>
            <a:rPr kumimoji="1" lang="ja-JP" altLang="ja-JP" sz="1200" b="1" baseline="0">
              <a:solidFill>
                <a:sysClr val="windowText" lastClr="000000"/>
              </a:solidFill>
              <a:effectLst/>
              <a:latin typeface="+mj-ea"/>
              <a:ea typeface="+mj-ea"/>
              <a:cs typeface="+mn-cs"/>
            </a:rPr>
            <a:t>時、吹き出しコメントは全て削除してください。</a:t>
          </a:r>
          <a:endParaRPr kumimoji="1" lang="en-US" altLang="ja-JP" sz="1200" b="1" baseline="0">
            <a:solidFill>
              <a:sysClr val="windowText" lastClr="000000"/>
            </a:solidFill>
            <a:effectLst/>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1" baseline="0">
              <a:solidFill>
                <a:sysClr val="windowText" lastClr="000000"/>
              </a:solidFill>
              <a:effectLst/>
              <a:latin typeface="+mj-ea"/>
              <a:ea typeface="+mj-ea"/>
            </a:rPr>
            <a:t>NEDO</a:t>
          </a:r>
          <a:r>
            <a:rPr lang="ja-JP" altLang="en-US" sz="1200" b="1" baseline="0">
              <a:solidFill>
                <a:sysClr val="windowText" lastClr="000000"/>
              </a:solidFill>
              <a:effectLst/>
              <a:latin typeface="+mj-ea"/>
              <a:ea typeface="+mj-ea"/>
            </a:rPr>
            <a:t>提出前に、</a:t>
          </a:r>
          <a:r>
            <a:rPr lang="ja-JP" altLang="en-US" sz="1200" b="1" baseline="0">
              <a:solidFill>
                <a:srgbClr val="FF0000"/>
              </a:solidFill>
              <a:effectLst/>
              <a:latin typeface="+mj-ea"/>
              <a:ea typeface="+mj-ea"/>
            </a:rPr>
            <a:t>すべての文字が読めるか印刷して</a:t>
          </a:r>
          <a:r>
            <a:rPr lang="ja-JP" altLang="en-US" sz="1200" b="1" baseline="0">
              <a:solidFill>
                <a:sysClr val="windowText" lastClr="000000"/>
              </a:solidFill>
              <a:effectLst/>
              <a:latin typeface="+mj-ea"/>
              <a:ea typeface="+mj-ea"/>
            </a:rPr>
            <a:t>確認してください。</a:t>
          </a:r>
          <a:endParaRPr lang="ja-JP" altLang="ja-JP" sz="1200" b="1" baseline="0">
            <a:solidFill>
              <a:sysClr val="windowText" lastClr="000000"/>
            </a:solidFill>
            <a:effectLst/>
            <a:latin typeface="+mj-ea"/>
            <a:ea typeface="+mj-ea"/>
          </a:endParaRPr>
        </a:p>
        <a:p>
          <a:pPr algn="l"/>
          <a:endParaRPr kumimoji="1" lang="ja-JP" altLang="en-US" sz="1200" baseline="0">
            <a:solidFill>
              <a:sysClr val="windowText" lastClr="000000"/>
            </a:solidFill>
            <a:latin typeface="+mj-ea"/>
            <a:ea typeface="+mj-ea"/>
          </a:endParaRPr>
        </a:p>
      </xdr:txBody>
    </xdr:sp>
    <xdr:clientData/>
  </xdr:twoCellAnchor>
  <xdr:twoCellAnchor>
    <xdr:from>
      <xdr:col>32</xdr:col>
      <xdr:colOff>209550</xdr:colOff>
      <xdr:row>6</xdr:row>
      <xdr:rowOff>9525</xdr:rowOff>
    </xdr:from>
    <xdr:to>
      <xdr:col>44</xdr:col>
      <xdr:colOff>152400</xdr:colOff>
      <xdr:row>13</xdr:row>
      <xdr:rowOff>66675</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9048750" y="1381125"/>
          <a:ext cx="3257550" cy="1524000"/>
        </a:xfrm>
        <a:prstGeom prst="wedgeRoundRectCallout">
          <a:avLst>
            <a:gd name="adj1" fmla="val -120056"/>
            <a:gd name="adj2" fmla="val 1706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・会社登記された住所を記載ください。</a:t>
          </a:r>
          <a:endParaRPr lang="ja-JP" altLang="ja-JP" sz="1100">
            <a:solidFill>
              <a:srgbClr val="0000FF"/>
            </a:solidFill>
            <a:effectLst/>
          </a:endParaRPr>
        </a:p>
        <a:p>
          <a:r>
            <a:rPr lang="ja-JP" altLang="ja-JP" sz="1100" b="1" i="1">
              <a:solidFill>
                <a:srgbClr val="0000FF"/>
              </a:solidFill>
              <a:effectLst/>
              <a:latin typeface="+mn-lt"/>
              <a:ea typeface="+mn-ea"/>
              <a:cs typeface="+mn-cs"/>
            </a:rPr>
            <a:t>・代表者名には、役職・氏名を記載してください。</a:t>
          </a:r>
          <a:endParaRPr lang="ja-JP" altLang="ja-JP" sz="1100">
            <a:solidFill>
              <a:srgbClr val="0000FF"/>
            </a:solidFill>
            <a:effectLst/>
          </a:endParaRPr>
        </a:p>
        <a:p>
          <a:r>
            <a:rPr lang="ja-JP" altLang="ja-JP" sz="1100" b="1" i="1">
              <a:solidFill>
                <a:srgbClr val="0000FF"/>
              </a:solidFill>
              <a:effectLst/>
              <a:latin typeface="+mn-lt"/>
              <a:ea typeface="+mn-ea"/>
              <a:cs typeface="+mn-cs"/>
            </a:rPr>
            <a:t>・代表者は会社の代表権のある方とします。</a:t>
          </a:r>
          <a:endParaRPr lang="ja-JP" altLang="ja-JP" sz="1100">
            <a:solidFill>
              <a:srgbClr val="0000FF"/>
            </a:solidFill>
            <a:effectLst/>
          </a:endParaRPr>
        </a:p>
        <a:p>
          <a:r>
            <a:rPr lang="ja-JP" altLang="ja-JP" sz="1100" b="1" i="1">
              <a:solidFill>
                <a:srgbClr val="0000FF"/>
              </a:solidFill>
              <a:effectLst/>
              <a:latin typeface="+mn-lt"/>
              <a:ea typeface="+mn-ea"/>
              <a:cs typeface="+mn-cs"/>
            </a:rPr>
            <a:t>・印は代表者印です。</a:t>
          </a:r>
          <a:endParaRPr lang="ja-JP" altLang="ja-JP" sz="1100">
            <a:solidFill>
              <a:srgbClr val="0000FF"/>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aseline="0">
            <a:solidFill>
              <a:srgbClr val="0000FF"/>
            </a:solidFill>
          </a:endParaRPr>
        </a:p>
      </xdr:txBody>
    </xdr:sp>
    <xdr:clientData/>
  </xdr:twoCellAnchor>
  <xdr:twoCellAnchor>
    <xdr:from>
      <xdr:col>26</xdr:col>
      <xdr:colOff>57151</xdr:colOff>
      <xdr:row>3</xdr:row>
      <xdr:rowOff>19051</xdr:rowOff>
    </xdr:from>
    <xdr:to>
      <xdr:col>34</xdr:col>
      <xdr:colOff>171451</xdr:colOff>
      <xdr:row>5</xdr:row>
      <xdr:rowOff>133351</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a:xfrm>
          <a:off x="7239001" y="476251"/>
          <a:ext cx="2324100" cy="571500"/>
        </a:xfrm>
        <a:prstGeom prst="wedgeRoundRectCallout">
          <a:avLst>
            <a:gd name="adj1" fmla="val -72979"/>
            <a:gd name="adj2" fmla="val -99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kumimoji="1" lang="ja-JP" altLang="en-US" sz="1100" b="1" i="1" baseline="0">
              <a:solidFill>
                <a:srgbClr val="0000FF"/>
              </a:solidFill>
            </a:rPr>
            <a:t>・提出日</a:t>
          </a:r>
        </a:p>
      </xdr:txBody>
    </xdr:sp>
    <xdr:clientData/>
  </xdr:twoCellAnchor>
  <xdr:twoCellAnchor>
    <xdr:from>
      <xdr:col>28</xdr:col>
      <xdr:colOff>152400</xdr:colOff>
      <xdr:row>19</xdr:row>
      <xdr:rowOff>0</xdr:rowOff>
    </xdr:from>
    <xdr:to>
      <xdr:col>41</xdr:col>
      <xdr:colOff>171450</xdr:colOff>
      <xdr:row>22</xdr:row>
      <xdr:rowOff>57150</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7886700" y="4276725"/>
          <a:ext cx="3609975" cy="771525"/>
        </a:xfrm>
        <a:prstGeom prst="wedgeRoundRectCallout">
          <a:avLst>
            <a:gd name="adj1" fmla="val -79554"/>
            <a:gd name="adj2" fmla="val 2859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事業内容が分かる短く簡潔な名称とし、３０字</a:t>
          </a:r>
          <a:r>
            <a:rPr lang="en-US" altLang="ja-JP" sz="1100">
              <a:solidFill>
                <a:srgbClr val="0000FF"/>
              </a:solidFill>
              <a:effectLst/>
              <a:latin typeface="+mn-lt"/>
              <a:ea typeface="+mn-ea"/>
              <a:cs typeface="+mn-cs"/>
            </a:rPr>
            <a:t> </a:t>
          </a:r>
          <a:r>
            <a:rPr lang="ja-JP" altLang="ja-JP" sz="1100" b="1" i="1">
              <a:solidFill>
                <a:srgbClr val="0000FF"/>
              </a:solidFill>
              <a:effectLst/>
              <a:latin typeface="+mn-lt"/>
              <a:ea typeface="+mn-ea"/>
              <a:cs typeface="+mn-cs"/>
            </a:rPr>
            <a:t>以内で記入してください。「」はつけないでください</a:t>
          </a:r>
          <a:r>
            <a:rPr lang="ja-JP" altLang="ja-JP">
              <a:solidFill>
                <a:srgbClr val="0000FF"/>
              </a:solidFill>
              <a:effectLst/>
            </a:rPr>
            <a:t> </a:t>
          </a:r>
          <a:r>
            <a:rPr lang="en-US" altLang="ja-JP" sz="1100">
              <a:solidFill>
                <a:srgbClr val="0000FF"/>
              </a:solidFill>
              <a:effectLst/>
              <a:latin typeface="+mn-lt"/>
              <a:ea typeface="+mn-ea"/>
              <a:cs typeface="+mn-cs"/>
            </a:rPr>
            <a:t> .</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aseline="0">
            <a:solidFill>
              <a:srgbClr val="0000FF"/>
            </a:solidFill>
          </a:endParaRPr>
        </a:p>
      </xdr:txBody>
    </xdr:sp>
    <xdr:clientData/>
  </xdr:twoCellAnchor>
  <xdr:twoCellAnchor>
    <xdr:from>
      <xdr:col>26</xdr:col>
      <xdr:colOff>47626</xdr:colOff>
      <xdr:row>13</xdr:row>
      <xdr:rowOff>76201</xdr:rowOff>
    </xdr:from>
    <xdr:to>
      <xdr:col>32</xdr:col>
      <xdr:colOff>171450</xdr:colOff>
      <xdr:row>14</xdr:row>
      <xdr:rowOff>190500</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7229476" y="2914651"/>
          <a:ext cx="1781174" cy="342899"/>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FF0000"/>
              </a:solidFill>
              <a:effectLst/>
              <a:latin typeface="+mn-lt"/>
              <a:ea typeface="+mn-ea"/>
              <a:cs typeface="+mn-cs"/>
            </a:rPr>
            <a:t>「情報項目シート」より自動転記</a:t>
          </a:r>
          <a:endParaRPr kumimoji="1" lang="en-US" altLang="ja-JP" sz="900" b="1" baseline="0">
            <a:solidFill>
              <a:srgbClr val="FF0000"/>
            </a:solidFill>
            <a:effectLst/>
            <a:latin typeface="+mn-lt"/>
            <a:ea typeface="+mn-ea"/>
            <a:cs typeface="+mn-cs"/>
          </a:endParaRPr>
        </a:p>
      </xdr:txBody>
    </xdr:sp>
    <xdr:clientData/>
  </xdr:twoCellAnchor>
  <xdr:twoCellAnchor>
    <xdr:from>
      <xdr:col>29</xdr:col>
      <xdr:colOff>152400</xdr:colOff>
      <xdr:row>23</xdr:row>
      <xdr:rowOff>85725</xdr:rowOff>
    </xdr:from>
    <xdr:to>
      <xdr:col>42</xdr:col>
      <xdr:colOff>171450</xdr:colOff>
      <xdr:row>30</xdr:row>
      <xdr:rowOff>9525</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8162925" y="5172075"/>
          <a:ext cx="3609975" cy="1390650"/>
        </a:xfrm>
        <a:prstGeom prst="wedgeRoundRectCallout">
          <a:avLst>
            <a:gd name="adj1" fmla="val -85095"/>
            <a:gd name="adj2" fmla="val -1275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助成を申請する事業内容を</a:t>
          </a:r>
          <a:r>
            <a:rPr lang="en-US" altLang="ja-JP" sz="1100" b="1" i="1" u="sng">
              <a:solidFill>
                <a:srgbClr val="0000FF"/>
              </a:solidFill>
              <a:effectLst/>
              <a:latin typeface="+mn-lt"/>
              <a:ea typeface="+mn-ea"/>
              <a:cs typeface="+mn-cs"/>
            </a:rPr>
            <a:t>150</a:t>
          </a:r>
          <a:r>
            <a:rPr lang="ja-JP" altLang="ja-JP" sz="1100" b="1" i="1" u="sng">
              <a:solidFill>
                <a:srgbClr val="0000FF"/>
              </a:solidFill>
              <a:effectLst/>
              <a:latin typeface="+mn-lt"/>
              <a:ea typeface="+mn-ea"/>
              <a:cs typeface="+mn-cs"/>
            </a:rPr>
            <a:t>字</a:t>
          </a:r>
          <a:r>
            <a:rPr lang="en-US" altLang="ja-JP" sz="1100" u="sng">
              <a:solidFill>
                <a:srgbClr val="0000FF"/>
              </a:solidFill>
              <a:effectLst/>
              <a:latin typeface="+mn-lt"/>
              <a:ea typeface="+mn-ea"/>
              <a:cs typeface="+mn-cs"/>
            </a:rPr>
            <a:t> </a:t>
          </a:r>
          <a:r>
            <a:rPr lang="ja-JP" altLang="ja-JP" sz="1100" b="1" i="1" u="sng">
              <a:solidFill>
                <a:srgbClr val="0000FF"/>
              </a:solidFill>
              <a:effectLst/>
              <a:latin typeface="+mn-lt"/>
              <a:ea typeface="+mn-ea"/>
              <a:cs typeface="+mn-cs"/>
            </a:rPr>
            <a:t>以内厳守</a:t>
          </a:r>
          <a:r>
            <a:rPr lang="ja-JP" altLang="ja-JP" sz="1100" b="1" i="1">
              <a:solidFill>
                <a:srgbClr val="0000FF"/>
              </a:solidFill>
              <a:effectLst/>
              <a:latin typeface="+mn-lt"/>
              <a:ea typeface="+mn-ea"/>
              <a:cs typeface="+mn-cs"/>
            </a:rPr>
            <a:t>で要領よく記入してください。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Web</a:t>
          </a:r>
          <a:r>
            <a:rPr lang="ja-JP" altLang="ja-JP" sz="1100" b="1" i="1">
              <a:solidFill>
                <a:srgbClr val="0000FF"/>
              </a:solidFill>
              <a:effectLst/>
              <a:latin typeface="+mn-lt"/>
              <a:ea typeface="+mn-ea"/>
              <a:cs typeface="+mn-cs"/>
            </a:rPr>
            <a:t>公開する可能性がありますので、対外的に公表して問題ない内容としてください。</a:t>
          </a:r>
          <a:endParaRPr lang="ja-JP" altLang="ja-JP" sz="1100">
            <a:solidFill>
              <a:srgbClr val="0000FF"/>
            </a:solidFill>
            <a:effectLst/>
            <a:latin typeface="+mn-lt"/>
            <a:ea typeface="+mn-ea"/>
            <a:cs typeface="+mn-cs"/>
          </a:endParaRPr>
        </a:p>
      </xdr:txBody>
    </xdr:sp>
    <xdr:clientData/>
  </xdr:twoCellAnchor>
  <xdr:twoCellAnchor>
    <xdr:from>
      <xdr:col>34</xdr:col>
      <xdr:colOff>180975</xdr:colOff>
      <xdr:row>30</xdr:row>
      <xdr:rowOff>114299</xdr:rowOff>
    </xdr:from>
    <xdr:to>
      <xdr:col>49</xdr:col>
      <xdr:colOff>66675</xdr:colOff>
      <xdr:row>35</xdr:row>
      <xdr:rowOff>28574</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9572625" y="6696074"/>
          <a:ext cx="4029075" cy="923925"/>
        </a:xfrm>
        <a:prstGeom prst="wedgeRoundRectCallout">
          <a:avLst>
            <a:gd name="adj1" fmla="val -136546"/>
            <a:gd name="adj2" fmla="val -6028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すべて消費税抜で記入してください。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90,225,330</a:t>
          </a:r>
          <a:r>
            <a:rPr lang="ja-JP" altLang="ja-JP" sz="1100" b="1" i="1">
              <a:solidFill>
                <a:srgbClr val="0000FF"/>
              </a:solidFill>
              <a:effectLst/>
              <a:latin typeface="+mn-lt"/>
              <a:ea typeface="+mn-ea"/>
              <a:cs typeface="+mn-cs"/>
            </a:rPr>
            <a:t>円のように円単位で記入してください。</a:t>
          </a:r>
          <a:endParaRPr lang="ja-JP" altLang="ja-JP" sz="1100">
            <a:solidFill>
              <a:srgbClr val="0000FF"/>
            </a:solidFill>
            <a:effectLst/>
            <a:latin typeface="+mn-lt"/>
            <a:ea typeface="+mn-ea"/>
            <a:cs typeface="+mn-cs"/>
          </a:endParaRPr>
        </a:p>
      </xdr:txBody>
    </xdr:sp>
    <xdr:clientData/>
  </xdr:twoCellAnchor>
  <xdr:twoCellAnchor>
    <xdr:from>
      <xdr:col>27</xdr:col>
      <xdr:colOff>28575</xdr:colOff>
      <xdr:row>34</xdr:row>
      <xdr:rowOff>66675</xdr:rowOff>
    </xdr:from>
    <xdr:to>
      <xdr:col>44</xdr:col>
      <xdr:colOff>114300</xdr:colOff>
      <xdr:row>39</xdr:row>
      <xdr:rowOff>180975</xdr:rowOff>
    </xdr:to>
    <xdr:sp macro="" textlink="">
      <xdr:nvSpPr>
        <xdr:cNvPr id="11" name="角丸四角形吹き出し 10">
          <a:extLst>
            <a:ext uri="{FF2B5EF4-FFF2-40B4-BE49-F238E27FC236}">
              <a16:creationId xmlns:a16="http://schemas.microsoft.com/office/drawing/2014/main" id="{00000000-0008-0000-0200-00000B000000}"/>
            </a:ext>
          </a:extLst>
        </xdr:cNvPr>
        <xdr:cNvSpPr/>
      </xdr:nvSpPr>
      <xdr:spPr>
        <a:xfrm>
          <a:off x="7486650" y="7524750"/>
          <a:ext cx="4781550" cy="1066800"/>
        </a:xfrm>
        <a:prstGeom prst="wedgeRoundRectCallout">
          <a:avLst>
            <a:gd name="adj1" fmla="val -120580"/>
            <a:gd name="adj2" fmla="val -7374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別紙３</a:t>
          </a:r>
          <a:r>
            <a:rPr lang="en-US" altLang="ja-JP" sz="1100" b="1" i="1">
              <a:solidFill>
                <a:srgbClr val="0000FF"/>
              </a:solidFill>
              <a:effectLst/>
              <a:latin typeface="+mn-lt"/>
              <a:ea typeface="+mn-ea"/>
              <a:cs typeface="+mn-cs"/>
            </a:rPr>
            <a:t>(2)</a:t>
          </a:r>
          <a:r>
            <a:rPr lang="ja-JP" altLang="ja-JP" sz="1100" b="1" i="1">
              <a:solidFill>
                <a:srgbClr val="0000FF"/>
              </a:solidFill>
              <a:effectLst/>
              <a:latin typeface="+mn-lt"/>
              <a:ea typeface="+mn-ea"/>
              <a:cs typeface="+mn-cs"/>
            </a:rPr>
            <a:t>助成先総括表の事業期間全体の助成金の額を転記してください。</a:t>
          </a:r>
          <a:endParaRPr lang="ja-JP" altLang="ja-JP" sz="1100">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すべて消費税抜で記入してください。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90,225,330</a:t>
          </a:r>
          <a:r>
            <a:rPr lang="ja-JP" altLang="ja-JP" sz="1100" b="1" i="1">
              <a:solidFill>
                <a:srgbClr val="0000FF"/>
              </a:solidFill>
              <a:effectLst/>
              <a:latin typeface="+mn-lt"/>
              <a:ea typeface="+mn-ea"/>
              <a:cs typeface="+mn-cs"/>
            </a:rPr>
            <a:t>円のように円単位で記入してください。</a:t>
          </a:r>
          <a:endParaRPr lang="ja-JP" altLang="ja-JP" sz="1100">
            <a:solidFill>
              <a:srgbClr val="0000FF"/>
            </a:solidFill>
            <a:effectLst/>
            <a:latin typeface="+mn-lt"/>
            <a:ea typeface="+mn-ea"/>
            <a:cs typeface="+mn-cs"/>
          </a:endParaRPr>
        </a:p>
      </xdr:txBody>
    </xdr:sp>
    <xdr:clientData/>
  </xdr:twoCellAnchor>
  <xdr:twoCellAnchor>
    <xdr:from>
      <xdr:col>18</xdr:col>
      <xdr:colOff>238126</xdr:colOff>
      <xdr:row>39</xdr:row>
      <xdr:rowOff>152399</xdr:rowOff>
    </xdr:from>
    <xdr:to>
      <xdr:col>25</xdr:col>
      <xdr:colOff>85725</xdr:colOff>
      <xdr:row>40</xdr:row>
      <xdr:rowOff>133350</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5210176" y="8562974"/>
          <a:ext cx="1781174" cy="228601"/>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FF0000"/>
              </a:solidFill>
              <a:effectLst/>
              <a:latin typeface="+mn-lt"/>
              <a:ea typeface="+mn-ea"/>
              <a:cs typeface="+mn-cs"/>
            </a:rPr>
            <a:t>「情報項目シート」より自動転記</a:t>
          </a:r>
          <a:endParaRPr kumimoji="1" lang="en-US" altLang="ja-JP" sz="900" b="1" baseline="0">
            <a:solidFill>
              <a:srgbClr val="FF0000"/>
            </a:solidFill>
            <a:effectLst/>
            <a:latin typeface="+mn-lt"/>
            <a:ea typeface="+mn-ea"/>
            <a:cs typeface="+mn-cs"/>
          </a:endParaRPr>
        </a:p>
      </xdr:txBody>
    </xdr:sp>
    <xdr:clientData/>
  </xdr:twoCellAnchor>
  <xdr:twoCellAnchor>
    <xdr:from>
      <xdr:col>28</xdr:col>
      <xdr:colOff>66675</xdr:colOff>
      <xdr:row>15</xdr:row>
      <xdr:rowOff>47625</xdr:rowOff>
    </xdr:from>
    <xdr:to>
      <xdr:col>41</xdr:col>
      <xdr:colOff>85725</xdr:colOff>
      <xdr:row>19</xdr:row>
      <xdr:rowOff>0</xdr:rowOff>
    </xdr:to>
    <xdr:sp macro="" textlink="">
      <xdr:nvSpPr>
        <xdr:cNvPr id="20" name="角丸四角形吹き出し 19">
          <a:extLst>
            <a:ext uri="{FF2B5EF4-FFF2-40B4-BE49-F238E27FC236}">
              <a16:creationId xmlns:a16="http://schemas.microsoft.com/office/drawing/2014/main" id="{00000000-0008-0000-0200-000014000000}"/>
            </a:ext>
          </a:extLst>
        </xdr:cNvPr>
        <xdr:cNvSpPr/>
      </xdr:nvSpPr>
      <xdr:spPr>
        <a:xfrm>
          <a:off x="7800975" y="3343275"/>
          <a:ext cx="3609975" cy="771525"/>
        </a:xfrm>
        <a:prstGeom prst="wedgeRoundRectCallout">
          <a:avLst>
            <a:gd name="adj1" fmla="val -80609"/>
            <a:gd name="adj2" fmla="val 1625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事業内容が分かる短く簡潔な名称とし、３０字</a:t>
          </a:r>
          <a:r>
            <a:rPr lang="en-US" altLang="ja-JP" sz="1100">
              <a:solidFill>
                <a:srgbClr val="0000FF"/>
              </a:solidFill>
              <a:effectLst/>
              <a:latin typeface="+mn-lt"/>
              <a:ea typeface="+mn-ea"/>
              <a:cs typeface="+mn-cs"/>
            </a:rPr>
            <a:t> </a:t>
          </a:r>
          <a:r>
            <a:rPr lang="ja-JP" altLang="ja-JP" sz="1100" b="1" i="1">
              <a:solidFill>
                <a:srgbClr val="0000FF"/>
              </a:solidFill>
              <a:effectLst/>
              <a:latin typeface="+mn-lt"/>
              <a:ea typeface="+mn-ea"/>
              <a:cs typeface="+mn-cs"/>
            </a:rPr>
            <a:t>以内で記入してください。「」はつけないでください</a:t>
          </a:r>
          <a:r>
            <a:rPr lang="ja-JP" altLang="ja-JP">
              <a:solidFill>
                <a:srgbClr val="0000FF"/>
              </a:solidFill>
              <a:effectLst/>
            </a:rPr>
            <a:t> </a:t>
          </a:r>
          <a:r>
            <a:rPr lang="en-US" altLang="ja-JP" sz="1100">
              <a:solidFill>
                <a:srgbClr val="0000FF"/>
              </a:solidFill>
              <a:effectLst/>
              <a:latin typeface="+mn-lt"/>
              <a:ea typeface="+mn-ea"/>
              <a:cs typeface="+mn-cs"/>
            </a:rPr>
            <a:t> .</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aseline="0">
            <a:solidFill>
              <a:srgbClr val="0000FF"/>
            </a:solidFill>
          </a:endParaRPr>
        </a:p>
      </xdr:txBody>
    </xdr:sp>
    <xdr:clientData/>
  </xdr:twoCellAnchor>
  <xdr:twoCellAnchor>
    <xdr:from>
      <xdr:col>1</xdr:col>
      <xdr:colOff>276224</xdr:colOff>
      <xdr:row>53</xdr:row>
      <xdr:rowOff>114300</xdr:rowOff>
    </xdr:from>
    <xdr:to>
      <xdr:col>22</xdr:col>
      <xdr:colOff>180974</xdr:colOff>
      <xdr:row>58</xdr:row>
      <xdr:rowOff>9525</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552449" y="13020675"/>
          <a:ext cx="5705475" cy="1038225"/>
        </a:xfrm>
        <a:prstGeom prst="wedgeRoundRectCallout">
          <a:avLst>
            <a:gd name="adj1" fmla="val -53932"/>
            <a:gd name="adj2" fmla="val -1241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u="sng" baseline="0">
              <a:solidFill>
                <a:srgbClr val="FF0000"/>
              </a:solidFill>
              <a:effectLst/>
              <a:latin typeface="+mn-lt"/>
              <a:ea typeface="+mn-ea"/>
              <a:cs typeface="+mn-cs"/>
            </a:rPr>
            <a:t>直接記載ください。</a:t>
          </a:r>
          <a:endParaRPr kumimoji="1" lang="en-US" altLang="ja-JP" sz="1400" b="1" u="sng" baseline="0">
            <a:solidFill>
              <a:srgbClr val="FF0000"/>
            </a:solidFill>
            <a:effectLst/>
            <a:latin typeface="+mn-lt"/>
            <a:ea typeface="+mn-ea"/>
            <a:cs typeface="+mn-cs"/>
          </a:endParaRPr>
        </a:p>
        <a:p>
          <a:r>
            <a:rPr lang="ja-JP" altLang="ja-JP" sz="1100" b="1" i="1">
              <a:solidFill>
                <a:schemeClr val="lt1"/>
              </a:solidFill>
              <a:effectLst/>
              <a:latin typeface="+mn-lt"/>
              <a:ea typeface="+mn-ea"/>
              <a:cs typeface="+mn-cs"/>
            </a:rPr>
            <a:t>・</a:t>
          </a:r>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Ⅱ借入金</a:t>
          </a:r>
          <a:r>
            <a:rPr lang="ja-JP" altLang="en-US" sz="1100" b="1" i="1">
              <a:solidFill>
                <a:srgbClr val="0000FF"/>
              </a:solidFill>
              <a:effectLst/>
              <a:latin typeface="+mn-lt"/>
              <a:ea typeface="+mn-ea"/>
              <a:cs typeface="+mn-cs"/>
            </a:rPr>
            <a:t>」　および　「</a:t>
          </a:r>
          <a:r>
            <a:rPr lang="ja-JP" altLang="ja-JP" sz="1100" b="1" i="1">
              <a:solidFill>
                <a:srgbClr val="0000FF"/>
              </a:solidFill>
              <a:effectLst/>
              <a:latin typeface="+mn-lt"/>
              <a:ea typeface="+mn-ea"/>
              <a:cs typeface="+mn-cs"/>
            </a:rPr>
            <a:t>Ⅲその他の収入</a:t>
          </a:r>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についてその調達方法を記載ください。</a:t>
          </a:r>
          <a:endParaRPr lang="ja-JP" altLang="ja-JP" sz="1100">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上記表を補足するため、必要な資金をいつどのように確保するか記載してください。</a:t>
          </a:r>
          <a:endParaRPr lang="en-US" altLang="ja-JP" sz="1100" b="1" i="1">
            <a:solidFill>
              <a:srgbClr val="0000FF"/>
            </a:solidFill>
            <a:effectLst/>
            <a:latin typeface="+mn-lt"/>
            <a:ea typeface="+mn-ea"/>
            <a:cs typeface="+mn-cs"/>
          </a:endParaRPr>
        </a:p>
        <a:p>
          <a:r>
            <a:rPr lang="ja-JP" altLang="en-US" sz="1100" b="1" i="1">
              <a:solidFill>
                <a:srgbClr val="0000FF"/>
              </a:solidFill>
              <a:effectLst/>
              <a:latin typeface="+mn-lt"/>
              <a:ea typeface="+mn-ea"/>
              <a:cs typeface="+mn-cs"/>
            </a:rPr>
            <a:t>スペースが足りない場合は、行をの高さを広げる等調整してください。</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baseline="0">
            <a:solidFill>
              <a:srgbClr val="0000FF"/>
            </a:solidFill>
            <a:effectLst/>
            <a:latin typeface="+mn-lt"/>
            <a:ea typeface="+mn-ea"/>
            <a:cs typeface="+mn-cs"/>
          </a:endParaRPr>
        </a:p>
      </xdr:txBody>
    </xdr:sp>
    <xdr:clientData/>
  </xdr:twoCellAnchor>
  <xdr:twoCellAnchor>
    <xdr:from>
      <xdr:col>22</xdr:col>
      <xdr:colOff>19050</xdr:colOff>
      <xdr:row>43</xdr:row>
      <xdr:rowOff>104775</xdr:rowOff>
    </xdr:from>
    <xdr:to>
      <xdr:col>42</xdr:col>
      <xdr:colOff>200025</xdr:colOff>
      <xdr:row>51</xdr:row>
      <xdr:rowOff>114300</xdr:rowOff>
    </xdr:to>
    <xdr:sp macro="" textlink="">
      <xdr:nvSpPr>
        <xdr:cNvPr id="15" name="角丸四角形吹き出し 14">
          <a:extLst>
            <a:ext uri="{FF2B5EF4-FFF2-40B4-BE49-F238E27FC236}">
              <a16:creationId xmlns:a16="http://schemas.microsoft.com/office/drawing/2014/main" id="{00000000-0008-0000-0200-00000F000000}"/>
            </a:ext>
          </a:extLst>
        </xdr:cNvPr>
        <xdr:cNvSpPr/>
      </xdr:nvSpPr>
      <xdr:spPr>
        <a:xfrm>
          <a:off x="7477125" y="9486900"/>
          <a:ext cx="5705475" cy="1943100"/>
        </a:xfrm>
        <a:prstGeom prst="wedgeRoundRectCallout">
          <a:avLst>
            <a:gd name="adj1" fmla="val -62612"/>
            <a:gd name="adj2" fmla="val 16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u="sng">
              <a:solidFill>
                <a:srgbClr val="0000FF"/>
              </a:solidFill>
              <a:effectLst/>
              <a:latin typeface="+mn-lt"/>
              <a:ea typeface="+mn-ea"/>
              <a:cs typeface="+mn-cs"/>
            </a:rPr>
            <a:t>消費税抜きの金額としてください。</a:t>
          </a:r>
          <a:endParaRPr lang="ja-JP" altLang="ja-JP" sz="1100" u="sng">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助成事業に要する経費は、別添２「項目別明細表」の合計を年度ごとに転記してください。</a:t>
          </a:r>
          <a:endParaRPr lang="ja-JP" altLang="ja-JP" sz="1100">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Ⅳ．助成金の交付</a:t>
          </a:r>
          <a:r>
            <a:rPr lang="ja-JP" altLang="en-US" sz="1100" b="1" i="1">
              <a:solidFill>
                <a:srgbClr val="0000FF"/>
              </a:solidFill>
              <a:effectLst/>
              <a:latin typeface="+mn-lt"/>
              <a:ea typeface="+mn-ea"/>
              <a:cs typeface="+mn-cs"/>
            </a:rPr>
            <a:t>提案</a:t>
          </a:r>
          <a:r>
            <a:rPr lang="ja-JP" altLang="ja-JP" sz="1100" b="1" i="1">
              <a:solidFill>
                <a:srgbClr val="0000FF"/>
              </a:solidFill>
              <a:effectLst/>
              <a:latin typeface="+mn-lt"/>
              <a:ea typeface="+mn-ea"/>
              <a:cs typeface="+mn-cs"/>
            </a:rPr>
            <a:t>額は、別紙２「</a:t>
          </a:r>
          <a:r>
            <a:rPr lang="en-US" altLang="ja-JP" sz="1100" b="1" i="1">
              <a:solidFill>
                <a:srgbClr val="0000FF"/>
              </a:solidFill>
              <a:effectLst/>
              <a:latin typeface="+mn-lt"/>
              <a:ea typeface="+mn-ea"/>
              <a:cs typeface="+mn-cs"/>
            </a:rPr>
            <a:t>(2)</a:t>
          </a:r>
          <a:r>
            <a:rPr lang="ja-JP" altLang="ja-JP" sz="1100" b="1" i="1">
              <a:solidFill>
                <a:srgbClr val="0000FF"/>
              </a:solidFill>
              <a:effectLst/>
              <a:latin typeface="+mn-lt"/>
              <a:ea typeface="+mn-ea"/>
              <a:cs typeface="+mn-cs"/>
            </a:rPr>
            <a:t>助成先総括表」の助成金の額を年度ごとに転記してください。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VC</a:t>
          </a:r>
          <a:r>
            <a:rPr lang="ja-JP" altLang="ja-JP" sz="1100" b="1" i="1">
              <a:solidFill>
                <a:srgbClr val="0000FF"/>
              </a:solidFill>
              <a:effectLst/>
              <a:latin typeface="+mn-lt"/>
              <a:ea typeface="+mn-ea"/>
              <a:cs typeface="+mn-cs"/>
            </a:rPr>
            <a:t>や事業会社</a:t>
          </a:r>
          <a:r>
            <a:rPr lang="ja-JP" altLang="en-US" sz="1100" b="1" i="1">
              <a:solidFill>
                <a:srgbClr val="0000FF"/>
              </a:solidFill>
              <a:effectLst/>
              <a:latin typeface="+mn-lt"/>
              <a:ea typeface="+mn-ea"/>
              <a:cs typeface="+mn-cs"/>
            </a:rPr>
            <a:t>等</a:t>
          </a:r>
          <a:r>
            <a:rPr lang="ja-JP" altLang="ja-JP" sz="1100" b="1" i="1">
              <a:solidFill>
                <a:srgbClr val="0000FF"/>
              </a:solidFill>
              <a:effectLst/>
              <a:latin typeface="+mn-lt"/>
              <a:ea typeface="+mn-ea"/>
              <a:cs typeface="+mn-cs"/>
            </a:rPr>
            <a:t>からの新たな出資を本事業に組み込む場合には、「Ⅲ．その他収入」に記入してください。</a:t>
          </a:r>
          <a:endParaRPr lang="en-US" altLang="ja-JP" sz="1100" b="1" i="1">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既に出資済みの場合は、自己資金に記載してください。</a:t>
          </a:r>
        </a:p>
      </xdr:txBody>
    </xdr:sp>
    <xdr:clientData/>
  </xdr:twoCellAnchor>
  <xdr:twoCellAnchor>
    <xdr:from>
      <xdr:col>26</xdr:col>
      <xdr:colOff>9526</xdr:colOff>
      <xdr:row>62</xdr:row>
      <xdr:rowOff>85726</xdr:rowOff>
    </xdr:from>
    <xdr:to>
      <xdr:col>32</xdr:col>
      <xdr:colOff>133350</xdr:colOff>
      <xdr:row>63</xdr:row>
      <xdr:rowOff>152400</xdr:rowOff>
    </xdr:to>
    <xdr:sp macro="" textlink="">
      <xdr:nvSpPr>
        <xdr:cNvPr id="22" name="角丸四角形吹き出し 21">
          <a:extLst>
            <a:ext uri="{FF2B5EF4-FFF2-40B4-BE49-F238E27FC236}">
              <a16:creationId xmlns:a16="http://schemas.microsoft.com/office/drawing/2014/main" id="{00000000-0008-0000-0200-000016000000}"/>
            </a:ext>
          </a:extLst>
        </xdr:cNvPr>
        <xdr:cNvSpPr/>
      </xdr:nvSpPr>
      <xdr:spPr>
        <a:xfrm>
          <a:off x="7191376" y="19259551"/>
          <a:ext cx="1781174" cy="314324"/>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FF0000"/>
              </a:solidFill>
              <a:effectLst/>
              <a:latin typeface="+mn-lt"/>
              <a:ea typeface="+mn-ea"/>
              <a:cs typeface="+mn-cs"/>
            </a:rPr>
            <a:t>「情報項目シート」より自動転記</a:t>
          </a:r>
          <a:endParaRPr kumimoji="1" lang="en-US" altLang="ja-JP" sz="900" b="1" baseline="0">
            <a:solidFill>
              <a:srgbClr val="FF0000"/>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338979</xdr:colOff>
      <xdr:row>0</xdr:row>
      <xdr:rowOff>147918</xdr:rowOff>
    </xdr:from>
    <xdr:to>
      <xdr:col>11</xdr:col>
      <xdr:colOff>9525</xdr:colOff>
      <xdr:row>4</xdr:row>
      <xdr:rowOff>123825</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a:xfrm>
          <a:off x="8692404" y="147918"/>
          <a:ext cx="1727946" cy="880782"/>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4</xdr:col>
      <xdr:colOff>415179</xdr:colOff>
      <xdr:row>2</xdr:row>
      <xdr:rowOff>157442</xdr:rowOff>
    </xdr:from>
    <xdr:to>
      <xdr:col>7</xdr:col>
      <xdr:colOff>533400</xdr:colOff>
      <xdr:row>5</xdr:row>
      <xdr:rowOff>161925</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a:xfrm>
          <a:off x="5863479" y="633692"/>
          <a:ext cx="2337546" cy="652183"/>
        </a:xfrm>
        <a:prstGeom prst="wedgeRoundRectCallout">
          <a:avLst>
            <a:gd name="adj1" fmla="val -73002"/>
            <a:gd name="adj2" fmla="val 12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事業名称は情報項目シートから自動転記</a:t>
          </a:r>
        </a:p>
      </xdr:txBody>
    </xdr:sp>
    <xdr:clientData/>
  </xdr:twoCellAnchor>
  <xdr:twoCellAnchor>
    <xdr:from>
      <xdr:col>5</xdr:col>
      <xdr:colOff>110379</xdr:colOff>
      <xdr:row>8</xdr:row>
      <xdr:rowOff>239246</xdr:rowOff>
    </xdr:from>
    <xdr:to>
      <xdr:col>8</xdr:col>
      <xdr:colOff>479053</xdr:colOff>
      <xdr:row>13</xdr:row>
      <xdr:rowOff>131108</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a:xfrm>
          <a:off x="6406404" y="2125196"/>
          <a:ext cx="2426074" cy="1149162"/>
        </a:xfrm>
        <a:prstGeom prst="wedgeRoundRectCallout">
          <a:avLst>
            <a:gd name="adj1" fmla="val -76350"/>
            <a:gd name="adj2" fmla="val -13465"/>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542925</xdr:colOff>
      <xdr:row>0</xdr:row>
      <xdr:rowOff>104775</xdr:rowOff>
    </xdr:from>
    <xdr:to>
      <xdr:col>8</xdr:col>
      <xdr:colOff>177614</xdr:colOff>
      <xdr:row>4</xdr:row>
      <xdr:rowOff>3362</xdr:rowOff>
    </xdr:to>
    <xdr:sp macro="" textlink="">
      <xdr:nvSpPr>
        <xdr:cNvPr id="2" name="角丸四角形吹き出し 1">
          <a:extLst>
            <a:ext uri="{FF2B5EF4-FFF2-40B4-BE49-F238E27FC236}">
              <a16:creationId xmlns:a16="http://schemas.microsoft.com/office/drawing/2014/main" id="{00000000-0008-0000-0400-000002000000}"/>
            </a:ext>
          </a:extLst>
        </xdr:cNvPr>
        <xdr:cNvSpPr/>
      </xdr:nvSpPr>
      <xdr:spPr>
        <a:xfrm>
          <a:off x="7353300" y="104775"/>
          <a:ext cx="1692089" cy="784412"/>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828675</xdr:colOff>
      <xdr:row>2</xdr:row>
      <xdr:rowOff>190500</xdr:rowOff>
    </xdr:from>
    <xdr:to>
      <xdr:col>5</xdr:col>
      <xdr:colOff>457200</xdr:colOff>
      <xdr:row>7</xdr:row>
      <xdr:rowOff>66675</xdr:rowOff>
    </xdr:to>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5581650" y="666750"/>
          <a:ext cx="1685925" cy="800100"/>
        </a:xfrm>
        <a:prstGeom prst="wedgeRoundRectCallout">
          <a:avLst>
            <a:gd name="adj1" fmla="val -157836"/>
            <a:gd name="adj2" fmla="val 1040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事業名称、事業者名は情報項目シートから自動転記</a:t>
          </a:r>
        </a:p>
      </xdr:txBody>
    </xdr:sp>
    <xdr:clientData/>
  </xdr:twoCellAnchor>
  <xdr:twoCellAnchor>
    <xdr:from>
      <xdr:col>3</xdr:col>
      <xdr:colOff>914399</xdr:colOff>
      <xdr:row>18</xdr:row>
      <xdr:rowOff>238124</xdr:rowOff>
    </xdr:from>
    <xdr:to>
      <xdr:col>9</xdr:col>
      <xdr:colOff>257175</xdr:colOff>
      <xdr:row>24</xdr:row>
      <xdr:rowOff>171449</xdr:rowOff>
    </xdr:to>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5667374" y="4857749"/>
          <a:ext cx="4143376" cy="1762125"/>
        </a:xfrm>
        <a:prstGeom prst="wedgeRoundRectCallout">
          <a:avLst>
            <a:gd name="adj1" fmla="val -71656"/>
            <a:gd name="adj2" fmla="val 488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・学術研究機関は計上可</a:t>
          </a: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（最大</a:t>
          </a:r>
          <a:r>
            <a:rPr kumimoji="1" lang="en-US" altLang="ja-JP" sz="1200" b="1" baseline="0">
              <a:solidFill>
                <a:sysClr val="windowText" lastClr="000000"/>
              </a:solidFill>
              <a:effectLst/>
              <a:latin typeface="+mn-lt"/>
              <a:ea typeface="+mn-ea"/>
              <a:cs typeface="+mn-cs"/>
            </a:rPr>
            <a:t>2</a:t>
          </a:r>
          <a:r>
            <a:rPr kumimoji="1" lang="ja-JP" altLang="en-US" sz="1200" b="1" baseline="0">
              <a:solidFill>
                <a:sysClr val="windowText" lastClr="000000"/>
              </a:solidFill>
              <a:effectLst/>
              <a:latin typeface="+mn-lt"/>
              <a:ea typeface="+mn-ea"/>
              <a:cs typeface="+mn-cs"/>
            </a:rPr>
            <a:t>機関、助成対象費用の</a:t>
          </a:r>
          <a:r>
            <a:rPr kumimoji="1" lang="en-US" altLang="ja-JP" sz="1200" b="1" baseline="0">
              <a:solidFill>
                <a:sysClr val="windowText" lastClr="000000"/>
              </a:solidFill>
              <a:effectLst/>
              <a:latin typeface="+mn-lt"/>
              <a:ea typeface="+mn-ea"/>
              <a:cs typeface="+mn-cs"/>
            </a:rPr>
            <a:t>25%</a:t>
          </a:r>
          <a:r>
            <a:rPr kumimoji="1" lang="ja-JP" altLang="en-US" sz="1200" b="1" baseline="0">
              <a:solidFill>
                <a:sysClr val="windowText" lastClr="000000"/>
              </a:solidFill>
              <a:effectLst/>
              <a:latin typeface="+mn-lt"/>
              <a:ea typeface="+mn-ea"/>
              <a:cs typeface="+mn-cs"/>
            </a:rPr>
            <a:t>未満かつ助成金の額の</a:t>
          </a:r>
          <a:r>
            <a:rPr kumimoji="1" lang="en-US" altLang="ja-JP" sz="1200" b="1" baseline="0">
              <a:solidFill>
                <a:sysClr val="windowText" lastClr="000000"/>
              </a:solidFill>
              <a:effectLst/>
              <a:latin typeface="+mn-lt"/>
              <a:ea typeface="+mn-ea"/>
              <a:cs typeface="+mn-cs"/>
            </a:rPr>
            <a:t>500</a:t>
          </a:r>
          <a:r>
            <a:rPr kumimoji="1" lang="ja-JP" altLang="en-US" sz="1200" b="1" baseline="0">
              <a:solidFill>
                <a:sysClr val="windowText" lastClr="000000"/>
              </a:solidFill>
              <a:effectLst/>
              <a:latin typeface="+mn-lt"/>
              <a:ea typeface="+mn-ea"/>
              <a:cs typeface="+mn-cs"/>
            </a:rPr>
            <a:t>万円未満のどちらか低い方。助成対象費用では、</a:t>
          </a:r>
          <a:r>
            <a:rPr kumimoji="1" lang="en-US" altLang="ja-JP" sz="1200" b="1" baseline="0">
              <a:solidFill>
                <a:sysClr val="windowText" lastClr="000000"/>
              </a:solidFill>
              <a:effectLst/>
              <a:latin typeface="+mn-lt"/>
              <a:ea typeface="+mn-ea"/>
              <a:cs typeface="+mn-cs"/>
            </a:rPr>
            <a:t>750</a:t>
          </a:r>
          <a:r>
            <a:rPr kumimoji="1" lang="ja-JP" altLang="en-US" sz="1200" b="1" baseline="0">
              <a:solidFill>
                <a:sysClr val="windowText" lastClr="000000"/>
              </a:solidFill>
              <a:effectLst/>
              <a:latin typeface="+mn-lt"/>
              <a:ea typeface="+mn-ea"/>
              <a:cs typeface="+mn-cs"/>
            </a:rPr>
            <a:t>万円未満）</a:t>
          </a: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a:t>
          </a:r>
          <a:r>
            <a:rPr kumimoji="1" lang="en-US" altLang="ja-JP" sz="1200" b="1" baseline="0">
              <a:solidFill>
                <a:sysClr val="windowText" lastClr="000000"/>
              </a:solidFill>
              <a:effectLst/>
              <a:latin typeface="+mn-lt"/>
              <a:ea typeface="+mn-ea"/>
              <a:cs typeface="+mn-cs"/>
            </a:rPr>
            <a:t>Ⅳ</a:t>
          </a:r>
          <a:r>
            <a:rPr kumimoji="1" lang="ja-JP" altLang="en-US" sz="1200" b="1" baseline="0">
              <a:solidFill>
                <a:sysClr val="windowText" lastClr="000000"/>
              </a:solidFill>
              <a:effectLst/>
              <a:latin typeface="+mn-lt"/>
              <a:ea typeface="+mn-ea"/>
              <a:cs typeface="+mn-cs"/>
            </a:rPr>
            <a:t>．１．委託費・共同研究費　に計上すること。</a:t>
          </a: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（計算式で設定済）</a:t>
          </a: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200" baseline="0">
            <a:solidFill>
              <a:sysClr val="windowText" lastClr="000000"/>
            </a:solidFill>
          </a:endParaRPr>
        </a:p>
      </xdr:txBody>
    </xdr:sp>
    <xdr:clientData/>
  </xdr:twoCellAnchor>
  <xdr:twoCellAnchor>
    <xdr:from>
      <xdr:col>4</xdr:col>
      <xdr:colOff>57150</xdr:colOff>
      <xdr:row>10</xdr:row>
      <xdr:rowOff>9525</xdr:rowOff>
    </xdr:from>
    <xdr:to>
      <xdr:col>7</xdr:col>
      <xdr:colOff>419100</xdr:colOff>
      <xdr:row>15</xdr:row>
      <xdr:rowOff>9524</xdr:rowOff>
    </xdr:to>
    <xdr:sp macro="" textlink="">
      <xdr:nvSpPr>
        <xdr:cNvPr id="6" name="角丸四角形吹き出し 5">
          <a:extLst>
            <a:ext uri="{FF2B5EF4-FFF2-40B4-BE49-F238E27FC236}">
              <a16:creationId xmlns:a16="http://schemas.microsoft.com/office/drawing/2014/main" id="{00000000-0008-0000-0400-000006000000}"/>
            </a:ext>
          </a:extLst>
        </xdr:cNvPr>
        <xdr:cNvSpPr/>
      </xdr:nvSpPr>
      <xdr:spPr>
        <a:xfrm>
          <a:off x="5838825" y="2190750"/>
          <a:ext cx="2762250" cy="1523999"/>
        </a:xfrm>
        <a:prstGeom prst="wedgeRoundRectCallout">
          <a:avLst>
            <a:gd name="adj1" fmla="val -77135"/>
            <a:gd name="adj2" fmla="val 4621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533399</xdr:colOff>
      <xdr:row>10</xdr:row>
      <xdr:rowOff>28576</xdr:rowOff>
    </xdr:from>
    <xdr:to>
      <xdr:col>9</xdr:col>
      <xdr:colOff>57150</xdr:colOff>
      <xdr:row>13</xdr:row>
      <xdr:rowOff>266700</xdr:rowOff>
    </xdr:to>
    <xdr:sp macro="" textlink="">
      <xdr:nvSpPr>
        <xdr:cNvPr id="4" name="角丸四角形吹き出し 3">
          <a:extLst>
            <a:ext uri="{FF2B5EF4-FFF2-40B4-BE49-F238E27FC236}">
              <a16:creationId xmlns:a16="http://schemas.microsoft.com/office/drawing/2014/main" id="{00000000-0008-0000-0500-000004000000}"/>
            </a:ext>
          </a:extLst>
        </xdr:cNvPr>
        <xdr:cNvSpPr/>
      </xdr:nvSpPr>
      <xdr:spPr>
        <a:xfrm>
          <a:off x="5286374" y="2838451"/>
          <a:ext cx="3981451" cy="1095374"/>
        </a:xfrm>
        <a:prstGeom prst="wedgeRoundRectCallout">
          <a:avLst>
            <a:gd name="adj1" fmla="val -56857"/>
            <a:gd name="adj2" fmla="val -3475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学術機関は計上可</a:t>
          </a: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（最大</a:t>
          </a:r>
          <a:r>
            <a:rPr kumimoji="1" lang="en-US" altLang="ja-JP" sz="1200" b="1" baseline="0">
              <a:solidFill>
                <a:sysClr val="windowText" lastClr="000000"/>
              </a:solidFill>
              <a:effectLst/>
              <a:latin typeface="+mn-lt"/>
              <a:ea typeface="+mn-ea"/>
              <a:cs typeface="+mn-cs"/>
            </a:rPr>
            <a:t>2</a:t>
          </a:r>
          <a:r>
            <a:rPr kumimoji="1" lang="ja-JP" altLang="en-US" sz="1200" b="1" baseline="0">
              <a:solidFill>
                <a:sysClr val="windowText" lastClr="000000"/>
              </a:solidFill>
              <a:effectLst/>
              <a:latin typeface="+mn-lt"/>
              <a:ea typeface="+mn-ea"/>
              <a:cs typeface="+mn-cs"/>
            </a:rPr>
            <a:t>機関、助成金の額の</a:t>
          </a:r>
          <a:r>
            <a:rPr kumimoji="1" lang="en-US" altLang="ja-JP" sz="1200" b="1" baseline="0">
              <a:solidFill>
                <a:sysClr val="windowText" lastClr="000000"/>
              </a:solidFill>
              <a:effectLst/>
              <a:latin typeface="+mn-lt"/>
              <a:ea typeface="+mn-ea"/>
              <a:cs typeface="+mn-cs"/>
            </a:rPr>
            <a:t>25%</a:t>
          </a:r>
          <a:r>
            <a:rPr kumimoji="1" lang="ja-JP" altLang="en-US" sz="1200" b="1" baseline="0">
              <a:solidFill>
                <a:sysClr val="windowText" lastClr="000000"/>
              </a:solidFill>
              <a:effectLst/>
              <a:latin typeface="+mn-lt"/>
              <a:ea typeface="+mn-ea"/>
              <a:cs typeface="+mn-cs"/>
            </a:rPr>
            <a:t>未満かつ助成金の額の</a:t>
          </a:r>
          <a:r>
            <a:rPr kumimoji="1" lang="en-US" altLang="ja-JP" sz="1200" b="1" baseline="0">
              <a:solidFill>
                <a:sysClr val="windowText" lastClr="000000"/>
              </a:solidFill>
              <a:effectLst/>
              <a:latin typeface="+mn-lt"/>
              <a:ea typeface="+mn-ea"/>
              <a:cs typeface="+mn-cs"/>
            </a:rPr>
            <a:t>500</a:t>
          </a:r>
          <a:r>
            <a:rPr kumimoji="1" lang="ja-JP" altLang="en-US" sz="1200" b="1" baseline="0">
              <a:solidFill>
                <a:sysClr val="windowText" lastClr="000000"/>
              </a:solidFill>
              <a:effectLst/>
              <a:latin typeface="+mn-lt"/>
              <a:ea typeface="+mn-ea"/>
              <a:cs typeface="+mn-cs"/>
            </a:rPr>
            <a:t>万円未満のどちらか低い方（助成対象費用では</a:t>
          </a:r>
          <a:r>
            <a:rPr kumimoji="1" lang="en-US" altLang="ja-JP" sz="1200" b="1" baseline="0">
              <a:solidFill>
                <a:sysClr val="windowText" lastClr="000000"/>
              </a:solidFill>
              <a:effectLst/>
              <a:latin typeface="+mn-lt"/>
              <a:ea typeface="+mn-ea"/>
              <a:cs typeface="+mn-cs"/>
            </a:rPr>
            <a:t>750</a:t>
          </a:r>
          <a:r>
            <a:rPr kumimoji="1" lang="ja-JP" altLang="en-US" sz="1200" b="1" baseline="0">
              <a:solidFill>
                <a:sysClr val="windowText" lastClr="000000"/>
              </a:solidFill>
              <a:effectLst/>
              <a:latin typeface="+mn-lt"/>
              <a:ea typeface="+mn-ea"/>
              <a:cs typeface="+mn-cs"/>
            </a:rPr>
            <a:t>万円未満）</a:t>
          </a:r>
          <a:endParaRPr kumimoji="1" lang="ja-JP" altLang="en-US" sz="1200" baseline="0">
            <a:solidFill>
              <a:sysClr val="windowText" lastClr="000000"/>
            </a:solidFill>
          </a:endParaRPr>
        </a:p>
      </xdr:txBody>
    </xdr:sp>
    <xdr:clientData/>
  </xdr:twoCellAnchor>
  <xdr:twoCellAnchor>
    <xdr:from>
      <xdr:col>3</xdr:col>
      <xdr:colOff>1001184</xdr:colOff>
      <xdr:row>14</xdr:row>
      <xdr:rowOff>79376</xdr:rowOff>
    </xdr:from>
    <xdr:to>
      <xdr:col>7</xdr:col>
      <xdr:colOff>328084</xdr:colOff>
      <xdr:row>19</xdr:row>
      <xdr:rowOff>172508</xdr:rowOff>
    </xdr:to>
    <xdr:sp macro="" textlink="">
      <xdr:nvSpPr>
        <xdr:cNvPr id="6" name="角丸四角形吹き出し 5">
          <a:extLst>
            <a:ext uri="{FF2B5EF4-FFF2-40B4-BE49-F238E27FC236}">
              <a16:creationId xmlns:a16="http://schemas.microsoft.com/office/drawing/2014/main" id="{00000000-0008-0000-0500-000006000000}"/>
            </a:ext>
          </a:extLst>
        </xdr:cNvPr>
        <xdr:cNvSpPr/>
      </xdr:nvSpPr>
      <xdr:spPr>
        <a:xfrm>
          <a:off x="5754159" y="4032251"/>
          <a:ext cx="2413000" cy="1521882"/>
        </a:xfrm>
        <a:prstGeom prst="wedgeRoundRectCallout">
          <a:avLst>
            <a:gd name="adj1" fmla="val -79898"/>
            <a:gd name="adj2" fmla="val -38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twoCellAnchor>
    <xdr:from>
      <xdr:col>5</xdr:col>
      <xdr:colOff>266701</xdr:colOff>
      <xdr:row>0</xdr:row>
      <xdr:rowOff>188384</xdr:rowOff>
    </xdr:from>
    <xdr:to>
      <xdr:col>7</xdr:col>
      <xdr:colOff>580840</xdr:colOff>
      <xdr:row>4</xdr:row>
      <xdr:rowOff>13946</xdr:rowOff>
    </xdr:to>
    <xdr:sp macro="" textlink="">
      <xdr:nvSpPr>
        <xdr:cNvPr id="8" name="角丸四角形吹き出し 7">
          <a:extLst>
            <a:ext uri="{FF2B5EF4-FFF2-40B4-BE49-F238E27FC236}">
              <a16:creationId xmlns:a16="http://schemas.microsoft.com/office/drawing/2014/main" id="{00000000-0008-0000-0500-000008000000}"/>
            </a:ext>
          </a:extLst>
        </xdr:cNvPr>
        <xdr:cNvSpPr/>
      </xdr:nvSpPr>
      <xdr:spPr>
        <a:xfrm>
          <a:off x="6734176" y="188384"/>
          <a:ext cx="1685739" cy="787587"/>
        </a:xfrm>
        <a:prstGeom prst="wedgeRoundRectCallout">
          <a:avLst>
            <a:gd name="adj1" fmla="val -55192"/>
            <a:gd name="adj2" fmla="val 92719"/>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495300</xdr:colOff>
      <xdr:row>5</xdr:row>
      <xdr:rowOff>114300</xdr:rowOff>
    </xdr:from>
    <xdr:to>
      <xdr:col>6</xdr:col>
      <xdr:colOff>475129</xdr:colOff>
      <xdr:row>8</xdr:row>
      <xdr:rowOff>263899</xdr:rowOff>
    </xdr:to>
    <xdr:sp macro="" textlink="">
      <xdr:nvSpPr>
        <xdr:cNvPr id="9" name="角丸四角形吹き出し 8">
          <a:extLst>
            <a:ext uri="{FF2B5EF4-FFF2-40B4-BE49-F238E27FC236}">
              <a16:creationId xmlns:a16="http://schemas.microsoft.com/office/drawing/2014/main" id="{00000000-0008-0000-0500-000009000000}"/>
            </a:ext>
          </a:extLst>
        </xdr:cNvPr>
        <xdr:cNvSpPr/>
      </xdr:nvSpPr>
      <xdr:spPr>
        <a:xfrm>
          <a:off x="5248275" y="1323975"/>
          <a:ext cx="2380129" cy="1178299"/>
        </a:xfrm>
        <a:prstGeom prst="wedgeRoundRectCallout">
          <a:avLst>
            <a:gd name="adj1" fmla="val -60145"/>
            <a:gd name="adj2" fmla="val 2646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学術機関が２者の場合は、このシートをコピーして作成ください（１機関１枚）。なお、その際、計算式等ご注意ください。</a:t>
          </a:r>
        </a:p>
      </xdr:txBody>
    </xdr:sp>
    <xdr:clientData/>
  </xdr:twoCellAnchor>
  <xdr:twoCellAnchor>
    <xdr:from>
      <xdr:col>1</xdr:col>
      <xdr:colOff>981075</xdr:colOff>
      <xdr:row>2</xdr:row>
      <xdr:rowOff>38098</xdr:rowOff>
    </xdr:from>
    <xdr:to>
      <xdr:col>3</xdr:col>
      <xdr:colOff>790575</xdr:colOff>
      <xdr:row>5</xdr:row>
      <xdr:rowOff>104774</xdr:rowOff>
    </xdr:to>
    <xdr:sp macro="" textlink="">
      <xdr:nvSpPr>
        <xdr:cNvPr id="7" name="角丸四角形吹き出し 6">
          <a:extLst>
            <a:ext uri="{FF2B5EF4-FFF2-40B4-BE49-F238E27FC236}">
              <a16:creationId xmlns:a16="http://schemas.microsoft.com/office/drawing/2014/main" id="{00000000-0008-0000-0500-000007000000}"/>
            </a:ext>
          </a:extLst>
        </xdr:cNvPr>
        <xdr:cNvSpPr/>
      </xdr:nvSpPr>
      <xdr:spPr>
        <a:xfrm>
          <a:off x="3676650" y="514348"/>
          <a:ext cx="1866900" cy="800101"/>
        </a:xfrm>
        <a:prstGeom prst="wedgeRoundRectCallout">
          <a:avLst>
            <a:gd name="adj1" fmla="val -147865"/>
            <a:gd name="adj2" fmla="val 4455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事業名称と学術機関名は情報項目シートから自動転記</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190500</xdr:colOff>
      <xdr:row>9</xdr:row>
      <xdr:rowOff>76200</xdr:rowOff>
    </xdr:from>
    <xdr:to>
      <xdr:col>12</xdr:col>
      <xdr:colOff>452156</xdr:colOff>
      <xdr:row>15</xdr:row>
      <xdr:rowOff>123266</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9420225" y="1828800"/>
          <a:ext cx="1871381" cy="1075766"/>
        </a:xfrm>
        <a:prstGeom prst="wedgeRoundRectCallout">
          <a:avLst>
            <a:gd name="adj1" fmla="val -142698"/>
            <a:gd name="adj2" fmla="val -11535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xdr:col>
      <xdr:colOff>600075</xdr:colOff>
      <xdr:row>19</xdr:row>
      <xdr:rowOff>38100</xdr:rowOff>
    </xdr:from>
    <xdr:to>
      <xdr:col>3</xdr:col>
      <xdr:colOff>352425</xdr:colOff>
      <xdr:row>24</xdr:row>
      <xdr:rowOff>171449</xdr:rowOff>
    </xdr:to>
    <xdr:sp macro="" textlink="">
      <xdr:nvSpPr>
        <xdr:cNvPr id="6" name="角丸四角形吹き出し 5">
          <a:extLst>
            <a:ext uri="{FF2B5EF4-FFF2-40B4-BE49-F238E27FC236}">
              <a16:creationId xmlns:a16="http://schemas.microsoft.com/office/drawing/2014/main" id="{00000000-0008-0000-0600-000006000000}"/>
            </a:ext>
          </a:extLst>
        </xdr:cNvPr>
        <xdr:cNvSpPr/>
      </xdr:nvSpPr>
      <xdr:spPr>
        <a:xfrm>
          <a:off x="2419350" y="3505200"/>
          <a:ext cx="1638300" cy="990599"/>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13</xdr:col>
      <xdr:colOff>619125</xdr:colOff>
      <xdr:row>15</xdr:row>
      <xdr:rowOff>28575</xdr:rowOff>
    </xdr:from>
    <xdr:to>
      <xdr:col>18</xdr:col>
      <xdr:colOff>342900</xdr:colOff>
      <xdr:row>23</xdr:row>
      <xdr:rowOff>76200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12163425" y="2809875"/>
          <a:ext cx="3152775" cy="1419225"/>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12</xdr:col>
      <xdr:colOff>600075</xdr:colOff>
      <xdr:row>26</xdr:row>
      <xdr:rowOff>9525</xdr:rowOff>
    </xdr:from>
    <xdr:to>
      <xdr:col>15</xdr:col>
      <xdr:colOff>209550</xdr:colOff>
      <xdr:row>32</xdr:row>
      <xdr:rowOff>562</xdr:rowOff>
    </xdr:to>
    <xdr:sp macro="" textlink="">
      <xdr:nvSpPr>
        <xdr:cNvPr id="8" name="角丸四角形吹き出し 7">
          <a:extLst>
            <a:ext uri="{FF2B5EF4-FFF2-40B4-BE49-F238E27FC236}">
              <a16:creationId xmlns:a16="http://schemas.microsoft.com/office/drawing/2014/main" id="{00000000-0008-0000-0600-000008000000}"/>
            </a:ext>
          </a:extLst>
        </xdr:cNvPr>
        <xdr:cNvSpPr/>
      </xdr:nvSpPr>
      <xdr:spPr>
        <a:xfrm>
          <a:off x="11439525" y="4676775"/>
          <a:ext cx="1685925" cy="1019737"/>
        </a:xfrm>
        <a:prstGeom prst="wedgeRoundRectCallout">
          <a:avLst>
            <a:gd name="adj1" fmla="val -540356"/>
            <a:gd name="adj2" fmla="val 11014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研究要素のあるものは外注できません。「○○の委託」</a:t>
          </a:r>
          <a:endParaRPr kumimoji="1" lang="en-US" altLang="ja-JP" sz="1200" b="1">
            <a:solidFill>
              <a:sysClr val="windowText" lastClr="000000"/>
            </a:solidFill>
          </a:endParaRPr>
        </a:p>
        <a:p>
          <a:pPr algn="l"/>
          <a:r>
            <a:rPr kumimoji="1" lang="ja-JP" altLang="en-US" sz="1200" b="1">
              <a:solidFill>
                <a:sysClr val="windowText" lastClr="000000"/>
              </a:solidFill>
            </a:rPr>
            <a:t>も</a:t>
          </a:r>
          <a:r>
            <a:rPr kumimoji="1" lang="en-US" altLang="ja-JP" sz="1200" b="1">
              <a:solidFill>
                <a:sysClr val="windowText" lastClr="000000"/>
              </a:solidFill>
            </a:rPr>
            <a:t>NG</a:t>
          </a:r>
          <a:r>
            <a:rPr kumimoji="1" lang="ja-JP" altLang="en-US" sz="1200" b="1">
              <a:solidFill>
                <a:sysClr val="windowText" lastClr="000000"/>
              </a:solidFill>
            </a:rPr>
            <a:t>です</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9" name="角丸四角形吹き出し 8">
          <a:extLst>
            <a:ext uri="{FF2B5EF4-FFF2-40B4-BE49-F238E27FC236}">
              <a16:creationId xmlns:a16="http://schemas.microsoft.com/office/drawing/2014/main" id="{00000000-0008-0000-0600-000009000000}"/>
            </a:ext>
          </a:extLst>
        </xdr:cNvPr>
        <xdr:cNvSpPr/>
      </xdr:nvSpPr>
      <xdr:spPr>
        <a:xfrm>
          <a:off x="2114550" y="1352550"/>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266700</xdr:colOff>
      <xdr:row>51</xdr:row>
      <xdr:rowOff>114300</xdr:rowOff>
    </xdr:from>
    <xdr:to>
      <xdr:col>12</xdr:col>
      <xdr:colOff>124946</xdr:colOff>
      <xdr:row>56</xdr:row>
      <xdr:rowOff>61072</xdr:rowOff>
    </xdr:to>
    <xdr:sp macro="" textlink="">
      <xdr:nvSpPr>
        <xdr:cNvPr id="10" name="角丸四角形吹き出し 9">
          <a:extLst>
            <a:ext uri="{FF2B5EF4-FFF2-40B4-BE49-F238E27FC236}">
              <a16:creationId xmlns:a16="http://schemas.microsoft.com/office/drawing/2014/main" id="{00000000-0008-0000-0600-00000A000000}"/>
            </a:ext>
          </a:extLst>
        </xdr:cNvPr>
        <xdr:cNvSpPr/>
      </xdr:nvSpPr>
      <xdr:spPr>
        <a:xfrm>
          <a:off x="9496425" y="9086850"/>
          <a:ext cx="1467971" cy="1042147"/>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12</xdr:col>
      <xdr:colOff>638175</xdr:colOff>
      <xdr:row>0</xdr:row>
      <xdr:rowOff>47625</xdr:rowOff>
    </xdr:from>
    <xdr:to>
      <xdr:col>15</xdr:col>
      <xdr:colOff>419100</xdr:colOff>
      <xdr:row>3</xdr:row>
      <xdr:rowOff>123825</xdr:rowOff>
    </xdr:to>
    <xdr:sp macro="" textlink="">
      <xdr:nvSpPr>
        <xdr:cNvPr id="11" name="角丸四角形吹き出し 10">
          <a:extLst>
            <a:ext uri="{FF2B5EF4-FFF2-40B4-BE49-F238E27FC236}">
              <a16:creationId xmlns:a16="http://schemas.microsoft.com/office/drawing/2014/main" id="{00000000-0008-0000-0600-00000B000000}"/>
            </a:ext>
          </a:extLst>
        </xdr:cNvPr>
        <xdr:cNvSpPr/>
      </xdr:nvSpPr>
      <xdr:spPr>
        <a:xfrm>
          <a:off x="11477625" y="47625"/>
          <a:ext cx="1857375" cy="790575"/>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10</xdr:col>
      <xdr:colOff>1590675</xdr:colOff>
      <xdr:row>41</xdr:row>
      <xdr:rowOff>28576</xdr:rowOff>
    </xdr:from>
    <xdr:to>
      <xdr:col>18</xdr:col>
      <xdr:colOff>390525</xdr:colOff>
      <xdr:row>49</xdr:row>
      <xdr:rowOff>97535</xdr:rowOff>
    </xdr:to>
    <xdr:sp macro="" textlink="">
      <xdr:nvSpPr>
        <xdr:cNvPr id="12" name="角丸四角形吹き出し 11">
          <a:extLst>
            <a:ext uri="{FF2B5EF4-FFF2-40B4-BE49-F238E27FC236}">
              <a16:creationId xmlns:a16="http://schemas.microsoft.com/office/drawing/2014/main" id="{00000000-0008-0000-0600-00000C000000}"/>
            </a:ext>
          </a:extLst>
        </xdr:cNvPr>
        <xdr:cNvSpPr/>
      </xdr:nvSpPr>
      <xdr:spPr>
        <a:xfrm>
          <a:off x="9210675" y="7267576"/>
          <a:ext cx="6153150" cy="1450084"/>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学術機関との共同研究については、計上可。</a:t>
          </a:r>
          <a:endParaRPr kumimoji="1" lang="en-US" altLang="ja-JP" sz="1200" b="1">
            <a:solidFill>
              <a:sysClr val="windowText" lastClr="000000"/>
            </a:solidFill>
          </a:endParaRPr>
        </a:p>
        <a:p>
          <a:pPr algn="l"/>
          <a:r>
            <a:rPr kumimoji="1" lang="ja-JP" altLang="en-US" sz="1200" b="1">
              <a:solidFill>
                <a:sysClr val="windowText" lastClr="000000"/>
              </a:solidFill>
            </a:rPr>
            <a:t>　　　　　　　　　　　　ただし、原則、最大２機関までとし、助成金の額の</a:t>
          </a:r>
          <a:r>
            <a:rPr kumimoji="1" lang="en-US" altLang="ja-JP" sz="1200" b="1">
              <a:solidFill>
                <a:sysClr val="windowText" lastClr="000000"/>
              </a:solidFill>
            </a:rPr>
            <a:t>25%</a:t>
          </a:r>
          <a:r>
            <a:rPr kumimoji="1" lang="ja-JP" altLang="en-US" sz="1200" b="1">
              <a:solidFill>
                <a:sysClr val="windowText" lastClr="000000"/>
              </a:solidFill>
            </a:rPr>
            <a:t>未満かつ助成金　</a:t>
          </a:r>
          <a:endParaRPr kumimoji="1" lang="en-US" altLang="ja-JP" sz="1200" b="1">
            <a:solidFill>
              <a:sysClr val="windowText" lastClr="000000"/>
            </a:solidFill>
          </a:endParaRPr>
        </a:p>
        <a:p>
          <a:pPr algn="l"/>
          <a:r>
            <a:rPr kumimoji="1" lang="ja-JP" altLang="en-US" sz="1200" b="1">
              <a:solidFill>
                <a:sysClr val="windowText" lastClr="000000"/>
              </a:solidFill>
            </a:rPr>
            <a:t>　　　　　　　　　　　　の額が</a:t>
          </a:r>
          <a:r>
            <a:rPr kumimoji="1" lang="en-US" altLang="ja-JP" sz="1200" b="1">
              <a:solidFill>
                <a:sysClr val="windowText" lastClr="000000"/>
              </a:solidFill>
            </a:rPr>
            <a:t>750</a:t>
          </a:r>
          <a:r>
            <a:rPr kumimoji="1" lang="ja-JP" altLang="en-US" sz="1200" b="1">
              <a:solidFill>
                <a:sysClr val="windowText" lastClr="000000"/>
              </a:solidFill>
            </a:rPr>
            <a:t>万円未満　とする。</a:t>
          </a:r>
          <a:r>
            <a:rPr kumimoji="1" lang="en-US" altLang="ja-JP" sz="1200" b="1">
              <a:solidFill>
                <a:sysClr val="windowText" lastClr="000000"/>
              </a:solidFill>
            </a:rPr>
            <a:t>(</a:t>
          </a:r>
          <a:r>
            <a:rPr kumimoji="1" lang="ja-JP" altLang="en-US" sz="1200" b="1">
              <a:solidFill>
                <a:sysClr val="windowText" lastClr="000000"/>
              </a:solidFill>
            </a:rPr>
            <a:t>助成対象費用では、</a:t>
          </a:r>
          <a:r>
            <a:rPr kumimoji="1" lang="en-US" altLang="ja-JP" sz="1200" b="1">
              <a:solidFill>
                <a:sysClr val="windowText" lastClr="000000"/>
              </a:solidFill>
            </a:rPr>
            <a:t>500</a:t>
          </a:r>
          <a:r>
            <a:rPr kumimoji="1" lang="ja-JP" altLang="en-US" sz="1200" b="1">
              <a:solidFill>
                <a:sysClr val="windowText" lastClr="000000"/>
              </a:solidFill>
            </a:rPr>
            <a:t>万円未満）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．再委託費・共同研究費の助成対象費用／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0.25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3</xdr:col>
      <xdr:colOff>333375</xdr:colOff>
      <xdr:row>46</xdr:row>
      <xdr:rowOff>9526</xdr:rowOff>
    </xdr:from>
    <xdr:to>
      <xdr:col>9</xdr:col>
      <xdr:colOff>714375</xdr:colOff>
      <xdr:row>49</xdr:row>
      <xdr:rowOff>76201</xdr:rowOff>
    </xdr:to>
    <xdr:sp macro="" textlink="">
      <xdr:nvSpPr>
        <xdr:cNvPr id="13" name="角丸四角形吹き出し 12">
          <a:extLst>
            <a:ext uri="{FF2B5EF4-FFF2-40B4-BE49-F238E27FC236}">
              <a16:creationId xmlns:a16="http://schemas.microsoft.com/office/drawing/2014/main" id="{00000000-0008-0000-0600-00000D000000}"/>
            </a:ext>
          </a:extLst>
        </xdr:cNvPr>
        <xdr:cNvSpPr/>
      </xdr:nvSpPr>
      <xdr:spPr>
        <a:xfrm>
          <a:off x="4038600" y="8105776"/>
          <a:ext cx="2686050" cy="590550"/>
        </a:xfrm>
        <a:prstGeom prst="wedgeRoundRectCallout">
          <a:avLst>
            <a:gd name="adj1" fmla="val -89687"/>
            <a:gd name="adj2" fmla="val -7733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3" name="角丸四角形吹き出し 2">
          <a:extLst>
            <a:ext uri="{FF2B5EF4-FFF2-40B4-BE49-F238E27FC236}">
              <a16:creationId xmlns:a16="http://schemas.microsoft.com/office/drawing/2014/main" id="{00000000-0008-0000-0700-000003000000}"/>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4" name="角丸四角形吹き出し 3">
          <a:extLst>
            <a:ext uri="{FF2B5EF4-FFF2-40B4-BE49-F238E27FC236}">
              <a16:creationId xmlns:a16="http://schemas.microsoft.com/office/drawing/2014/main" id="{00000000-0008-0000-0700-000004000000}"/>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共同研究先が２者の場合は、このシートをコピーして作成ください（１機関１枚）。なお、その際、計算式等ご注意ください。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5" name="角丸四角形吹き出し 4">
          <a:extLst>
            <a:ext uri="{FF2B5EF4-FFF2-40B4-BE49-F238E27FC236}">
              <a16:creationId xmlns:a16="http://schemas.microsoft.com/office/drawing/2014/main" id="{00000000-0008-0000-0700-000005000000}"/>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16</xdr:col>
      <xdr:colOff>499222</xdr:colOff>
      <xdr:row>21</xdr:row>
      <xdr:rowOff>87407</xdr:rowOff>
    </xdr:from>
    <xdr:to>
      <xdr:col>21</xdr:col>
      <xdr:colOff>228600</xdr:colOff>
      <xdr:row>29</xdr:row>
      <xdr:rowOff>161926</xdr:rowOff>
    </xdr:to>
    <xdr:sp macro="" textlink="">
      <xdr:nvSpPr>
        <xdr:cNvPr id="6" name="角丸四角形吹き出し 5">
          <a:extLst>
            <a:ext uri="{FF2B5EF4-FFF2-40B4-BE49-F238E27FC236}">
              <a16:creationId xmlns:a16="http://schemas.microsoft.com/office/drawing/2014/main" id="{00000000-0008-0000-0700-000006000000}"/>
            </a:ext>
          </a:extLst>
        </xdr:cNvPr>
        <xdr:cNvSpPr/>
      </xdr:nvSpPr>
      <xdr:spPr>
        <a:xfrm>
          <a:off x="14177122" y="3992657"/>
          <a:ext cx="3158378" cy="1446119"/>
        </a:xfrm>
        <a:prstGeom prst="wedgeRoundRectCallout">
          <a:avLst>
            <a:gd name="adj1" fmla="val -151777"/>
            <a:gd name="adj2" fmla="val -2126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7" name="角丸四角形吹き出し 6">
          <a:extLst>
            <a:ext uri="{FF2B5EF4-FFF2-40B4-BE49-F238E27FC236}">
              <a16:creationId xmlns:a16="http://schemas.microsoft.com/office/drawing/2014/main" id="{00000000-0008-0000-0700-000007000000}"/>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7</xdr:col>
      <xdr:colOff>309284</xdr:colOff>
      <xdr:row>34</xdr:row>
      <xdr:rowOff>104775</xdr:rowOff>
    </xdr:from>
    <xdr:to>
      <xdr:col>9</xdr:col>
      <xdr:colOff>1182968</xdr:colOff>
      <xdr:row>40</xdr:row>
      <xdr:rowOff>115982</xdr:rowOff>
    </xdr:to>
    <xdr:sp macro="" textlink="">
      <xdr:nvSpPr>
        <xdr:cNvPr id="8" name="角丸四角形吹き出し 7">
          <a:extLst>
            <a:ext uri="{FF2B5EF4-FFF2-40B4-BE49-F238E27FC236}">
              <a16:creationId xmlns:a16="http://schemas.microsoft.com/office/drawing/2014/main" id="{00000000-0008-0000-0700-000008000000}"/>
            </a:ext>
          </a:extLst>
        </xdr:cNvPr>
        <xdr:cNvSpPr/>
      </xdr:nvSpPr>
      <xdr:spPr>
        <a:xfrm>
          <a:off x="5776634" y="6238875"/>
          <a:ext cx="1492809" cy="1039907"/>
        </a:xfrm>
        <a:prstGeom prst="wedgeRoundRectCallout">
          <a:avLst>
            <a:gd name="adj1" fmla="val -205678"/>
            <a:gd name="adj2" fmla="val 768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a:t>
          </a:r>
          <a:r>
            <a:rPr kumimoji="1" lang="ja-JP" altLang="en-US" sz="1200" b="1">
              <a:solidFill>
                <a:srgbClr val="FF0000"/>
              </a:solidFill>
            </a:rPr>
            <a:t>外注できません</a:t>
          </a:r>
          <a:r>
            <a:rPr kumimoji="1" lang="ja-JP" altLang="en-US" sz="1200" b="1">
              <a:solidFill>
                <a:sysClr val="windowText" lastClr="000000"/>
              </a:solidFill>
            </a:rPr>
            <a:t>。「○○の委託」</a:t>
          </a:r>
          <a:endParaRPr kumimoji="1" lang="en-US" altLang="ja-JP" sz="1200" b="1">
            <a:solidFill>
              <a:sysClr val="windowText" lastClr="000000"/>
            </a:solidFill>
          </a:endParaRPr>
        </a:p>
        <a:p>
          <a:pPr algn="l"/>
          <a:r>
            <a:rPr kumimoji="1" lang="ja-JP" altLang="en-US" sz="1200" b="1">
              <a:solidFill>
                <a:sysClr val="windowText" lastClr="000000"/>
              </a:solidFill>
            </a:rPr>
            <a:t>も</a:t>
          </a:r>
          <a:r>
            <a:rPr kumimoji="1" lang="en-US" altLang="ja-JP" sz="1200" b="1">
              <a:solidFill>
                <a:sysClr val="windowText" lastClr="000000"/>
              </a:solidFill>
            </a:rPr>
            <a:t>NG</a:t>
          </a:r>
          <a:r>
            <a:rPr kumimoji="1" lang="ja-JP" altLang="en-US" sz="1200" b="1">
              <a:solidFill>
                <a:sysClr val="windowText" lastClr="000000"/>
              </a:solidFill>
            </a:rPr>
            <a:t>です</a:t>
          </a:r>
        </a:p>
      </xdr:txBody>
    </xdr:sp>
    <xdr:clientData/>
  </xdr:twoCellAnchor>
  <xdr:twoCellAnchor>
    <xdr:from>
      <xdr:col>12</xdr:col>
      <xdr:colOff>3922</xdr:colOff>
      <xdr:row>33</xdr:row>
      <xdr:rowOff>170890</xdr:rowOff>
    </xdr:from>
    <xdr:to>
      <xdr:col>14</xdr:col>
      <xdr:colOff>434725</xdr:colOff>
      <xdr:row>38</xdr:row>
      <xdr:rowOff>160929</xdr:rowOff>
    </xdr:to>
    <xdr:sp macro="" textlink="">
      <xdr:nvSpPr>
        <xdr:cNvPr id="9" name="角丸四角形吹き出し 8">
          <a:extLst>
            <a:ext uri="{FF2B5EF4-FFF2-40B4-BE49-F238E27FC236}">
              <a16:creationId xmlns:a16="http://schemas.microsoft.com/office/drawing/2014/main" id="{00000000-0008-0000-0700-000009000000}"/>
            </a:ext>
          </a:extLst>
        </xdr:cNvPr>
        <xdr:cNvSpPr/>
      </xdr:nvSpPr>
      <xdr:spPr>
        <a:xfrm>
          <a:off x="10919572" y="6133540"/>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10" name="角丸四角形吹き出し 9">
          <a:extLst>
            <a:ext uri="{FF2B5EF4-FFF2-40B4-BE49-F238E27FC236}">
              <a16:creationId xmlns:a16="http://schemas.microsoft.com/office/drawing/2014/main" id="{00000000-0008-0000-0700-00000A000000}"/>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学術機関名称は、情報項目シートから自動転記</a:t>
          </a:r>
        </a:p>
      </xdr:txBody>
    </xdr:sp>
    <xdr:clientData/>
  </xdr:twoCellAnchor>
  <xdr:twoCellAnchor>
    <xdr:from>
      <xdr:col>12</xdr:col>
      <xdr:colOff>245410</xdr:colOff>
      <xdr:row>15</xdr:row>
      <xdr:rowOff>42023</xdr:rowOff>
    </xdr:from>
    <xdr:to>
      <xdr:col>15</xdr:col>
      <xdr:colOff>41461</xdr:colOff>
      <xdr:row>19</xdr:row>
      <xdr:rowOff>142875</xdr:rowOff>
    </xdr:to>
    <xdr:sp macro="" textlink="">
      <xdr:nvSpPr>
        <xdr:cNvPr id="11" name="角丸四角形吹き出し 10">
          <a:extLst>
            <a:ext uri="{FF2B5EF4-FFF2-40B4-BE49-F238E27FC236}">
              <a16:creationId xmlns:a16="http://schemas.microsoft.com/office/drawing/2014/main" id="{00000000-0008-0000-0700-00000B000000}"/>
            </a:ext>
          </a:extLst>
        </xdr:cNvPr>
        <xdr:cNvSpPr/>
      </xdr:nvSpPr>
      <xdr:spPr>
        <a:xfrm>
          <a:off x="11161060" y="2918573"/>
          <a:ext cx="1872501" cy="786652"/>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ysClr val="windowText" lastClr="000000"/>
              </a:solidFill>
            </a:rPr>
            <a:t>200</a:t>
          </a:r>
          <a:r>
            <a:rPr kumimoji="1" lang="ja-JP" altLang="en-US" sz="1200" b="1">
              <a:solidFill>
                <a:sysClr val="windowText" lastClr="000000"/>
              </a:solidFill>
            </a:rPr>
            <a:t>万円以上の機械装置等を</a:t>
          </a:r>
          <a:r>
            <a:rPr kumimoji="1" lang="ja-JP" altLang="en-US" sz="1200" b="1">
              <a:solidFill>
                <a:srgbClr val="FF0000"/>
              </a:solidFill>
            </a:rPr>
            <a:t>製作・購入することはできません。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8"/>
  <sheetViews>
    <sheetView tabSelected="1" zoomScaleNormal="100" workbookViewId="0">
      <selection activeCell="A2" sqref="A2"/>
    </sheetView>
  </sheetViews>
  <sheetFormatPr defaultRowHeight="13.5" x14ac:dyDescent="0.15"/>
  <cols>
    <col min="1" max="1" width="28.875" style="50" customWidth="1"/>
    <col min="2" max="2" width="128" style="54" customWidth="1"/>
    <col min="3" max="16384" width="9" style="50"/>
  </cols>
  <sheetData>
    <row r="1" spans="1:2" x14ac:dyDescent="0.15">
      <c r="A1" s="340" t="s">
        <v>325</v>
      </c>
      <c r="B1" s="341" t="s">
        <v>326</v>
      </c>
    </row>
    <row r="2" spans="1:2" ht="83.25" customHeight="1" x14ac:dyDescent="0.15">
      <c r="A2" s="51" t="s">
        <v>85</v>
      </c>
      <c r="B2" s="338" t="s">
        <v>292</v>
      </c>
    </row>
    <row r="3" spans="1:2" ht="78.75" customHeight="1" x14ac:dyDescent="0.15">
      <c r="A3" s="48" t="s">
        <v>274</v>
      </c>
      <c r="B3" s="49" t="s">
        <v>316</v>
      </c>
    </row>
    <row r="4" spans="1:2" ht="55.5" customHeight="1" x14ac:dyDescent="0.15">
      <c r="A4" s="315" t="s">
        <v>273</v>
      </c>
      <c r="B4" s="316" t="s">
        <v>277</v>
      </c>
    </row>
    <row r="5" spans="1:2" ht="61.5" customHeight="1" x14ac:dyDescent="0.15">
      <c r="A5" s="51" t="s">
        <v>192</v>
      </c>
      <c r="B5" s="52" t="s">
        <v>275</v>
      </c>
    </row>
    <row r="6" spans="1:2" ht="89.25" customHeight="1" x14ac:dyDescent="0.15">
      <c r="A6" s="51" t="s">
        <v>276</v>
      </c>
      <c r="B6" s="52" t="s">
        <v>336</v>
      </c>
    </row>
    <row r="7" spans="1:2" ht="47.25" customHeight="1" x14ac:dyDescent="0.15">
      <c r="A7" s="52" t="s">
        <v>317</v>
      </c>
      <c r="B7" s="52" t="s">
        <v>335</v>
      </c>
    </row>
    <row r="8" spans="1:2" ht="75" customHeight="1" x14ac:dyDescent="0.15">
      <c r="A8" s="53" t="s">
        <v>318</v>
      </c>
      <c r="B8" s="53" t="s">
        <v>327</v>
      </c>
    </row>
  </sheetData>
  <phoneticPr fontId="4"/>
  <pageMargins left="0.39370078740157483" right="0.39370078740157483"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61"/>
  <sheetViews>
    <sheetView zoomScaleNormal="100" workbookViewId="0">
      <pane xSplit="2" ySplit="2" topLeftCell="C3" activePane="bottomRight" state="frozen"/>
      <selection pane="topRight" activeCell="B1" sqref="B1"/>
      <selection pane="bottomLeft" activeCell="A3" sqref="A3"/>
      <selection pane="bottomRight"/>
    </sheetView>
  </sheetViews>
  <sheetFormatPr defaultRowHeight="13.5" x14ac:dyDescent="0.15"/>
  <cols>
    <col min="1" max="1" width="5" style="29" customWidth="1"/>
    <col min="2" max="2" width="33.875" style="29" customWidth="1"/>
    <col min="3" max="3" width="49.125" style="130" customWidth="1"/>
    <col min="4" max="4" width="27.375" style="131" customWidth="1"/>
    <col min="5" max="5" width="32.125" style="132" customWidth="1"/>
    <col min="6" max="6" width="19.875" style="29" customWidth="1"/>
    <col min="7" max="7" width="4.5" style="29" bestFit="1" customWidth="1"/>
    <col min="8" max="16384" width="9" style="29"/>
  </cols>
  <sheetData>
    <row r="1" spans="2:9" ht="29.25" customHeight="1" thickBot="1" x14ac:dyDescent="0.2">
      <c r="B1" s="342" t="s">
        <v>81</v>
      </c>
      <c r="C1" s="343"/>
      <c r="D1" s="344"/>
      <c r="E1" s="344"/>
      <c r="F1" s="344"/>
    </row>
    <row r="2" spans="2:9" s="30" customFormat="1" ht="27.75" thickBot="1" x14ac:dyDescent="0.2">
      <c r="B2" s="12" t="s">
        <v>0</v>
      </c>
      <c r="C2" s="37" t="s">
        <v>68</v>
      </c>
      <c r="D2" s="2" t="s">
        <v>1</v>
      </c>
      <c r="E2" s="1" t="s">
        <v>2</v>
      </c>
      <c r="F2" s="1" t="s">
        <v>199</v>
      </c>
    </row>
    <row r="3" spans="2:9" s="31" customFormat="1" ht="14.25" thickTop="1" x14ac:dyDescent="0.15">
      <c r="B3" s="13" t="s">
        <v>262</v>
      </c>
      <c r="C3" s="120" t="s">
        <v>3</v>
      </c>
      <c r="D3" s="3" t="s">
        <v>3</v>
      </c>
      <c r="E3" s="22" t="s">
        <v>4</v>
      </c>
      <c r="F3" s="121" t="s">
        <v>49</v>
      </c>
    </row>
    <row r="4" spans="2:9" s="31" customFormat="1" ht="27" x14ac:dyDescent="0.15">
      <c r="B4" s="13" t="s">
        <v>261</v>
      </c>
      <c r="C4" s="105"/>
      <c r="D4" s="57">
        <v>44287</v>
      </c>
      <c r="E4" s="22" t="s">
        <v>328</v>
      </c>
      <c r="F4" s="121" t="s">
        <v>264</v>
      </c>
    </row>
    <row r="5" spans="2:9" s="31" customFormat="1" x14ac:dyDescent="0.15">
      <c r="B5" s="13" t="s">
        <v>263</v>
      </c>
      <c r="C5" s="106"/>
      <c r="D5" s="3" t="s">
        <v>5</v>
      </c>
      <c r="E5" s="22" t="s">
        <v>82</v>
      </c>
      <c r="F5" s="121" t="s">
        <v>86</v>
      </c>
    </row>
    <row r="6" spans="2:9" s="31" customFormat="1" x14ac:dyDescent="0.15">
      <c r="B6" s="13" t="s">
        <v>6</v>
      </c>
      <c r="C6" s="106"/>
      <c r="D6" s="3"/>
      <c r="E6" s="23" t="s">
        <v>198</v>
      </c>
      <c r="F6" s="121" t="s">
        <v>87</v>
      </c>
      <c r="G6" s="31">
        <f>LEN(C6)</f>
        <v>0</v>
      </c>
    </row>
    <row r="7" spans="2:9" s="31" customFormat="1" ht="67.5" x14ac:dyDescent="0.15">
      <c r="B7" s="16" t="s">
        <v>67</v>
      </c>
      <c r="C7" s="106"/>
      <c r="D7" s="38"/>
      <c r="E7" s="26" t="s">
        <v>200</v>
      </c>
      <c r="F7" s="122" t="s">
        <v>88</v>
      </c>
      <c r="G7" s="31">
        <f>LEN(C7)</f>
        <v>0</v>
      </c>
      <c r="I7" s="123"/>
    </row>
    <row r="8" spans="2:9" s="31" customFormat="1" x14ac:dyDescent="0.15">
      <c r="B8" s="13" t="s">
        <v>115</v>
      </c>
      <c r="C8" s="173" t="s">
        <v>193</v>
      </c>
      <c r="D8" s="55"/>
      <c r="E8" s="56" t="s">
        <v>116</v>
      </c>
      <c r="F8" s="122" t="s">
        <v>118</v>
      </c>
    </row>
    <row r="9" spans="2:9" s="31" customFormat="1" ht="14.25" thickBot="1" x14ac:dyDescent="0.2">
      <c r="B9" s="13" t="s">
        <v>117</v>
      </c>
      <c r="C9" s="174"/>
      <c r="D9" s="175">
        <v>44618</v>
      </c>
      <c r="E9" s="57" t="s">
        <v>329</v>
      </c>
      <c r="F9" s="122" t="s">
        <v>118</v>
      </c>
    </row>
    <row r="10" spans="2:9" s="31" customFormat="1" ht="14.25" thickTop="1" x14ac:dyDescent="0.15">
      <c r="B10" s="15" t="s">
        <v>206</v>
      </c>
      <c r="C10" s="133">
        <f>C11</f>
        <v>0</v>
      </c>
      <c r="D10" s="6">
        <v>375000000</v>
      </c>
      <c r="E10" s="39" t="s">
        <v>79</v>
      </c>
      <c r="F10" s="124" t="s">
        <v>203</v>
      </c>
    </row>
    <row r="11" spans="2:9" s="31" customFormat="1" ht="47.25" customHeight="1" x14ac:dyDescent="0.15">
      <c r="B11" s="13" t="s">
        <v>319</v>
      </c>
      <c r="C11" s="103">
        <f>'項目別明細表_助成先（別紙２）'!J50</f>
        <v>0</v>
      </c>
      <c r="D11" s="7">
        <v>375000000</v>
      </c>
      <c r="E11" s="45" t="s">
        <v>265</v>
      </c>
      <c r="F11" s="121" t="s">
        <v>204</v>
      </c>
    </row>
    <row r="12" spans="2:9" s="31" customFormat="1" ht="45.75" customHeight="1" x14ac:dyDescent="0.15">
      <c r="B12" s="34" t="s">
        <v>80</v>
      </c>
      <c r="C12" s="35">
        <f>C13</f>
        <v>0</v>
      </c>
      <c r="D12" s="165">
        <f>IF(C12&gt;375000000,"3.75億を超えていますので別紙２を確認してください",375000000)</f>
        <v>375000000</v>
      </c>
      <c r="E12" s="46" t="s">
        <v>266</v>
      </c>
      <c r="F12" s="125" t="s">
        <v>202</v>
      </c>
    </row>
    <row r="13" spans="2:9" s="31" customFormat="1" ht="44.25" customHeight="1" x14ac:dyDescent="0.15">
      <c r="B13" s="13" t="s">
        <v>320</v>
      </c>
      <c r="C13" s="103">
        <f>'項目別明細表_助成先（別紙２）'!K50</f>
        <v>0</v>
      </c>
      <c r="D13" s="165">
        <f>IF(C13&gt;375000000,"3.75億を超えていますので別紙２を確認してください",375000000)</f>
        <v>375000000</v>
      </c>
      <c r="E13" s="46" t="s">
        <v>267</v>
      </c>
      <c r="F13" s="121" t="s">
        <v>202</v>
      </c>
    </row>
    <row r="14" spans="2:9" s="31" customFormat="1" x14ac:dyDescent="0.15">
      <c r="B14" s="334" t="s">
        <v>286</v>
      </c>
      <c r="C14" s="33">
        <f>C15</f>
        <v>0</v>
      </c>
      <c r="D14" s="8">
        <v>250000000</v>
      </c>
      <c r="E14" s="40" t="s">
        <v>269</v>
      </c>
      <c r="F14" s="127" t="s">
        <v>201</v>
      </c>
    </row>
    <row r="15" spans="2:9" s="31" customFormat="1" ht="41.25" thickBot="1" x14ac:dyDescent="0.2">
      <c r="B15" s="335" t="s">
        <v>321</v>
      </c>
      <c r="C15" s="104">
        <f>'項目別明細表_助成先（別紙２）'!L50</f>
        <v>0</v>
      </c>
      <c r="D15" s="101">
        <v>250000000</v>
      </c>
      <c r="E15" s="102" t="s">
        <v>89</v>
      </c>
      <c r="F15" s="128" t="s">
        <v>90</v>
      </c>
    </row>
    <row r="16" spans="2:9" s="31" customFormat="1" ht="27.75" thickTop="1" x14ac:dyDescent="0.15">
      <c r="B16" s="288" t="s">
        <v>322</v>
      </c>
      <c r="C16" s="289"/>
      <c r="D16" s="8">
        <v>60000000</v>
      </c>
      <c r="E16" s="39" t="s">
        <v>257</v>
      </c>
      <c r="F16" s="285" t="s">
        <v>258</v>
      </c>
    </row>
    <row r="17" spans="2:9" s="31" customFormat="1" ht="25.5" customHeight="1" x14ac:dyDescent="0.15">
      <c r="B17" s="162" t="s">
        <v>323</v>
      </c>
      <c r="C17" s="290"/>
      <c r="D17" s="8">
        <v>60000000</v>
      </c>
      <c r="E17" s="46"/>
      <c r="F17" s="125" t="s">
        <v>259</v>
      </c>
    </row>
    <row r="18" spans="2:9" s="31" customFormat="1" ht="27.75" thickBot="1" x14ac:dyDescent="0.2">
      <c r="B18" s="163" t="s">
        <v>324</v>
      </c>
      <c r="C18" s="291"/>
      <c r="D18" s="7">
        <v>60000000</v>
      </c>
      <c r="E18" s="102" t="s">
        <v>260</v>
      </c>
      <c r="F18" s="128" t="s">
        <v>259</v>
      </c>
    </row>
    <row r="19" spans="2:9" s="31" customFormat="1" ht="27.75" thickTop="1" x14ac:dyDescent="0.15">
      <c r="B19" s="336" t="s">
        <v>287</v>
      </c>
      <c r="C19" s="108"/>
      <c r="D19" s="5" t="s">
        <v>50</v>
      </c>
      <c r="E19" s="24" t="s">
        <v>242</v>
      </c>
      <c r="F19" s="124" t="s">
        <v>241</v>
      </c>
      <c r="G19" s="31">
        <f>LEN(C19)</f>
        <v>0</v>
      </c>
    </row>
    <row r="20" spans="2:9" s="31" customFormat="1" ht="27" x14ac:dyDescent="0.15">
      <c r="B20" s="13" t="s">
        <v>7</v>
      </c>
      <c r="C20" s="106"/>
      <c r="D20" s="3" t="s">
        <v>272</v>
      </c>
      <c r="E20" s="22" t="s">
        <v>8</v>
      </c>
      <c r="F20" s="121" t="s">
        <v>91</v>
      </c>
    </row>
    <row r="21" spans="2:9" s="31" customFormat="1" ht="27" x14ac:dyDescent="0.15">
      <c r="B21" s="13" t="s">
        <v>64</v>
      </c>
      <c r="C21" s="106"/>
      <c r="D21" s="3" t="s">
        <v>9</v>
      </c>
      <c r="E21" s="22" t="s">
        <v>10</v>
      </c>
      <c r="F21" s="121" t="s">
        <v>185</v>
      </c>
    </row>
    <row r="22" spans="2:9" s="31" customFormat="1" x14ac:dyDescent="0.15">
      <c r="B22" s="13" t="s">
        <v>11</v>
      </c>
      <c r="C22" s="106"/>
      <c r="D22" s="3" t="s">
        <v>268</v>
      </c>
      <c r="E22" s="22"/>
      <c r="F22" s="121" t="s">
        <v>86</v>
      </c>
    </row>
    <row r="23" spans="2:9" s="31" customFormat="1" ht="27" x14ac:dyDescent="0.15">
      <c r="B23" s="13" t="s">
        <v>12</v>
      </c>
      <c r="C23" s="106"/>
      <c r="D23" s="3" t="s">
        <v>196</v>
      </c>
      <c r="E23" s="22" t="s">
        <v>189</v>
      </c>
      <c r="F23" s="121" t="s">
        <v>300</v>
      </c>
      <c r="I23" s="123"/>
    </row>
    <row r="24" spans="2:9" s="31" customFormat="1" ht="27" x14ac:dyDescent="0.15">
      <c r="B24" s="13" t="s">
        <v>56</v>
      </c>
      <c r="C24" s="109"/>
      <c r="D24" s="58">
        <v>42005</v>
      </c>
      <c r="E24" s="22"/>
      <c r="F24" s="121" t="s">
        <v>301</v>
      </c>
    </row>
    <row r="25" spans="2:9" s="31" customFormat="1" ht="27" x14ac:dyDescent="0.15">
      <c r="B25" s="13" t="s">
        <v>23</v>
      </c>
      <c r="C25" s="110"/>
      <c r="D25" s="7">
        <v>10000000000</v>
      </c>
      <c r="E25" s="22" t="s">
        <v>24</v>
      </c>
      <c r="F25" s="121" t="s">
        <v>302</v>
      </c>
    </row>
    <row r="26" spans="2:9" s="31" customFormat="1" ht="27" x14ac:dyDescent="0.15">
      <c r="B26" s="36" t="s">
        <v>57</v>
      </c>
      <c r="C26" s="111"/>
      <c r="D26" s="59">
        <v>43921</v>
      </c>
      <c r="E26" s="60" t="s">
        <v>71</v>
      </c>
      <c r="F26" s="126" t="s">
        <v>303</v>
      </c>
    </row>
    <row r="27" spans="2:9" s="31" customFormat="1" x14ac:dyDescent="0.15">
      <c r="B27" s="162" t="s">
        <v>305</v>
      </c>
      <c r="C27" s="159"/>
      <c r="D27" s="329">
        <v>10</v>
      </c>
      <c r="E27" s="330" t="s">
        <v>119</v>
      </c>
      <c r="F27" s="350" t="s">
        <v>309</v>
      </c>
    </row>
    <row r="28" spans="2:9" s="31" customFormat="1" x14ac:dyDescent="0.15">
      <c r="B28" s="164" t="s">
        <v>306</v>
      </c>
      <c r="C28" s="160"/>
      <c r="D28" s="331">
        <v>3</v>
      </c>
      <c r="E28" s="22" t="s">
        <v>307</v>
      </c>
      <c r="F28" s="351"/>
    </row>
    <row r="29" spans="2:9" s="31" customFormat="1" ht="27.75" thickBot="1" x14ac:dyDescent="0.2">
      <c r="B29" s="163" t="s">
        <v>121</v>
      </c>
      <c r="C29" s="161"/>
      <c r="D29" s="332"/>
      <c r="E29" s="27" t="s">
        <v>120</v>
      </c>
      <c r="F29" s="128" t="s">
        <v>308</v>
      </c>
    </row>
    <row r="30" spans="2:9" s="31" customFormat="1" ht="14.25" thickTop="1" x14ac:dyDescent="0.15">
      <c r="B30" s="15" t="s">
        <v>52</v>
      </c>
      <c r="C30" s="107"/>
      <c r="D30" s="5" t="s">
        <v>13</v>
      </c>
      <c r="E30" s="24"/>
      <c r="F30" s="345" t="s">
        <v>304</v>
      </c>
    </row>
    <row r="31" spans="2:9" s="31" customFormat="1" x14ac:dyDescent="0.15">
      <c r="B31" s="13" t="s">
        <v>14</v>
      </c>
      <c r="C31" s="106"/>
      <c r="D31" s="3" t="s">
        <v>53</v>
      </c>
      <c r="E31" s="22"/>
      <c r="F31" s="346"/>
    </row>
    <row r="32" spans="2:9" s="31" customFormat="1" x14ac:dyDescent="0.15">
      <c r="B32" s="13" t="s">
        <v>15</v>
      </c>
      <c r="C32" s="106"/>
      <c r="D32" s="3" t="s">
        <v>16</v>
      </c>
      <c r="E32" s="22"/>
      <c r="F32" s="346"/>
    </row>
    <row r="33" spans="2:6" s="31" customFormat="1" ht="27" x14ac:dyDescent="0.15">
      <c r="B33" s="13" t="s">
        <v>17</v>
      </c>
      <c r="C33" s="106"/>
      <c r="D33" s="3" t="s">
        <v>51</v>
      </c>
      <c r="E33" s="22" t="s">
        <v>8</v>
      </c>
      <c r="F33" s="346"/>
    </row>
    <row r="34" spans="2:6" s="31" customFormat="1" ht="27" x14ac:dyDescent="0.15">
      <c r="B34" s="13" t="s">
        <v>54</v>
      </c>
      <c r="C34" s="106"/>
      <c r="D34" s="3" t="s">
        <v>65</v>
      </c>
      <c r="E34" s="41" t="s">
        <v>83</v>
      </c>
      <c r="F34" s="346"/>
    </row>
    <row r="35" spans="2:6" s="31" customFormat="1" x14ac:dyDescent="0.15">
      <c r="B35" s="13" t="s">
        <v>18</v>
      </c>
      <c r="C35" s="106"/>
      <c r="D35" s="3" t="s">
        <v>55</v>
      </c>
      <c r="E35" s="22" t="s">
        <v>19</v>
      </c>
      <c r="F35" s="346"/>
    </row>
    <row r="36" spans="2:6" s="31" customFormat="1" ht="27" x14ac:dyDescent="0.15">
      <c r="B36" s="13" t="s">
        <v>20</v>
      </c>
      <c r="C36" s="106"/>
      <c r="D36" s="3" t="s">
        <v>197</v>
      </c>
      <c r="E36" s="22" t="s">
        <v>187</v>
      </c>
      <c r="F36" s="346"/>
    </row>
    <row r="37" spans="2:6" s="31" customFormat="1" ht="14.25" thickBot="1" x14ac:dyDescent="0.2">
      <c r="B37" s="14" t="s">
        <v>21</v>
      </c>
      <c r="C37" s="112"/>
      <c r="D37" t="s">
        <v>284</v>
      </c>
      <c r="E37" s="27" t="s">
        <v>22</v>
      </c>
      <c r="F37" s="347"/>
    </row>
    <row r="38" spans="2:6" s="31" customFormat="1" ht="27.75" thickTop="1" x14ac:dyDescent="0.15">
      <c r="B38" s="15" t="s">
        <v>25</v>
      </c>
      <c r="C38" s="113"/>
      <c r="D38" s="5" t="s">
        <v>58</v>
      </c>
      <c r="E38" s="24" t="s">
        <v>8</v>
      </c>
      <c r="F38" s="348" t="s">
        <v>186</v>
      </c>
    </row>
    <row r="39" spans="2:6" s="31" customFormat="1" ht="27" x14ac:dyDescent="0.15">
      <c r="B39" s="13" t="s">
        <v>26</v>
      </c>
      <c r="C39" s="114"/>
      <c r="D39" s="3" t="s">
        <v>66</v>
      </c>
      <c r="E39" s="22" t="s">
        <v>10</v>
      </c>
      <c r="F39" s="349"/>
    </row>
    <row r="40" spans="2:6" s="31" customFormat="1" x14ac:dyDescent="0.15">
      <c r="B40" s="13" t="s">
        <v>27</v>
      </c>
      <c r="C40" s="114"/>
      <c r="D40" s="3" t="s">
        <v>28</v>
      </c>
      <c r="E40" s="22"/>
      <c r="F40" s="349"/>
    </row>
    <row r="41" spans="2:6" s="31" customFormat="1" ht="27.75" thickBot="1" x14ac:dyDescent="0.2">
      <c r="B41" s="14" t="s">
        <v>29</v>
      </c>
      <c r="C41" s="115"/>
      <c r="D41" s="4" t="s">
        <v>30</v>
      </c>
      <c r="E41" s="27" t="s">
        <v>31</v>
      </c>
      <c r="F41" s="128" t="s">
        <v>59</v>
      </c>
    </row>
    <row r="42" spans="2:6" s="31" customFormat="1" ht="36.75" customHeight="1" thickTop="1" x14ac:dyDescent="0.15">
      <c r="B42" s="15" t="s">
        <v>330</v>
      </c>
      <c r="C42" s="318"/>
      <c r="D42" s="5" t="s">
        <v>282</v>
      </c>
      <c r="E42" s="24" t="s">
        <v>337</v>
      </c>
      <c r="F42" s="277" t="s">
        <v>310</v>
      </c>
    </row>
    <row r="43" spans="2:6" s="31" customFormat="1" ht="38.25" customHeight="1" thickBot="1" x14ac:dyDescent="0.2">
      <c r="B43" s="13" t="s">
        <v>331</v>
      </c>
      <c r="C43" s="324"/>
      <c r="D43" s="3" t="s">
        <v>285</v>
      </c>
      <c r="E43" s="22" t="s">
        <v>338</v>
      </c>
      <c r="F43" s="278" t="s">
        <v>311</v>
      </c>
    </row>
    <row r="44" spans="2:6" s="31" customFormat="1" ht="47.25" customHeight="1" thickTop="1" x14ac:dyDescent="0.15">
      <c r="B44" s="15" t="s">
        <v>293</v>
      </c>
      <c r="C44" s="318"/>
      <c r="D44" s="5" t="s">
        <v>294</v>
      </c>
      <c r="E44" s="24" t="s">
        <v>297</v>
      </c>
      <c r="F44" s="326" t="s">
        <v>312</v>
      </c>
    </row>
    <row r="45" spans="2:6" s="31" customFormat="1" ht="58.5" customHeight="1" thickBot="1" x14ac:dyDescent="0.2">
      <c r="B45" s="279" t="s">
        <v>296</v>
      </c>
      <c r="C45" s="328"/>
      <c r="D45" s="55" t="s">
        <v>295</v>
      </c>
      <c r="E45" s="47" t="s">
        <v>298</v>
      </c>
      <c r="F45" s="325" t="s">
        <v>313</v>
      </c>
    </row>
    <row r="46" spans="2:6" s="31" customFormat="1" ht="55.5" customHeight="1" thickTop="1" x14ac:dyDescent="0.15">
      <c r="B46" s="15" t="s">
        <v>332</v>
      </c>
      <c r="C46" s="318"/>
      <c r="D46" s="5" t="s">
        <v>278</v>
      </c>
      <c r="E46" s="24" t="s">
        <v>280</v>
      </c>
      <c r="F46" s="285" t="s">
        <v>315</v>
      </c>
    </row>
    <row r="47" spans="2:6" s="31" customFormat="1" ht="60" customHeight="1" thickBot="1" x14ac:dyDescent="0.2">
      <c r="B47" s="14" t="s">
        <v>333</v>
      </c>
      <c r="C47" s="317"/>
      <c r="D47" s="4" t="s">
        <v>279</v>
      </c>
      <c r="E47" s="27" t="s">
        <v>281</v>
      </c>
      <c r="F47" s="128" t="s">
        <v>314</v>
      </c>
    </row>
    <row r="48" spans="2:6" s="31" customFormat="1" ht="27.75" thickTop="1" x14ac:dyDescent="0.15">
      <c r="B48" s="18" t="s">
        <v>73</v>
      </c>
      <c r="C48" s="116"/>
      <c r="D48" s="42">
        <v>1205</v>
      </c>
      <c r="E48" s="24" t="s">
        <v>69</v>
      </c>
      <c r="F48" s="124" t="s">
        <v>122</v>
      </c>
    </row>
    <row r="49" spans="2:7" s="31" customFormat="1" ht="27" x14ac:dyDescent="0.15">
      <c r="B49" s="19" t="s">
        <v>74</v>
      </c>
      <c r="C49" s="117"/>
      <c r="D49" s="43">
        <v>2255</v>
      </c>
      <c r="E49" s="22" t="s">
        <v>69</v>
      </c>
      <c r="F49" s="121" t="s">
        <v>122</v>
      </c>
    </row>
    <row r="50" spans="2:7" s="31" customFormat="1" ht="27" x14ac:dyDescent="0.15">
      <c r="B50" s="19" t="s">
        <v>75</v>
      </c>
      <c r="C50" s="117"/>
      <c r="D50" s="43">
        <v>1330</v>
      </c>
      <c r="E50" s="22" t="s">
        <v>69</v>
      </c>
      <c r="F50" s="121" t="s">
        <v>122</v>
      </c>
    </row>
    <row r="51" spans="2:7" s="31" customFormat="1" ht="27" x14ac:dyDescent="0.15">
      <c r="B51" s="19" t="s">
        <v>76</v>
      </c>
      <c r="C51" s="117"/>
      <c r="D51" s="43">
        <v>1480</v>
      </c>
      <c r="E51" s="22" t="s">
        <v>69</v>
      </c>
      <c r="F51" s="121" t="s">
        <v>122</v>
      </c>
    </row>
    <row r="52" spans="2:7" s="31" customFormat="1" ht="27" x14ac:dyDescent="0.15">
      <c r="B52" s="19" t="s">
        <v>77</v>
      </c>
      <c r="C52" s="117"/>
      <c r="D52" s="43">
        <v>2600</v>
      </c>
      <c r="E52" s="22" t="s">
        <v>69</v>
      </c>
      <c r="F52" s="121" t="s">
        <v>122</v>
      </c>
    </row>
    <row r="53" spans="2:7" s="31" customFormat="1" ht="27.75" thickBot="1" x14ac:dyDescent="0.2">
      <c r="B53" s="20" t="s">
        <v>78</v>
      </c>
      <c r="C53" s="117"/>
      <c r="D53" s="44">
        <v>2550</v>
      </c>
      <c r="E53" s="25" t="s">
        <v>69</v>
      </c>
      <c r="F53" s="122" t="s">
        <v>122</v>
      </c>
    </row>
    <row r="54" spans="2:7" s="31" customFormat="1" ht="27.75" thickTop="1" x14ac:dyDescent="0.15">
      <c r="B54" s="15" t="s">
        <v>39</v>
      </c>
      <c r="C54" s="113"/>
      <c r="D54" s="9" t="s">
        <v>40</v>
      </c>
      <c r="E54" s="24"/>
      <c r="F54" s="124" t="s">
        <v>123</v>
      </c>
    </row>
    <row r="55" spans="2:7" s="31" customFormat="1" ht="27.75" thickBot="1" x14ac:dyDescent="0.2">
      <c r="B55" s="14" t="s">
        <v>41</v>
      </c>
      <c r="C55" s="118"/>
      <c r="D55" s="10" t="s">
        <v>42</v>
      </c>
      <c r="E55" s="27"/>
      <c r="F55" s="128" t="s">
        <v>124</v>
      </c>
    </row>
    <row r="56" spans="2:7" s="31" customFormat="1" ht="27.75" thickTop="1" x14ac:dyDescent="0.15">
      <c r="B56" s="32" t="s">
        <v>72</v>
      </c>
      <c r="C56" s="107"/>
      <c r="D56" s="5">
        <v>1</v>
      </c>
      <c r="E56" s="24" t="s">
        <v>32</v>
      </c>
      <c r="F56" s="124" t="s">
        <v>125</v>
      </c>
    </row>
    <row r="57" spans="2:7" s="31" customFormat="1" ht="54" x14ac:dyDescent="0.15">
      <c r="B57" s="17" t="s">
        <v>70</v>
      </c>
      <c r="C57" s="106"/>
      <c r="D57" s="3" t="s">
        <v>33</v>
      </c>
      <c r="E57" s="22" t="s">
        <v>34</v>
      </c>
      <c r="F57" s="121" t="s">
        <v>125</v>
      </c>
    </row>
    <row r="58" spans="2:7" s="31" customFormat="1" ht="54" x14ac:dyDescent="0.15">
      <c r="B58" s="13" t="s">
        <v>35</v>
      </c>
      <c r="C58" s="106"/>
      <c r="D58" s="3" t="s">
        <v>36</v>
      </c>
      <c r="E58" s="22" t="s">
        <v>34</v>
      </c>
      <c r="F58" s="121" t="s">
        <v>126</v>
      </c>
    </row>
    <row r="59" spans="2:7" s="31" customFormat="1" ht="54.75" thickBot="1" x14ac:dyDescent="0.2">
      <c r="B59" s="14" t="s">
        <v>37</v>
      </c>
      <c r="C59" s="115"/>
      <c r="D59" s="4" t="s">
        <v>38</v>
      </c>
      <c r="E59" s="27" t="s">
        <v>288</v>
      </c>
      <c r="F59" s="128" t="s">
        <v>205</v>
      </c>
    </row>
    <row r="60" spans="2:7" s="31" customFormat="1" ht="55.5" thickTop="1" thickBot="1" x14ac:dyDescent="0.2">
      <c r="B60" s="21" t="s">
        <v>84</v>
      </c>
      <c r="C60" s="119"/>
      <c r="D60" s="11" t="s">
        <v>43</v>
      </c>
      <c r="E60" s="28" t="s">
        <v>44</v>
      </c>
      <c r="F60" s="129" t="s">
        <v>270</v>
      </c>
    </row>
    <row r="61" spans="2:7" s="31" customFormat="1" ht="28.5" thickTop="1" thickBot="1" x14ac:dyDescent="0.2">
      <c r="B61" s="319" t="s">
        <v>45</v>
      </c>
      <c r="C61" s="320"/>
      <c r="D61" s="321">
        <v>1234567890</v>
      </c>
      <c r="E61" s="322" t="s">
        <v>46</v>
      </c>
      <c r="F61" s="323" t="s">
        <v>47</v>
      </c>
      <c r="G61" s="31">
        <f>LEN(C61)</f>
        <v>0</v>
      </c>
    </row>
  </sheetData>
  <protectedRanges>
    <protectedRange algorithmName="SHA-512" hashValue="5b3HFbqeKRWmBeNaZcRK6TuESvJ1cPBqQybVt9lrXBOG7p8bDAi7W1oDCGQ67r/vm/0DpA8mPQ2jEEtltK4h+A==" saltValue="iSL1Eox+ln7iXaWtB16wfg==" spinCount="100000" sqref="C4:C7" name="範囲1"/>
  </protectedRanges>
  <mergeCells count="4">
    <mergeCell ref="B1:F1"/>
    <mergeCell ref="F30:F37"/>
    <mergeCell ref="F38:F40"/>
    <mergeCell ref="F27:F28"/>
  </mergeCells>
  <phoneticPr fontId="4"/>
  <dataValidations count="2">
    <dataValidation type="textLength" allowBlank="1" showInputMessage="1" showErrorMessage="1" error="150文字以内としてください。" sqref="C7:C9" xr:uid="{00000000-0002-0000-0100-000000000000}">
      <formula1>0</formula1>
      <formula2>150</formula2>
    </dataValidation>
    <dataValidation type="textLength" allowBlank="1" showInputMessage="1" showErrorMessage="1" error="30文字以内としてください" sqref="C6" xr:uid="{00000000-0002-0000-0100-000001000000}">
      <formula1>0</formula1>
      <formula2>30</formula2>
    </dataValidation>
  </dataValidations>
  <pageMargins left="0.7" right="0.7" top="0.75" bottom="0.75" header="0.3" footer="0.3"/>
  <pageSetup paperSize="9" scale="75"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71"/>
  <sheetViews>
    <sheetView workbookViewId="0"/>
  </sheetViews>
  <sheetFormatPr defaultColWidth="3.625" defaultRowHeight="18" customHeight="1" x14ac:dyDescent="0.15"/>
  <cols>
    <col min="1" max="16384" width="3.625" style="167"/>
  </cols>
  <sheetData>
    <row r="1" spans="1:24" ht="18" customHeight="1" x14ac:dyDescent="0.15">
      <c r="A1" s="166" t="s">
        <v>191</v>
      </c>
      <c r="B1" s="166"/>
      <c r="C1" s="166"/>
      <c r="D1" s="166"/>
      <c r="E1" s="166"/>
      <c r="F1" s="166"/>
      <c r="G1" s="166"/>
      <c r="H1" s="166"/>
      <c r="I1" s="166"/>
      <c r="J1" s="166"/>
      <c r="K1" s="166"/>
      <c r="L1" s="166"/>
      <c r="M1" s="166"/>
      <c r="N1" s="166"/>
      <c r="O1" s="166"/>
      <c r="P1" s="166"/>
      <c r="Q1" s="166"/>
      <c r="R1" s="166"/>
      <c r="S1" s="166"/>
      <c r="T1" s="166"/>
      <c r="U1" s="166"/>
      <c r="V1" s="166"/>
      <c r="W1" s="166"/>
      <c r="X1" s="166"/>
    </row>
    <row r="2" spans="1:24" ht="19.5" customHeight="1" x14ac:dyDescent="0.15">
      <c r="A2" s="358">
        <f>情報項目シート!C4</f>
        <v>0</v>
      </c>
      <c r="B2" s="358"/>
      <c r="C2" s="358"/>
      <c r="D2" s="358"/>
      <c r="E2" s="358"/>
      <c r="F2" s="358"/>
      <c r="G2" s="358"/>
      <c r="H2" s="358"/>
      <c r="I2" s="358"/>
      <c r="J2" s="358"/>
      <c r="K2" s="358"/>
      <c r="L2" s="358"/>
      <c r="M2" s="358"/>
      <c r="N2" s="358"/>
      <c r="O2" s="358"/>
      <c r="P2" s="358"/>
      <c r="Q2" s="358"/>
      <c r="R2" s="358"/>
      <c r="S2" s="358"/>
      <c r="T2" s="358"/>
      <c r="U2" s="358"/>
      <c r="V2" s="358"/>
      <c r="W2" s="358"/>
      <c r="X2" s="358"/>
    </row>
    <row r="3" spans="1:24" ht="18" customHeight="1" x14ac:dyDescent="0.15">
      <c r="A3" s="166"/>
      <c r="B3" s="166"/>
      <c r="C3" s="166"/>
      <c r="D3" s="166"/>
      <c r="E3" s="166"/>
      <c r="F3" s="166"/>
      <c r="G3" s="166"/>
      <c r="H3" s="166"/>
      <c r="I3" s="166"/>
      <c r="J3" s="166"/>
      <c r="K3" s="166"/>
      <c r="L3" s="166"/>
      <c r="M3" s="166"/>
      <c r="N3" s="166"/>
      <c r="O3" s="166"/>
      <c r="P3" s="166"/>
      <c r="Q3" s="166"/>
      <c r="R3" s="166"/>
      <c r="S3" s="166"/>
      <c r="T3" s="166"/>
      <c r="U3" s="166"/>
      <c r="V3" s="166"/>
      <c r="W3" s="166"/>
      <c r="X3" s="166"/>
    </row>
    <row r="4" spans="1:24" ht="19.5" customHeight="1" x14ac:dyDescent="0.15">
      <c r="A4" s="359" t="s">
        <v>92</v>
      </c>
      <c r="B4" s="359"/>
      <c r="C4" s="359"/>
      <c r="D4" s="359"/>
      <c r="E4" s="359"/>
      <c r="F4" s="359"/>
      <c r="G4" s="359"/>
      <c r="H4" s="359"/>
      <c r="I4" s="359"/>
      <c r="J4" s="359"/>
      <c r="K4" s="359"/>
      <c r="L4" s="359"/>
      <c r="M4" s="359"/>
      <c r="N4" s="359"/>
      <c r="O4" s="359"/>
      <c r="P4" s="359"/>
      <c r="Q4" s="359"/>
      <c r="R4" s="359"/>
      <c r="S4" s="359"/>
      <c r="T4" s="359"/>
      <c r="U4" s="359"/>
      <c r="V4" s="359"/>
      <c r="W4" s="359"/>
      <c r="X4" s="359"/>
    </row>
    <row r="5" spans="1:24" ht="19.5" customHeight="1" x14ac:dyDescent="0.15">
      <c r="A5" s="166" t="s">
        <v>190</v>
      </c>
      <c r="B5" s="168"/>
      <c r="C5" s="168"/>
      <c r="D5" s="168"/>
      <c r="E5" s="168"/>
      <c r="F5" s="168"/>
      <c r="G5" s="168"/>
      <c r="H5" s="166"/>
      <c r="I5" s="166"/>
      <c r="J5" s="166"/>
      <c r="K5" s="166"/>
      <c r="L5" s="166"/>
      <c r="M5" s="166"/>
      <c r="N5" s="166"/>
      <c r="O5" s="166"/>
      <c r="P5" s="166"/>
      <c r="Q5" s="166"/>
      <c r="R5" s="166"/>
      <c r="S5" s="166"/>
      <c r="T5" s="166"/>
      <c r="U5" s="166"/>
      <c r="V5" s="166"/>
      <c r="W5" s="166"/>
      <c r="X5" s="166"/>
    </row>
    <row r="6" spans="1:24" ht="18" customHeight="1" x14ac:dyDescent="0.15">
      <c r="A6" s="166"/>
      <c r="B6" s="166"/>
      <c r="C6" s="166"/>
      <c r="D6" s="166"/>
      <c r="E6" s="166"/>
      <c r="F6" s="166"/>
      <c r="G6" s="166"/>
      <c r="H6" s="166"/>
      <c r="I6" s="166"/>
      <c r="J6" s="166"/>
      <c r="K6" s="166"/>
      <c r="L6" s="166"/>
      <c r="M6" s="166"/>
      <c r="N6" s="166"/>
      <c r="O6" s="166"/>
      <c r="P6" s="166"/>
      <c r="Q6" s="166"/>
      <c r="R6" s="166"/>
      <c r="S6" s="166"/>
      <c r="T6" s="166"/>
      <c r="U6" s="166"/>
      <c r="V6" s="166"/>
      <c r="W6" s="166"/>
      <c r="X6" s="166"/>
    </row>
    <row r="7" spans="1:24" ht="18" customHeight="1" x14ac:dyDescent="0.15">
      <c r="A7" s="166"/>
      <c r="B7" s="166"/>
      <c r="C7" s="166"/>
      <c r="D7" s="166"/>
      <c r="E7" s="166"/>
      <c r="F7" s="166"/>
      <c r="G7" s="166"/>
      <c r="H7" s="166"/>
      <c r="I7" s="166"/>
      <c r="J7" s="360" t="s">
        <v>289</v>
      </c>
      <c r="K7" s="360"/>
      <c r="L7" s="360"/>
      <c r="M7" s="361" t="str">
        <f>"〒"&amp;情報項目シート!C20</f>
        <v>〒</v>
      </c>
      <c r="N7" s="361"/>
      <c r="O7" s="361"/>
      <c r="P7" s="361"/>
      <c r="Q7" s="361"/>
      <c r="R7" s="361"/>
      <c r="S7" s="361"/>
      <c r="T7" s="361"/>
      <c r="U7" s="361"/>
      <c r="V7" s="361"/>
      <c r="W7" s="361"/>
      <c r="X7" s="361"/>
    </row>
    <row r="8" spans="1:24" ht="19.5" customHeight="1" x14ac:dyDescent="0.15">
      <c r="A8" s="166"/>
      <c r="B8" s="166"/>
      <c r="C8" s="166"/>
      <c r="D8" s="166"/>
      <c r="E8" s="166"/>
      <c r="F8" s="166"/>
      <c r="G8" s="166"/>
      <c r="H8" s="166"/>
      <c r="I8" s="166"/>
      <c r="J8" s="166"/>
      <c r="K8" s="166"/>
      <c r="L8" s="166"/>
      <c r="M8" s="365">
        <f>情報項目シート!C21</f>
        <v>0</v>
      </c>
      <c r="N8" s="365"/>
      <c r="O8" s="365"/>
      <c r="P8" s="365"/>
      <c r="Q8" s="365"/>
      <c r="R8" s="365"/>
      <c r="S8" s="365"/>
      <c r="T8" s="365"/>
      <c r="U8" s="365"/>
      <c r="V8" s="365"/>
      <c r="W8" s="365"/>
      <c r="X8" s="365"/>
    </row>
    <row r="9" spans="1:24" ht="18" customHeight="1" x14ac:dyDescent="0.15">
      <c r="A9" s="166"/>
      <c r="B9" s="166"/>
      <c r="C9" s="166"/>
      <c r="D9" s="166"/>
      <c r="E9" s="166"/>
      <c r="F9" s="166"/>
      <c r="G9" s="166"/>
      <c r="H9" s="166"/>
      <c r="I9" s="166"/>
      <c r="J9" s="166"/>
      <c r="K9" s="166"/>
      <c r="L9" s="166"/>
      <c r="M9" s="365"/>
      <c r="N9" s="365"/>
      <c r="O9" s="365"/>
      <c r="P9" s="365"/>
      <c r="Q9" s="365"/>
      <c r="R9" s="365"/>
      <c r="S9" s="365"/>
      <c r="T9" s="365"/>
      <c r="U9" s="365"/>
      <c r="V9" s="365"/>
      <c r="W9" s="365"/>
      <c r="X9" s="365"/>
    </row>
    <row r="10" spans="1:24" ht="20.25" customHeight="1" x14ac:dyDescent="0.15">
      <c r="A10" s="166"/>
      <c r="B10" s="166"/>
      <c r="C10" s="166"/>
      <c r="D10" s="166"/>
      <c r="E10" s="166"/>
      <c r="F10" s="166"/>
      <c r="G10" s="166"/>
      <c r="H10" s="166"/>
      <c r="I10" s="166"/>
      <c r="J10" s="166"/>
      <c r="K10" s="166"/>
      <c r="L10" s="166"/>
      <c r="M10" s="363">
        <f>情報項目シート!C5</f>
        <v>0</v>
      </c>
      <c r="N10" s="364"/>
      <c r="O10" s="364"/>
      <c r="P10" s="364"/>
      <c r="Q10" s="364"/>
      <c r="R10" s="364"/>
      <c r="S10" s="364"/>
      <c r="T10" s="364"/>
      <c r="U10" s="364"/>
      <c r="V10" s="364"/>
      <c r="W10" s="364"/>
      <c r="X10" s="364"/>
    </row>
    <row r="11" spans="1:24" ht="20.25" customHeight="1" x14ac:dyDescent="0.15">
      <c r="A11" s="166"/>
      <c r="B11" s="166"/>
      <c r="C11" s="166"/>
      <c r="D11" s="166"/>
      <c r="E11" s="166"/>
      <c r="F11" s="166"/>
      <c r="G11" s="166"/>
      <c r="H11" s="166"/>
      <c r="I11" s="166"/>
      <c r="J11" s="166"/>
      <c r="K11" s="166"/>
      <c r="L11" s="166"/>
      <c r="M11" s="362" t="str">
        <f>情報項目シート!C22&amp;"  " &amp;情報項目シート!C23</f>
        <v xml:space="preserve">  </v>
      </c>
      <c r="N11" s="362"/>
      <c r="O11" s="362"/>
      <c r="P11" s="362"/>
      <c r="Q11" s="362"/>
      <c r="R11" s="362"/>
      <c r="S11" s="362"/>
      <c r="T11" s="362"/>
      <c r="U11" s="362"/>
      <c r="V11" s="362"/>
      <c r="W11" s="166"/>
      <c r="X11" s="166"/>
    </row>
    <row r="12" spans="1:24" ht="18" customHeight="1" x14ac:dyDescent="0.15">
      <c r="A12" s="166"/>
      <c r="B12" s="166"/>
      <c r="C12" s="166"/>
      <c r="D12" s="166"/>
      <c r="E12" s="166"/>
      <c r="F12" s="166"/>
      <c r="G12" s="166"/>
      <c r="H12" s="166"/>
      <c r="I12" s="166"/>
      <c r="J12" s="166"/>
      <c r="K12" s="166"/>
      <c r="L12" s="166"/>
      <c r="M12" s="362"/>
      <c r="N12" s="362"/>
      <c r="O12" s="362"/>
      <c r="P12" s="362"/>
      <c r="Q12" s="362"/>
      <c r="R12" s="362"/>
      <c r="S12" s="362"/>
      <c r="T12" s="362"/>
      <c r="U12" s="362"/>
      <c r="V12" s="362"/>
      <c r="W12" s="166"/>
      <c r="X12" s="166"/>
    </row>
    <row r="13" spans="1:24" ht="9" customHeight="1" x14ac:dyDescent="0.15">
      <c r="A13" s="166"/>
      <c r="B13" s="166"/>
      <c r="C13" s="166"/>
      <c r="D13" s="166"/>
      <c r="E13" s="166"/>
      <c r="F13" s="166"/>
      <c r="G13" s="166"/>
      <c r="H13" s="166"/>
      <c r="I13" s="166"/>
      <c r="J13" s="166"/>
      <c r="K13" s="166"/>
      <c r="L13" s="166"/>
      <c r="M13" s="166"/>
      <c r="N13" s="166"/>
      <c r="O13" s="166"/>
      <c r="P13" s="166"/>
      <c r="Q13" s="166"/>
      <c r="R13" s="166"/>
      <c r="S13" s="166"/>
      <c r="T13" s="166"/>
      <c r="U13" s="166"/>
      <c r="V13" s="166"/>
      <c r="W13" s="166"/>
      <c r="X13" s="166"/>
    </row>
    <row r="14" spans="1:24" ht="18" customHeight="1" x14ac:dyDescent="0.15">
      <c r="A14" s="166"/>
      <c r="B14" s="166"/>
      <c r="C14" s="166"/>
      <c r="D14" s="166"/>
      <c r="E14" s="166"/>
      <c r="F14" s="166"/>
      <c r="G14" s="166"/>
      <c r="H14" s="166"/>
      <c r="I14" s="166"/>
      <c r="J14" s="166"/>
      <c r="K14" s="352" t="s">
        <v>93</v>
      </c>
      <c r="L14" s="352"/>
      <c r="M14" s="352"/>
      <c r="N14" s="352"/>
      <c r="O14" s="352"/>
      <c r="P14" s="352"/>
      <c r="Q14" s="352"/>
      <c r="R14" s="352"/>
      <c r="S14" s="355">
        <f>情報項目シート!C61</f>
        <v>0</v>
      </c>
      <c r="T14" s="356"/>
      <c r="U14" s="356"/>
      <c r="V14" s="356"/>
      <c r="W14" s="356"/>
      <c r="X14" s="357"/>
    </row>
    <row r="15" spans="1:24" ht="18" customHeight="1" x14ac:dyDescent="0.15">
      <c r="A15" s="166"/>
      <c r="B15" s="166"/>
      <c r="C15" s="166"/>
      <c r="D15" s="166"/>
      <c r="E15" s="166"/>
      <c r="F15" s="166"/>
      <c r="G15" s="166"/>
      <c r="H15" s="166"/>
      <c r="I15" s="166"/>
      <c r="J15" s="166"/>
      <c r="K15" s="169"/>
      <c r="L15" s="169"/>
      <c r="M15" s="169"/>
      <c r="N15" s="169"/>
      <c r="O15" s="169"/>
      <c r="P15" s="169"/>
      <c r="Q15" s="169"/>
      <c r="R15" s="169"/>
      <c r="S15" s="170"/>
      <c r="T15" s="170"/>
      <c r="U15" s="170"/>
      <c r="V15" s="170"/>
      <c r="W15" s="170"/>
      <c r="X15" s="169"/>
    </row>
    <row r="16" spans="1:24" ht="18" customHeight="1" x14ac:dyDescent="0.15">
      <c r="A16" s="166"/>
      <c r="B16" s="166"/>
      <c r="C16" s="166"/>
      <c r="D16" s="166"/>
      <c r="E16" s="166"/>
      <c r="F16" s="166"/>
      <c r="G16" s="166"/>
      <c r="H16" s="166"/>
      <c r="I16" s="166"/>
      <c r="J16" s="166"/>
      <c r="K16" s="166"/>
      <c r="L16" s="166"/>
      <c r="M16" s="166"/>
      <c r="N16" s="166"/>
      <c r="O16" s="166"/>
      <c r="P16" s="166"/>
      <c r="Q16" s="166"/>
      <c r="R16" s="166"/>
      <c r="S16" s="166"/>
      <c r="T16" s="166"/>
      <c r="U16" s="166"/>
      <c r="V16" s="166"/>
      <c r="W16" s="166"/>
      <c r="X16" s="166"/>
    </row>
    <row r="17" spans="1:24" ht="18" customHeight="1" x14ac:dyDescent="0.15">
      <c r="A17" s="353" t="s">
        <v>240</v>
      </c>
      <c r="B17" s="353"/>
      <c r="C17" s="353"/>
      <c r="D17" s="353"/>
      <c r="E17" s="353"/>
      <c r="F17" s="353"/>
      <c r="G17" s="353"/>
      <c r="H17" s="353"/>
      <c r="I17" s="353"/>
      <c r="J17" s="353"/>
      <c r="K17" s="353"/>
      <c r="L17" s="353"/>
      <c r="M17" s="353"/>
      <c r="N17" s="353"/>
      <c r="O17" s="353"/>
      <c r="P17" s="353"/>
      <c r="Q17" s="353"/>
      <c r="R17" s="353"/>
      <c r="S17" s="353"/>
      <c r="T17" s="353"/>
      <c r="U17" s="353"/>
      <c r="V17" s="353"/>
      <c r="W17" s="353"/>
      <c r="X17" s="353"/>
    </row>
    <row r="18" spans="1:24" ht="20.25" customHeight="1" x14ac:dyDescent="0.15">
      <c r="A18" s="354" t="str">
        <f>"("&amp;情報項目シート!C6&amp;")"</f>
        <v>()</v>
      </c>
      <c r="B18" s="354"/>
      <c r="C18" s="354"/>
      <c r="D18" s="354"/>
      <c r="E18" s="354"/>
      <c r="F18" s="354"/>
      <c r="G18" s="354"/>
      <c r="H18" s="354"/>
      <c r="I18" s="354"/>
      <c r="J18" s="354"/>
      <c r="K18" s="354"/>
      <c r="L18" s="354"/>
      <c r="M18" s="354"/>
      <c r="N18" s="354"/>
      <c r="O18" s="354"/>
      <c r="P18" s="354"/>
      <c r="Q18" s="354"/>
      <c r="R18" s="354"/>
      <c r="S18" s="354"/>
      <c r="T18" s="354"/>
      <c r="U18" s="354"/>
      <c r="V18" s="354"/>
      <c r="W18" s="354"/>
      <c r="X18" s="354"/>
    </row>
    <row r="19" spans="1:24" ht="7.5" customHeight="1" x14ac:dyDescent="0.15">
      <c r="A19" s="171"/>
      <c r="B19" s="171"/>
      <c r="C19" s="171"/>
      <c r="D19" s="171"/>
      <c r="E19" s="171"/>
      <c r="F19" s="171"/>
      <c r="G19" s="171"/>
      <c r="H19" s="171"/>
      <c r="I19" s="171"/>
      <c r="J19" s="171"/>
      <c r="K19" s="171"/>
      <c r="L19" s="171"/>
      <c r="M19" s="171"/>
      <c r="N19" s="171"/>
      <c r="O19" s="171"/>
      <c r="P19" s="171"/>
      <c r="Q19" s="171"/>
      <c r="R19" s="171"/>
      <c r="S19" s="171"/>
      <c r="T19" s="171"/>
      <c r="U19" s="171"/>
      <c r="V19" s="171"/>
      <c r="W19" s="171"/>
      <c r="X19" s="171"/>
    </row>
    <row r="20" spans="1:24" ht="18" customHeight="1" x14ac:dyDescent="0.15">
      <c r="A20" s="166"/>
      <c r="B20" s="166"/>
      <c r="C20" s="166"/>
      <c r="D20" s="166"/>
      <c r="E20" s="166"/>
      <c r="F20" s="166"/>
      <c r="G20" s="166"/>
      <c r="H20" s="166"/>
      <c r="I20" s="166"/>
      <c r="J20" s="166"/>
      <c r="K20" s="166"/>
      <c r="L20" s="166"/>
      <c r="M20" s="166"/>
      <c r="N20" s="166"/>
      <c r="O20" s="166"/>
      <c r="P20" s="166"/>
      <c r="Q20" s="166"/>
      <c r="R20" s="166"/>
      <c r="S20" s="166"/>
      <c r="T20" s="166"/>
      <c r="U20" s="166"/>
      <c r="V20" s="166"/>
      <c r="W20" s="166"/>
      <c r="X20" s="166"/>
    </row>
    <row r="21" spans="1:24" ht="19.5" customHeight="1" x14ac:dyDescent="0.15">
      <c r="A21" s="172" t="s">
        <v>94</v>
      </c>
      <c r="B21" s="166" t="s">
        <v>60</v>
      </c>
      <c r="C21" s="166"/>
      <c r="D21" s="166"/>
      <c r="E21" s="166"/>
      <c r="F21" s="166"/>
      <c r="G21" s="166"/>
      <c r="H21" s="166"/>
      <c r="I21" s="166"/>
      <c r="J21" s="166"/>
      <c r="K21" s="166"/>
      <c r="L21" s="166"/>
      <c r="M21" s="166"/>
      <c r="N21" s="166"/>
      <c r="O21" s="166"/>
      <c r="P21" s="166"/>
      <c r="Q21" s="166"/>
      <c r="R21" s="166"/>
      <c r="S21" s="166"/>
      <c r="T21" s="166"/>
      <c r="U21" s="166"/>
      <c r="V21" s="166"/>
      <c r="W21" s="166"/>
      <c r="X21" s="166"/>
    </row>
    <row r="22" spans="1:24" ht="18" customHeight="1" x14ac:dyDescent="0.15">
      <c r="A22" s="166"/>
      <c r="B22" s="359">
        <f>情報項目シート!C6</f>
        <v>0</v>
      </c>
      <c r="C22" s="359"/>
      <c r="D22" s="359"/>
      <c r="E22" s="359"/>
      <c r="F22" s="359"/>
      <c r="G22" s="359"/>
      <c r="H22" s="359"/>
      <c r="I22" s="359"/>
      <c r="J22" s="359"/>
      <c r="K22" s="359"/>
      <c r="L22" s="359"/>
      <c r="M22" s="359"/>
      <c r="N22" s="359"/>
      <c r="O22" s="359"/>
      <c r="P22" s="359"/>
      <c r="Q22" s="359"/>
      <c r="R22" s="359"/>
      <c r="S22" s="359"/>
      <c r="T22" s="359"/>
      <c r="U22" s="359"/>
      <c r="V22" s="359"/>
      <c r="W22" s="359"/>
      <c r="X22" s="359"/>
    </row>
    <row r="23" spans="1:24" ht="7.5" customHeight="1" x14ac:dyDescent="0.15">
      <c r="A23" s="166"/>
      <c r="B23" s="166"/>
      <c r="C23" s="166"/>
      <c r="D23" s="166"/>
      <c r="E23" s="166"/>
      <c r="F23" s="166"/>
      <c r="G23" s="166"/>
      <c r="H23" s="166"/>
      <c r="I23" s="166"/>
      <c r="J23" s="166"/>
      <c r="K23" s="166"/>
      <c r="L23" s="166"/>
      <c r="M23" s="166"/>
      <c r="N23" s="166"/>
      <c r="O23" s="166"/>
      <c r="P23" s="166"/>
      <c r="Q23" s="166"/>
      <c r="R23" s="166"/>
      <c r="S23" s="166"/>
      <c r="T23" s="166"/>
      <c r="U23" s="166"/>
      <c r="V23" s="166"/>
      <c r="W23" s="166"/>
      <c r="X23" s="166"/>
    </row>
    <row r="24" spans="1:24" ht="18" customHeight="1" x14ac:dyDescent="0.15">
      <c r="A24" s="172" t="s">
        <v>95</v>
      </c>
      <c r="B24" s="166" t="s">
        <v>96</v>
      </c>
      <c r="C24" s="166"/>
      <c r="D24" s="166"/>
      <c r="E24" s="166"/>
      <c r="F24" s="166"/>
      <c r="G24" s="166"/>
      <c r="H24" s="166"/>
      <c r="I24" s="166"/>
      <c r="J24" s="166"/>
      <c r="K24" s="166"/>
      <c r="L24" s="166"/>
      <c r="M24" s="166"/>
      <c r="N24" s="166"/>
      <c r="O24" s="166"/>
      <c r="P24" s="166"/>
      <c r="Q24" s="166"/>
      <c r="R24" s="166"/>
      <c r="S24" s="166"/>
      <c r="T24" s="166"/>
      <c r="U24" s="166"/>
      <c r="V24" s="166"/>
      <c r="W24" s="166"/>
      <c r="X24" s="166"/>
    </row>
    <row r="25" spans="1:24" ht="18" customHeight="1" x14ac:dyDescent="0.15">
      <c r="A25" s="166"/>
      <c r="B25" s="362">
        <f>情報項目シート!C7</f>
        <v>0</v>
      </c>
      <c r="C25" s="362"/>
      <c r="D25" s="362"/>
      <c r="E25" s="362"/>
      <c r="F25" s="362"/>
      <c r="G25" s="362"/>
      <c r="H25" s="362"/>
      <c r="I25" s="362"/>
      <c r="J25" s="362"/>
      <c r="K25" s="362"/>
      <c r="L25" s="362"/>
      <c r="M25" s="362"/>
      <c r="N25" s="362"/>
      <c r="O25" s="362"/>
      <c r="P25" s="362"/>
      <c r="Q25" s="362"/>
      <c r="R25" s="362"/>
      <c r="S25" s="362"/>
      <c r="T25" s="362"/>
      <c r="U25" s="362"/>
      <c r="V25" s="362"/>
      <c r="W25" s="362"/>
      <c r="X25" s="362"/>
    </row>
    <row r="26" spans="1:24" ht="18" customHeight="1" x14ac:dyDescent="0.15">
      <c r="A26" s="166"/>
      <c r="B26" s="362"/>
      <c r="C26" s="362"/>
      <c r="D26" s="362"/>
      <c r="E26" s="362"/>
      <c r="F26" s="362"/>
      <c r="G26" s="362"/>
      <c r="H26" s="362"/>
      <c r="I26" s="362"/>
      <c r="J26" s="362"/>
      <c r="K26" s="362"/>
      <c r="L26" s="362"/>
      <c r="M26" s="362"/>
      <c r="N26" s="362"/>
      <c r="O26" s="362"/>
      <c r="P26" s="362"/>
      <c r="Q26" s="362"/>
      <c r="R26" s="362"/>
      <c r="S26" s="362"/>
      <c r="T26" s="362"/>
      <c r="U26" s="362"/>
      <c r="V26" s="362"/>
      <c r="W26" s="362"/>
      <c r="X26" s="362"/>
    </row>
    <row r="27" spans="1:24" ht="18" customHeight="1" x14ac:dyDescent="0.15">
      <c r="A27" s="166"/>
      <c r="B27" s="362"/>
      <c r="C27" s="362"/>
      <c r="D27" s="362"/>
      <c r="E27" s="362"/>
      <c r="F27" s="362"/>
      <c r="G27" s="362"/>
      <c r="H27" s="362"/>
      <c r="I27" s="362"/>
      <c r="J27" s="362"/>
      <c r="K27" s="362"/>
      <c r="L27" s="362"/>
      <c r="M27" s="362"/>
      <c r="N27" s="362"/>
      <c r="O27" s="362"/>
      <c r="P27" s="362"/>
      <c r="Q27" s="362"/>
      <c r="R27" s="362"/>
      <c r="S27" s="362"/>
      <c r="T27" s="362"/>
      <c r="U27" s="362"/>
      <c r="V27" s="362"/>
      <c r="W27" s="362"/>
      <c r="X27" s="362"/>
    </row>
    <row r="28" spans="1:24" ht="18" customHeight="1" x14ac:dyDescent="0.15">
      <c r="A28" s="166"/>
      <c r="B28" s="362"/>
      <c r="C28" s="362"/>
      <c r="D28" s="362"/>
      <c r="E28" s="362"/>
      <c r="F28" s="362"/>
      <c r="G28" s="362"/>
      <c r="H28" s="362"/>
      <c r="I28" s="362"/>
      <c r="J28" s="362"/>
      <c r="K28" s="362"/>
      <c r="L28" s="362"/>
      <c r="M28" s="362"/>
      <c r="N28" s="362"/>
      <c r="O28" s="362"/>
      <c r="P28" s="362"/>
      <c r="Q28" s="362"/>
      <c r="R28" s="362"/>
      <c r="S28" s="362"/>
      <c r="T28" s="362"/>
      <c r="U28" s="362"/>
      <c r="V28" s="362"/>
      <c r="W28" s="362"/>
      <c r="X28" s="362"/>
    </row>
    <row r="29" spans="1:24" ht="10.5" customHeight="1" x14ac:dyDescent="0.15">
      <c r="A29" s="166"/>
      <c r="B29" s="166"/>
      <c r="C29" s="166"/>
      <c r="D29" s="166"/>
      <c r="E29" s="166"/>
      <c r="F29" s="166"/>
      <c r="G29" s="166"/>
      <c r="H29" s="166"/>
      <c r="I29" s="166"/>
      <c r="J29" s="166"/>
      <c r="K29" s="166"/>
      <c r="L29" s="166"/>
      <c r="M29" s="166"/>
      <c r="N29" s="166"/>
      <c r="O29" s="166"/>
      <c r="P29" s="166"/>
      <c r="Q29" s="166"/>
      <c r="R29" s="166"/>
      <c r="S29" s="166"/>
      <c r="T29" s="166"/>
      <c r="U29" s="166"/>
      <c r="V29" s="166"/>
      <c r="W29" s="166"/>
      <c r="X29" s="166"/>
    </row>
    <row r="30" spans="1:24" ht="19.5" customHeight="1" x14ac:dyDescent="0.15">
      <c r="A30" s="172" t="s">
        <v>97</v>
      </c>
      <c r="B30" s="166" t="s">
        <v>98</v>
      </c>
      <c r="C30" s="166"/>
      <c r="D30" s="166"/>
      <c r="E30" s="166"/>
      <c r="F30" s="166"/>
      <c r="G30" s="166"/>
      <c r="H30" s="166"/>
      <c r="I30" s="166"/>
      <c r="J30" s="369">
        <f>情報項目シート!C12</f>
        <v>0</v>
      </c>
      <c r="K30" s="370"/>
      <c r="L30" s="370"/>
      <c r="M30" s="370"/>
      <c r="N30" s="166" t="s">
        <v>48</v>
      </c>
      <c r="O30" s="166"/>
      <c r="P30" s="166"/>
      <c r="Q30" s="166"/>
      <c r="R30" s="166"/>
      <c r="S30" s="166"/>
      <c r="T30" s="166"/>
      <c r="U30" s="166"/>
      <c r="V30" s="166"/>
      <c r="W30" s="166"/>
      <c r="X30" s="166"/>
    </row>
    <row r="31" spans="1:24" ht="19.5" customHeight="1" x14ac:dyDescent="0.15">
      <c r="A31" s="166"/>
      <c r="B31" s="166"/>
      <c r="C31" s="359" t="s">
        <v>334</v>
      </c>
      <c r="D31" s="359"/>
      <c r="E31" s="359"/>
      <c r="F31" s="166"/>
      <c r="G31" s="166"/>
      <c r="H31" s="166"/>
      <c r="I31" s="166"/>
      <c r="J31" s="369">
        <f>情報項目シート!C13</f>
        <v>0</v>
      </c>
      <c r="K31" s="370"/>
      <c r="L31" s="370"/>
      <c r="M31" s="370"/>
      <c r="N31" s="166" t="s">
        <v>48</v>
      </c>
      <c r="O31" s="166"/>
      <c r="P31" s="166"/>
      <c r="Q31" s="166"/>
      <c r="R31" s="166"/>
      <c r="S31" s="166"/>
      <c r="T31" s="166"/>
      <c r="U31" s="166"/>
      <c r="V31" s="166"/>
      <c r="W31" s="166"/>
      <c r="X31" s="166"/>
    </row>
    <row r="32" spans="1:24" ht="10.5" customHeight="1" x14ac:dyDescent="0.15">
      <c r="A32" s="166"/>
      <c r="B32" s="166"/>
      <c r="C32" s="166"/>
      <c r="D32" s="166"/>
      <c r="E32" s="166"/>
      <c r="F32" s="166"/>
      <c r="G32" s="166"/>
      <c r="H32" s="166"/>
      <c r="I32" s="166"/>
      <c r="J32" s="166"/>
      <c r="K32" s="166"/>
      <c r="L32" s="166"/>
      <c r="M32" s="166"/>
      <c r="N32" s="166"/>
      <c r="O32" s="166"/>
      <c r="P32" s="166"/>
      <c r="Q32" s="166"/>
      <c r="R32" s="166"/>
      <c r="S32" s="166"/>
      <c r="T32" s="166"/>
      <c r="U32" s="166"/>
      <c r="V32" s="166"/>
      <c r="W32" s="166"/>
      <c r="X32" s="166"/>
    </row>
    <row r="33" spans="1:24" ht="19.5" customHeight="1" x14ac:dyDescent="0.15">
      <c r="A33" s="172" t="s">
        <v>99</v>
      </c>
      <c r="B33" s="333" t="s">
        <v>290</v>
      </c>
      <c r="C33" s="166"/>
      <c r="D33" s="166"/>
      <c r="E33" s="166"/>
      <c r="F33" s="166"/>
      <c r="G33" s="166"/>
      <c r="H33" s="166"/>
      <c r="I33" s="166"/>
      <c r="J33" s="369">
        <f>情報項目シート!C14</f>
        <v>0</v>
      </c>
      <c r="K33" s="370"/>
      <c r="L33" s="370"/>
      <c r="M33" s="370"/>
      <c r="N33" s="166" t="s">
        <v>48</v>
      </c>
      <c r="O33" s="166"/>
      <c r="P33" s="166"/>
      <c r="Q33" s="166"/>
      <c r="R33" s="166"/>
      <c r="S33" s="166"/>
      <c r="T33" s="166"/>
      <c r="U33" s="166"/>
      <c r="V33" s="166"/>
      <c r="W33" s="166"/>
      <c r="X33" s="166"/>
    </row>
    <row r="34" spans="1:24" ht="19.5" customHeight="1" x14ac:dyDescent="0.15">
      <c r="A34" s="166"/>
      <c r="B34" s="166"/>
      <c r="C34" s="359" t="s">
        <v>334</v>
      </c>
      <c r="D34" s="359"/>
      <c r="E34" s="359"/>
      <c r="F34" s="166"/>
      <c r="G34" s="166"/>
      <c r="H34" s="166"/>
      <c r="I34" s="166"/>
      <c r="J34" s="369">
        <f>情報項目シート!C15</f>
        <v>0</v>
      </c>
      <c r="K34" s="370"/>
      <c r="L34" s="370"/>
      <c r="M34" s="370"/>
      <c r="N34" s="166" t="s">
        <v>48</v>
      </c>
      <c r="O34" s="166"/>
      <c r="P34" s="166"/>
      <c r="Q34" s="166"/>
      <c r="R34" s="166"/>
      <c r="S34" s="166"/>
      <c r="T34" s="166"/>
      <c r="U34" s="166"/>
      <c r="V34" s="166"/>
      <c r="W34" s="166"/>
      <c r="X34" s="166"/>
    </row>
    <row r="35" spans="1:24" ht="10.5" customHeight="1" x14ac:dyDescent="0.15">
      <c r="A35" s="166"/>
      <c r="B35" s="166"/>
      <c r="C35" s="166"/>
      <c r="D35" s="166"/>
      <c r="E35" s="166"/>
      <c r="F35" s="166"/>
      <c r="G35" s="166"/>
      <c r="H35" s="166"/>
      <c r="I35" s="166"/>
      <c r="J35" s="166"/>
      <c r="K35" s="166"/>
      <c r="L35" s="166"/>
      <c r="M35" s="166"/>
      <c r="N35" s="166"/>
      <c r="O35" s="166"/>
      <c r="P35" s="166"/>
      <c r="Q35" s="166"/>
      <c r="R35" s="166"/>
      <c r="S35" s="166"/>
      <c r="T35" s="166"/>
      <c r="U35" s="166"/>
      <c r="V35" s="166"/>
      <c r="W35" s="166"/>
      <c r="X35" s="166"/>
    </row>
    <row r="36" spans="1:24" ht="18" customHeight="1" x14ac:dyDescent="0.15">
      <c r="A36" s="172" t="s">
        <v>100</v>
      </c>
      <c r="B36" s="359" t="s">
        <v>188</v>
      </c>
      <c r="C36" s="359"/>
      <c r="D36" s="359"/>
      <c r="E36" s="359"/>
      <c r="F36" s="359"/>
      <c r="G36" s="166"/>
      <c r="H36" s="166"/>
      <c r="I36" s="166"/>
      <c r="J36" s="166"/>
      <c r="K36" s="166"/>
      <c r="L36" s="166"/>
      <c r="M36" s="166"/>
      <c r="N36" s="166"/>
      <c r="O36" s="166"/>
      <c r="P36" s="166"/>
      <c r="Q36" s="166"/>
      <c r="R36" s="166"/>
      <c r="S36" s="166"/>
      <c r="T36" s="166"/>
      <c r="U36" s="166"/>
      <c r="V36" s="166"/>
      <c r="W36" s="166"/>
      <c r="X36" s="166"/>
    </row>
    <row r="37" spans="1:24" ht="10.5" customHeight="1" x14ac:dyDescent="0.15">
      <c r="A37" s="166"/>
      <c r="B37" s="166"/>
      <c r="C37" s="166"/>
      <c r="D37" s="166"/>
      <c r="E37" s="166"/>
      <c r="F37" s="166"/>
      <c r="G37" s="166"/>
      <c r="H37" s="166"/>
      <c r="I37" s="166"/>
      <c r="J37" s="166"/>
      <c r="K37" s="166"/>
      <c r="L37" s="166"/>
      <c r="M37" s="166"/>
      <c r="N37" s="166"/>
      <c r="O37" s="166"/>
      <c r="P37" s="166"/>
      <c r="Q37" s="166"/>
      <c r="R37" s="166"/>
      <c r="S37" s="166"/>
      <c r="T37" s="166"/>
      <c r="U37" s="166"/>
      <c r="V37" s="166"/>
      <c r="W37" s="166"/>
      <c r="X37" s="166"/>
    </row>
    <row r="38" spans="1:24" ht="18" customHeight="1" x14ac:dyDescent="0.15">
      <c r="A38" s="172" t="s">
        <v>101</v>
      </c>
      <c r="B38" s="166" t="s">
        <v>102</v>
      </c>
      <c r="C38" s="166"/>
      <c r="D38" s="166"/>
      <c r="E38" s="166"/>
      <c r="F38" s="166"/>
      <c r="G38" s="166"/>
      <c r="H38" s="166"/>
      <c r="I38" s="166"/>
      <c r="J38" s="166"/>
      <c r="K38" s="166"/>
      <c r="L38" s="166"/>
      <c r="M38" s="166"/>
      <c r="N38" s="166"/>
      <c r="O38" s="166"/>
      <c r="P38" s="166"/>
      <c r="Q38" s="166"/>
      <c r="R38" s="166"/>
      <c r="S38" s="166"/>
      <c r="T38" s="166"/>
      <c r="U38" s="166"/>
      <c r="V38" s="166"/>
      <c r="W38" s="166"/>
      <c r="X38" s="166"/>
    </row>
    <row r="39" spans="1:24" ht="18" customHeight="1" x14ac:dyDescent="0.15">
      <c r="A39" s="166"/>
      <c r="B39" s="166"/>
      <c r="C39" s="166" t="s">
        <v>103</v>
      </c>
      <c r="D39" s="166"/>
      <c r="E39" s="166"/>
      <c r="F39" s="166"/>
      <c r="G39" s="166"/>
      <c r="H39" s="166"/>
      <c r="I39" s="166"/>
      <c r="J39" s="166"/>
      <c r="K39" s="166"/>
      <c r="L39" s="359" t="s">
        <v>114</v>
      </c>
      <c r="M39" s="359"/>
      <c r="N39" s="359"/>
      <c r="O39" s="359"/>
      <c r="P39" s="359"/>
      <c r="Q39" s="359"/>
      <c r="R39" s="359"/>
      <c r="S39" s="359"/>
      <c r="T39" s="359"/>
      <c r="U39" s="166"/>
      <c r="V39" s="166"/>
      <c r="W39" s="166"/>
      <c r="X39" s="166"/>
    </row>
    <row r="40" spans="1:24" ht="19.5" customHeight="1" x14ac:dyDescent="0.15">
      <c r="A40" s="166"/>
      <c r="B40" s="166"/>
      <c r="C40" s="166" t="s">
        <v>104</v>
      </c>
      <c r="D40" s="166"/>
      <c r="E40" s="166"/>
      <c r="F40" s="166"/>
      <c r="G40" s="166"/>
      <c r="H40" s="166"/>
      <c r="I40" s="166"/>
      <c r="J40" s="166"/>
      <c r="K40" s="166"/>
      <c r="L40" s="372">
        <f>情報項目シート!C9</f>
        <v>0</v>
      </c>
      <c r="M40" s="363"/>
      <c r="N40" s="363"/>
      <c r="O40" s="363"/>
      <c r="P40" s="363"/>
      <c r="Q40" s="363"/>
      <c r="R40" s="363"/>
      <c r="S40" s="363"/>
      <c r="T40" s="166"/>
      <c r="U40" s="166"/>
      <c r="V40" s="166"/>
      <c r="W40" s="166"/>
      <c r="X40" s="166"/>
    </row>
    <row r="41" spans="1:24" ht="19.5" customHeight="1" x14ac:dyDescent="0.15">
      <c r="A41" s="166"/>
      <c r="B41" s="166"/>
      <c r="C41" s="166"/>
      <c r="D41" s="166"/>
      <c r="E41" s="166"/>
      <c r="F41" s="166"/>
      <c r="G41" s="166"/>
      <c r="H41" s="166"/>
      <c r="I41" s="166"/>
      <c r="J41" s="166"/>
      <c r="K41" s="166"/>
      <c r="L41" s="286"/>
      <c r="M41" s="287"/>
      <c r="N41" s="287"/>
      <c r="O41" s="287"/>
      <c r="P41" s="287"/>
      <c r="Q41" s="287"/>
      <c r="R41" s="287"/>
      <c r="S41" s="287"/>
      <c r="T41" s="166"/>
      <c r="U41" s="166"/>
      <c r="V41" s="166"/>
      <c r="W41" s="166"/>
      <c r="X41" s="166"/>
    </row>
    <row r="42" spans="1:24" ht="18" customHeight="1" x14ac:dyDescent="0.15">
      <c r="A42" s="172" t="s">
        <v>243</v>
      </c>
      <c r="B42" s="166" t="s">
        <v>244</v>
      </c>
      <c r="C42" s="166"/>
      <c r="D42" s="166"/>
      <c r="E42" s="166"/>
      <c r="F42" s="166"/>
      <c r="G42" s="166"/>
      <c r="H42" s="166"/>
      <c r="I42" s="166"/>
      <c r="J42" s="166"/>
      <c r="K42" s="166"/>
      <c r="L42" s="166"/>
      <c r="M42" s="166"/>
      <c r="N42" s="166"/>
      <c r="O42" s="166"/>
      <c r="P42" s="166"/>
      <c r="Q42" s="166"/>
      <c r="R42" s="166"/>
      <c r="S42" s="166"/>
      <c r="T42" s="166"/>
      <c r="U42" s="166"/>
      <c r="V42" s="166"/>
      <c r="W42" s="166"/>
      <c r="X42" s="166"/>
    </row>
    <row r="43" spans="1:24" ht="19.5" customHeight="1" x14ac:dyDescent="0.15">
      <c r="A43" s="166"/>
      <c r="B43" s="359" t="s">
        <v>245</v>
      </c>
      <c r="C43" s="359"/>
      <c r="D43" s="359"/>
      <c r="E43" s="359"/>
      <c r="F43" s="359"/>
      <c r="G43" s="359"/>
      <c r="H43" s="359"/>
      <c r="I43" s="166"/>
      <c r="J43" s="166"/>
      <c r="K43" s="166"/>
      <c r="L43" s="166"/>
      <c r="M43" s="166"/>
      <c r="N43" s="166"/>
      <c r="O43" s="166"/>
      <c r="P43" s="166"/>
      <c r="Q43" s="166"/>
      <c r="R43" s="166" t="s">
        <v>271</v>
      </c>
      <c r="S43" s="166"/>
      <c r="T43" s="166"/>
      <c r="U43" s="366"/>
      <c r="V43" s="366"/>
      <c r="W43" s="366"/>
      <c r="X43" s="366"/>
    </row>
    <row r="44" spans="1:24" ht="20.25" customHeight="1" x14ac:dyDescent="0.15">
      <c r="A44" s="166"/>
      <c r="B44" s="367"/>
      <c r="C44" s="367"/>
      <c r="D44" s="368" t="s">
        <v>246</v>
      </c>
      <c r="E44" s="368"/>
      <c r="F44" s="368"/>
      <c r="G44" s="368"/>
      <c r="H44" s="368"/>
      <c r="I44" s="368"/>
      <c r="J44" s="368" t="s">
        <v>334</v>
      </c>
      <c r="K44" s="368"/>
      <c r="L44" s="368"/>
      <c r="M44" s="368"/>
      <c r="N44" s="368"/>
      <c r="O44" s="368" t="s">
        <v>247</v>
      </c>
      <c r="P44" s="368"/>
      <c r="Q44" s="368"/>
      <c r="R44" s="368"/>
      <c r="S44" s="368"/>
    </row>
    <row r="45" spans="1:24" ht="18" customHeight="1" x14ac:dyDescent="0.15">
      <c r="A45" s="166"/>
      <c r="B45" s="367" t="s">
        <v>248</v>
      </c>
      <c r="C45" s="367"/>
      <c r="D45" s="367" t="s">
        <v>105</v>
      </c>
      <c r="E45" s="367"/>
      <c r="F45" s="367"/>
      <c r="G45" s="367"/>
      <c r="H45" s="367"/>
      <c r="I45" s="367"/>
      <c r="J45" s="371">
        <f>情報項目シート!C11</f>
        <v>0</v>
      </c>
      <c r="K45" s="371"/>
      <c r="L45" s="371"/>
      <c r="M45" s="371"/>
      <c r="N45" s="371"/>
      <c r="O45" s="371">
        <f t="shared" ref="O45:O51" si="0">J45</f>
        <v>0</v>
      </c>
      <c r="P45" s="371"/>
      <c r="Q45" s="371"/>
      <c r="R45" s="371"/>
      <c r="S45" s="371"/>
    </row>
    <row r="46" spans="1:24" ht="19.5" customHeight="1" x14ac:dyDescent="0.15">
      <c r="A46" s="166"/>
      <c r="B46" s="367" t="s">
        <v>249</v>
      </c>
      <c r="C46" s="367"/>
      <c r="D46" s="367" t="s">
        <v>250</v>
      </c>
      <c r="E46" s="367"/>
      <c r="F46" s="367"/>
      <c r="G46" s="367"/>
      <c r="H46" s="367"/>
      <c r="I46" s="367"/>
      <c r="J46" s="371">
        <f>情報項目シート!C16</f>
        <v>0</v>
      </c>
      <c r="K46" s="371"/>
      <c r="L46" s="371"/>
      <c r="M46" s="371"/>
      <c r="N46" s="371"/>
      <c r="O46" s="371">
        <f t="shared" si="0"/>
        <v>0</v>
      </c>
      <c r="P46" s="371"/>
      <c r="Q46" s="371"/>
      <c r="R46" s="371"/>
      <c r="S46" s="371"/>
    </row>
    <row r="47" spans="1:24" ht="19.5" customHeight="1" x14ac:dyDescent="0.15">
      <c r="A47" s="166"/>
      <c r="B47" s="367"/>
      <c r="C47" s="367"/>
      <c r="D47" s="367" t="s">
        <v>251</v>
      </c>
      <c r="E47" s="367"/>
      <c r="F47" s="367"/>
      <c r="G47" s="367"/>
      <c r="H47" s="367"/>
      <c r="I47" s="367"/>
      <c r="J47" s="371">
        <f>情報項目シート!C17</f>
        <v>0</v>
      </c>
      <c r="K47" s="371"/>
      <c r="L47" s="371"/>
      <c r="M47" s="371"/>
      <c r="N47" s="371"/>
      <c r="O47" s="371">
        <f t="shared" si="0"/>
        <v>0</v>
      </c>
      <c r="P47" s="371"/>
      <c r="Q47" s="371"/>
      <c r="R47" s="371"/>
      <c r="S47" s="371"/>
    </row>
    <row r="48" spans="1:24" ht="19.5" customHeight="1" x14ac:dyDescent="0.15">
      <c r="A48" s="166"/>
      <c r="B48" s="367"/>
      <c r="C48" s="367"/>
      <c r="D48" s="367" t="s">
        <v>252</v>
      </c>
      <c r="E48" s="367"/>
      <c r="F48" s="367"/>
      <c r="G48" s="367"/>
      <c r="H48" s="367"/>
      <c r="I48" s="367"/>
      <c r="J48" s="371">
        <f>情報項目シート!C18</f>
        <v>0</v>
      </c>
      <c r="K48" s="371"/>
      <c r="L48" s="371"/>
      <c r="M48" s="371"/>
      <c r="N48" s="371"/>
      <c r="O48" s="371">
        <f t="shared" si="0"/>
        <v>0</v>
      </c>
      <c r="P48" s="371"/>
      <c r="Q48" s="371"/>
      <c r="R48" s="371"/>
      <c r="S48" s="371"/>
    </row>
    <row r="49" spans="1:24" ht="19.5" customHeight="1" x14ac:dyDescent="0.15">
      <c r="A49" s="166"/>
      <c r="B49" s="367"/>
      <c r="C49" s="367"/>
      <c r="D49" s="368" t="s">
        <v>253</v>
      </c>
      <c r="E49" s="368"/>
      <c r="F49" s="368"/>
      <c r="G49" s="368"/>
      <c r="H49" s="368"/>
      <c r="I49" s="368"/>
      <c r="J49" s="371">
        <f>SUM(J46:N48)</f>
        <v>0</v>
      </c>
      <c r="K49" s="371"/>
      <c r="L49" s="371"/>
      <c r="M49" s="371"/>
      <c r="N49" s="371"/>
      <c r="O49" s="371">
        <f t="shared" si="0"/>
        <v>0</v>
      </c>
      <c r="P49" s="371"/>
      <c r="Q49" s="371"/>
      <c r="R49" s="371"/>
      <c r="S49" s="371"/>
    </row>
    <row r="50" spans="1:24" ht="18" customHeight="1" x14ac:dyDescent="0.15">
      <c r="A50" s="166"/>
      <c r="B50" s="367"/>
      <c r="C50" s="367"/>
      <c r="D50" s="373" t="s">
        <v>291</v>
      </c>
      <c r="E50" s="373"/>
      <c r="F50" s="373"/>
      <c r="G50" s="373"/>
      <c r="H50" s="373"/>
      <c r="I50" s="373"/>
      <c r="J50" s="371">
        <f>情報項目シート!C15</f>
        <v>0</v>
      </c>
      <c r="K50" s="371"/>
      <c r="L50" s="371"/>
      <c r="M50" s="371"/>
      <c r="N50" s="371"/>
      <c r="O50" s="371">
        <f t="shared" si="0"/>
        <v>0</v>
      </c>
      <c r="P50" s="371"/>
      <c r="Q50" s="371"/>
      <c r="R50" s="371"/>
      <c r="S50" s="371"/>
    </row>
    <row r="51" spans="1:24" ht="18" customHeight="1" x14ac:dyDescent="0.15">
      <c r="A51" s="166"/>
      <c r="B51" s="367"/>
      <c r="C51" s="367"/>
      <c r="D51" s="368" t="s">
        <v>254</v>
      </c>
      <c r="E51" s="368"/>
      <c r="F51" s="368"/>
      <c r="G51" s="368"/>
      <c r="H51" s="368"/>
      <c r="I51" s="368"/>
      <c r="J51" s="371">
        <f>SUM(J49:N50)</f>
        <v>0</v>
      </c>
      <c r="K51" s="371"/>
      <c r="L51" s="371"/>
      <c r="M51" s="371"/>
      <c r="N51" s="371"/>
      <c r="O51" s="371">
        <f t="shared" si="0"/>
        <v>0</v>
      </c>
      <c r="P51" s="371"/>
      <c r="Q51" s="371"/>
      <c r="R51" s="371"/>
      <c r="S51" s="371"/>
    </row>
    <row r="52" spans="1:24" ht="18" customHeight="1" x14ac:dyDescent="0.15">
      <c r="A52" s="166"/>
      <c r="B52" s="166"/>
      <c r="C52" s="166"/>
      <c r="D52" s="166"/>
      <c r="E52" s="166"/>
      <c r="F52" s="166"/>
      <c r="G52" s="166"/>
      <c r="H52" s="166"/>
      <c r="I52" s="166"/>
      <c r="J52" s="166"/>
      <c r="K52" s="166"/>
      <c r="L52" s="166"/>
      <c r="M52" s="166"/>
      <c r="N52" s="166"/>
      <c r="O52" s="166"/>
      <c r="P52" s="166"/>
      <c r="Q52" s="166"/>
      <c r="R52" s="166"/>
      <c r="S52" s="166"/>
      <c r="T52" s="166"/>
      <c r="U52" s="166"/>
      <c r="V52" s="166"/>
      <c r="W52" s="166"/>
      <c r="X52" s="166"/>
    </row>
    <row r="53" spans="1:24" ht="18" customHeight="1" x14ac:dyDescent="0.15">
      <c r="A53" s="166"/>
      <c r="B53" s="359" t="s">
        <v>255</v>
      </c>
      <c r="C53" s="359"/>
      <c r="D53" s="359"/>
      <c r="E53" s="359"/>
      <c r="F53" s="359"/>
      <c r="G53" s="359"/>
      <c r="H53" s="359"/>
      <c r="I53" s="359"/>
      <c r="J53" s="359"/>
      <c r="K53" s="359"/>
      <c r="L53" s="359"/>
      <c r="M53" s="359"/>
      <c r="N53" s="359"/>
      <c r="O53" s="359"/>
      <c r="P53" s="359"/>
      <c r="Q53" s="359"/>
      <c r="R53" s="359"/>
      <c r="S53" s="359"/>
      <c r="T53" s="359"/>
      <c r="U53" s="359"/>
      <c r="V53" s="359"/>
      <c r="W53" s="359"/>
      <c r="X53" s="359"/>
    </row>
    <row r="54" spans="1:24" ht="18" customHeight="1" x14ac:dyDescent="0.15">
      <c r="A54" s="166"/>
      <c r="B54" s="166"/>
      <c r="C54" s="166"/>
      <c r="D54" s="166"/>
      <c r="E54" s="166"/>
      <c r="F54" s="166"/>
      <c r="G54" s="166"/>
      <c r="H54" s="166"/>
      <c r="I54" s="166"/>
      <c r="J54" s="166"/>
      <c r="K54" s="166"/>
      <c r="L54" s="166"/>
      <c r="M54" s="166"/>
      <c r="N54" s="166"/>
      <c r="O54" s="166"/>
      <c r="P54" s="166"/>
      <c r="Q54" s="166"/>
      <c r="R54" s="166"/>
      <c r="S54" s="166"/>
      <c r="T54" s="166"/>
      <c r="U54" s="166"/>
      <c r="V54" s="166"/>
      <c r="W54" s="166"/>
      <c r="X54" s="166"/>
    </row>
    <row r="55" spans="1:24" ht="18" customHeight="1" x14ac:dyDescent="0.15">
      <c r="A55" s="166"/>
      <c r="B55" s="166"/>
      <c r="C55" s="166"/>
      <c r="D55" s="166"/>
      <c r="E55" s="166"/>
      <c r="F55" s="166"/>
      <c r="G55" s="166"/>
      <c r="H55" s="166"/>
      <c r="I55" s="166"/>
      <c r="J55" s="166"/>
      <c r="K55" s="166"/>
      <c r="L55" s="166"/>
      <c r="M55" s="166"/>
      <c r="N55" s="166"/>
      <c r="O55" s="166"/>
      <c r="P55" s="166"/>
      <c r="Q55" s="166"/>
      <c r="R55" s="166"/>
      <c r="S55" s="166"/>
      <c r="T55" s="166"/>
      <c r="U55" s="166"/>
      <c r="V55" s="166"/>
      <c r="W55" s="166"/>
      <c r="X55" s="166"/>
    </row>
    <row r="56" spans="1:24" ht="18" customHeight="1" x14ac:dyDescent="0.15">
      <c r="A56" s="166"/>
      <c r="B56" s="166"/>
      <c r="C56" s="166"/>
      <c r="D56" s="166"/>
      <c r="E56" s="166"/>
      <c r="F56" s="166"/>
      <c r="G56" s="166"/>
      <c r="H56" s="166"/>
      <c r="I56" s="166"/>
      <c r="J56" s="166"/>
      <c r="K56" s="166"/>
      <c r="L56" s="166"/>
      <c r="M56" s="166"/>
      <c r="N56" s="166"/>
      <c r="O56" s="166"/>
      <c r="P56" s="166"/>
      <c r="Q56" s="166"/>
      <c r="R56" s="166"/>
      <c r="S56" s="166"/>
      <c r="T56" s="166"/>
      <c r="U56" s="166"/>
      <c r="V56" s="166"/>
      <c r="W56" s="166"/>
      <c r="X56" s="166"/>
    </row>
    <row r="57" spans="1:24" ht="18" customHeight="1" x14ac:dyDescent="0.15">
      <c r="A57" s="166"/>
      <c r="B57" s="166"/>
      <c r="C57" s="166"/>
      <c r="D57" s="166"/>
      <c r="E57" s="166"/>
      <c r="F57" s="166"/>
      <c r="G57" s="166"/>
      <c r="H57" s="166"/>
      <c r="I57" s="166"/>
      <c r="J57" s="166"/>
      <c r="K57" s="166"/>
      <c r="L57" s="166"/>
      <c r="M57" s="166"/>
      <c r="N57" s="166"/>
      <c r="O57" s="166"/>
      <c r="P57" s="166"/>
      <c r="Q57" s="166"/>
      <c r="R57" s="166"/>
      <c r="S57" s="166"/>
      <c r="T57" s="166"/>
      <c r="U57" s="166"/>
      <c r="V57" s="166"/>
      <c r="W57" s="166"/>
      <c r="X57" s="166"/>
    </row>
    <row r="58" spans="1:24" ht="18" customHeight="1" x14ac:dyDescent="0.15">
      <c r="A58" s="166"/>
      <c r="B58" s="166"/>
      <c r="C58" s="166"/>
      <c r="D58" s="166"/>
      <c r="E58" s="166"/>
      <c r="F58" s="166"/>
      <c r="G58" s="166"/>
      <c r="H58" s="166"/>
      <c r="I58" s="166"/>
      <c r="J58" s="166"/>
      <c r="K58" s="166"/>
      <c r="L58" s="166"/>
      <c r="M58" s="166"/>
      <c r="N58" s="166"/>
      <c r="O58" s="166"/>
      <c r="P58" s="166"/>
      <c r="Q58" s="166"/>
      <c r="R58" s="166"/>
      <c r="S58" s="166"/>
      <c r="T58" s="166"/>
      <c r="U58" s="166"/>
      <c r="V58" s="166"/>
      <c r="W58" s="166"/>
      <c r="X58" s="166"/>
    </row>
    <row r="59" spans="1:24" ht="18" customHeight="1" x14ac:dyDescent="0.15">
      <c r="A59" s="166"/>
      <c r="B59" s="166"/>
      <c r="C59" s="166"/>
      <c r="D59" s="166"/>
      <c r="E59" s="166"/>
      <c r="F59" s="166"/>
      <c r="G59" s="166"/>
      <c r="H59" s="166"/>
      <c r="I59" s="166"/>
      <c r="J59" s="166"/>
      <c r="K59" s="166"/>
      <c r="L59" s="166"/>
      <c r="M59" s="166"/>
      <c r="N59" s="166"/>
      <c r="O59" s="166"/>
      <c r="P59" s="166"/>
      <c r="Q59" s="166"/>
      <c r="R59" s="166"/>
      <c r="S59" s="166"/>
      <c r="T59" s="166"/>
      <c r="U59" s="166"/>
      <c r="V59" s="166"/>
      <c r="W59" s="166"/>
      <c r="X59" s="166"/>
    </row>
    <row r="60" spans="1:24" ht="18" customHeight="1" x14ac:dyDescent="0.15">
      <c r="A60" s="166"/>
      <c r="B60" s="166"/>
      <c r="C60" s="166"/>
      <c r="D60" s="166"/>
      <c r="E60" s="166"/>
      <c r="F60" s="166"/>
      <c r="G60" s="166"/>
      <c r="H60" s="166"/>
      <c r="I60" s="166"/>
      <c r="J60" s="166"/>
      <c r="K60" s="166"/>
      <c r="L60" s="166"/>
      <c r="M60" s="166"/>
      <c r="N60" s="166"/>
      <c r="O60" s="166"/>
      <c r="P60" s="166"/>
      <c r="Q60" s="166"/>
      <c r="R60" s="166"/>
      <c r="S60" s="166"/>
      <c r="T60" s="166"/>
      <c r="U60" s="166"/>
      <c r="V60" s="166"/>
      <c r="W60" s="166"/>
      <c r="X60" s="166"/>
    </row>
    <row r="61" spans="1:24" ht="18" customHeight="1" x14ac:dyDescent="0.15">
      <c r="A61" s="166"/>
      <c r="B61" s="166"/>
      <c r="C61" s="166"/>
      <c r="D61" s="166"/>
      <c r="E61" s="166"/>
      <c r="F61" s="166"/>
      <c r="G61" s="166"/>
      <c r="H61" s="166"/>
      <c r="I61" s="166"/>
      <c r="J61" s="166"/>
      <c r="K61" s="166"/>
      <c r="L61" s="166"/>
      <c r="M61" s="166"/>
      <c r="N61" s="166"/>
      <c r="O61" s="166"/>
      <c r="P61" s="166"/>
      <c r="Q61" s="166"/>
      <c r="R61" s="166"/>
      <c r="S61" s="166"/>
      <c r="T61" s="166"/>
      <c r="U61" s="166"/>
      <c r="V61" s="166"/>
      <c r="W61" s="166"/>
      <c r="X61" s="166"/>
    </row>
    <row r="62" spans="1:24" ht="18" customHeight="1" x14ac:dyDescent="0.15">
      <c r="A62" s="172" t="s">
        <v>299</v>
      </c>
      <c r="B62" s="166" t="s">
        <v>106</v>
      </c>
      <c r="C62" s="166"/>
      <c r="D62" s="166"/>
      <c r="E62" s="166"/>
      <c r="F62" s="166"/>
      <c r="G62" s="166"/>
      <c r="H62" s="166"/>
      <c r="I62" s="166"/>
      <c r="J62" s="166"/>
      <c r="K62" s="166"/>
      <c r="L62" s="166"/>
      <c r="M62" s="166"/>
      <c r="N62" s="166"/>
      <c r="O62" s="166"/>
      <c r="P62" s="166"/>
      <c r="Q62" s="166"/>
      <c r="R62" s="166"/>
      <c r="S62" s="166"/>
      <c r="T62" s="166"/>
      <c r="U62" s="166"/>
      <c r="V62" s="166"/>
      <c r="W62" s="166"/>
      <c r="X62" s="166"/>
    </row>
    <row r="63" spans="1:24" ht="18" customHeight="1" x14ac:dyDescent="0.15">
      <c r="A63" s="166"/>
      <c r="B63" s="166"/>
      <c r="C63" s="166" t="s">
        <v>107</v>
      </c>
      <c r="D63" s="166"/>
      <c r="E63" s="166"/>
      <c r="F63" s="166"/>
      <c r="G63" s="166"/>
      <c r="H63" s="166"/>
      <c r="I63" s="359">
        <f>情報項目シート!C30</f>
        <v>0</v>
      </c>
      <c r="J63" s="359"/>
      <c r="K63" s="359"/>
      <c r="L63" s="359"/>
      <c r="M63" s="359"/>
      <c r="N63" s="359"/>
      <c r="O63" s="359"/>
      <c r="P63" s="359"/>
      <c r="Q63" s="359"/>
      <c r="R63" s="359"/>
      <c r="S63" s="359"/>
      <c r="T63" s="359"/>
      <c r="U63" s="359"/>
      <c r="V63" s="359"/>
      <c r="W63" s="359"/>
      <c r="X63" s="359"/>
    </row>
    <row r="64" spans="1:24" ht="18" customHeight="1" x14ac:dyDescent="0.15">
      <c r="A64" s="166"/>
      <c r="B64" s="166"/>
      <c r="C64" s="166" t="s">
        <v>112</v>
      </c>
      <c r="D64" s="166"/>
      <c r="E64" s="166"/>
      <c r="F64" s="166"/>
      <c r="G64" s="166"/>
      <c r="H64" s="166"/>
      <c r="I64" s="359">
        <f>情報項目シート!C31</f>
        <v>0</v>
      </c>
      <c r="J64" s="359"/>
      <c r="K64" s="359"/>
      <c r="L64" s="359"/>
      <c r="M64" s="359"/>
      <c r="N64" s="359"/>
      <c r="O64" s="359"/>
      <c r="P64" s="359"/>
      <c r="Q64" s="359"/>
      <c r="R64" s="359"/>
      <c r="S64" s="359"/>
      <c r="T64" s="359"/>
      <c r="U64" s="359"/>
      <c r="V64" s="359"/>
      <c r="W64" s="359"/>
      <c r="X64" s="359"/>
    </row>
    <row r="65" spans="1:24" ht="18" customHeight="1" x14ac:dyDescent="0.15">
      <c r="A65" s="166"/>
      <c r="B65" s="166"/>
      <c r="C65" s="166" t="s">
        <v>113</v>
      </c>
      <c r="D65" s="166"/>
      <c r="E65" s="166"/>
      <c r="F65" s="166"/>
      <c r="G65" s="166"/>
      <c r="H65" s="166"/>
      <c r="I65" s="359">
        <f>情報項目シート!C32</f>
        <v>0</v>
      </c>
      <c r="J65" s="359"/>
      <c r="K65" s="359"/>
      <c r="L65" s="359"/>
      <c r="M65" s="359"/>
      <c r="N65" s="359"/>
      <c r="O65" s="359"/>
      <c r="P65" s="359"/>
      <c r="Q65" s="359"/>
      <c r="R65" s="359"/>
      <c r="S65" s="359"/>
      <c r="T65" s="359"/>
      <c r="U65" s="359"/>
      <c r="V65" s="359"/>
      <c r="W65" s="359"/>
      <c r="X65" s="359"/>
    </row>
    <row r="66" spans="1:24" ht="18" customHeight="1" x14ac:dyDescent="0.15">
      <c r="A66" s="166"/>
      <c r="B66" s="166"/>
      <c r="C66" s="166" t="s">
        <v>108</v>
      </c>
      <c r="D66" s="166"/>
      <c r="E66" s="166"/>
      <c r="F66" s="166"/>
      <c r="G66" s="166"/>
      <c r="H66" s="166"/>
      <c r="I66" s="359" t="str">
        <f>"〒"&amp;情報項目シート!C33</f>
        <v>〒</v>
      </c>
      <c r="J66" s="359"/>
      <c r="K66" s="359"/>
      <c r="L66" s="359"/>
      <c r="M66" s="359"/>
      <c r="N66" s="359"/>
      <c r="O66" s="359"/>
      <c r="P66" s="359"/>
      <c r="Q66" s="359"/>
      <c r="R66" s="359"/>
      <c r="S66" s="359"/>
      <c r="T66" s="359"/>
      <c r="U66" s="359"/>
      <c r="V66" s="359"/>
      <c r="W66" s="359"/>
      <c r="X66" s="359"/>
    </row>
    <row r="67" spans="1:24" ht="18" customHeight="1" x14ac:dyDescent="0.15">
      <c r="A67" s="166"/>
      <c r="B67" s="166"/>
      <c r="C67" s="166" t="s">
        <v>109</v>
      </c>
      <c r="D67" s="166"/>
      <c r="E67" s="166"/>
      <c r="F67" s="166"/>
      <c r="G67" s="166"/>
      <c r="H67" s="166"/>
      <c r="I67" s="362">
        <f>情報項目シート!C34</f>
        <v>0</v>
      </c>
      <c r="J67" s="362"/>
      <c r="K67" s="362"/>
      <c r="L67" s="362"/>
      <c r="M67" s="362"/>
      <c r="N67" s="362"/>
      <c r="O67" s="362"/>
      <c r="P67" s="362"/>
      <c r="Q67" s="362"/>
      <c r="R67" s="362"/>
      <c r="S67" s="362"/>
      <c r="T67" s="362"/>
      <c r="U67" s="362"/>
      <c r="V67" s="362"/>
      <c r="W67" s="362"/>
      <c r="X67" s="362"/>
    </row>
    <row r="68" spans="1:24" ht="18" customHeight="1" x14ac:dyDescent="0.15">
      <c r="A68" s="166"/>
      <c r="B68" s="166"/>
      <c r="C68" s="166"/>
      <c r="D68" s="166"/>
      <c r="E68" s="166"/>
      <c r="F68" s="166"/>
      <c r="G68" s="166"/>
      <c r="H68" s="166"/>
      <c r="I68" s="362"/>
      <c r="J68" s="362"/>
      <c r="K68" s="362"/>
      <c r="L68" s="362"/>
      <c r="M68" s="362"/>
      <c r="N68" s="362"/>
      <c r="O68" s="362"/>
      <c r="P68" s="362"/>
      <c r="Q68" s="362"/>
      <c r="R68" s="362"/>
      <c r="S68" s="362"/>
      <c r="T68" s="362"/>
      <c r="U68" s="362"/>
      <c r="V68" s="362"/>
      <c r="W68" s="362"/>
      <c r="X68" s="362"/>
    </row>
    <row r="69" spans="1:24" ht="18" customHeight="1" x14ac:dyDescent="0.15">
      <c r="A69" s="166"/>
      <c r="B69" s="166"/>
      <c r="C69" s="166" t="s">
        <v>110</v>
      </c>
      <c r="D69" s="166"/>
      <c r="E69" s="166"/>
      <c r="F69" s="166"/>
      <c r="G69" s="166"/>
      <c r="H69" s="166"/>
      <c r="I69" s="359">
        <f>情報項目シート!C35</f>
        <v>0</v>
      </c>
      <c r="J69" s="359"/>
      <c r="K69" s="359"/>
      <c r="L69" s="359"/>
      <c r="M69" s="359"/>
      <c r="N69" s="359"/>
      <c r="O69" s="359"/>
      <c r="P69" s="359"/>
      <c r="Q69" s="359"/>
      <c r="R69" s="359"/>
      <c r="S69" s="359"/>
      <c r="T69" s="359"/>
      <c r="U69" s="359"/>
      <c r="V69" s="359"/>
      <c r="W69" s="359"/>
      <c r="X69" s="359"/>
    </row>
    <row r="70" spans="1:24" ht="18" customHeight="1" x14ac:dyDescent="0.15">
      <c r="A70" s="166"/>
      <c r="B70" s="166"/>
      <c r="C70" s="166" t="s">
        <v>111</v>
      </c>
      <c r="D70" s="166"/>
      <c r="E70" s="166"/>
      <c r="F70" s="166"/>
      <c r="G70" s="166"/>
      <c r="H70" s="166"/>
      <c r="I70" s="359">
        <f>情報項目シート!C36</f>
        <v>0</v>
      </c>
      <c r="J70" s="359"/>
      <c r="K70" s="359"/>
      <c r="L70" s="359"/>
      <c r="M70" s="359"/>
      <c r="N70" s="359"/>
      <c r="O70" s="359"/>
      <c r="P70" s="359"/>
      <c r="Q70" s="359"/>
      <c r="R70" s="359"/>
      <c r="S70" s="359"/>
      <c r="T70" s="359"/>
      <c r="U70" s="359"/>
      <c r="V70" s="359"/>
      <c r="W70" s="359"/>
      <c r="X70" s="359"/>
    </row>
    <row r="71" spans="1:24" ht="18" customHeight="1" x14ac:dyDescent="0.15">
      <c r="A71" s="166"/>
      <c r="B71" s="166"/>
      <c r="C71" s="166" t="s">
        <v>256</v>
      </c>
      <c r="D71" s="166"/>
      <c r="E71" s="166"/>
      <c r="F71" s="166"/>
      <c r="G71" s="166"/>
      <c r="H71" s="166"/>
      <c r="I71" s="359">
        <f>情報項目シート!C37</f>
        <v>0</v>
      </c>
      <c r="J71" s="359"/>
      <c r="K71" s="359"/>
      <c r="L71" s="359"/>
      <c r="M71" s="359"/>
      <c r="N71" s="359"/>
      <c r="O71" s="359"/>
      <c r="P71" s="359"/>
      <c r="Q71" s="359"/>
      <c r="R71" s="359"/>
      <c r="S71" s="359"/>
      <c r="T71" s="359"/>
      <c r="U71" s="359"/>
      <c r="V71" s="359"/>
      <c r="W71" s="359"/>
      <c r="X71" s="359"/>
    </row>
  </sheetData>
  <mergeCells count="60">
    <mergeCell ref="I63:X63"/>
    <mergeCell ref="I64:X64"/>
    <mergeCell ref="I71:X71"/>
    <mergeCell ref="I65:X65"/>
    <mergeCell ref="I66:X66"/>
    <mergeCell ref="I67:X68"/>
    <mergeCell ref="I69:X69"/>
    <mergeCell ref="I70:X70"/>
    <mergeCell ref="D51:I51"/>
    <mergeCell ref="J51:N51"/>
    <mergeCell ref="O51:S51"/>
    <mergeCell ref="B53:X53"/>
    <mergeCell ref="O49:S49"/>
    <mergeCell ref="D50:I50"/>
    <mergeCell ref="J50:N50"/>
    <mergeCell ref="O50:S50"/>
    <mergeCell ref="B46:C51"/>
    <mergeCell ref="D46:I46"/>
    <mergeCell ref="J46:N46"/>
    <mergeCell ref="O46:S46"/>
    <mergeCell ref="D47:I47"/>
    <mergeCell ref="J47:N47"/>
    <mergeCell ref="O47:S47"/>
    <mergeCell ref="D48:I48"/>
    <mergeCell ref="J48:N48"/>
    <mergeCell ref="O48:S48"/>
    <mergeCell ref="D49:I49"/>
    <mergeCell ref="J49:N49"/>
    <mergeCell ref="O44:S44"/>
    <mergeCell ref="B45:C45"/>
    <mergeCell ref="D45:I45"/>
    <mergeCell ref="J45:N45"/>
    <mergeCell ref="O45:S45"/>
    <mergeCell ref="B36:F36"/>
    <mergeCell ref="L39:T39"/>
    <mergeCell ref="L40:S40"/>
    <mergeCell ref="B43:H43"/>
    <mergeCell ref="U43:X43"/>
    <mergeCell ref="B44:C44"/>
    <mergeCell ref="D44:I44"/>
    <mergeCell ref="J44:N44"/>
    <mergeCell ref="B22:X22"/>
    <mergeCell ref="B25:X28"/>
    <mergeCell ref="C31:E31"/>
    <mergeCell ref="C34:E34"/>
    <mergeCell ref="J31:M31"/>
    <mergeCell ref="J33:M33"/>
    <mergeCell ref="J34:M34"/>
    <mergeCell ref="J30:M30"/>
    <mergeCell ref="K14:R14"/>
    <mergeCell ref="A17:X17"/>
    <mergeCell ref="A18:X18"/>
    <mergeCell ref="S14:X14"/>
    <mergeCell ref="A2:X2"/>
    <mergeCell ref="A4:X4"/>
    <mergeCell ref="J7:L7"/>
    <mergeCell ref="M7:X7"/>
    <mergeCell ref="M11:V12"/>
    <mergeCell ref="M10:X10"/>
    <mergeCell ref="M8:X9"/>
  </mergeCells>
  <phoneticPr fontId="4"/>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3"/>
  <sheetViews>
    <sheetView workbookViewId="0"/>
  </sheetViews>
  <sheetFormatPr defaultRowHeight="13.5" x14ac:dyDescent="0.15"/>
  <cols>
    <col min="1" max="1" width="22.125" style="181" customWidth="1"/>
    <col min="2" max="2" width="24.125" style="181" customWidth="1"/>
    <col min="3" max="3" width="13" style="181" bestFit="1" customWidth="1"/>
    <col min="4" max="4" width="12.25" style="181" bestFit="1" customWidth="1"/>
    <col min="5" max="5" width="11.125" style="181" bestFit="1" customWidth="1"/>
    <col min="6" max="16384" width="9" style="181"/>
  </cols>
  <sheetData>
    <row r="1" spans="1:10" ht="18.75" x14ac:dyDescent="0.15">
      <c r="A1" s="61"/>
      <c r="B1" s="61"/>
      <c r="C1" s="61"/>
      <c r="D1" s="61"/>
      <c r="E1" s="176" t="s">
        <v>127</v>
      </c>
      <c r="F1" s="61"/>
      <c r="G1" s="61"/>
      <c r="H1" s="61"/>
      <c r="I1" s="61"/>
    </row>
    <row r="2" spans="1:10" ht="19.5" x14ac:dyDescent="0.15">
      <c r="A2" s="375" t="s">
        <v>208</v>
      </c>
      <c r="B2" s="375"/>
      <c r="C2" s="375"/>
      <c r="D2" s="375"/>
      <c r="E2" s="375"/>
      <c r="F2" s="61"/>
      <c r="G2" s="61"/>
      <c r="H2" s="61"/>
      <c r="I2" s="61"/>
    </row>
    <row r="3" spans="1:10" x14ac:dyDescent="0.15">
      <c r="A3" s="61"/>
      <c r="B3" s="61"/>
      <c r="C3" s="61"/>
      <c r="D3" s="61"/>
      <c r="E3" s="61"/>
      <c r="F3" s="61"/>
      <c r="G3" s="61"/>
      <c r="H3" s="61"/>
      <c r="I3" s="61"/>
    </row>
    <row r="4" spans="1:10" s="182" customFormat="1" ht="20.25" customHeight="1" x14ac:dyDescent="0.15">
      <c r="A4" s="190" t="s">
        <v>209</v>
      </c>
      <c r="B4" s="190"/>
      <c r="C4" s="63"/>
      <c r="D4" s="63"/>
      <c r="E4" s="63"/>
      <c r="F4" s="63"/>
      <c r="G4" s="63"/>
      <c r="H4" s="63"/>
      <c r="I4" s="63"/>
    </row>
    <row r="5" spans="1:10" s="182" customFormat="1" ht="17.25" customHeight="1" x14ac:dyDescent="0.15">
      <c r="A5" s="190" t="str">
        <f>"助成事業の名称：　"&amp;情報項目シート!C6</f>
        <v>助成事業の名称：　</v>
      </c>
      <c r="B5" s="190"/>
      <c r="C5" s="63"/>
      <c r="D5" s="63"/>
      <c r="E5" s="63"/>
      <c r="F5" s="63"/>
      <c r="G5" s="63"/>
      <c r="H5" s="63"/>
      <c r="I5" s="63"/>
    </row>
    <row r="6" spans="1:10" s="182" customFormat="1" ht="18" customHeight="1" x14ac:dyDescent="0.15">
      <c r="A6" s="190"/>
      <c r="B6" s="190"/>
      <c r="C6" s="63"/>
      <c r="D6" s="204" t="s">
        <v>218</v>
      </c>
      <c r="E6" s="205"/>
      <c r="F6" s="63"/>
      <c r="G6" s="63"/>
      <c r="H6" s="63"/>
      <c r="I6" s="63"/>
    </row>
    <row r="7" spans="1:10" s="182" customFormat="1" ht="20.25" customHeight="1" x14ac:dyDescent="0.15">
      <c r="A7" s="64" t="s">
        <v>210</v>
      </c>
      <c r="B7" s="191" t="s">
        <v>211</v>
      </c>
      <c r="C7" s="64" t="s">
        <v>128</v>
      </c>
      <c r="D7" s="64" t="s">
        <v>334</v>
      </c>
      <c r="E7" s="66"/>
      <c r="F7" s="63"/>
      <c r="G7" s="63"/>
      <c r="H7" s="63"/>
      <c r="I7" s="63"/>
    </row>
    <row r="8" spans="1:10" s="182" customFormat="1" ht="21.75" customHeight="1" x14ac:dyDescent="0.15">
      <c r="A8" s="376" t="str">
        <f>"１．　"&amp;情報項目シート!C5</f>
        <v>１．　</v>
      </c>
      <c r="B8" s="377"/>
      <c r="C8" s="65">
        <f>D8</f>
        <v>0</v>
      </c>
      <c r="D8" s="65">
        <f>'項目別明細表_助成先（別紙２）'!K50</f>
        <v>0</v>
      </c>
      <c r="E8" s="63"/>
      <c r="F8" s="63"/>
      <c r="G8" s="192"/>
      <c r="H8" s="192"/>
      <c r="I8" s="192"/>
      <c r="J8" s="183"/>
    </row>
    <row r="9" spans="1:10" s="182" customFormat="1" ht="19.5" customHeight="1" x14ac:dyDescent="0.15">
      <c r="A9" s="193" t="s">
        <v>212</v>
      </c>
      <c r="B9" s="77">
        <f>情報項目シート!C42</f>
        <v>0</v>
      </c>
      <c r="C9" s="194">
        <f>D9</f>
        <v>0</v>
      </c>
      <c r="D9" s="194">
        <f>'項目別明細表_助成先（別紙２）'!K45</f>
        <v>0</v>
      </c>
      <c r="E9" s="63"/>
      <c r="F9" s="63"/>
      <c r="G9" s="192"/>
      <c r="H9" s="192"/>
      <c r="I9" s="192"/>
      <c r="J9" s="183"/>
    </row>
    <row r="10" spans="1:10" s="182" customFormat="1" ht="19.5" customHeight="1" x14ac:dyDescent="0.15">
      <c r="A10" s="193" t="s">
        <v>212</v>
      </c>
      <c r="B10" s="77">
        <f>情報項目シート!C43</f>
        <v>0</v>
      </c>
      <c r="C10" s="194">
        <f>D10</f>
        <v>0</v>
      </c>
      <c r="D10" s="195">
        <f>'項目別明細表_助成先（別紙２）'!K46</f>
        <v>0</v>
      </c>
      <c r="E10" s="63"/>
      <c r="F10" s="63"/>
      <c r="G10" s="192"/>
      <c r="H10" s="192"/>
      <c r="I10" s="192"/>
      <c r="J10" s="183"/>
    </row>
    <row r="11" spans="1:10" s="182" customFormat="1" ht="21" customHeight="1" x14ac:dyDescent="0.15">
      <c r="A11" s="193"/>
      <c r="B11" s="65"/>
      <c r="C11" s="194">
        <f>D11</f>
        <v>0</v>
      </c>
      <c r="D11" s="194">
        <v>0</v>
      </c>
      <c r="E11" s="63"/>
      <c r="F11" s="63"/>
      <c r="G11" s="192"/>
      <c r="H11" s="192"/>
      <c r="I11" s="192"/>
      <c r="J11" s="183"/>
    </row>
    <row r="12" spans="1:10" s="182" customFormat="1" ht="20.25" customHeight="1" x14ac:dyDescent="0.15">
      <c r="A12" s="378" t="s">
        <v>213</v>
      </c>
      <c r="B12" s="379"/>
      <c r="C12" s="307">
        <f>SUM(D12:D12)</f>
        <v>0</v>
      </c>
      <c r="D12" s="307">
        <v>0</v>
      </c>
      <c r="E12" s="63"/>
      <c r="F12" s="63"/>
      <c r="G12" s="192"/>
      <c r="H12" s="192"/>
      <c r="I12" s="192"/>
      <c r="J12" s="183"/>
    </row>
    <row r="13" spans="1:10" s="182" customFormat="1" ht="18.75" customHeight="1" x14ac:dyDescent="0.15">
      <c r="A13" s="308"/>
      <c r="B13" s="307"/>
      <c r="C13" s="309">
        <f>SUM(D13:D14)</f>
        <v>0</v>
      </c>
      <c r="D13" s="309">
        <v>0</v>
      </c>
      <c r="E13" s="63"/>
      <c r="F13" s="63"/>
      <c r="G13" s="192"/>
      <c r="H13" s="192"/>
      <c r="I13" s="192"/>
      <c r="J13" s="183"/>
    </row>
    <row r="14" spans="1:10" s="182" customFormat="1" ht="19.5" customHeight="1" x14ac:dyDescent="0.15">
      <c r="A14" s="308"/>
      <c r="B14" s="307"/>
      <c r="C14" s="309">
        <f>SUM(D14:D14)</f>
        <v>0</v>
      </c>
      <c r="D14" s="309">
        <v>0</v>
      </c>
      <c r="E14" s="63"/>
      <c r="F14" s="63"/>
      <c r="G14" s="192"/>
      <c r="H14" s="192"/>
      <c r="I14" s="192"/>
      <c r="J14" s="183"/>
    </row>
    <row r="15" spans="1:10" s="182" customFormat="1" ht="21" customHeight="1" x14ac:dyDescent="0.15">
      <c r="A15" s="308"/>
      <c r="B15" s="307"/>
      <c r="C15" s="309">
        <f>SUM(D15:D15)</f>
        <v>0</v>
      </c>
      <c r="D15" s="309">
        <v>0</v>
      </c>
      <c r="E15" s="63"/>
      <c r="F15" s="63"/>
      <c r="G15" s="192"/>
      <c r="H15" s="63"/>
      <c r="I15" s="63"/>
    </row>
    <row r="16" spans="1:10" s="182" customFormat="1" ht="19.5" customHeight="1" x14ac:dyDescent="0.15">
      <c r="A16" s="376" t="s">
        <v>214</v>
      </c>
      <c r="B16" s="377"/>
      <c r="C16" s="65">
        <f>SUM(C8,C12)</f>
        <v>0</v>
      </c>
      <c r="D16" s="65">
        <f>SUM(D8,D12)</f>
        <v>0</v>
      </c>
      <c r="E16" s="63"/>
      <c r="F16" s="63"/>
      <c r="G16" s="192"/>
      <c r="H16" s="192"/>
      <c r="I16" s="192"/>
      <c r="J16" s="183"/>
    </row>
    <row r="17" spans="1:10" s="182" customFormat="1" ht="18.75" customHeight="1" x14ac:dyDescent="0.15">
      <c r="A17" s="376" t="s">
        <v>129</v>
      </c>
      <c r="B17" s="377"/>
      <c r="C17" s="65">
        <f>D17</f>
        <v>0</v>
      </c>
      <c r="D17" s="65">
        <f>ROUNDDOWN(SUM(D8,D12)*$A$18,-3)</f>
        <v>0</v>
      </c>
      <c r="E17" s="63"/>
      <c r="F17" s="63"/>
      <c r="G17" s="192"/>
      <c r="H17" s="192"/>
      <c r="I17" s="192"/>
      <c r="J17" s="183"/>
    </row>
    <row r="18" spans="1:10" s="182" customFormat="1" x14ac:dyDescent="0.15">
      <c r="A18" s="196">
        <v>0.66666666666666663</v>
      </c>
      <c r="B18" s="197"/>
      <c r="C18" s="66"/>
      <c r="D18" s="66"/>
      <c r="E18" s="63"/>
      <c r="F18" s="63"/>
      <c r="G18" s="192"/>
      <c r="H18" s="192"/>
      <c r="I18" s="192"/>
      <c r="J18" s="183"/>
    </row>
    <row r="19" spans="1:10" x14ac:dyDescent="0.15">
      <c r="A19" s="61"/>
      <c r="B19" s="61"/>
      <c r="C19" s="61"/>
      <c r="D19" s="61"/>
      <c r="E19" s="61"/>
      <c r="F19" s="61"/>
      <c r="G19" s="61"/>
      <c r="H19" s="61"/>
      <c r="I19" s="61"/>
    </row>
    <row r="20" spans="1:10" x14ac:dyDescent="0.15">
      <c r="A20" s="61" t="s">
        <v>215</v>
      </c>
      <c r="B20" s="61"/>
      <c r="C20" s="61"/>
      <c r="D20" s="61"/>
      <c r="E20" s="61"/>
      <c r="F20" s="61"/>
      <c r="G20" s="61"/>
      <c r="H20" s="61"/>
      <c r="I20" s="61"/>
    </row>
    <row r="21" spans="1:10" ht="18" customHeight="1" x14ac:dyDescent="0.15">
      <c r="A21" s="378" t="s">
        <v>216</v>
      </c>
      <c r="B21" s="379"/>
      <c r="C21" s="310">
        <f>SUM(D21:D21)</f>
        <v>0</v>
      </c>
      <c r="D21" s="310">
        <f>SUM(D22:D23)</f>
        <v>0</v>
      </c>
      <c r="E21" s="61"/>
      <c r="F21" s="61"/>
      <c r="G21" s="198"/>
      <c r="H21" s="198"/>
      <c r="I21" s="198"/>
      <c r="J21" s="184"/>
    </row>
    <row r="22" spans="1:10" ht="19.5" customHeight="1" x14ac:dyDescent="0.15">
      <c r="A22" s="380"/>
      <c r="B22" s="381"/>
      <c r="C22" s="311">
        <f>SUM(D22:D22)</f>
        <v>0</v>
      </c>
      <c r="D22" s="312">
        <v>0</v>
      </c>
      <c r="E22" s="61"/>
      <c r="F22" s="61"/>
      <c r="G22" s="198"/>
      <c r="H22" s="198"/>
      <c r="I22" s="198"/>
      <c r="J22" s="184"/>
    </row>
    <row r="23" spans="1:10" ht="19.5" customHeight="1" x14ac:dyDescent="0.15">
      <c r="A23" s="382"/>
      <c r="B23" s="383"/>
      <c r="C23" s="313">
        <f>SUM(D23:D23)</f>
        <v>0</v>
      </c>
      <c r="D23" s="314">
        <v>0</v>
      </c>
      <c r="E23" s="61"/>
      <c r="F23" s="61"/>
      <c r="G23" s="198"/>
      <c r="H23" s="198"/>
      <c r="I23" s="198"/>
      <c r="J23" s="184"/>
    </row>
    <row r="24" spans="1:10" s="185" customFormat="1" x14ac:dyDescent="0.15">
      <c r="A24" s="197"/>
      <c r="B24" s="197"/>
      <c r="C24" s="66"/>
      <c r="D24" s="199"/>
      <c r="E24" s="200"/>
      <c r="F24" s="200"/>
      <c r="G24" s="201"/>
      <c r="H24" s="201"/>
      <c r="I24" s="201"/>
      <c r="J24" s="186"/>
    </row>
    <row r="25" spans="1:10" ht="19.5" customHeight="1" x14ac:dyDescent="0.15">
      <c r="A25" s="378" t="s">
        <v>99</v>
      </c>
      <c r="B25" s="379"/>
      <c r="C25" s="310">
        <f>SUM(D25:D25)</f>
        <v>0</v>
      </c>
      <c r="D25" s="310">
        <f>SUM(D26:D27)</f>
        <v>0</v>
      </c>
      <c r="E25" s="61"/>
      <c r="F25" s="61"/>
      <c r="G25" s="61"/>
      <c r="H25" s="61"/>
      <c r="I25" s="61"/>
    </row>
    <row r="26" spans="1:10" ht="20.25" customHeight="1" x14ac:dyDescent="0.15">
      <c r="A26" s="380"/>
      <c r="B26" s="381"/>
      <c r="C26" s="311">
        <f>SUM(D26:D26)</f>
        <v>0</v>
      </c>
      <c r="D26" s="312">
        <v>0</v>
      </c>
      <c r="E26" s="61"/>
      <c r="F26" s="61"/>
      <c r="G26" s="61"/>
      <c r="H26" s="61"/>
      <c r="I26" s="61"/>
    </row>
    <row r="27" spans="1:10" ht="19.5" customHeight="1" x14ac:dyDescent="0.15">
      <c r="A27" s="382"/>
      <c r="B27" s="383"/>
      <c r="C27" s="313">
        <f>SUM(D27:D27)</f>
        <v>0</v>
      </c>
      <c r="D27" s="314">
        <v>0</v>
      </c>
      <c r="E27" s="61"/>
      <c r="F27" s="61"/>
      <c r="G27" s="61"/>
      <c r="H27" s="61"/>
      <c r="I27" s="61"/>
    </row>
    <row r="28" spans="1:10" x14ac:dyDescent="0.15">
      <c r="A28" s="61"/>
      <c r="B28" s="61"/>
      <c r="C28" s="61"/>
      <c r="D28" s="61"/>
      <c r="E28" s="61"/>
      <c r="F28" s="61"/>
      <c r="G28" s="61"/>
      <c r="H28" s="61"/>
      <c r="I28" s="61"/>
    </row>
    <row r="29" spans="1:10" s="187" customFormat="1" x14ac:dyDescent="0.15">
      <c r="A29" s="374" t="s">
        <v>217</v>
      </c>
      <c r="B29" s="374"/>
      <c r="C29" s="374"/>
      <c r="D29" s="202"/>
      <c r="E29" s="202"/>
      <c r="F29" s="202"/>
      <c r="G29" s="202"/>
      <c r="H29" s="202"/>
      <c r="I29" s="202"/>
    </row>
    <row r="30" spans="1:10" s="187" customFormat="1" x14ac:dyDescent="0.15">
      <c r="A30" s="203"/>
      <c r="B30" s="202"/>
      <c r="C30" s="202"/>
      <c r="D30" s="202"/>
      <c r="E30" s="202"/>
      <c r="F30" s="202"/>
      <c r="G30" s="202"/>
      <c r="H30" s="202"/>
      <c r="I30" s="202"/>
    </row>
    <row r="31" spans="1:10" s="187" customFormat="1" x14ac:dyDescent="0.15">
      <c r="A31" s="203"/>
      <c r="B31" s="202"/>
      <c r="C31" s="202"/>
      <c r="D31" s="202"/>
      <c r="E31" s="202"/>
      <c r="F31" s="202"/>
      <c r="G31" s="202"/>
      <c r="H31" s="202"/>
      <c r="I31" s="202"/>
    </row>
    <row r="32" spans="1:10" s="187" customFormat="1" x14ac:dyDescent="0.15">
      <c r="A32" s="188"/>
    </row>
    <row r="33" spans="1:1" x14ac:dyDescent="0.15">
      <c r="A33" s="189"/>
    </row>
  </sheetData>
  <mergeCells count="12">
    <mergeCell ref="A29:C29"/>
    <mergeCell ref="A2:E2"/>
    <mergeCell ref="A8:B8"/>
    <mergeCell ref="A12:B12"/>
    <mergeCell ref="A16:B16"/>
    <mergeCell ref="A17:B17"/>
    <mergeCell ref="A21:B21"/>
    <mergeCell ref="A22:B22"/>
    <mergeCell ref="A23:B23"/>
    <mergeCell ref="A25:B25"/>
    <mergeCell ref="A26:B26"/>
    <mergeCell ref="A27:B27"/>
  </mergeCells>
  <phoneticPr fontId="4"/>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9"/>
  <sheetViews>
    <sheetView workbookViewId="0"/>
  </sheetViews>
  <sheetFormatPr defaultRowHeight="13.5" x14ac:dyDescent="0.15"/>
  <cols>
    <col min="1" max="1" width="35.375" style="68" bestFit="1" customWidth="1"/>
    <col min="2" max="5" width="13.5" style="68" customWidth="1"/>
    <col min="6" max="16384" width="9" style="68"/>
  </cols>
  <sheetData>
    <row r="1" spans="1:5" ht="18.75" x14ac:dyDescent="0.15">
      <c r="E1" s="62" t="s">
        <v>127</v>
      </c>
    </row>
    <row r="2" spans="1:5" ht="19.5" x14ac:dyDescent="0.15">
      <c r="A2" s="375" t="s">
        <v>130</v>
      </c>
      <c r="B2" s="375"/>
      <c r="C2" s="375"/>
      <c r="D2" s="375"/>
      <c r="E2" s="375"/>
    </row>
    <row r="3" spans="1:5" ht="19.5" x14ac:dyDescent="0.15">
      <c r="A3" s="69"/>
      <c r="B3" s="69"/>
      <c r="C3" s="69"/>
      <c r="D3" s="69"/>
      <c r="E3" s="69"/>
    </row>
    <row r="4" spans="1:5" s="63" customFormat="1" x14ac:dyDescent="0.15">
      <c r="A4" s="63" t="s">
        <v>184</v>
      </c>
    </row>
    <row r="5" spans="1:5" s="70" customFormat="1" x14ac:dyDescent="0.15">
      <c r="A5" s="63" t="str">
        <f>"助成事業の名称：　"&amp;情報項目シート!C6</f>
        <v>助成事業の名称：　</v>
      </c>
    </row>
    <row r="6" spans="1:5" s="70" customFormat="1" x14ac:dyDescent="0.15">
      <c r="A6" s="70">
        <f>情報項目シート!C5</f>
        <v>0</v>
      </c>
    </row>
    <row r="7" spans="1:5" s="70" customFormat="1" x14ac:dyDescent="0.15">
      <c r="C7" s="71" t="s">
        <v>207</v>
      </c>
      <c r="D7" s="71"/>
    </row>
    <row r="8" spans="1:5" s="73" customFormat="1" x14ac:dyDescent="0.15">
      <c r="A8" s="72" t="s">
        <v>0</v>
      </c>
      <c r="B8" s="72" t="s">
        <v>128</v>
      </c>
      <c r="C8" s="64" t="s">
        <v>334</v>
      </c>
    </row>
    <row r="9" spans="1:5" s="63" customFormat="1" ht="24" customHeight="1" x14ac:dyDescent="0.15">
      <c r="A9" s="74" t="s">
        <v>131</v>
      </c>
      <c r="B9" s="74">
        <f t="shared" ref="B9:B15" si="0">C9</f>
        <v>0</v>
      </c>
      <c r="C9" s="74">
        <f>SUM(C10:C12)</f>
        <v>0</v>
      </c>
    </row>
    <row r="10" spans="1:5" s="63" customFormat="1" ht="24" customHeight="1" x14ac:dyDescent="0.15">
      <c r="A10" s="75" t="s">
        <v>132</v>
      </c>
      <c r="B10" s="75">
        <f t="shared" si="0"/>
        <v>0</v>
      </c>
      <c r="C10" s="75">
        <f>'項目別明細表_助成先（別紙２）'!$K$7</f>
        <v>0</v>
      </c>
    </row>
    <row r="11" spans="1:5" s="63" customFormat="1" ht="24" customHeight="1" x14ac:dyDescent="0.15">
      <c r="A11" s="75" t="s">
        <v>133</v>
      </c>
      <c r="B11" s="75">
        <f t="shared" si="0"/>
        <v>0</v>
      </c>
      <c r="C11" s="75">
        <f>'項目別明細表_助成先（別紙２）'!$K$10</f>
        <v>0</v>
      </c>
    </row>
    <row r="12" spans="1:5" s="63" customFormat="1" ht="24" customHeight="1" x14ac:dyDescent="0.15">
      <c r="A12" s="76" t="s">
        <v>134</v>
      </c>
      <c r="B12" s="76">
        <f t="shared" si="0"/>
        <v>0</v>
      </c>
      <c r="C12" s="76">
        <f>'項目別明細表_助成先（別紙２）'!$K$16</f>
        <v>0</v>
      </c>
    </row>
    <row r="13" spans="1:5" s="63" customFormat="1" ht="24" customHeight="1" x14ac:dyDescent="0.15">
      <c r="A13" s="74" t="s">
        <v>62</v>
      </c>
      <c r="B13" s="74">
        <f t="shared" si="0"/>
        <v>0</v>
      </c>
      <c r="C13" s="74">
        <f>SUM(C14:C15)</f>
        <v>0</v>
      </c>
    </row>
    <row r="14" spans="1:5" s="63" customFormat="1" ht="24" customHeight="1" x14ac:dyDescent="0.15">
      <c r="A14" s="75" t="s">
        <v>135</v>
      </c>
      <c r="B14" s="75">
        <f t="shared" si="0"/>
        <v>0</v>
      </c>
      <c r="C14" s="75">
        <f>'項目別明細表_助成先（別紙２）'!$K$20</f>
        <v>0</v>
      </c>
    </row>
    <row r="15" spans="1:5" s="63" customFormat="1" ht="24" customHeight="1" x14ac:dyDescent="0.15">
      <c r="A15" s="76" t="s">
        <v>136</v>
      </c>
      <c r="B15" s="76">
        <f t="shared" si="0"/>
        <v>0</v>
      </c>
      <c r="C15" s="76">
        <f>'項目別明細表_助成先（別紙２）'!$K$26</f>
        <v>0</v>
      </c>
    </row>
    <row r="16" spans="1:5" s="63" customFormat="1" ht="24" customHeight="1" x14ac:dyDescent="0.15">
      <c r="A16" s="75" t="s">
        <v>63</v>
      </c>
      <c r="B16" s="75">
        <f t="shared" ref="B16:B25" si="1">C16</f>
        <v>0</v>
      </c>
      <c r="C16" s="75">
        <f>SUM(C17:C20)</f>
        <v>0</v>
      </c>
    </row>
    <row r="17" spans="1:5" s="63" customFormat="1" ht="24" customHeight="1" x14ac:dyDescent="0.15">
      <c r="A17" s="75" t="s">
        <v>137</v>
      </c>
      <c r="B17" s="75">
        <f t="shared" si="1"/>
        <v>0</v>
      </c>
      <c r="C17" s="75">
        <f>'項目別明細表_助成先（別紙２）'!$K$29</f>
        <v>0</v>
      </c>
    </row>
    <row r="18" spans="1:5" s="63" customFormat="1" ht="24" customHeight="1" x14ac:dyDescent="0.15">
      <c r="A18" s="75" t="s">
        <v>138</v>
      </c>
      <c r="B18" s="75">
        <f t="shared" si="1"/>
        <v>0</v>
      </c>
      <c r="C18" s="75">
        <f>'項目別明細表_助成先（別紙２）'!$K$32</f>
        <v>0</v>
      </c>
    </row>
    <row r="19" spans="1:5" s="63" customFormat="1" ht="24" customHeight="1" x14ac:dyDescent="0.15">
      <c r="A19" s="75" t="s">
        <v>139</v>
      </c>
      <c r="B19" s="75">
        <f t="shared" si="1"/>
        <v>0</v>
      </c>
      <c r="C19" s="75">
        <f>'項目別明細表_助成先（別紙２）'!$K$36</f>
        <v>0</v>
      </c>
    </row>
    <row r="20" spans="1:5" s="63" customFormat="1" ht="24" customHeight="1" x14ac:dyDescent="0.15">
      <c r="A20" s="75" t="s">
        <v>140</v>
      </c>
      <c r="B20" s="75">
        <f t="shared" si="1"/>
        <v>0</v>
      </c>
      <c r="C20" s="75">
        <f>'項目別明細表_助成先（別紙２）'!$K$38</f>
        <v>0</v>
      </c>
    </row>
    <row r="21" spans="1:5" s="63" customFormat="1" ht="24" customHeight="1" x14ac:dyDescent="0.15">
      <c r="A21" s="65" t="s">
        <v>141</v>
      </c>
      <c r="B21" s="74">
        <f t="shared" si="1"/>
        <v>0</v>
      </c>
      <c r="C21" s="74">
        <f>SUM(C22:C23)</f>
        <v>0</v>
      </c>
    </row>
    <row r="22" spans="1:5" s="63" customFormat="1" ht="24" customHeight="1" x14ac:dyDescent="0.15">
      <c r="A22" s="87" t="s">
        <v>142</v>
      </c>
      <c r="B22" s="206">
        <f t="shared" si="1"/>
        <v>0</v>
      </c>
      <c r="C22" s="74">
        <f>'項目別明細表_助成先（別紙２）'!K44</f>
        <v>0</v>
      </c>
    </row>
    <row r="23" spans="1:5" s="63" customFormat="1" ht="24" customHeight="1" x14ac:dyDescent="0.15">
      <c r="A23" s="87" t="s">
        <v>143</v>
      </c>
      <c r="B23" s="207">
        <f t="shared" si="1"/>
        <v>0</v>
      </c>
      <c r="C23" s="76">
        <v>0</v>
      </c>
    </row>
    <row r="24" spans="1:5" s="63" customFormat="1" ht="24" customHeight="1" x14ac:dyDescent="0.15">
      <c r="A24" s="64" t="s">
        <v>144</v>
      </c>
      <c r="B24" s="76">
        <f t="shared" si="1"/>
        <v>0</v>
      </c>
      <c r="C24" s="76">
        <f>SUM(C9,C13,C16,C21)</f>
        <v>0</v>
      </c>
    </row>
    <row r="25" spans="1:5" s="63" customFormat="1" ht="24" customHeight="1" x14ac:dyDescent="0.15">
      <c r="A25" s="77" t="s">
        <v>129</v>
      </c>
      <c r="B25" s="65">
        <f t="shared" si="1"/>
        <v>0</v>
      </c>
      <c r="C25" s="65">
        <f>ROUNDDOWN(SUM(C9,C13,C16,C21)*A26,-3)</f>
        <v>0</v>
      </c>
      <c r="E25" s="100"/>
    </row>
    <row r="26" spans="1:5" s="63" customFormat="1" x14ac:dyDescent="0.15">
      <c r="A26" s="98">
        <v>0.66666666666666663</v>
      </c>
      <c r="B26" s="66"/>
      <c r="C26" s="66"/>
      <c r="D26" s="66"/>
      <c r="E26" s="66"/>
    </row>
    <row r="27" spans="1:5" x14ac:dyDescent="0.15">
      <c r="A27" s="70"/>
    </row>
    <row r="28" spans="1:5" s="78" customFormat="1" x14ac:dyDescent="0.15">
      <c r="A28" s="67" t="s">
        <v>145</v>
      </c>
    </row>
    <row r="29" spans="1:5" s="78" customFormat="1" x14ac:dyDescent="0.15">
      <c r="A29" s="384" t="s">
        <v>339</v>
      </c>
      <c r="B29" s="385"/>
      <c r="C29" s="385"/>
      <c r="D29" s="385"/>
      <c r="E29" s="385"/>
    </row>
  </sheetData>
  <mergeCells count="2">
    <mergeCell ref="A2:E2"/>
    <mergeCell ref="A29:E29"/>
  </mergeCells>
  <phoneticPr fontId="4"/>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3"/>
  <sheetViews>
    <sheetView workbookViewId="0"/>
  </sheetViews>
  <sheetFormatPr defaultRowHeight="13.5" x14ac:dyDescent="0.15"/>
  <cols>
    <col min="1" max="1" width="35.375" style="208" bestFit="1" customWidth="1"/>
    <col min="2" max="4" width="13.5" style="208" customWidth="1"/>
    <col min="5" max="16384" width="9" style="208"/>
  </cols>
  <sheetData>
    <row r="1" spans="1:5" ht="18.75" x14ac:dyDescent="0.15">
      <c r="D1" s="176" t="s">
        <v>127</v>
      </c>
    </row>
    <row r="2" spans="1:5" ht="19.5" x14ac:dyDescent="0.15">
      <c r="A2" s="375" t="s">
        <v>225</v>
      </c>
      <c r="B2" s="375"/>
      <c r="C2" s="375"/>
      <c r="D2" s="375"/>
      <c r="E2" s="375"/>
    </row>
    <row r="3" spans="1:5" ht="19.5" x14ac:dyDescent="0.15">
      <c r="A3" s="69"/>
      <c r="B3" s="69"/>
      <c r="C3" s="69"/>
      <c r="D3" s="69"/>
    </row>
    <row r="4" spans="1:5" s="63" customFormat="1" ht="19.5" customHeight="1" x14ac:dyDescent="0.15">
      <c r="A4" s="209" t="s">
        <v>219</v>
      </c>
    </row>
    <row r="5" spans="1:5" s="210" customFormat="1" ht="19.5" customHeight="1" x14ac:dyDescent="0.15">
      <c r="A5" s="63" t="str">
        <f>"助成事業の名称：　"&amp;情報項目シート!C6</f>
        <v>助成事業の名称：　</v>
      </c>
    </row>
    <row r="6" spans="1:5" s="210" customFormat="1" ht="19.5" customHeight="1" x14ac:dyDescent="0.15">
      <c r="A6" s="210">
        <f>情報項目シート!C42</f>
        <v>0</v>
      </c>
    </row>
    <row r="7" spans="1:5" s="210" customFormat="1" ht="24.75" customHeight="1" x14ac:dyDescent="0.15">
      <c r="C7" s="211" t="s">
        <v>207</v>
      </c>
      <c r="D7" s="211"/>
    </row>
    <row r="8" spans="1:5" s="73" customFormat="1" ht="36.75" customHeight="1" x14ac:dyDescent="0.15">
      <c r="A8" s="72" t="s">
        <v>0</v>
      </c>
      <c r="B8" s="72" t="s">
        <v>128</v>
      </c>
      <c r="C8" s="64" t="s">
        <v>334</v>
      </c>
    </row>
    <row r="9" spans="1:5" s="63" customFormat="1" ht="22.5" customHeight="1" x14ac:dyDescent="0.15">
      <c r="A9" s="74" t="s">
        <v>131</v>
      </c>
      <c r="B9" s="74">
        <f t="shared" ref="B9:B22" si="0">C9</f>
        <v>0</v>
      </c>
      <c r="C9" s="74">
        <f>SUM(C10:C12)</f>
        <v>0</v>
      </c>
    </row>
    <row r="10" spans="1:5" s="63" customFormat="1" ht="22.5" customHeight="1" x14ac:dyDescent="0.15">
      <c r="A10" s="75" t="s">
        <v>132</v>
      </c>
      <c r="B10" s="75">
        <f t="shared" si="0"/>
        <v>0</v>
      </c>
      <c r="C10" s="75">
        <f>'項目別明細表_共同研究先（別紙２）'!K7</f>
        <v>0</v>
      </c>
    </row>
    <row r="11" spans="1:5" s="63" customFormat="1" ht="22.5" customHeight="1" x14ac:dyDescent="0.15">
      <c r="A11" s="75" t="s">
        <v>133</v>
      </c>
      <c r="B11" s="75">
        <f t="shared" si="0"/>
        <v>0</v>
      </c>
      <c r="C11" s="75">
        <f>'項目別明細表_共同研究先（別紙２）'!K10</f>
        <v>0</v>
      </c>
    </row>
    <row r="12" spans="1:5" s="63" customFormat="1" ht="22.5" customHeight="1" x14ac:dyDescent="0.15">
      <c r="A12" s="76" t="s">
        <v>134</v>
      </c>
      <c r="B12" s="76">
        <f t="shared" si="0"/>
        <v>0</v>
      </c>
      <c r="C12" s="75">
        <f>'項目別明細表_共同研究先（別紙２）'!K17</f>
        <v>0</v>
      </c>
    </row>
    <row r="13" spans="1:5" s="63" customFormat="1" ht="22.5" customHeight="1" x14ac:dyDescent="0.15">
      <c r="A13" s="74" t="s">
        <v>62</v>
      </c>
      <c r="B13" s="75">
        <f t="shared" si="0"/>
        <v>0</v>
      </c>
      <c r="C13" s="74">
        <f>SUM(C14:C15)</f>
        <v>0</v>
      </c>
    </row>
    <row r="14" spans="1:5" s="63" customFormat="1" ht="22.5" customHeight="1" x14ac:dyDescent="0.15">
      <c r="A14" s="75" t="s">
        <v>135</v>
      </c>
      <c r="B14" s="75">
        <f t="shared" si="0"/>
        <v>0</v>
      </c>
      <c r="C14" s="75">
        <f>'項目別明細表_共同研究先（別紙２）'!K21</f>
        <v>0</v>
      </c>
    </row>
    <row r="15" spans="1:5" s="63" customFormat="1" ht="22.5" customHeight="1" x14ac:dyDescent="0.15">
      <c r="A15" s="76" t="s">
        <v>136</v>
      </c>
      <c r="B15" s="76">
        <f t="shared" si="0"/>
        <v>0</v>
      </c>
      <c r="C15" s="76">
        <f>'項目別明細表_共同研究先（別紙２）'!K25</f>
        <v>0</v>
      </c>
    </row>
    <row r="16" spans="1:5" s="63" customFormat="1" ht="22.5" customHeight="1" x14ac:dyDescent="0.15">
      <c r="A16" s="75" t="s">
        <v>63</v>
      </c>
      <c r="B16" s="75">
        <f t="shared" si="0"/>
        <v>0</v>
      </c>
      <c r="C16" s="75">
        <f>SUM(C17:C20)</f>
        <v>0</v>
      </c>
    </row>
    <row r="17" spans="1:11" s="63" customFormat="1" ht="22.5" customHeight="1" x14ac:dyDescent="0.15">
      <c r="A17" s="75" t="s">
        <v>137</v>
      </c>
      <c r="B17" s="75">
        <f t="shared" si="0"/>
        <v>0</v>
      </c>
      <c r="C17" s="75">
        <f>'項目別明細表_共同研究先（別紙２）'!K28</f>
        <v>0</v>
      </c>
    </row>
    <row r="18" spans="1:11" s="63" customFormat="1" ht="22.5" customHeight="1" x14ac:dyDescent="0.15">
      <c r="A18" s="75" t="s">
        <v>138</v>
      </c>
      <c r="B18" s="75">
        <f t="shared" si="0"/>
        <v>0</v>
      </c>
      <c r="C18" s="75">
        <f>'項目別明細表_共同研究先（別紙２）'!K32</f>
        <v>0</v>
      </c>
    </row>
    <row r="19" spans="1:11" s="63" customFormat="1" ht="22.5" customHeight="1" x14ac:dyDescent="0.15">
      <c r="A19" s="75" t="s">
        <v>139</v>
      </c>
      <c r="B19" s="75">
        <f t="shared" si="0"/>
        <v>0</v>
      </c>
      <c r="C19" s="75">
        <f>'項目別明細表_共同研究先（別紙２）'!K37</f>
        <v>0</v>
      </c>
    </row>
    <row r="20" spans="1:11" s="63" customFormat="1" ht="22.5" customHeight="1" x14ac:dyDescent="0.15">
      <c r="A20" s="75" t="s">
        <v>140</v>
      </c>
      <c r="B20" s="76">
        <f t="shared" si="0"/>
        <v>0</v>
      </c>
      <c r="C20" s="76">
        <f>'項目別明細表_共同研究先（別紙２）'!K40</f>
        <v>0</v>
      </c>
    </row>
    <row r="21" spans="1:11" s="63" customFormat="1" ht="22.5" customHeight="1" x14ac:dyDescent="0.15">
      <c r="A21" s="64" t="s">
        <v>220</v>
      </c>
      <c r="B21" s="65">
        <f t="shared" si="0"/>
        <v>0</v>
      </c>
      <c r="C21" s="65">
        <f>SUM(C9,C13,C16)</f>
        <v>0</v>
      </c>
    </row>
    <row r="22" spans="1:11" s="63" customFormat="1" ht="22.5" customHeight="1" x14ac:dyDescent="0.15">
      <c r="A22" s="65" t="s">
        <v>221</v>
      </c>
      <c r="B22" s="337">
        <f t="shared" si="0"/>
        <v>0</v>
      </c>
      <c r="C22" s="76">
        <f>'項目別明細表_共同研究先（別紙２）'!K45</f>
        <v>0</v>
      </c>
    </row>
    <row r="23" spans="1:11" s="63" customFormat="1" ht="22.5" customHeight="1" x14ac:dyDescent="0.15">
      <c r="A23" s="64" t="s">
        <v>144</v>
      </c>
      <c r="B23" s="65">
        <f>C23</f>
        <v>0</v>
      </c>
      <c r="C23" s="65">
        <f>SUM(C21:C22)</f>
        <v>0</v>
      </c>
    </row>
    <row r="24" spans="1:11" s="63" customFormat="1" ht="22.5" customHeight="1" x14ac:dyDescent="0.15">
      <c r="A24" s="77" t="s">
        <v>222</v>
      </c>
      <c r="B24" s="65">
        <f>C24</f>
        <v>0</v>
      </c>
      <c r="C24" s="212">
        <f>C23*0.1</f>
        <v>0</v>
      </c>
    </row>
    <row r="25" spans="1:11" s="63" customFormat="1" ht="22.5" customHeight="1" x14ac:dyDescent="0.15">
      <c r="A25" s="64" t="s">
        <v>223</v>
      </c>
      <c r="B25" s="76">
        <f>C25</f>
        <v>0</v>
      </c>
      <c r="C25" s="65">
        <f>SUM(C23:C24)</f>
        <v>0</v>
      </c>
    </row>
    <row r="26" spans="1:11" s="210" customFormat="1" x14ac:dyDescent="0.15">
      <c r="A26" s="196">
        <v>0.66666666666666663</v>
      </c>
    </row>
    <row r="27" spans="1:11" s="210" customFormat="1" x14ac:dyDescent="0.15"/>
    <row r="28" spans="1:11" ht="19.5" customHeight="1" x14ac:dyDescent="0.15">
      <c r="A28" s="386" t="s">
        <v>224</v>
      </c>
      <c r="B28" s="386"/>
      <c r="C28" s="386"/>
      <c r="D28" s="386"/>
      <c r="E28" s="213"/>
      <c r="F28" s="213"/>
      <c r="G28" s="213"/>
      <c r="H28" s="213"/>
      <c r="I28" s="213"/>
      <c r="J28" s="213"/>
      <c r="K28" s="213"/>
    </row>
    <row r="29" spans="1:11" ht="31.5" customHeight="1" x14ac:dyDescent="0.15">
      <c r="A29" s="387" t="s">
        <v>340</v>
      </c>
      <c r="B29" s="386"/>
      <c r="C29" s="386"/>
      <c r="D29" s="386"/>
      <c r="I29" s="61"/>
      <c r="J29" s="61"/>
    </row>
    <row r="30" spans="1:11" s="210" customFormat="1" x14ac:dyDescent="0.15">
      <c r="A30" s="209"/>
      <c r="B30" s="209"/>
      <c r="C30" s="209"/>
      <c r="D30" s="214"/>
    </row>
    <row r="31" spans="1:11" s="215" customFormat="1" x14ac:dyDescent="0.15">
      <c r="B31" s="209"/>
      <c r="C31" s="209"/>
      <c r="D31" s="209"/>
    </row>
    <row r="32" spans="1:11" x14ac:dyDescent="0.15">
      <c r="A32" s="216"/>
    </row>
    <row r="33" spans="1:4" x14ac:dyDescent="0.15">
      <c r="A33" s="217"/>
      <c r="B33" s="218"/>
      <c r="C33" s="218"/>
      <c r="D33" s="218"/>
    </row>
  </sheetData>
  <mergeCells count="3">
    <mergeCell ref="A2:E2"/>
    <mergeCell ref="A28:D28"/>
    <mergeCell ref="A29:D29"/>
  </mergeCells>
  <phoneticPr fontId="4"/>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58"/>
  <sheetViews>
    <sheetView workbookViewId="0"/>
  </sheetViews>
  <sheetFormatPr defaultRowHeight="13.5" x14ac:dyDescent="0.15"/>
  <cols>
    <col min="1" max="1" width="23.875" style="68" bestFit="1" customWidth="1"/>
    <col min="2" max="2" width="21.375" style="68" bestFit="1" customWidth="1"/>
    <col min="3" max="3" width="3.375" style="68" bestFit="1" customWidth="1"/>
    <col min="4" max="4" width="10.875" style="61" bestFit="1" customWidth="1"/>
    <col min="5" max="6" width="3.375" style="68" bestFit="1" customWidth="1"/>
    <col min="7" max="7" width="4.5" style="68" bestFit="1" customWidth="1"/>
    <col min="8" max="8" width="4.75" style="68" bestFit="1" customWidth="1"/>
    <col min="9" max="9" width="3.375" style="68" bestFit="1" customWidth="1"/>
    <col min="10" max="11" width="21.125" style="61" customWidth="1"/>
    <col min="12" max="12" width="21.125" style="68" customWidth="1"/>
    <col min="13" max="13" width="9.25" style="68" bestFit="1" customWidth="1"/>
    <col min="14" max="16384" width="9" style="68"/>
  </cols>
  <sheetData>
    <row r="1" spans="1:12" ht="18.75" x14ac:dyDescent="0.15">
      <c r="L1" s="62" t="s">
        <v>127</v>
      </c>
    </row>
    <row r="2" spans="1:12" ht="19.5" x14ac:dyDescent="0.15">
      <c r="A2" s="388" t="s">
        <v>146</v>
      </c>
      <c r="B2" s="388"/>
      <c r="C2" s="388"/>
      <c r="D2" s="388"/>
      <c r="E2" s="388"/>
      <c r="F2" s="388"/>
      <c r="G2" s="388"/>
      <c r="H2" s="388"/>
      <c r="I2" s="388"/>
      <c r="J2" s="388"/>
      <c r="K2" s="388"/>
      <c r="L2" s="388"/>
    </row>
    <row r="3" spans="1:12" ht="18.75" x14ac:dyDescent="0.15">
      <c r="B3" s="389"/>
      <c r="C3" s="389"/>
      <c r="D3" s="389"/>
      <c r="E3" s="389"/>
      <c r="F3" s="389"/>
      <c r="G3" s="389"/>
      <c r="H3" s="389"/>
      <c r="I3" s="390"/>
      <c r="J3" s="390"/>
      <c r="K3" s="390"/>
      <c r="L3" s="390"/>
    </row>
    <row r="4" spans="1:12" s="70" customFormat="1" ht="14.25" thickBot="1" x14ac:dyDescent="0.2">
      <c r="A4" s="391" t="str">
        <f>情報項目シート!C5&amp;"　　　項目別明細表(2021年度）"</f>
        <v>　　　項目別明細表(2021年度）</v>
      </c>
      <c r="B4" s="391"/>
      <c r="D4" s="63"/>
      <c r="J4" s="79"/>
      <c r="K4" s="79"/>
    </row>
    <row r="5" spans="1:12" s="70" customFormat="1" x14ac:dyDescent="0.15">
      <c r="A5" s="392" t="s">
        <v>147</v>
      </c>
      <c r="B5" s="393"/>
      <c r="C5" s="393"/>
      <c r="D5" s="393"/>
      <c r="E5" s="393"/>
      <c r="F5" s="393"/>
      <c r="G5" s="393"/>
      <c r="H5" s="393"/>
      <c r="I5" s="394"/>
      <c r="J5" s="80" t="s">
        <v>148</v>
      </c>
      <c r="K5" s="81" t="s">
        <v>61</v>
      </c>
      <c r="L5" s="82" t="s">
        <v>149</v>
      </c>
    </row>
    <row r="6" spans="1:12" s="70" customFormat="1" x14ac:dyDescent="0.15">
      <c r="A6" s="139" t="s">
        <v>131</v>
      </c>
      <c r="B6" s="140"/>
      <c r="C6" s="140"/>
      <c r="D6" s="141"/>
      <c r="E6" s="140"/>
      <c r="F6" s="140"/>
      <c r="G6" s="140"/>
      <c r="H6" s="140"/>
      <c r="I6" s="142"/>
      <c r="J6" s="143">
        <f>SUM(J7,J10,J16)</f>
        <v>0</v>
      </c>
      <c r="K6" s="143">
        <f>SUM(K7,K10,K16)</f>
        <v>0</v>
      </c>
      <c r="L6" s="395"/>
    </row>
    <row r="7" spans="1:12" s="70" customFormat="1" x14ac:dyDescent="0.15">
      <c r="A7" s="134" t="s">
        <v>132</v>
      </c>
      <c r="B7" s="135"/>
      <c r="C7" s="135"/>
      <c r="D7" s="136"/>
      <c r="E7" s="135"/>
      <c r="F7" s="135"/>
      <c r="G7" s="135"/>
      <c r="H7" s="135"/>
      <c r="I7" s="137"/>
      <c r="J7" s="138">
        <f>SUM(J8:J9)</f>
        <v>0</v>
      </c>
      <c r="K7" s="138">
        <f>SUM(K8:K9)</f>
        <v>0</v>
      </c>
      <c r="L7" s="396"/>
    </row>
    <row r="8" spans="1:12" s="70" customFormat="1" x14ac:dyDescent="0.15">
      <c r="A8" s="83"/>
      <c r="B8" s="84" t="s">
        <v>150</v>
      </c>
      <c r="C8" s="84" t="s">
        <v>151</v>
      </c>
      <c r="D8" s="66"/>
      <c r="E8" s="84" t="s">
        <v>48</v>
      </c>
      <c r="F8" s="84" t="s">
        <v>152</v>
      </c>
      <c r="G8" s="84"/>
      <c r="H8" s="84" t="s">
        <v>153</v>
      </c>
      <c r="I8" s="85" t="s">
        <v>154</v>
      </c>
      <c r="J8" s="86">
        <f>D8*G8</f>
        <v>0</v>
      </c>
      <c r="K8" s="87">
        <f>J8</f>
        <v>0</v>
      </c>
      <c r="L8" s="396"/>
    </row>
    <row r="9" spans="1:12" s="70" customFormat="1" x14ac:dyDescent="0.15">
      <c r="A9" s="83"/>
      <c r="B9" s="84"/>
      <c r="C9" s="84"/>
      <c r="D9" s="66"/>
      <c r="E9" s="84"/>
      <c r="F9" s="84"/>
      <c r="G9" s="84"/>
      <c r="H9" s="84"/>
      <c r="I9" s="85"/>
      <c r="J9" s="86"/>
      <c r="K9" s="87"/>
      <c r="L9" s="396"/>
    </row>
    <row r="10" spans="1:12" s="70" customFormat="1" x14ac:dyDescent="0.15">
      <c r="A10" s="398" t="s">
        <v>133</v>
      </c>
      <c r="B10" s="399"/>
      <c r="C10" s="149"/>
      <c r="D10" s="150"/>
      <c r="E10" s="149"/>
      <c r="F10" s="149"/>
      <c r="G10" s="149"/>
      <c r="H10" s="149"/>
      <c r="I10" s="151"/>
      <c r="J10" s="138">
        <f>SUM(J11:J15)</f>
        <v>0</v>
      </c>
      <c r="K10" s="138">
        <f>SUM(K11:K15)</f>
        <v>0</v>
      </c>
      <c r="L10" s="396"/>
    </row>
    <row r="11" spans="1:12" s="70" customFormat="1" x14ac:dyDescent="0.15">
      <c r="A11" s="83"/>
      <c r="B11" s="84" t="s">
        <v>155</v>
      </c>
      <c r="C11" s="84" t="s">
        <v>151</v>
      </c>
      <c r="D11" s="66"/>
      <c r="E11" s="84" t="s">
        <v>48</v>
      </c>
      <c r="F11" s="84" t="s">
        <v>152</v>
      </c>
      <c r="G11" s="84"/>
      <c r="H11" s="84" t="s">
        <v>153</v>
      </c>
      <c r="I11" s="85" t="s">
        <v>154</v>
      </c>
      <c r="J11" s="86">
        <f t="shared" ref="J11:J12" si="0">D11*G11</f>
        <v>0</v>
      </c>
      <c r="K11" s="87">
        <f>J11</f>
        <v>0</v>
      </c>
      <c r="L11" s="396"/>
    </row>
    <row r="12" spans="1:12" s="70" customFormat="1" x14ac:dyDescent="0.15">
      <c r="A12" s="83"/>
      <c r="B12" s="84" t="s">
        <v>156</v>
      </c>
      <c r="C12" s="84" t="s">
        <v>157</v>
      </c>
      <c r="D12" s="66"/>
      <c r="E12" s="84" t="s">
        <v>48</v>
      </c>
      <c r="F12" s="84" t="s">
        <v>152</v>
      </c>
      <c r="G12" s="84"/>
      <c r="H12" s="84" t="s">
        <v>153</v>
      </c>
      <c r="I12" s="85" t="s">
        <v>154</v>
      </c>
      <c r="J12" s="86">
        <f t="shared" si="0"/>
        <v>0</v>
      </c>
      <c r="K12" s="87">
        <f>J12</f>
        <v>0</v>
      </c>
      <c r="L12" s="396"/>
    </row>
    <row r="13" spans="1:12" s="70" customFormat="1" x14ac:dyDescent="0.15">
      <c r="A13" s="83"/>
      <c r="B13" s="84" t="s">
        <v>158</v>
      </c>
      <c r="C13" s="84"/>
      <c r="D13" s="66"/>
      <c r="E13" s="84"/>
      <c r="F13" s="84"/>
      <c r="G13" s="84"/>
      <c r="H13" s="84"/>
      <c r="I13" s="85" t="s">
        <v>154</v>
      </c>
      <c r="J13" s="86"/>
      <c r="K13" s="87">
        <f>J13</f>
        <v>0</v>
      </c>
      <c r="L13" s="396"/>
    </row>
    <row r="14" spans="1:12" s="70" customFormat="1" x14ac:dyDescent="0.15">
      <c r="A14" s="83"/>
      <c r="B14" s="84" t="s">
        <v>159</v>
      </c>
      <c r="C14" s="84"/>
      <c r="D14" s="66"/>
      <c r="E14" s="84"/>
      <c r="F14" s="84"/>
      <c r="G14" s="84"/>
      <c r="H14" s="84"/>
      <c r="I14" s="85" t="s">
        <v>154</v>
      </c>
      <c r="J14" s="86"/>
      <c r="K14" s="87">
        <f>J14</f>
        <v>0</v>
      </c>
      <c r="L14" s="396"/>
    </row>
    <row r="15" spans="1:12" s="70" customFormat="1" x14ac:dyDescent="0.15">
      <c r="A15" s="83"/>
      <c r="B15" s="84" t="s">
        <v>160</v>
      </c>
      <c r="C15" s="84"/>
      <c r="D15" s="66"/>
      <c r="E15" s="84"/>
      <c r="F15" s="84"/>
      <c r="G15" s="84"/>
      <c r="H15" s="84"/>
      <c r="I15" s="85" t="s">
        <v>161</v>
      </c>
      <c r="J15" s="86"/>
      <c r="K15" s="87">
        <f>J15</f>
        <v>0</v>
      </c>
      <c r="L15" s="396"/>
    </row>
    <row r="16" spans="1:12" s="70" customFormat="1" x14ac:dyDescent="0.15">
      <c r="A16" s="134" t="s">
        <v>134</v>
      </c>
      <c r="B16" s="135"/>
      <c r="C16" s="135"/>
      <c r="D16" s="136"/>
      <c r="E16" s="135"/>
      <c r="F16" s="135"/>
      <c r="G16" s="135"/>
      <c r="H16" s="135"/>
      <c r="I16" s="137"/>
      <c r="J16" s="138">
        <f>SUM(J17:J18)</f>
        <v>0</v>
      </c>
      <c r="K16" s="138">
        <f>SUM(K17:K18)</f>
        <v>0</v>
      </c>
      <c r="L16" s="396"/>
    </row>
    <row r="17" spans="1:13" s="70" customFormat="1" x14ac:dyDescent="0.15">
      <c r="A17" s="83"/>
      <c r="B17" s="84" t="s">
        <v>162</v>
      </c>
      <c r="C17" s="84"/>
      <c r="D17" s="66"/>
      <c r="E17" s="84"/>
      <c r="F17" s="84"/>
      <c r="G17" s="84"/>
      <c r="H17" s="84"/>
      <c r="I17" s="85" t="s">
        <v>161</v>
      </c>
      <c r="J17" s="86"/>
      <c r="K17" s="87">
        <f>J17</f>
        <v>0</v>
      </c>
      <c r="L17" s="396"/>
    </row>
    <row r="18" spans="1:13" s="70" customFormat="1" x14ac:dyDescent="0.15">
      <c r="A18" s="83"/>
      <c r="B18" s="84" t="s">
        <v>163</v>
      </c>
      <c r="C18" s="84"/>
      <c r="D18" s="66"/>
      <c r="E18" s="84"/>
      <c r="F18" s="84"/>
      <c r="G18" s="84"/>
      <c r="H18" s="84"/>
      <c r="I18" s="85" t="s">
        <v>161</v>
      </c>
      <c r="J18" s="86"/>
      <c r="K18" s="87">
        <f>J18</f>
        <v>0</v>
      </c>
      <c r="L18" s="396"/>
    </row>
    <row r="19" spans="1:13" s="70" customFormat="1" x14ac:dyDescent="0.15">
      <c r="A19" s="144" t="s">
        <v>62</v>
      </c>
      <c r="B19" s="145"/>
      <c r="C19" s="145"/>
      <c r="D19" s="146"/>
      <c r="E19" s="145"/>
      <c r="F19" s="145"/>
      <c r="G19" s="145"/>
      <c r="H19" s="145"/>
      <c r="I19" s="147"/>
      <c r="J19" s="148">
        <f>SUM(J20,J26)</f>
        <v>0</v>
      </c>
      <c r="K19" s="148">
        <f>SUM(K20,K26)</f>
        <v>0</v>
      </c>
      <c r="L19" s="396"/>
    </row>
    <row r="20" spans="1:13" s="70" customFormat="1" x14ac:dyDescent="0.15">
      <c r="A20" s="134" t="s">
        <v>135</v>
      </c>
      <c r="B20" s="135"/>
      <c r="C20" s="149"/>
      <c r="D20" s="150"/>
      <c r="E20" s="149"/>
      <c r="F20" s="149"/>
      <c r="G20" s="149"/>
      <c r="H20" s="149"/>
      <c r="I20" s="151"/>
      <c r="J20" s="138">
        <f>SUM(J21:J25)</f>
        <v>0</v>
      </c>
      <c r="K20" s="138">
        <f>SUM(K21:K25)</f>
        <v>0</v>
      </c>
      <c r="L20" s="396"/>
    </row>
    <row r="21" spans="1:13" s="70" customFormat="1" x14ac:dyDescent="0.15">
      <c r="A21" s="83" t="s">
        <v>194</v>
      </c>
      <c r="B21" s="84"/>
      <c r="C21" s="84" t="s">
        <v>164</v>
      </c>
      <c r="D21" s="66"/>
      <c r="E21" s="84" t="s">
        <v>48</v>
      </c>
      <c r="F21" s="84" t="s">
        <v>152</v>
      </c>
      <c r="G21" s="84"/>
      <c r="H21" s="84" t="s">
        <v>153</v>
      </c>
      <c r="I21" s="85" t="s">
        <v>154</v>
      </c>
      <c r="J21" s="86">
        <f>D21*G21</f>
        <v>0</v>
      </c>
      <c r="K21" s="88">
        <f>J21</f>
        <v>0</v>
      </c>
      <c r="L21" s="396"/>
      <c r="M21" s="89"/>
    </row>
    <row r="22" spans="1:13" s="70" customFormat="1" x14ac:dyDescent="0.15">
      <c r="A22" s="83" t="s">
        <v>195</v>
      </c>
      <c r="B22" s="84"/>
      <c r="C22" s="84"/>
      <c r="D22" s="66"/>
      <c r="E22" s="84" t="s">
        <v>48</v>
      </c>
      <c r="F22" s="84" t="s">
        <v>152</v>
      </c>
      <c r="G22" s="84"/>
      <c r="H22" s="84" t="s">
        <v>153</v>
      </c>
      <c r="I22" s="85" t="s">
        <v>154</v>
      </c>
      <c r="J22" s="86">
        <f>D22*G22</f>
        <v>0</v>
      </c>
      <c r="K22" s="88">
        <f t="shared" ref="K22:K25" si="1">J22</f>
        <v>0</v>
      </c>
      <c r="L22" s="396"/>
      <c r="M22" s="89"/>
    </row>
    <row r="23" spans="1:13" s="70" customFormat="1" x14ac:dyDescent="0.15">
      <c r="A23" s="83"/>
      <c r="B23" s="84"/>
      <c r="C23" s="84"/>
      <c r="D23" s="66"/>
      <c r="E23" s="84" t="s">
        <v>48</v>
      </c>
      <c r="F23" s="84" t="s">
        <v>152</v>
      </c>
      <c r="G23" s="84"/>
      <c r="H23" s="84" t="s">
        <v>153</v>
      </c>
      <c r="I23" s="85" t="s">
        <v>154</v>
      </c>
      <c r="J23" s="86">
        <f t="shared" ref="J23:J25" si="2">D23*G23</f>
        <v>0</v>
      </c>
      <c r="K23" s="88">
        <f t="shared" si="1"/>
        <v>0</v>
      </c>
      <c r="L23" s="396"/>
      <c r="M23" s="89"/>
    </row>
    <row r="24" spans="1:13" s="70" customFormat="1" x14ac:dyDescent="0.15">
      <c r="A24" s="83"/>
      <c r="B24" s="84"/>
      <c r="C24" s="84"/>
      <c r="D24" s="66"/>
      <c r="E24" s="84" t="s">
        <v>48</v>
      </c>
      <c r="F24" s="84" t="s">
        <v>152</v>
      </c>
      <c r="G24" s="84"/>
      <c r="H24" s="84" t="s">
        <v>153</v>
      </c>
      <c r="I24" s="85" t="s">
        <v>154</v>
      </c>
      <c r="J24" s="86">
        <f t="shared" si="2"/>
        <v>0</v>
      </c>
      <c r="K24" s="88">
        <f t="shared" si="1"/>
        <v>0</v>
      </c>
      <c r="L24" s="396"/>
      <c r="M24" s="89"/>
    </row>
    <row r="25" spans="1:13" s="70" customFormat="1" x14ac:dyDescent="0.15">
      <c r="A25" s="83"/>
      <c r="B25" s="84"/>
      <c r="C25" s="84" t="s">
        <v>164</v>
      </c>
      <c r="D25" s="66"/>
      <c r="E25" s="84" t="s">
        <v>48</v>
      </c>
      <c r="F25" s="84" t="s">
        <v>152</v>
      </c>
      <c r="G25" s="84"/>
      <c r="H25" s="84" t="s">
        <v>153</v>
      </c>
      <c r="I25" s="85" t="s">
        <v>154</v>
      </c>
      <c r="J25" s="86">
        <f t="shared" si="2"/>
        <v>0</v>
      </c>
      <c r="K25" s="88">
        <f t="shared" si="1"/>
        <v>0</v>
      </c>
      <c r="L25" s="396"/>
    </row>
    <row r="26" spans="1:13" s="70" customFormat="1" x14ac:dyDescent="0.15">
      <c r="A26" s="134" t="s">
        <v>136</v>
      </c>
      <c r="B26" s="135"/>
      <c r="C26" s="149"/>
      <c r="D26" s="150"/>
      <c r="E26" s="149"/>
      <c r="F26" s="149"/>
      <c r="G26" s="149"/>
      <c r="H26" s="149"/>
      <c r="I26" s="151"/>
      <c r="J26" s="138">
        <f>SUM(J27)</f>
        <v>0</v>
      </c>
      <c r="K26" s="138">
        <f>SUM(K27)</f>
        <v>0</v>
      </c>
      <c r="L26" s="396"/>
    </row>
    <row r="27" spans="1:13" s="70" customFormat="1" x14ac:dyDescent="0.15">
      <c r="A27" s="83"/>
      <c r="B27" s="84"/>
      <c r="C27" s="84" t="s">
        <v>164</v>
      </c>
      <c r="D27" s="66"/>
      <c r="E27" s="84" t="s">
        <v>48</v>
      </c>
      <c r="F27" s="84" t="s">
        <v>152</v>
      </c>
      <c r="G27" s="84"/>
      <c r="H27" s="84" t="s">
        <v>165</v>
      </c>
      <c r="I27" s="85" t="s">
        <v>166</v>
      </c>
      <c r="J27" s="86">
        <f t="shared" ref="J27" si="3">D27*G27</f>
        <v>0</v>
      </c>
      <c r="K27" s="88">
        <f>J27</f>
        <v>0</v>
      </c>
      <c r="L27" s="396"/>
    </row>
    <row r="28" spans="1:13" s="70" customFormat="1" x14ac:dyDescent="0.15">
      <c r="A28" s="144" t="s">
        <v>63</v>
      </c>
      <c r="B28" s="145"/>
      <c r="C28" s="145"/>
      <c r="D28" s="146"/>
      <c r="E28" s="145"/>
      <c r="F28" s="145"/>
      <c r="G28" s="145"/>
      <c r="H28" s="145"/>
      <c r="I28" s="147"/>
      <c r="J28" s="148">
        <f>SUM(J29,J32,J36,J38)</f>
        <v>0</v>
      </c>
      <c r="K28" s="152">
        <f>SUM(K29,K32,K36,K38)</f>
        <v>0</v>
      </c>
      <c r="L28" s="396"/>
    </row>
    <row r="29" spans="1:13" s="70" customFormat="1" x14ac:dyDescent="0.15">
      <c r="A29" s="134" t="s">
        <v>137</v>
      </c>
      <c r="B29" s="149"/>
      <c r="C29" s="149"/>
      <c r="D29" s="150"/>
      <c r="E29" s="149"/>
      <c r="F29" s="149"/>
      <c r="G29" s="149"/>
      <c r="H29" s="149"/>
      <c r="I29" s="151"/>
      <c r="J29" s="138">
        <f>SUM(J30:J31)</f>
        <v>0</v>
      </c>
      <c r="K29" s="138">
        <f>SUM(K30:K31)</f>
        <v>0</v>
      </c>
      <c r="L29" s="396"/>
    </row>
    <row r="30" spans="1:13" s="70" customFormat="1" x14ac:dyDescent="0.15">
      <c r="A30" s="83"/>
      <c r="B30" s="84" t="s">
        <v>167</v>
      </c>
      <c r="C30" s="84"/>
      <c r="D30" s="66"/>
      <c r="E30" s="84"/>
      <c r="F30" s="84"/>
      <c r="G30" s="84"/>
      <c r="H30" s="84"/>
      <c r="I30" s="85" t="s">
        <v>161</v>
      </c>
      <c r="J30" s="87"/>
      <c r="K30" s="87">
        <f>J30</f>
        <v>0</v>
      </c>
      <c r="L30" s="396"/>
    </row>
    <row r="31" spans="1:13" s="70" customFormat="1" x14ac:dyDescent="0.15">
      <c r="A31" s="83"/>
      <c r="B31" s="84" t="s">
        <v>168</v>
      </c>
      <c r="C31" s="84"/>
      <c r="D31" s="66"/>
      <c r="E31" s="84"/>
      <c r="F31" s="84"/>
      <c r="G31" s="84"/>
      <c r="H31" s="84"/>
      <c r="I31" s="85" t="s">
        <v>161</v>
      </c>
      <c r="J31" s="87"/>
      <c r="K31" s="87">
        <f>J31</f>
        <v>0</v>
      </c>
      <c r="L31" s="396"/>
    </row>
    <row r="32" spans="1:13" s="70" customFormat="1" x14ac:dyDescent="0.15">
      <c r="A32" s="134" t="s">
        <v>138</v>
      </c>
      <c r="B32" s="135"/>
      <c r="C32" s="135"/>
      <c r="D32" s="136"/>
      <c r="E32" s="135"/>
      <c r="F32" s="135"/>
      <c r="G32" s="135"/>
      <c r="H32" s="135"/>
      <c r="I32" s="151"/>
      <c r="J32" s="138">
        <f>SUM(J33:J35)</f>
        <v>0</v>
      </c>
      <c r="K32" s="138">
        <f>SUM(K33:K35)</f>
        <v>0</v>
      </c>
      <c r="L32" s="396"/>
    </row>
    <row r="33" spans="1:13" s="70" customFormat="1" x14ac:dyDescent="0.15">
      <c r="A33" s="83" t="s">
        <v>169</v>
      </c>
      <c r="B33" s="84" t="s">
        <v>170</v>
      </c>
      <c r="C33" s="84"/>
      <c r="D33" s="66"/>
      <c r="E33" s="84"/>
      <c r="F33" s="84"/>
      <c r="G33" s="84"/>
      <c r="H33" s="84"/>
      <c r="I33" s="85" t="s">
        <v>154</v>
      </c>
      <c r="J33" s="87"/>
      <c r="K33" s="87">
        <f>J33</f>
        <v>0</v>
      </c>
      <c r="L33" s="396"/>
    </row>
    <row r="34" spans="1:13" s="70" customFormat="1" x14ac:dyDescent="0.15">
      <c r="A34" s="83"/>
      <c r="B34" s="84" t="s">
        <v>171</v>
      </c>
      <c r="C34" s="84"/>
      <c r="D34" s="66"/>
      <c r="E34" s="84"/>
      <c r="F34" s="84"/>
      <c r="G34" s="84"/>
      <c r="H34" s="84"/>
      <c r="I34" s="85" t="s">
        <v>154</v>
      </c>
      <c r="J34" s="87"/>
      <c r="K34" s="87">
        <f t="shared" ref="K34:K35" si="4">J34</f>
        <v>0</v>
      </c>
      <c r="L34" s="396"/>
    </row>
    <row r="35" spans="1:13" s="70" customFormat="1" x14ac:dyDescent="0.15">
      <c r="A35" s="83" t="s">
        <v>172</v>
      </c>
      <c r="B35" s="84" t="s">
        <v>171</v>
      </c>
      <c r="C35" s="84"/>
      <c r="D35" s="66"/>
      <c r="E35" s="84"/>
      <c r="F35" s="84"/>
      <c r="G35" s="84"/>
      <c r="H35" s="84"/>
      <c r="I35" s="85" t="s">
        <v>154</v>
      </c>
      <c r="J35" s="87"/>
      <c r="K35" s="87">
        <f t="shared" si="4"/>
        <v>0</v>
      </c>
      <c r="L35" s="396"/>
    </row>
    <row r="36" spans="1:13" s="70" customFormat="1" x14ac:dyDescent="0.15">
      <c r="A36" s="134" t="s">
        <v>139</v>
      </c>
      <c r="B36" s="149"/>
      <c r="C36" s="149"/>
      <c r="D36" s="150"/>
      <c r="E36" s="149"/>
      <c r="F36" s="149"/>
      <c r="G36" s="149"/>
      <c r="H36" s="149"/>
      <c r="I36" s="151"/>
      <c r="J36" s="138">
        <f>SUM(J37)</f>
        <v>0</v>
      </c>
      <c r="K36" s="138">
        <f>SUM(K37)</f>
        <v>0</v>
      </c>
      <c r="L36" s="396"/>
    </row>
    <row r="37" spans="1:13" s="70" customFormat="1" x14ac:dyDescent="0.15">
      <c r="A37" s="83"/>
      <c r="B37" s="84" t="s">
        <v>173</v>
      </c>
      <c r="C37" s="84"/>
      <c r="D37" s="66"/>
      <c r="E37" s="84"/>
      <c r="F37" s="84"/>
      <c r="G37" s="84"/>
      <c r="H37" s="84"/>
      <c r="I37" s="85" t="s">
        <v>174</v>
      </c>
      <c r="J37" s="87"/>
      <c r="K37" s="87">
        <f>J37</f>
        <v>0</v>
      </c>
      <c r="L37" s="396"/>
    </row>
    <row r="38" spans="1:13" s="70" customFormat="1" x14ac:dyDescent="0.15">
      <c r="A38" s="134" t="s">
        <v>140</v>
      </c>
      <c r="B38" s="135"/>
      <c r="C38" s="135"/>
      <c r="D38" s="136"/>
      <c r="E38" s="135"/>
      <c r="F38" s="135"/>
      <c r="G38" s="135"/>
      <c r="H38" s="135"/>
      <c r="I38" s="151"/>
      <c r="J38" s="138">
        <f>SUM(J39:J42)</f>
        <v>0</v>
      </c>
      <c r="K38" s="138">
        <f>SUM(K39:K42)</f>
        <v>0</v>
      </c>
      <c r="L38" s="396"/>
    </row>
    <row r="39" spans="1:13" s="70" customFormat="1" x14ac:dyDescent="0.15">
      <c r="A39" s="83" t="s">
        <v>175</v>
      </c>
      <c r="B39" s="84"/>
      <c r="C39" s="84" t="s">
        <v>151</v>
      </c>
      <c r="D39" s="66"/>
      <c r="E39" s="84" t="s">
        <v>48</v>
      </c>
      <c r="F39" s="84" t="s">
        <v>152</v>
      </c>
      <c r="G39" s="84"/>
      <c r="H39" s="84" t="s">
        <v>176</v>
      </c>
      <c r="I39" s="85" t="s">
        <v>154</v>
      </c>
      <c r="J39" s="86">
        <f t="shared" ref="J39" si="5">D39*G39</f>
        <v>0</v>
      </c>
      <c r="K39" s="87">
        <f>J39</f>
        <v>0</v>
      </c>
      <c r="L39" s="396"/>
    </row>
    <row r="40" spans="1:13" s="70" customFormat="1" x14ac:dyDescent="0.15">
      <c r="A40" s="83" t="s">
        <v>177</v>
      </c>
      <c r="B40" s="84" t="s">
        <v>178</v>
      </c>
      <c r="C40" s="84"/>
      <c r="D40" s="66"/>
      <c r="E40" s="84"/>
      <c r="F40" s="84"/>
      <c r="G40" s="84"/>
      <c r="H40" s="84"/>
      <c r="I40" s="85" t="s">
        <v>174</v>
      </c>
      <c r="J40" s="87"/>
      <c r="K40" s="87">
        <f t="shared" ref="K40:K42" si="6">J40</f>
        <v>0</v>
      </c>
      <c r="L40" s="396"/>
    </row>
    <row r="41" spans="1:13" s="70" customFormat="1" x14ac:dyDescent="0.15">
      <c r="A41" s="83"/>
      <c r="B41" s="84" t="s">
        <v>179</v>
      </c>
      <c r="C41" s="84"/>
      <c r="D41" s="66"/>
      <c r="E41" s="84"/>
      <c r="F41" s="84"/>
      <c r="G41" s="84"/>
      <c r="H41" s="84"/>
      <c r="I41" s="85" t="s">
        <v>174</v>
      </c>
      <c r="J41" s="87"/>
      <c r="K41" s="87">
        <f t="shared" si="6"/>
        <v>0</v>
      </c>
      <c r="L41" s="396"/>
    </row>
    <row r="42" spans="1:13" s="70" customFormat="1" x14ac:dyDescent="0.15">
      <c r="A42" s="83" t="s">
        <v>180</v>
      </c>
      <c r="B42" s="84" t="s">
        <v>181</v>
      </c>
      <c r="C42" s="84"/>
      <c r="D42" s="66"/>
      <c r="E42" s="84"/>
      <c r="F42" s="84"/>
      <c r="G42" s="84"/>
      <c r="H42" s="84"/>
      <c r="I42" s="85" t="s">
        <v>174</v>
      </c>
      <c r="J42" s="87"/>
      <c r="K42" s="87">
        <f t="shared" si="6"/>
        <v>0</v>
      </c>
      <c r="L42" s="396"/>
    </row>
    <row r="43" spans="1:13" s="95" customFormat="1" x14ac:dyDescent="0.15">
      <c r="A43" s="90" t="s">
        <v>141</v>
      </c>
      <c r="B43" s="91"/>
      <c r="C43" s="91"/>
      <c r="D43" s="92"/>
      <c r="E43" s="91"/>
      <c r="F43" s="91"/>
      <c r="G43" s="91"/>
      <c r="H43" s="91"/>
      <c r="I43" s="93"/>
      <c r="J43" s="94">
        <f>SUM(J44+J47)</f>
        <v>0</v>
      </c>
      <c r="K43" s="94">
        <f>SUM(K44+K47)</f>
        <v>0</v>
      </c>
      <c r="L43" s="396"/>
    </row>
    <row r="44" spans="1:13" s="95" customFormat="1" x14ac:dyDescent="0.15">
      <c r="A44" s="280" t="s">
        <v>142</v>
      </c>
      <c r="B44" s="281"/>
      <c r="C44" s="281"/>
      <c r="D44" s="282"/>
      <c r="E44" s="281"/>
      <c r="F44" s="281"/>
      <c r="G44" s="281"/>
      <c r="H44" s="281"/>
      <c r="I44" s="283"/>
      <c r="J44" s="284">
        <f>SUM(J45:J46)</f>
        <v>0</v>
      </c>
      <c r="K44" s="327">
        <f>SUM(K45:K46)</f>
        <v>0</v>
      </c>
      <c r="L44" s="396"/>
      <c r="M44" s="96"/>
    </row>
    <row r="45" spans="1:13" s="95" customFormat="1" x14ac:dyDescent="0.15">
      <c r="A45" s="87"/>
      <c r="B45" s="178" t="s">
        <v>283</v>
      </c>
      <c r="C45" s="177"/>
      <c r="D45" s="178"/>
      <c r="E45" s="177"/>
      <c r="F45" s="177"/>
      <c r="G45" s="177"/>
      <c r="H45" s="177"/>
      <c r="I45" s="85" t="s">
        <v>154</v>
      </c>
      <c r="J45" s="86">
        <f>'項目別明細表_共同研究先（別紙２）'!J46</f>
        <v>0</v>
      </c>
      <c r="K45" s="180">
        <f>'項目別明細表_共同研究先（別紙２）'!K46</f>
        <v>0</v>
      </c>
      <c r="L45" s="396"/>
      <c r="M45" s="96"/>
    </row>
    <row r="46" spans="1:13" s="95" customFormat="1" x14ac:dyDescent="0.15">
      <c r="A46" s="179"/>
      <c r="B46" s="178"/>
      <c r="C46" s="178"/>
      <c r="D46" s="178"/>
      <c r="E46" s="177"/>
      <c r="F46" s="177"/>
      <c r="G46" s="177"/>
      <c r="H46" s="177"/>
      <c r="I46" s="85" t="s">
        <v>154</v>
      </c>
      <c r="J46" s="86"/>
      <c r="K46" s="180"/>
      <c r="L46" s="396"/>
      <c r="M46" s="97"/>
    </row>
    <row r="47" spans="1:13" s="95" customFormat="1" x14ac:dyDescent="0.15">
      <c r="A47" s="292" t="s">
        <v>143</v>
      </c>
      <c r="B47" s="293"/>
      <c r="C47" s="293"/>
      <c r="D47" s="294"/>
      <c r="E47" s="293"/>
      <c r="F47" s="293"/>
      <c r="G47" s="293"/>
      <c r="H47" s="293"/>
      <c r="I47" s="295"/>
      <c r="J47" s="296">
        <f>SUM(J48:J49)</f>
        <v>0</v>
      </c>
      <c r="K47" s="297">
        <f>SUM(K48:K49)</f>
        <v>0</v>
      </c>
      <c r="L47" s="396"/>
    </row>
    <row r="48" spans="1:13" s="95" customFormat="1" x14ac:dyDescent="0.15">
      <c r="A48" s="298"/>
      <c r="B48" s="299"/>
      <c r="C48" s="294"/>
      <c r="D48" s="294"/>
      <c r="E48" s="293"/>
      <c r="F48" s="293"/>
      <c r="G48" s="293"/>
      <c r="H48" s="293"/>
      <c r="I48" s="300" t="s">
        <v>174</v>
      </c>
      <c r="J48" s="296"/>
      <c r="K48" s="297"/>
      <c r="L48" s="396"/>
      <c r="M48" s="97"/>
    </row>
    <row r="49" spans="1:12" s="95" customFormat="1" ht="14.25" thickBot="1" x14ac:dyDescent="0.2">
      <c r="A49" s="301"/>
      <c r="B49" s="302"/>
      <c r="C49" s="302"/>
      <c r="D49" s="303"/>
      <c r="E49" s="302"/>
      <c r="F49" s="302"/>
      <c r="G49" s="302"/>
      <c r="H49" s="302"/>
      <c r="I49" s="304"/>
      <c r="J49" s="305"/>
      <c r="K49" s="306"/>
      <c r="L49" s="397"/>
    </row>
    <row r="50" spans="1:12" s="95" customFormat="1" ht="14.25" thickBot="1" x14ac:dyDescent="0.2">
      <c r="A50" s="153" t="s">
        <v>182</v>
      </c>
      <c r="B50" s="154"/>
      <c r="C50" s="155"/>
      <c r="D50" s="155"/>
      <c r="E50" s="155"/>
      <c r="F50" s="155"/>
      <c r="G50" s="155"/>
      <c r="H50" s="155"/>
      <c r="I50" s="156"/>
      <c r="J50" s="157">
        <f>SUM(J6,J19,J28,J43)</f>
        <v>0</v>
      </c>
      <c r="K50" s="157">
        <f>SUM(K6,K19,K28,K43)</f>
        <v>0</v>
      </c>
      <c r="L50" s="158">
        <f>ROUNDDOWN(SUM(K6,K19,K28,K43)*A51,-3)</f>
        <v>0</v>
      </c>
    </row>
    <row r="51" spans="1:12" x14ac:dyDescent="0.15">
      <c r="A51" s="98">
        <v>0.66666666666666663</v>
      </c>
    </row>
    <row r="53" spans="1:12" x14ac:dyDescent="0.15">
      <c r="A53" s="99" t="s">
        <v>183</v>
      </c>
    </row>
    <row r="54" spans="1:12" ht="32.25" customHeight="1" x14ac:dyDescent="0.15">
      <c r="A54" s="418" t="s">
        <v>341</v>
      </c>
      <c r="B54" s="339"/>
      <c r="C54" s="339"/>
      <c r="D54" s="339"/>
      <c r="E54" s="339"/>
      <c r="F54" s="339"/>
      <c r="G54" s="339"/>
      <c r="H54" s="339"/>
      <c r="I54" s="339"/>
      <c r="J54" s="339"/>
      <c r="K54" s="339"/>
      <c r="L54" s="339"/>
    </row>
    <row r="55" spans="1:12" x14ac:dyDescent="0.15">
      <c r="A55" s="339"/>
      <c r="B55" s="339"/>
      <c r="C55" s="339"/>
      <c r="D55" s="339"/>
      <c r="E55" s="339"/>
      <c r="F55" s="339"/>
      <c r="G55" s="339"/>
      <c r="H55" s="339"/>
      <c r="I55" s="339"/>
      <c r="J55" s="339"/>
      <c r="K55" s="339"/>
      <c r="L55" s="339"/>
    </row>
    <row r="56" spans="1:12" x14ac:dyDescent="0.15">
      <c r="A56" s="339"/>
      <c r="B56" s="339"/>
      <c r="C56" s="339"/>
      <c r="D56" s="339"/>
      <c r="E56" s="339"/>
      <c r="F56" s="339"/>
      <c r="G56" s="339"/>
      <c r="H56" s="339"/>
      <c r="I56" s="339"/>
      <c r="J56" s="339"/>
      <c r="K56" s="339"/>
      <c r="L56" s="339"/>
    </row>
    <row r="57" spans="1:12" x14ac:dyDescent="0.15">
      <c r="A57" s="339"/>
      <c r="B57" s="339"/>
      <c r="C57" s="339"/>
      <c r="D57" s="339"/>
      <c r="E57" s="339"/>
      <c r="F57" s="339"/>
      <c r="G57" s="339"/>
      <c r="H57" s="339"/>
      <c r="I57" s="339"/>
      <c r="J57" s="339"/>
      <c r="K57" s="339"/>
      <c r="L57" s="339"/>
    </row>
    <row r="58" spans="1:12" x14ac:dyDescent="0.15">
      <c r="A58" s="339"/>
      <c r="B58" s="339"/>
      <c r="C58" s="339"/>
      <c r="D58" s="339"/>
      <c r="E58" s="339"/>
      <c r="F58" s="339"/>
      <c r="G58" s="339"/>
      <c r="H58" s="339"/>
      <c r="I58" s="339"/>
      <c r="J58" s="339"/>
      <c r="K58" s="339"/>
      <c r="L58" s="339"/>
    </row>
  </sheetData>
  <mergeCells count="7">
    <mergeCell ref="A2:L2"/>
    <mergeCell ref="B3:H3"/>
    <mergeCell ref="I3:L3"/>
    <mergeCell ref="A4:B4"/>
    <mergeCell ref="A5:I5"/>
    <mergeCell ref="L6:L49"/>
    <mergeCell ref="A10:B10"/>
  </mergeCells>
  <phoneticPr fontId="4"/>
  <pageMargins left="0.7" right="0.7" top="0.75" bottom="0.75" header="0.3" footer="0.3"/>
  <pageSetup paperSize="9" scale="4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54"/>
  <sheetViews>
    <sheetView workbookViewId="0"/>
  </sheetViews>
  <sheetFormatPr defaultRowHeight="19.5" customHeight="1" x14ac:dyDescent="0.15"/>
  <cols>
    <col min="1" max="1" width="23.875" style="220" bestFit="1" customWidth="1"/>
    <col min="2" max="2" width="21.375" style="220" bestFit="1" customWidth="1"/>
    <col min="3" max="3" width="3.375" style="220" bestFit="1" customWidth="1"/>
    <col min="4" max="4" width="11.875" style="221" bestFit="1" customWidth="1"/>
    <col min="5" max="6" width="3.375" style="220" bestFit="1" customWidth="1"/>
    <col min="7" max="7" width="4.5" style="220" bestFit="1" customWidth="1"/>
    <col min="8" max="8" width="4.75" style="220" bestFit="1" customWidth="1"/>
    <col min="9" max="9" width="3.375" style="220" bestFit="1" customWidth="1"/>
    <col min="10" max="11" width="21.125" style="221" customWidth="1"/>
    <col min="12" max="12" width="21.125" style="220" customWidth="1"/>
    <col min="13" max="13" width="9.25" style="220" bestFit="1" customWidth="1"/>
    <col min="14" max="16384" width="9" style="220"/>
  </cols>
  <sheetData>
    <row r="1" spans="1:12" ht="19.5" customHeight="1" x14ac:dyDescent="0.15">
      <c r="L1" s="222" t="s">
        <v>127</v>
      </c>
    </row>
    <row r="2" spans="1:12" ht="19.5" customHeight="1" x14ac:dyDescent="0.15">
      <c r="A2" s="405" t="s">
        <v>226</v>
      </c>
      <c r="B2" s="405"/>
      <c r="C2" s="405"/>
      <c r="D2" s="405"/>
      <c r="E2" s="405"/>
      <c r="F2" s="405"/>
      <c r="G2" s="405"/>
      <c r="H2" s="405"/>
      <c r="I2" s="405"/>
      <c r="J2" s="405"/>
      <c r="K2" s="405"/>
      <c r="L2" s="405"/>
    </row>
    <row r="3" spans="1:12" ht="19.5" customHeight="1" x14ac:dyDescent="0.15">
      <c r="B3" s="406"/>
      <c r="C3" s="406"/>
      <c r="D3" s="406"/>
      <c r="E3" s="406"/>
      <c r="F3" s="406"/>
      <c r="G3" s="406"/>
      <c r="H3" s="406"/>
      <c r="I3" s="407"/>
      <c r="J3" s="407"/>
      <c r="K3" s="407"/>
      <c r="L3" s="407"/>
    </row>
    <row r="4" spans="1:12" s="223" customFormat="1" ht="19.5" customHeight="1" thickBot="1" x14ac:dyDescent="0.2">
      <c r="A4" s="408" t="str">
        <f>情報項目シート!C42&amp;"　　項目別明細表(2021年度）"</f>
        <v>　　項目別明細表(2021年度）</v>
      </c>
      <c r="B4" s="408"/>
      <c r="C4" s="408"/>
      <c r="D4" s="408"/>
      <c r="E4" s="408"/>
      <c r="F4" s="408"/>
      <c r="G4" s="408"/>
      <c r="H4" s="408"/>
      <c r="I4" s="408"/>
      <c r="J4" s="408"/>
      <c r="K4" s="408"/>
    </row>
    <row r="5" spans="1:12" s="223" customFormat="1" ht="13.5" x14ac:dyDescent="0.15">
      <c r="A5" s="409" t="s">
        <v>147</v>
      </c>
      <c r="B5" s="410"/>
      <c r="C5" s="410"/>
      <c r="D5" s="410"/>
      <c r="E5" s="410"/>
      <c r="F5" s="410"/>
      <c r="G5" s="410"/>
      <c r="H5" s="410"/>
      <c r="I5" s="411"/>
      <c r="J5" s="224" t="s">
        <v>105</v>
      </c>
      <c r="K5" s="225" t="s">
        <v>61</v>
      </c>
      <c r="L5" s="226" t="s">
        <v>149</v>
      </c>
    </row>
    <row r="6" spans="1:12" s="223" customFormat="1" ht="13.5" x14ac:dyDescent="0.15">
      <c r="A6" s="254" t="s">
        <v>131</v>
      </c>
      <c r="B6" s="255"/>
      <c r="C6" s="255"/>
      <c r="D6" s="256"/>
      <c r="E6" s="255"/>
      <c r="F6" s="255"/>
      <c r="G6" s="255"/>
      <c r="H6" s="255"/>
      <c r="I6" s="255"/>
      <c r="J6" s="257">
        <f>SUM(J7,J10,J17)</f>
        <v>0</v>
      </c>
      <c r="K6" s="257">
        <f>SUM(K7,K10,K17)</f>
        <v>0</v>
      </c>
      <c r="L6" s="400"/>
    </row>
    <row r="7" spans="1:12" s="223" customFormat="1" ht="13.5" x14ac:dyDescent="0.15">
      <c r="A7" s="258" t="s">
        <v>132</v>
      </c>
      <c r="B7" s="259"/>
      <c r="C7" s="259"/>
      <c r="D7" s="260"/>
      <c r="E7" s="259"/>
      <c r="F7" s="259"/>
      <c r="G7" s="259"/>
      <c r="H7" s="259"/>
      <c r="I7" s="261"/>
      <c r="J7" s="262">
        <f>SUM(J8:J9)</f>
        <v>0</v>
      </c>
      <c r="K7" s="262">
        <f>SUM(K8:K9)</f>
        <v>0</v>
      </c>
      <c r="L7" s="401"/>
    </row>
    <row r="8" spans="1:12" s="223" customFormat="1" ht="13.5" x14ac:dyDescent="0.15">
      <c r="A8" s="230"/>
      <c r="B8" s="227" t="s">
        <v>150</v>
      </c>
      <c r="C8" s="227" t="s">
        <v>238</v>
      </c>
      <c r="D8" s="228"/>
      <c r="E8" s="227" t="s">
        <v>48</v>
      </c>
      <c r="F8" s="227" t="s">
        <v>227</v>
      </c>
      <c r="G8" s="227">
        <v>1</v>
      </c>
      <c r="H8" s="227" t="s">
        <v>228</v>
      </c>
      <c r="I8" s="229" t="s">
        <v>229</v>
      </c>
      <c r="J8" s="231"/>
      <c r="K8" s="232">
        <f>J8</f>
        <v>0</v>
      </c>
      <c r="L8" s="401"/>
    </row>
    <row r="9" spans="1:12" s="223" customFormat="1" ht="13.5" x14ac:dyDescent="0.15">
      <c r="A9" s="230"/>
      <c r="B9" s="227"/>
      <c r="C9" s="227"/>
      <c r="D9" s="228"/>
      <c r="E9" s="227"/>
      <c r="F9" s="227"/>
      <c r="G9" s="227"/>
      <c r="H9" s="227"/>
      <c r="I9" s="229"/>
      <c r="J9" s="231"/>
      <c r="K9" s="232"/>
      <c r="L9" s="401"/>
    </row>
    <row r="10" spans="1:12" s="223" customFormat="1" ht="13.5" x14ac:dyDescent="0.15">
      <c r="A10" s="403" t="s">
        <v>133</v>
      </c>
      <c r="B10" s="404"/>
      <c r="C10" s="263"/>
      <c r="D10" s="264"/>
      <c r="E10" s="263"/>
      <c r="F10" s="263"/>
      <c r="G10" s="263"/>
      <c r="H10" s="263"/>
      <c r="I10" s="263"/>
      <c r="J10" s="262">
        <f>SUM(J11:J16)</f>
        <v>0</v>
      </c>
      <c r="K10" s="262">
        <f>SUM(K11:K16)</f>
        <v>0</v>
      </c>
      <c r="L10" s="401"/>
    </row>
    <row r="11" spans="1:12" s="223" customFormat="1" ht="13.5" x14ac:dyDescent="0.15">
      <c r="A11" s="230"/>
      <c r="B11" s="227" t="s">
        <v>155</v>
      </c>
      <c r="C11" s="227" t="s">
        <v>238</v>
      </c>
      <c r="D11" s="228"/>
      <c r="E11" s="227" t="s">
        <v>48</v>
      </c>
      <c r="F11" s="227" t="s">
        <v>227</v>
      </c>
      <c r="G11" s="227"/>
      <c r="H11" s="227" t="s">
        <v>228</v>
      </c>
      <c r="I11" s="229" t="s">
        <v>229</v>
      </c>
      <c r="J11" s="231">
        <f>D11*G11</f>
        <v>0</v>
      </c>
      <c r="K11" s="232">
        <f t="shared" ref="K11:K18" si="0">J11</f>
        <v>0</v>
      </c>
      <c r="L11" s="401"/>
    </row>
    <row r="12" spans="1:12" s="223" customFormat="1" ht="13.5" x14ac:dyDescent="0.15">
      <c r="A12" s="230"/>
      <c r="B12" s="227" t="s">
        <v>156</v>
      </c>
      <c r="C12" s="227" t="s">
        <v>239</v>
      </c>
      <c r="D12" s="228"/>
      <c r="E12" s="227" t="s">
        <v>48</v>
      </c>
      <c r="F12" s="227" t="s">
        <v>227</v>
      </c>
      <c r="G12" s="227"/>
      <c r="H12" s="227" t="s">
        <v>228</v>
      </c>
      <c r="I12" s="229" t="s">
        <v>229</v>
      </c>
      <c r="J12" s="231">
        <f>D12*G12</f>
        <v>0</v>
      </c>
      <c r="K12" s="232">
        <f t="shared" si="0"/>
        <v>0</v>
      </c>
      <c r="L12" s="401"/>
    </row>
    <row r="13" spans="1:12" s="223" customFormat="1" ht="13.5" x14ac:dyDescent="0.15">
      <c r="A13" s="230"/>
      <c r="B13" s="227" t="s">
        <v>158</v>
      </c>
      <c r="C13" s="227"/>
      <c r="D13" s="228"/>
      <c r="E13" s="227" t="s">
        <v>48</v>
      </c>
      <c r="F13" s="227"/>
      <c r="G13" s="227"/>
      <c r="H13" s="227"/>
      <c r="I13" s="229" t="s">
        <v>229</v>
      </c>
      <c r="J13" s="231"/>
      <c r="K13" s="232">
        <f t="shared" si="0"/>
        <v>0</v>
      </c>
      <c r="L13" s="401"/>
    </row>
    <row r="14" spans="1:12" s="223" customFormat="1" ht="13.5" x14ac:dyDescent="0.15">
      <c r="A14" s="230"/>
      <c r="B14" s="227" t="s">
        <v>159</v>
      </c>
      <c r="C14" s="227"/>
      <c r="D14" s="228"/>
      <c r="E14" s="227" t="s">
        <v>48</v>
      </c>
      <c r="F14" s="227"/>
      <c r="G14" s="227"/>
      <c r="H14" s="227"/>
      <c r="I14" s="229" t="s">
        <v>229</v>
      </c>
      <c r="J14" s="231"/>
      <c r="K14" s="232">
        <f t="shared" si="0"/>
        <v>0</v>
      </c>
      <c r="L14" s="401"/>
    </row>
    <row r="15" spans="1:12" s="223" customFormat="1" ht="13.5" x14ac:dyDescent="0.15">
      <c r="A15" s="230"/>
      <c r="B15" s="227" t="s">
        <v>160</v>
      </c>
      <c r="C15" s="227"/>
      <c r="D15" s="228"/>
      <c r="E15" s="227" t="s">
        <v>48</v>
      </c>
      <c r="F15" s="227"/>
      <c r="G15" s="227"/>
      <c r="H15" s="227"/>
      <c r="I15" s="229" t="s">
        <v>229</v>
      </c>
      <c r="J15" s="231"/>
      <c r="K15" s="232">
        <f t="shared" si="0"/>
        <v>0</v>
      </c>
      <c r="L15" s="401"/>
    </row>
    <row r="16" spans="1:12" s="223" customFormat="1" ht="13.5" x14ac:dyDescent="0.15">
      <c r="A16" s="230"/>
      <c r="B16" s="227"/>
      <c r="C16" s="227"/>
      <c r="D16" s="228"/>
      <c r="E16" s="227"/>
      <c r="F16" s="227"/>
      <c r="G16" s="227"/>
      <c r="H16" s="227"/>
      <c r="I16" s="229"/>
      <c r="J16" s="231"/>
      <c r="K16" s="232"/>
      <c r="L16" s="401"/>
    </row>
    <row r="17" spans="1:13" s="223" customFormat="1" ht="13.5" x14ac:dyDescent="0.15">
      <c r="A17" s="258" t="s">
        <v>134</v>
      </c>
      <c r="B17" s="259"/>
      <c r="C17" s="259"/>
      <c r="D17" s="260"/>
      <c r="E17" s="259"/>
      <c r="F17" s="259"/>
      <c r="G17" s="259"/>
      <c r="H17" s="259"/>
      <c r="I17" s="261"/>
      <c r="J17" s="262">
        <f>SUM(J18:J19)</f>
        <v>0</v>
      </c>
      <c r="K17" s="262">
        <f>SUM(K18:K19)</f>
        <v>0</v>
      </c>
      <c r="L17" s="401"/>
    </row>
    <row r="18" spans="1:13" s="223" customFormat="1" ht="13.5" x14ac:dyDescent="0.15">
      <c r="A18" s="230"/>
      <c r="B18" s="227" t="s">
        <v>162</v>
      </c>
      <c r="C18" s="227"/>
      <c r="D18" s="228"/>
      <c r="E18" s="227" t="s">
        <v>48</v>
      </c>
      <c r="F18" s="227"/>
      <c r="G18" s="227"/>
      <c r="H18" s="227"/>
      <c r="I18" s="229" t="s">
        <v>229</v>
      </c>
      <c r="J18" s="231"/>
      <c r="K18" s="232">
        <f t="shared" si="0"/>
        <v>0</v>
      </c>
      <c r="L18" s="401"/>
    </row>
    <row r="19" spans="1:13" s="223" customFormat="1" ht="13.5" x14ac:dyDescent="0.15">
      <c r="A19" s="230"/>
      <c r="B19" s="227" t="s">
        <v>163</v>
      </c>
      <c r="C19" s="227"/>
      <c r="D19" s="228"/>
      <c r="E19" s="227" t="s">
        <v>48</v>
      </c>
      <c r="F19" s="227"/>
      <c r="G19" s="227"/>
      <c r="H19" s="227"/>
      <c r="I19" s="229" t="s">
        <v>229</v>
      </c>
      <c r="J19" s="231"/>
      <c r="K19" s="232">
        <f>J19</f>
        <v>0</v>
      </c>
      <c r="L19" s="401"/>
    </row>
    <row r="20" spans="1:13" s="223" customFormat="1" ht="13.5" x14ac:dyDescent="0.15">
      <c r="A20" s="265" t="s">
        <v>62</v>
      </c>
      <c r="B20" s="266"/>
      <c r="C20" s="266"/>
      <c r="D20" s="267"/>
      <c r="E20" s="266"/>
      <c r="F20" s="266"/>
      <c r="G20" s="266"/>
      <c r="H20" s="266"/>
      <c r="I20" s="266"/>
      <c r="J20" s="268">
        <f>SUM(J21,J25)</f>
        <v>0</v>
      </c>
      <c r="K20" s="268">
        <f>SUM(K21,K25)</f>
        <v>0</v>
      </c>
      <c r="L20" s="401"/>
    </row>
    <row r="21" spans="1:13" s="223" customFormat="1" ht="13.5" x14ac:dyDescent="0.15">
      <c r="A21" s="258" t="s">
        <v>135</v>
      </c>
      <c r="B21" s="259"/>
      <c r="C21" s="263"/>
      <c r="D21" s="264"/>
      <c r="E21" s="263"/>
      <c r="F21" s="263"/>
      <c r="G21" s="263"/>
      <c r="H21" s="263"/>
      <c r="I21" s="263"/>
      <c r="J21" s="262">
        <f>SUM(J22:J24)</f>
        <v>0</v>
      </c>
      <c r="K21" s="262">
        <f>SUM(K22:K24)</f>
        <v>0</v>
      </c>
      <c r="L21" s="401"/>
    </row>
    <row r="22" spans="1:13" s="223" customFormat="1" ht="13.5" x14ac:dyDescent="0.15">
      <c r="A22" s="230"/>
      <c r="B22" s="227" t="s">
        <v>230</v>
      </c>
      <c r="C22" s="227" t="s">
        <v>239</v>
      </c>
      <c r="D22" s="228">
        <v>1830</v>
      </c>
      <c r="E22" s="227" t="s">
        <v>48</v>
      </c>
      <c r="F22" s="227" t="s">
        <v>227</v>
      </c>
      <c r="G22" s="227">
        <v>0</v>
      </c>
      <c r="H22" s="227" t="s">
        <v>228</v>
      </c>
      <c r="I22" s="229" t="s">
        <v>229</v>
      </c>
      <c r="J22" s="231">
        <f>D22*G22</f>
        <v>0</v>
      </c>
      <c r="K22" s="233">
        <f>J22</f>
        <v>0</v>
      </c>
      <c r="L22" s="401"/>
      <c r="M22" s="234"/>
    </row>
    <row r="23" spans="1:13" s="223" customFormat="1" ht="13.5" x14ac:dyDescent="0.15">
      <c r="A23" s="230"/>
      <c r="B23" s="227" t="s">
        <v>231</v>
      </c>
      <c r="C23" s="227" t="s">
        <v>238</v>
      </c>
      <c r="D23" s="228">
        <v>3530</v>
      </c>
      <c r="E23" s="227" t="s">
        <v>48</v>
      </c>
      <c r="F23" s="227" t="s">
        <v>227</v>
      </c>
      <c r="G23" s="227">
        <v>0</v>
      </c>
      <c r="H23" s="227" t="s">
        <v>228</v>
      </c>
      <c r="I23" s="229" t="s">
        <v>229</v>
      </c>
      <c r="J23" s="231">
        <f>D23*G23</f>
        <v>0</v>
      </c>
      <c r="K23" s="233">
        <f>J23</f>
        <v>0</v>
      </c>
      <c r="L23" s="401"/>
    </row>
    <row r="24" spans="1:13" s="223" customFormat="1" ht="13.5" x14ac:dyDescent="0.15">
      <c r="A24" s="230"/>
      <c r="B24" s="227"/>
      <c r="C24" s="227"/>
      <c r="D24" s="228"/>
      <c r="E24" s="227"/>
      <c r="F24" s="227"/>
      <c r="G24" s="227"/>
      <c r="H24" s="227"/>
      <c r="I24" s="229"/>
      <c r="J24" s="231"/>
      <c r="K24" s="232"/>
      <c r="L24" s="401"/>
    </row>
    <row r="25" spans="1:13" s="223" customFormat="1" ht="13.5" x14ac:dyDescent="0.15">
      <c r="A25" s="258" t="s">
        <v>136</v>
      </c>
      <c r="B25" s="259"/>
      <c r="C25" s="263"/>
      <c r="D25" s="264"/>
      <c r="E25" s="263"/>
      <c r="F25" s="263"/>
      <c r="G25" s="263"/>
      <c r="H25" s="263"/>
      <c r="I25" s="263"/>
      <c r="J25" s="262">
        <f>SUM(J26)</f>
        <v>0</v>
      </c>
      <c r="K25" s="262">
        <f>SUM(K26)</f>
        <v>0</v>
      </c>
      <c r="L25" s="401"/>
    </row>
    <row r="26" spans="1:13" s="223" customFormat="1" ht="13.5" x14ac:dyDescent="0.15">
      <c r="A26" s="230"/>
      <c r="B26" s="227" t="s">
        <v>232</v>
      </c>
      <c r="C26" s="227" t="s">
        <v>238</v>
      </c>
      <c r="D26" s="228">
        <v>8000</v>
      </c>
      <c r="E26" s="227" t="s">
        <v>48</v>
      </c>
      <c r="F26" s="227" t="s">
        <v>227</v>
      </c>
      <c r="G26" s="227">
        <v>0</v>
      </c>
      <c r="H26" s="227" t="s">
        <v>165</v>
      </c>
      <c r="I26" s="229" t="s">
        <v>233</v>
      </c>
      <c r="J26" s="231">
        <f t="shared" ref="J26" si="1">D26*G26</f>
        <v>0</v>
      </c>
      <c r="K26" s="233">
        <f>J26</f>
        <v>0</v>
      </c>
      <c r="L26" s="401"/>
    </row>
    <row r="27" spans="1:13" s="223" customFormat="1" ht="13.5" x14ac:dyDescent="0.15">
      <c r="A27" s="265" t="s">
        <v>63</v>
      </c>
      <c r="B27" s="266"/>
      <c r="C27" s="266"/>
      <c r="D27" s="267"/>
      <c r="E27" s="266"/>
      <c r="F27" s="266"/>
      <c r="G27" s="266"/>
      <c r="H27" s="266"/>
      <c r="I27" s="266"/>
      <c r="J27" s="268">
        <f>SUM(J28,J32,J37,J40)</f>
        <v>0</v>
      </c>
      <c r="K27" s="276">
        <f>SUM(K28,K32,K37,K40)</f>
        <v>0</v>
      </c>
      <c r="L27" s="401"/>
    </row>
    <row r="28" spans="1:13" s="223" customFormat="1" ht="13.5" x14ac:dyDescent="0.15">
      <c r="A28" s="258" t="s">
        <v>137</v>
      </c>
      <c r="B28" s="263"/>
      <c r="C28" s="263"/>
      <c r="D28" s="264"/>
      <c r="E28" s="263"/>
      <c r="F28" s="263"/>
      <c r="G28" s="263"/>
      <c r="H28" s="263"/>
      <c r="I28" s="263"/>
      <c r="J28" s="262">
        <f>SUM(J29:J31)</f>
        <v>0</v>
      </c>
      <c r="K28" s="262">
        <f>SUM(K29:K31)</f>
        <v>0</v>
      </c>
      <c r="L28" s="401"/>
    </row>
    <row r="29" spans="1:13" s="223" customFormat="1" ht="13.5" x14ac:dyDescent="0.15">
      <c r="A29" s="230"/>
      <c r="B29" s="227" t="s">
        <v>167</v>
      </c>
      <c r="C29" s="227"/>
      <c r="D29" s="228"/>
      <c r="E29" s="227" t="s">
        <v>48</v>
      </c>
      <c r="F29" s="227"/>
      <c r="G29" s="227"/>
      <c r="H29" s="227"/>
      <c r="I29" s="229" t="s">
        <v>229</v>
      </c>
      <c r="J29" s="231"/>
      <c r="K29" s="232">
        <f>J29</f>
        <v>0</v>
      </c>
      <c r="L29" s="401"/>
    </row>
    <row r="30" spans="1:13" s="223" customFormat="1" ht="13.5" x14ac:dyDescent="0.15">
      <c r="A30" s="230"/>
      <c r="B30" s="227" t="s">
        <v>168</v>
      </c>
      <c r="C30" s="227"/>
      <c r="D30" s="228"/>
      <c r="E30" s="227" t="s">
        <v>48</v>
      </c>
      <c r="F30" s="227"/>
      <c r="G30" s="227"/>
      <c r="H30" s="227"/>
      <c r="I30" s="229" t="s">
        <v>229</v>
      </c>
      <c r="J30" s="231"/>
      <c r="K30" s="232">
        <f>J30</f>
        <v>0</v>
      </c>
      <c r="L30" s="401"/>
    </row>
    <row r="31" spans="1:13" s="223" customFormat="1" ht="13.5" x14ac:dyDescent="0.15">
      <c r="A31" s="230"/>
      <c r="B31" s="227"/>
      <c r="C31" s="227"/>
      <c r="D31" s="228"/>
      <c r="E31" s="227"/>
      <c r="F31" s="227"/>
      <c r="G31" s="227"/>
      <c r="H31" s="227"/>
      <c r="I31" s="229"/>
      <c r="J31" s="231"/>
      <c r="K31" s="232"/>
      <c r="L31" s="401"/>
    </row>
    <row r="32" spans="1:13" s="223" customFormat="1" ht="13.5" x14ac:dyDescent="0.15">
      <c r="A32" s="258" t="s">
        <v>138</v>
      </c>
      <c r="B32" s="259"/>
      <c r="C32" s="259"/>
      <c r="D32" s="260"/>
      <c r="E32" s="259"/>
      <c r="F32" s="259"/>
      <c r="G32" s="259"/>
      <c r="H32" s="259"/>
      <c r="I32" s="259"/>
      <c r="J32" s="262">
        <f>SUM(J33:J36)</f>
        <v>0</v>
      </c>
      <c r="K32" s="262">
        <f>SUM(K33:K36)</f>
        <v>0</v>
      </c>
      <c r="L32" s="401"/>
    </row>
    <row r="33" spans="1:12" s="223" customFormat="1" ht="13.5" x14ac:dyDescent="0.15">
      <c r="A33" s="230" t="s">
        <v>169</v>
      </c>
      <c r="B33" s="227" t="s">
        <v>170</v>
      </c>
      <c r="C33" s="227"/>
      <c r="D33" s="228"/>
      <c r="E33" s="227" t="s">
        <v>48</v>
      </c>
      <c r="F33" s="227"/>
      <c r="G33" s="227"/>
      <c r="H33" s="227"/>
      <c r="I33" s="229" t="s">
        <v>229</v>
      </c>
      <c r="J33" s="231"/>
      <c r="K33" s="232">
        <f>J33</f>
        <v>0</v>
      </c>
      <c r="L33" s="401"/>
    </row>
    <row r="34" spans="1:12" s="223" customFormat="1" ht="13.5" x14ac:dyDescent="0.15">
      <c r="A34" s="230"/>
      <c r="B34" s="227" t="s">
        <v>171</v>
      </c>
      <c r="C34" s="227"/>
      <c r="D34" s="228"/>
      <c r="E34" s="227" t="s">
        <v>48</v>
      </c>
      <c r="F34" s="227"/>
      <c r="G34" s="227"/>
      <c r="H34" s="227"/>
      <c r="I34" s="229" t="s">
        <v>229</v>
      </c>
      <c r="J34" s="231"/>
      <c r="K34" s="232">
        <f t="shared" ref="K34:K35" si="2">J34</f>
        <v>0</v>
      </c>
      <c r="L34" s="401"/>
    </row>
    <row r="35" spans="1:12" s="223" customFormat="1" ht="13.5" x14ac:dyDescent="0.15">
      <c r="A35" s="230" t="s">
        <v>172</v>
      </c>
      <c r="B35" s="227" t="s">
        <v>171</v>
      </c>
      <c r="C35" s="227"/>
      <c r="D35" s="228"/>
      <c r="E35" s="227" t="s">
        <v>48</v>
      </c>
      <c r="F35" s="227"/>
      <c r="G35" s="227"/>
      <c r="H35" s="227"/>
      <c r="I35" s="229" t="s">
        <v>229</v>
      </c>
      <c r="J35" s="231"/>
      <c r="K35" s="232">
        <f t="shared" si="2"/>
        <v>0</v>
      </c>
      <c r="L35" s="401"/>
    </row>
    <row r="36" spans="1:12" s="223" customFormat="1" ht="13.5" x14ac:dyDescent="0.15">
      <c r="A36" s="230"/>
      <c r="B36" s="227"/>
      <c r="C36" s="227"/>
      <c r="D36" s="228"/>
      <c r="E36" s="227"/>
      <c r="F36" s="227"/>
      <c r="G36" s="227"/>
      <c r="H36" s="227"/>
      <c r="I36" s="229"/>
      <c r="J36" s="231"/>
      <c r="K36" s="232"/>
      <c r="L36" s="401"/>
    </row>
    <row r="37" spans="1:12" s="223" customFormat="1" ht="13.5" x14ac:dyDescent="0.15">
      <c r="A37" s="258" t="s">
        <v>139</v>
      </c>
      <c r="B37" s="263"/>
      <c r="C37" s="263"/>
      <c r="D37" s="264"/>
      <c r="E37" s="263"/>
      <c r="F37" s="263"/>
      <c r="G37" s="263"/>
      <c r="H37" s="263"/>
      <c r="I37" s="263"/>
      <c r="J37" s="262">
        <f>SUM(J38:J39)</f>
        <v>0</v>
      </c>
      <c r="K37" s="262">
        <f>SUM(K38:K39)</f>
        <v>0</v>
      </c>
      <c r="L37" s="401"/>
    </row>
    <row r="38" spans="1:12" s="223" customFormat="1" ht="13.5" x14ac:dyDescent="0.15">
      <c r="A38" s="230"/>
      <c r="B38" s="227" t="s">
        <v>173</v>
      </c>
      <c r="C38" s="227"/>
      <c r="D38" s="228"/>
      <c r="E38" s="227" t="s">
        <v>48</v>
      </c>
      <c r="F38" s="227"/>
      <c r="G38" s="227"/>
      <c r="H38" s="227"/>
      <c r="I38" s="229" t="s">
        <v>229</v>
      </c>
      <c r="J38" s="231"/>
      <c r="K38" s="232">
        <f>J38</f>
        <v>0</v>
      </c>
      <c r="L38" s="401"/>
    </row>
    <row r="39" spans="1:12" s="223" customFormat="1" ht="13.5" x14ac:dyDescent="0.15">
      <c r="A39" s="230"/>
      <c r="B39" s="227"/>
      <c r="C39" s="227"/>
      <c r="D39" s="228"/>
      <c r="E39" s="227"/>
      <c r="F39" s="227"/>
      <c r="G39" s="227"/>
      <c r="H39" s="227"/>
      <c r="I39" s="229"/>
      <c r="J39" s="231"/>
      <c r="K39" s="232"/>
      <c r="L39" s="401"/>
    </row>
    <row r="40" spans="1:12" s="223" customFormat="1" ht="13.5" x14ac:dyDescent="0.15">
      <c r="A40" s="258" t="s">
        <v>140</v>
      </c>
      <c r="B40" s="259"/>
      <c r="C40" s="259"/>
      <c r="D40" s="260"/>
      <c r="E40" s="259"/>
      <c r="F40" s="259"/>
      <c r="G40" s="259"/>
      <c r="H40" s="259"/>
      <c r="I40" s="259"/>
      <c r="J40" s="262">
        <f>SUM(J41:J44)</f>
        <v>0</v>
      </c>
      <c r="K40" s="262">
        <f>SUM(K41:K44)</f>
        <v>0</v>
      </c>
      <c r="L40" s="401"/>
    </row>
    <row r="41" spans="1:12" s="223" customFormat="1" ht="13.5" x14ac:dyDescent="0.15">
      <c r="A41" s="230" t="s">
        <v>175</v>
      </c>
      <c r="B41" s="227"/>
      <c r="C41" s="227" t="s">
        <v>238</v>
      </c>
      <c r="D41" s="228"/>
      <c r="E41" s="227" t="s">
        <v>48</v>
      </c>
      <c r="F41" s="227" t="s">
        <v>227</v>
      </c>
      <c r="G41" s="227"/>
      <c r="H41" s="227" t="s">
        <v>176</v>
      </c>
      <c r="I41" s="229" t="s">
        <v>229</v>
      </c>
      <c r="J41" s="231">
        <f>D41*G41</f>
        <v>0</v>
      </c>
      <c r="K41" s="232">
        <f>J41</f>
        <v>0</v>
      </c>
      <c r="L41" s="401"/>
    </row>
    <row r="42" spans="1:12" s="223" customFormat="1" ht="13.5" x14ac:dyDescent="0.15">
      <c r="A42" s="230" t="s">
        <v>177</v>
      </c>
      <c r="B42" s="227" t="s">
        <v>178</v>
      </c>
      <c r="C42" s="227"/>
      <c r="D42" s="228"/>
      <c r="E42" s="227" t="s">
        <v>48</v>
      </c>
      <c r="F42" s="227"/>
      <c r="G42" s="227"/>
      <c r="H42" s="227"/>
      <c r="I42" s="229" t="s">
        <v>229</v>
      </c>
      <c r="J42" s="231"/>
      <c r="K42" s="232">
        <f>J42</f>
        <v>0</v>
      </c>
      <c r="L42" s="401"/>
    </row>
    <row r="43" spans="1:12" s="223" customFormat="1" ht="13.5" x14ac:dyDescent="0.15">
      <c r="A43" s="230"/>
      <c r="B43" s="227" t="s">
        <v>179</v>
      </c>
      <c r="C43" s="227"/>
      <c r="D43" s="228"/>
      <c r="E43" s="227" t="s">
        <v>48</v>
      </c>
      <c r="F43" s="227"/>
      <c r="G43" s="227"/>
      <c r="H43" s="227"/>
      <c r="I43" s="229" t="s">
        <v>229</v>
      </c>
      <c r="J43" s="231"/>
      <c r="K43" s="232">
        <f>J43</f>
        <v>0</v>
      </c>
      <c r="L43" s="401"/>
    </row>
    <row r="44" spans="1:12" s="223" customFormat="1" ht="13.5" x14ac:dyDescent="0.15">
      <c r="A44" s="230" t="s">
        <v>180</v>
      </c>
      <c r="B44" s="227" t="s">
        <v>181</v>
      </c>
      <c r="C44" s="227"/>
      <c r="D44" s="228"/>
      <c r="E44" s="227" t="s">
        <v>48</v>
      </c>
      <c r="F44" s="227"/>
      <c r="G44" s="227"/>
      <c r="H44" s="227"/>
      <c r="I44" s="229" t="s">
        <v>229</v>
      </c>
      <c r="J44" s="231"/>
      <c r="K44" s="232">
        <f>J44</f>
        <v>0</v>
      </c>
      <c r="L44" s="401"/>
    </row>
    <row r="45" spans="1:12" s="240" customFormat="1" ht="14.25" thickBot="1" x14ac:dyDescent="0.2">
      <c r="A45" s="269" t="s">
        <v>234</v>
      </c>
      <c r="B45" s="270">
        <v>10</v>
      </c>
      <c r="C45" s="271"/>
      <c r="D45" s="272"/>
      <c r="E45" s="271"/>
      <c r="F45" s="271"/>
      <c r="G45" s="271"/>
      <c r="H45" s="271"/>
      <c r="I45" s="273"/>
      <c r="J45" s="274">
        <f>ROUNDDOWN((J6+J20+J27)*B45%,0)</f>
        <v>0</v>
      </c>
      <c r="K45" s="275">
        <f>ROUNDDOWN((K6+K20+K27)*B45%,0)</f>
        <v>0</v>
      </c>
      <c r="L45" s="402"/>
    </row>
    <row r="46" spans="1:12" s="240" customFormat="1" ht="14.25" thickBot="1" x14ac:dyDescent="0.2">
      <c r="A46" s="235" t="s">
        <v>235</v>
      </c>
      <c r="B46" s="241"/>
      <c r="C46" s="236"/>
      <c r="D46" s="237"/>
      <c r="E46" s="236"/>
      <c r="F46" s="236"/>
      <c r="G46" s="236"/>
      <c r="H46" s="236"/>
      <c r="I46" s="238"/>
      <c r="J46" s="239">
        <f>SUM(J6,J20,J27,J45)</f>
        <v>0</v>
      </c>
      <c r="K46" s="239">
        <f>SUM(K6,K20,K27,K45)</f>
        <v>0</v>
      </c>
      <c r="L46" s="242">
        <f>ROUNDDOWN((K46)*A49,-3)</f>
        <v>0</v>
      </c>
    </row>
    <row r="47" spans="1:12" s="240" customFormat="1" ht="13.5" x14ac:dyDescent="0.15">
      <c r="A47" s="235" t="s">
        <v>236</v>
      </c>
      <c r="B47" s="243">
        <v>10</v>
      </c>
      <c r="C47" s="236"/>
      <c r="D47" s="237"/>
      <c r="E47" s="236"/>
      <c r="F47" s="236"/>
      <c r="G47" s="236"/>
      <c r="H47" s="236"/>
      <c r="I47" s="238"/>
      <c r="J47" s="239">
        <f>ROUNDDOWN(J46*B47%,0)</f>
        <v>0</v>
      </c>
      <c r="K47" s="412"/>
      <c r="L47" s="414"/>
    </row>
    <row r="48" spans="1:12" s="240" customFormat="1" ht="14.25" thickBot="1" x14ac:dyDescent="0.2">
      <c r="A48" s="244" t="s">
        <v>237</v>
      </c>
      <c r="B48" s="245"/>
      <c r="C48" s="246"/>
      <c r="D48" s="246"/>
      <c r="E48" s="246"/>
      <c r="F48" s="246"/>
      <c r="G48" s="246"/>
      <c r="H48" s="246"/>
      <c r="I48" s="246"/>
      <c r="J48" s="247">
        <f>SUM(J46:J47)</f>
        <v>0</v>
      </c>
      <c r="K48" s="413"/>
      <c r="L48" s="402"/>
    </row>
    <row r="49" spans="1:12" s="240" customFormat="1" ht="13.5" x14ac:dyDescent="0.15">
      <c r="A49" s="219">
        <v>0.66666666666666663</v>
      </c>
      <c r="B49" s="248"/>
      <c r="C49" s="249"/>
      <c r="D49" s="249"/>
      <c r="E49" s="249"/>
      <c r="F49" s="249"/>
      <c r="G49" s="249"/>
      <c r="H49" s="249"/>
      <c r="I49" s="249"/>
      <c r="J49" s="250"/>
      <c r="K49" s="251"/>
      <c r="L49" s="252"/>
    </row>
    <row r="50" spans="1:12" ht="20.100000000000001" customHeight="1" x14ac:dyDescent="0.15">
      <c r="A50" s="415" t="s">
        <v>224</v>
      </c>
      <c r="B50" s="415"/>
      <c r="C50" s="415"/>
      <c r="D50" s="415"/>
      <c r="E50" s="415"/>
      <c r="F50" s="415"/>
      <c r="G50" s="415"/>
      <c r="H50" s="415"/>
      <c r="I50" s="415"/>
      <c r="J50" s="415"/>
      <c r="K50" s="415"/>
      <c r="L50" s="415"/>
    </row>
    <row r="51" spans="1:12" ht="30" customHeight="1" x14ac:dyDescent="0.15">
      <c r="A51" s="416" t="s">
        <v>342</v>
      </c>
      <c r="B51" s="416"/>
      <c r="C51" s="416"/>
      <c r="D51" s="416"/>
      <c r="E51" s="416"/>
      <c r="F51" s="416"/>
      <c r="G51" s="416"/>
      <c r="H51" s="416"/>
      <c r="I51" s="416"/>
      <c r="J51" s="416"/>
      <c r="K51" s="416"/>
      <c r="L51" s="416"/>
    </row>
    <row r="52" spans="1:12" ht="19.5" customHeight="1" x14ac:dyDescent="0.15">
      <c r="A52" s="417" t="s">
        <v>343</v>
      </c>
      <c r="B52" s="417"/>
      <c r="C52" s="417"/>
      <c r="D52" s="417"/>
      <c r="E52" s="417"/>
      <c r="F52" s="417"/>
      <c r="G52" s="417"/>
      <c r="H52" s="417"/>
      <c r="I52" s="417"/>
      <c r="J52" s="417"/>
      <c r="K52" s="417"/>
      <c r="L52" s="417"/>
    </row>
    <row r="53" spans="1:12" ht="19.5" customHeight="1" x14ac:dyDescent="0.15">
      <c r="A53" s="249"/>
    </row>
    <row r="54" spans="1:12" ht="19.5" customHeight="1" x14ac:dyDescent="0.15">
      <c r="A54" s="253"/>
    </row>
  </sheetData>
  <mergeCells count="12">
    <mergeCell ref="K47:K48"/>
    <mergeCell ref="L47:L48"/>
    <mergeCell ref="A50:L50"/>
    <mergeCell ref="A51:L51"/>
    <mergeCell ref="A52:L52"/>
    <mergeCell ref="L6:L45"/>
    <mergeCell ref="A10:B10"/>
    <mergeCell ref="A2:L2"/>
    <mergeCell ref="B3:H3"/>
    <mergeCell ref="I3:L3"/>
    <mergeCell ref="A4:K4"/>
    <mergeCell ref="A5:I5"/>
  </mergeCells>
  <phoneticPr fontId="4"/>
  <dataValidations count="1">
    <dataValidation type="list" allowBlank="1" showInputMessage="1" showErrorMessage="1" sqref="B45" xr:uid="{00000000-0002-0000-0700-000000000000}">
      <formula1>"1,2,3,4,5,6,7,8,9,10,11,12,13,14,15"</formula1>
    </dataValidation>
  </dataValidations>
  <pageMargins left="0.7" right="0.7" top="0.75" bottom="0.75" header="0.3" footer="0.3"/>
  <pageSetup paperSize="9" scale="3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【説明】こちらを先にお読みください</vt:lpstr>
      <vt:lpstr>情報項目シート</vt:lpstr>
      <vt:lpstr>提案書様式第１（PCA)</vt:lpstr>
      <vt:lpstr>提案書様式_全期間総括表（別紙２(１)）</vt:lpstr>
      <vt:lpstr>助成先総括表（別紙２）</vt:lpstr>
      <vt:lpstr>共同研究先総括表（別紙２）</vt:lpstr>
      <vt:lpstr>項目別明細表_助成先（別紙２）</vt:lpstr>
      <vt:lpstr>項目別明細表_共同研究先（別紙２）</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2020-03-17T06:55:24Z</dcterms:created>
  <dcterms:modified xsi:type="dcterms:W3CDTF">2021-02-15T11:17:13Z</dcterms:modified>
</cp:coreProperties>
</file>