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903B357-A12C-4F88-A6D4-75152BF99166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5" i="1" l="1"/>
  <c r="Y24" i="1"/>
  <c r="G17" i="1" l="1"/>
  <c r="E17" i="1"/>
  <c r="W21" i="1"/>
  <c r="W20" i="1"/>
  <c r="W19" i="1"/>
  <c r="W18" i="1"/>
  <c r="U17" i="1"/>
  <c r="S17" i="1"/>
  <c r="Q17" i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 s="1"/>
  <c r="M10" i="1"/>
  <c r="M22" i="1" s="1"/>
  <c r="K10" i="1"/>
  <c r="I10" i="1"/>
  <c r="G10" i="1"/>
  <c r="G22" i="1"/>
  <c r="Y26" i="1" s="1"/>
  <c r="E10" i="1"/>
  <c r="E22" i="1"/>
  <c r="E23" i="1" s="1"/>
  <c r="W9" i="1"/>
  <c r="AA30" i="1"/>
  <c r="K22" i="1" l="1"/>
  <c r="Q22" i="1"/>
  <c r="W17" i="1"/>
  <c r="W10" i="1"/>
  <c r="X10" i="1" s="1"/>
  <c r="I22" i="1"/>
  <c r="AA14" i="1"/>
  <c r="X14" i="1"/>
  <c r="AA17" i="1"/>
  <c r="X17" i="1"/>
  <c r="Z10" i="1"/>
  <c r="E24" i="1"/>
  <c r="G23" i="1"/>
  <c r="G24" i="1" l="1"/>
  <c r="Z23" i="1"/>
  <c r="AA10" i="1"/>
  <c r="AA22" i="1" s="1"/>
  <c r="W22" i="1"/>
  <c r="W23" i="1" s="1"/>
  <c r="W24" i="1" s="1"/>
  <c r="E25" i="1"/>
  <c r="E26" i="1" s="1"/>
  <c r="E27" i="1" s="1"/>
  <c r="AA23" i="1" l="1"/>
  <c r="G25" i="1"/>
  <c r="G26" i="1" s="1"/>
  <c r="G27" i="1" s="1"/>
  <c r="Z24" i="1"/>
  <c r="X23" i="1"/>
  <c r="W25" i="1"/>
  <c r="X25" i="1" s="1"/>
  <c r="X24" i="1"/>
  <c r="AA24" i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<sst xmlns="http://schemas.openxmlformats.org/spreadsheetml/2006/main" count="117" uniqueCount="88">
  <si>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</si>
  <si>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</si>
  <si>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</si>
  <si>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</si>
  <si>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</si>
  <si>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</si>
  <si>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</si>
  <si>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</si>
  <si>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</si>
  <si>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</si>
  <si>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</si>
  <si>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</si>
  <si>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</si>
  <si>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</si>
  <si>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</si>
  <si>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</si>
  <si>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</si>
  <si>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</si>
  <si>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</si>
  <si>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</si>
  <si>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</si>
  <si>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</si>
  <si>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</si>
  <si>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</si>
  <si>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</si>
  <si>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</si>
  <si>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</si>
  <si>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</si>
  <si>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</si>
  <si>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</si>
  <si>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</si>
  <si>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</si>
  <si>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</si>
  <si>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</si>
  <si>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</si>
  <si>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</si>
  <si>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</si>
  <si>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</si>
  <si>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</si>
  <si>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</si>
  <si>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</si>
  <si>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</si>
  <si>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</si>
  <si>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</si>
  <si>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</si>
  <si>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</si>
  <si>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</si>
  <si>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</si>
  <si>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</si>
  <si>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</si>
  <si>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</si>
  <si>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</si>
  <si>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</si>
  <si>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</si>
  <si>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</si>
  <si>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</si>
  <si>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</si>
  <si>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</si>
  <si>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</si>
  <si>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</si>
  <si>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</si>
  <si>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</si>
  <si>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</si>
  <si>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</si>
  <si>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</si>
  <si>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</si>
  <si>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</si>
  <si>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</si>
  <si>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</si>
  <si>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</si>
  <si>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</si>
  <si>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</si>
  <si>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</si>
  <si>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</si>
  <si>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</si>
  <si>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</si>
  <si>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</si>
  <si>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</si>
  <si>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</si>
  <si>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</si>
  <si>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</si>
  <si>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</si>
  <si>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</si>
  <si>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</si>
  <si>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</si>
  <si>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</si>
  <si>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</si>
  <si>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2021年度版</t>
    <rPh sb="4" eb="6">
      <t>ネンド</t>
    </rPh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</si>
</sst>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176" fontId="12" fillId="5" borderId="35" xfId="4" applyNumberFormat="1" applyFont="1" applyFill="1" applyBorder="1" applyAlignment="1" applyProtection="1">
      <alignment vertical="center" shrinkToFit="1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100" zoomScaleSheetLayoutView="85" workbookViewId="0">
      <selection activeCell="K4" sqref="K4:U4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76"/>
      <c r="B2" s="177"/>
      <c r="C2" s="177"/>
      <c r="D2" s="177"/>
      <c r="E2" s="177"/>
      <c r="F2" s="178" t="s">
        <v>0</v>
      </c>
      <c r="G2" s="178"/>
      <c r="H2" s="178"/>
      <c r="I2" s="179" t="s">
        <v>76</v>
      </c>
      <c r="J2" s="180"/>
      <c r="K2" s="180"/>
      <c r="L2" s="180"/>
      <c r="M2" s="181" t="s">
        <v>6</v>
      </c>
      <c r="N2" s="182"/>
      <c r="O2" s="182"/>
      <c r="P2" s="2"/>
      <c r="Q2" s="2"/>
      <c r="R2" s="2"/>
      <c r="S2" s="2"/>
      <c r="T2" s="2"/>
      <c r="U2" s="2"/>
      <c r="V2" s="167" t="s">
        <v>2</v>
      </c>
      <c r="W2" s="167"/>
      <c r="X2" s="168" t="s">
        <v>3</v>
      </c>
      <c r="Y2" s="169"/>
      <c r="Z2" s="169"/>
      <c r="AA2" s="4"/>
      <c r="AB2" s="5"/>
      <c r="AC2" s="5"/>
    </row>
    <row r="3" spans="1:31" ht="18" customHeight="1" x14ac:dyDescent="0.15">
      <c r="A3" s="167" t="s">
        <v>82</v>
      </c>
      <c r="B3" s="167"/>
      <c r="C3" s="170"/>
      <c r="D3" s="170"/>
      <c r="E3" s="170"/>
      <c r="F3" s="170"/>
      <c r="G3" s="170"/>
      <c r="H3" s="171" t="s">
        <v>4</v>
      </c>
      <c r="I3" s="171"/>
      <c r="J3" s="149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67" t="s">
        <v>5</v>
      </c>
      <c r="W3" s="167"/>
      <c r="X3" s="172"/>
      <c r="Y3" s="173"/>
      <c r="Z3" s="173"/>
      <c r="AA3" s="174"/>
      <c r="AB3" s="5"/>
      <c r="AC3" s="5"/>
      <c r="AD3" s="5" t="s">
        <v>6</v>
      </c>
    </row>
    <row r="4" spans="1:31" ht="18" customHeight="1" x14ac:dyDescent="0.15">
      <c r="A4" s="167" t="s">
        <v>7</v>
      </c>
      <c r="B4" s="167"/>
      <c r="C4" s="193"/>
      <c r="D4" s="193"/>
      <c r="E4" s="193"/>
      <c r="F4" s="193"/>
      <c r="G4" s="193"/>
      <c r="H4" s="6"/>
      <c r="I4" s="3"/>
      <c r="J4" s="7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67" t="s">
        <v>83</v>
      </c>
      <c r="W4" s="167"/>
      <c r="X4" s="172" t="s">
        <v>73</v>
      </c>
      <c r="Y4" s="173"/>
      <c r="Z4" s="173"/>
      <c r="AA4" s="173"/>
      <c r="AB4" s="5"/>
      <c r="AC4" s="5"/>
      <c r="AD4" s="5" t="s">
        <v>1</v>
      </c>
    </row>
    <row r="5" spans="1:31" ht="18" customHeight="1" x14ac:dyDescent="0.15">
      <c r="A5" s="167" t="s">
        <v>8</v>
      </c>
      <c r="B5" s="183"/>
      <c r="C5" s="185"/>
      <c r="D5" s="8"/>
      <c r="E5" s="187" t="s">
        <v>62</v>
      </c>
      <c r="F5" s="187"/>
      <c r="G5" s="187"/>
      <c r="H5" s="9"/>
      <c r="I5" s="3"/>
      <c r="J5" s="7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71" t="s">
        <v>9</v>
      </c>
      <c r="W5" s="171"/>
      <c r="X5" s="172" t="s">
        <v>74</v>
      </c>
      <c r="Y5" s="173"/>
      <c r="Z5" s="173"/>
      <c r="AA5" s="173"/>
      <c r="AB5" s="5"/>
      <c r="AC5" s="5"/>
      <c r="AD5" s="5" t="s">
        <v>10</v>
      </c>
    </row>
    <row r="6" spans="1:31" ht="18" customHeight="1" x14ac:dyDescent="0.15">
      <c r="A6" s="184"/>
      <c r="B6" s="184"/>
      <c r="C6" s="186"/>
      <c r="D6" s="10"/>
      <c r="E6" s="188"/>
      <c r="F6" s="188"/>
      <c r="G6" s="188"/>
      <c r="H6" s="189" t="s">
        <v>11</v>
      </c>
      <c r="I6" s="189"/>
      <c r="J6" s="11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0" t="s">
        <v>12</v>
      </c>
      <c r="W6" s="190"/>
      <c r="X6" s="191" t="s">
        <v>75</v>
      </c>
      <c r="Y6" s="192"/>
      <c r="Z6" s="192"/>
      <c r="AA6" s="192"/>
      <c r="AB6" s="5"/>
      <c r="AC6" s="5"/>
      <c r="AD6" s="5" t="s">
        <v>13</v>
      </c>
    </row>
    <row r="7" spans="1:31" ht="23.25" customHeight="1" x14ac:dyDescent="0.15">
      <c r="A7" s="203" t="s">
        <v>14</v>
      </c>
      <c r="B7" s="232"/>
      <c r="C7" s="204"/>
      <c r="D7" s="195" t="s">
        <v>15</v>
      </c>
      <c r="E7" s="196"/>
      <c r="F7" s="199" t="s">
        <v>77</v>
      </c>
      <c r="G7" s="200"/>
      <c r="H7" s="203" t="s">
        <v>16</v>
      </c>
      <c r="I7" s="204"/>
      <c r="J7" s="203" t="s">
        <v>17</v>
      </c>
      <c r="K7" s="204"/>
      <c r="L7" s="203" t="s">
        <v>18</v>
      </c>
      <c r="M7" s="204"/>
      <c r="N7" s="203" t="s">
        <v>19</v>
      </c>
      <c r="O7" s="204"/>
      <c r="P7" s="217" t="s">
        <v>20</v>
      </c>
      <c r="Q7" s="218"/>
      <c r="R7" s="218"/>
      <c r="S7" s="219"/>
      <c r="T7" s="203" t="s">
        <v>21</v>
      </c>
      <c r="U7" s="204"/>
      <c r="V7" s="222" t="s">
        <v>78</v>
      </c>
      <c r="W7" s="223"/>
      <c r="X7" s="226" t="s">
        <v>84</v>
      </c>
      <c r="Y7" s="229" t="s">
        <v>22</v>
      </c>
      <c r="Z7" s="206" t="s">
        <v>23</v>
      </c>
      <c r="AA7" s="208" t="s">
        <v>70</v>
      </c>
      <c r="AB7" s="5"/>
      <c r="AC7" s="5"/>
    </row>
    <row r="8" spans="1:31" ht="19.5" customHeight="1" x14ac:dyDescent="0.15">
      <c r="A8" s="233"/>
      <c r="B8" s="234"/>
      <c r="C8" s="235"/>
      <c r="D8" s="197"/>
      <c r="E8" s="198"/>
      <c r="F8" s="201"/>
      <c r="G8" s="202"/>
      <c r="H8" s="211" t="s">
        <v>24</v>
      </c>
      <c r="I8" s="212"/>
      <c r="J8" s="213" t="s">
        <v>24</v>
      </c>
      <c r="K8" s="214"/>
      <c r="L8" s="213" t="s">
        <v>24</v>
      </c>
      <c r="M8" s="214"/>
      <c r="N8" s="213" t="s">
        <v>24</v>
      </c>
      <c r="O8" s="214"/>
      <c r="P8" s="215" t="s">
        <v>25</v>
      </c>
      <c r="Q8" s="216"/>
      <c r="R8" s="215" t="s">
        <v>25</v>
      </c>
      <c r="S8" s="216"/>
      <c r="T8" s="220"/>
      <c r="U8" s="221"/>
      <c r="V8" s="224"/>
      <c r="W8" s="225"/>
      <c r="X8" s="227"/>
      <c r="Y8" s="230"/>
      <c r="Z8" s="207"/>
      <c r="AA8" s="209"/>
      <c r="AB8" s="5"/>
      <c r="AC8" s="5"/>
    </row>
    <row r="9" spans="1:31" ht="22.5" customHeight="1" x14ac:dyDescent="0.15">
      <c r="A9" s="236" t="s">
        <v>26</v>
      </c>
      <c r="B9" s="237"/>
      <c r="C9" s="238"/>
      <c r="D9" s="12"/>
      <c r="E9" s="13">
        <v>0</v>
      </c>
      <c r="F9" s="14"/>
      <c r="G9" s="13">
        <v>0</v>
      </c>
      <c r="H9" s="15"/>
      <c r="I9" s="16" t="s">
        <v>27</v>
      </c>
      <c r="J9" s="14"/>
      <c r="K9" s="17" t="s">
        <v>27</v>
      </c>
      <c r="L9" s="18"/>
      <c r="M9" s="17" t="s">
        <v>27</v>
      </c>
      <c r="N9" s="18"/>
      <c r="O9" s="17" t="s">
        <v>27</v>
      </c>
      <c r="P9" s="18"/>
      <c r="Q9" s="17" t="s">
        <v>27</v>
      </c>
      <c r="R9" s="18"/>
      <c r="S9" s="17" t="s">
        <v>27</v>
      </c>
      <c r="T9" s="14"/>
      <c r="U9" s="17" t="s">
        <v>27</v>
      </c>
      <c r="V9" s="18"/>
      <c r="W9" s="19">
        <f>G9</f>
        <v>0</v>
      </c>
      <c r="X9" s="228"/>
      <c r="Y9" s="231"/>
      <c r="Z9" s="20" t="s">
        <v>28</v>
      </c>
      <c r="AA9" s="210"/>
      <c r="AB9" s="5"/>
      <c r="AC9" s="5"/>
    </row>
    <row r="10" spans="1:31" ht="21" customHeight="1" x14ac:dyDescent="0.15">
      <c r="A10" s="205" t="s">
        <v>29</v>
      </c>
      <c r="B10" s="205"/>
      <c r="C10" s="205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 x14ac:dyDescent="0.15">
      <c r="A11" s="239" t="s">
        <v>30</v>
      </c>
      <c r="B11" s="239"/>
      <c r="C11" s="239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 x14ac:dyDescent="0.15">
      <c r="A12" s="239" t="s">
        <v>31</v>
      </c>
      <c r="B12" s="239"/>
      <c r="C12" s="239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 x14ac:dyDescent="0.15">
      <c r="A13" s="240" t="s">
        <v>32</v>
      </c>
      <c r="B13" s="240"/>
      <c r="C13" s="240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 x14ac:dyDescent="0.15">
      <c r="A14" s="205" t="s">
        <v>33</v>
      </c>
      <c r="B14" s="205"/>
      <c r="C14" s="205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 x14ac:dyDescent="0.15">
      <c r="A15" s="239" t="s">
        <v>34</v>
      </c>
      <c r="B15" s="239"/>
      <c r="C15" s="239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 x14ac:dyDescent="0.15">
      <c r="A16" s="240" t="s">
        <v>35</v>
      </c>
      <c r="B16" s="240"/>
      <c r="C16" s="240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 x14ac:dyDescent="0.15">
      <c r="A17" s="205" t="s">
        <v>36</v>
      </c>
      <c r="B17" s="205"/>
      <c r="C17" s="205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 x14ac:dyDescent="0.15">
      <c r="A18" s="239" t="s">
        <v>37</v>
      </c>
      <c r="B18" s="239"/>
      <c r="C18" s="239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 x14ac:dyDescent="0.15">
      <c r="A19" s="239" t="s">
        <v>38</v>
      </c>
      <c r="B19" s="239"/>
      <c r="C19" s="239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 x14ac:dyDescent="0.15">
      <c r="A20" s="239" t="s">
        <v>39</v>
      </c>
      <c r="B20" s="239"/>
      <c r="C20" s="239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 x14ac:dyDescent="0.15">
      <c r="A21" s="240" t="s">
        <v>40</v>
      </c>
      <c r="B21" s="240"/>
      <c r="C21" s="240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 x14ac:dyDescent="0.15">
      <c r="A22" s="241" t="s">
        <v>41</v>
      </c>
      <c r="B22" s="242"/>
      <c r="C22" s="242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 x14ac:dyDescent="0.15">
      <c r="A23" s="242" t="s">
        <v>42</v>
      </c>
      <c r="B23" s="242"/>
      <c r="C23" s="242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161"/>
      <c r="Z23" s="66">
        <f>G23</f>
        <v>0</v>
      </c>
      <c r="AA23" s="66">
        <f>MIN(ROUNDDOWN(AA22*W9,0),Z23)</f>
        <v>0</v>
      </c>
      <c r="AB23" s="5"/>
      <c r="AC23" s="5"/>
    </row>
    <row r="24" spans="1:33" ht="21" customHeight="1" x14ac:dyDescent="0.15">
      <c r="A24" s="205" t="s">
        <v>43</v>
      </c>
      <c r="B24" s="205"/>
      <c r="C24" s="205"/>
      <c r="D24" s="76"/>
      <c r="E24" s="77">
        <f>SUM(E22:E23)</f>
        <v>0</v>
      </c>
      <c r="F24" s="23"/>
      <c r="G24" s="77">
        <f>SUM(G22:G23)</f>
        <v>0</v>
      </c>
      <c r="H24" s="78"/>
      <c r="I24" s="79"/>
      <c r="J24" s="80"/>
      <c r="K24" s="79"/>
      <c r="L24" s="80"/>
      <c r="M24" s="79"/>
      <c r="N24" s="80"/>
      <c r="O24" s="79"/>
      <c r="P24" s="80"/>
      <c r="Q24" s="78"/>
      <c r="R24" s="80"/>
      <c r="S24" s="79"/>
      <c r="T24" s="80"/>
      <c r="U24" s="79"/>
      <c r="V24" s="81"/>
      <c r="W24" s="82">
        <f>SUM(W22:W23)</f>
        <v>0</v>
      </c>
      <c r="X24" s="28">
        <f>G24-W24</f>
        <v>0</v>
      </c>
      <c r="Y24" s="83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43">
        <v>10</v>
      </c>
      <c r="B25" s="244"/>
      <c r="C25" s="245"/>
      <c r="D25" s="84"/>
      <c r="E25" s="85">
        <f>ROUNDDOWN(E24*A25%,0)</f>
        <v>0</v>
      </c>
      <c r="F25" s="86"/>
      <c r="G25" s="85">
        <f>ROUNDDOWN(G24*A25%,0)</f>
        <v>0</v>
      </c>
      <c r="H25" s="87"/>
      <c r="I25" s="88"/>
      <c r="J25" s="89"/>
      <c r="K25" s="88"/>
      <c r="L25" s="89"/>
      <c r="M25" s="88"/>
      <c r="N25" s="89"/>
      <c r="O25" s="88"/>
      <c r="P25" s="89"/>
      <c r="Q25" s="87"/>
      <c r="R25" s="89"/>
      <c r="S25" s="88"/>
      <c r="T25" s="89"/>
      <c r="U25" s="88"/>
      <c r="V25" s="90"/>
      <c r="W25" s="91">
        <f>IF(AND(G25&gt;0,G25&lt;10000000000),ROUNDDOWN(W24*A25%,0),0)</f>
        <v>0</v>
      </c>
      <c r="X25" s="155">
        <f>G25-W25</f>
        <v>0</v>
      </c>
      <c r="Y25" s="99">
        <f>SUMIF(Y10:Y23,"&lt;0",Y10:Y23)</f>
        <v>0</v>
      </c>
      <c r="Z25" s="100" t="s">
        <v>44</v>
      </c>
      <c r="AA25" s="92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40" t="s">
        <v>45</v>
      </c>
      <c r="B26" s="240"/>
      <c r="C26" s="240"/>
      <c r="D26" s="46"/>
      <c r="E26" s="93">
        <f>SUM(E24:E25)</f>
        <v>0</v>
      </c>
      <c r="F26" s="94"/>
      <c r="G26" s="93">
        <f>SUM(G24:G25)</f>
        <v>0</v>
      </c>
      <c r="H26" s="95"/>
      <c r="I26" s="96"/>
      <c r="J26" s="97"/>
      <c r="K26" s="96"/>
      <c r="L26" s="97"/>
      <c r="M26" s="96"/>
      <c r="N26" s="97"/>
      <c r="O26" s="96"/>
      <c r="P26" s="97"/>
      <c r="Q26" s="95"/>
      <c r="R26" s="97"/>
      <c r="S26" s="96"/>
      <c r="T26" s="97"/>
      <c r="U26" s="95"/>
      <c r="V26" s="73"/>
      <c r="W26" s="74">
        <f>SUM(W24:W25)</f>
        <v>0</v>
      </c>
      <c r="X26" s="98">
        <f>G26-W26</f>
        <v>0</v>
      </c>
      <c r="Y26" s="153">
        <f>ROUNDDOWN(G22*-0.2,0)</f>
        <v>0</v>
      </c>
      <c r="Z26" s="154" t="s">
        <v>46</v>
      </c>
      <c r="AA26" s="101">
        <f>SUM(AA24:AA25)</f>
        <v>0</v>
      </c>
      <c r="AB26" s="5"/>
      <c r="AC26" s="5"/>
    </row>
    <row r="27" spans="1:33" ht="21" customHeight="1" thickBot="1" x14ac:dyDescent="0.2">
      <c r="A27" s="246" t="s">
        <v>47</v>
      </c>
      <c r="B27" s="246"/>
      <c r="C27" s="246"/>
      <c r="D27" s="102"/>
      <c r="E27" s="156">
        <f>IF(OR($C$5="",$C$5="　"),E26,ROUNDDOWN(E26*$C$5,0))</f>
        <v>0</v>
      </c>
      <c r="F27" s="103"/>
      <c r="G27" s="59">
        <f>IF(OR($C$5="",$C$5="　"),G26,ROUNDDOWN(G26*$C$5,0))</f>
        <v>0</v>
      </c>
      <c r="H27" s="104"/>
      <c r="I27" s="105"/>
      <c r="J27" s="106"/>
      <c r="K27" s="105"/>
      <c r="L27" s="106"/>
      <c r="M27" s="105"/>
      <c r="N27" s="106"/>
      <c r="O27" s="105"/>
      <c r="P27" s="106"/>
      <c r="Q27" s="104"/>
      <c r="R27" s="106"/>
      <c r="S27" s="105"/>
      <c r="T27" s="106"/>
      <c r="U27" s="105"/>
      <c r="V27" s="106"/>
      <c r="W27" s="107"/>
      <c r="X27" s="63"/>
      <c r="Y27" s="108"/>
      <c r="Z27" s="106"/>
      <c r="AA27" s="109">
        <f>IF(OR($C$5="",$C$5="　"),AA26,ROUNDDOWN(AA26*$C$5,0))</f>
        <v>0</v>
      </c>
      <c r="AB27" s="5"/>
      <c r="AC27" s="5"/>
    </row>
    <row r="28" spans="1:33" ht="7.5" customHeight="1" x14ac:dyDescent="0.15">
      <c r="A28" s="110"/>
      <c r="B28" s="110"/>
      <c r="C28" s="110"/>
      <c r="D28" s="110"/>
      <c r="E28" s="111"/>
      <c r="F28" s="111"/>
      <c r="G28" s="111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247"/>
      <c r="AE28" s="248"/>
      <c r="AF28" s="248"/>
      <c r="AG28" s="5"/>
    </row>
    <row r="29" spans="1:33" ht="16.5" customHeight="1" x14ac:dyDescent="0.15">
      <c r="A29" s="249" t="s">
        <v>48</v>
      </c>
      <c r="B29" s="251" t="s">
        <v>69</v>
      </c>
      <c r="C29" s="252"/>
      <c r="D29" s="252"/>
      <c r="E29" s="252"/>
      <c r="F29" s="252"/>
      <c r="G29" s="252"/>
      <c r="H29" s="252"/>
      <c r="I29" s="253"/>
      <c r="J29" s="254" t="s">
        <v>85</v>
      </c>
      <c r="K29" s="255"/>
      <c r="L29" s="113"/>
      <c r="M29" s="114"/>
      <c r="N29" s="114"/>
      <c r="O29" s="258" t="s">
        <v>72</v>
      </c>
      <c r="P29" s="259"/>
      <c r="Q29" s="259"/>
      <c r="R29" s="259"/>
      <c r="S29" s="259"/>
      <c r="T29" s="259"/>
      <c r="U29" s="259"/>
      <c r="V29" s="259"/>
      <c r="W29" s="260"/>
      <c r="X29" s="262" t="s">
        <v>49</v>
      </c>
      <c r="Y29" s="263"/>
      <c r="Z29" s="263"/>
      <c r="AA29" s="264"/>
      <c r="AB29" s="115"/>
    </row>
    <row r="30" spans="1:33" ht="16.5" customHeight="1" x14ac:dyDescent="0.15">
      <c r="A30" s="250"/>
      <c r="B30" s="116" t="s">
        <v>50</v>
      </c>
      <c r="C30" s="265" t="s">
        <v>51</v>
      </c>
      <c r="D30" s="265"/>
      <c r="E30" s="265"/>
      <c r="F30" s="266" t="s">
        <v>52</v>
      </c>
      <c r="G30" s="267"/>
      <c r="H30" s="267"/>
      <c r="I30" s="268"/>
      <c r="J30" s="256"/>
      <c r="K30" s="257"/>
      <c r="L30" s="117"/>
      <c r="M30" s="118" t="s">
        <v>53</v>
      </c>
      <c r="N30" s="118"/>
      <c r="O30" s="261"/>
      <c r="P30" s="261"/>
      <c r="Q30" s="261"/>
      <c r="R30" s="261"/>
      <c r="S30" s="261"/>
      <c r="T30" s="261"/>
      <c r="U30" s="261"/>
      <c r="V30" s="261"/>
      <c r="W30" s="261"/>
      <c r="X30" s="269" t="s">
        <v>86</v>
      </c>
      <c r="Y30" s="270"/>
      <c r="Z30" s="271"/>
      <c r="AA30" s="275" t="str">
        <f>IF($M$2="年度末中間検査",AA27-G27,IF($M$2="確定検査",AA27-G27,IF($M$2="概算払",AA27-G27,"")))</f>
        <v/>
      </c>
    </row>
    <row r="31" spans="1:33" ht="16.5" customHeight="1" x14ac:dyDescent="0.15">
      <c r="A31" s="119" t="s">
        <v>54</v>
      </c>
      <c r="B31" s="120"/>
      <c r="C31" s="277" t="s">
        <v>79</v>
      </c>
      <c r="D31" s="277"/>
      <c r="E31" s="277"/>
      <c r="F31" s="278" t="s">
        <v>80</v>
      </c>
      <c r="G31" s="279"/>
      <c r="H31" s="279"/>
      <c r="I31" s="280"/>
      <c r="J31" s="281" t="s">
        <v>68</v>
      </c>
      <c r="K31" s="282"/>
      <c r="L31" s="121"/>
      <c r="M31" s="118" t="s">
        <v>55</v>
      </c>
      <c r="N31" s="118"/>
      <c r="O31" s="283"/>
      <c r="P31" s="283"/>
      <c r="Q31" s="283"/>
      <c r="R31" s="283"/>
      <c r="S31" s="283"/>
      <c r="T31" s="283"/>
      <c r="U31" s="283"/>
      <c r="V31" s="283"/>
      <c r="W31" s="283"/>
      <c r="X31" s="272"/>
      <c r="Y31" s="273"/>
      <c r="Z31" s="274"/>
      <c r="AA31" s="276"/>
    </row>
    <row r="32" spans="1:33" ht="16.5" customHeight="1" x14ac:dyDescent="0.15">
      <c r="A32" s="119" t="s">
        <v>56</v>
      </c>
      <c r="B32" s="120"/>
      <c r="C32" s="277" t="s">
        <v>79</v>
      </c>
      <c r="D32" s="277"/>
      <c r="E32" s="277"/>
      <c r="F32" s="278" t="s">
        <v>80</v>
      </c>
      <c r="G32" s="279"/>
      <c r="H32" s="279"/>
      <c r="I32" s="280"/>
      <c r="J32" s="281" t="s">
        <v>68</v>
      </c>
      <c r="K32" s="285"/>
      <c r="L32" s="286" t="s">
        <v>57</v>
      </c>
      <c r="M32" s="287"/>
      <c r="N32" s="118"/>
      <c r="O32" s="284"/>
      <c r="P32" s="284"/>
      <c r="Q32" s="284"/>
      <c r="R32" s="284"/>
      <c r="S32" s="284"/>
      <c r="T32" s="284"/>
      <c r="U32" s="284"/>
      <c r="V32" s="284"/>
      <c r="W32" s="284"/>
      <c r="X32" s="122"/>
    </row>
    <row r="33" spans="1:33" ht="16.5" customHeight="1" x14ac:dyDescent="0.15">
      <c r="A33" s="119" t="s">
        <v>58</v>
      </c>
      <c r="B33" s="123"/>
      <c r="C33" s="277" t="s">
        <v>79</v>
      </c>
      <c r="D33" s="277"/>
      <c r="E33" s="277"/>
      <c r="F33" s="278" t="s">
        <v>80</v>
      </c>
      <c r="G33" s="279"/>
      <c r="H33" s="279"/>
      <c r="I33" s="280"/>
      <c r="J33" s="281" t="s">
        <v>68</v>
      </c>
      <c r="K33" s="285"/>
      <c r="L33" s="288"/>
      <c r="M33" s="287"/>
      <c r="N33" s="124"/>
      <c r="O33" s="283"/>
      <c r="P33" s="289"/>
      <c r="Q33" s="289"/>
      <c r="R33" s="289"/>
      <c r="S33" s="289"/>
      <c r="T33" s="289"/>
      <c r="U33" s="289"/>
      <c r="V33" s="289"/>
      <c r="W33" s="289"/>
      <c r="X33" s="122"/>
    </row>
    <row r="34" spans="1:33" ht="16.5" customHeight="1" x14ac:dyDescent="0.15">
      <c r="A34" s="119" t="s">
        <v>59</v>
      </c>
      <c r="B34" s="120"/>
      <c r="C34" s="277" t="s">
        <v>79</v>
      </c>
      <c r="D34" s="277"/>
      <c r="E34" s="277"/>
      <c r="F34" s="278" t="s">
        <v>80</v>
      </c>
      <c r="G34" s="279"/>
      <c r="H34" s="279"/>
      <c r="I34" s="280"/>
      <c r="J34" s="281" t="s">
        <v>68</v>
      </c>
      <c r="K34" s="282"/>
      <c r="L34" s="288"/>
      <c r="M34" s="287"/>
      <c r="N34" s="124"/>
      <c r="O34" s="261"/>
      <c r="P34" s="261"/>
      <c r="Q34" s="261"/>
      <c r="R34" s="261"/>
      <c r="S34" s="261"/>
      <c r="T34" s="261"/>
      <c r="U34" s="261"/>
      <c r="V34" s="261"/>
      <c r="W34" s="261"/>
      <c r="AB34" s="122"/>
      <c r="AC34" s="122"/>
    </row>
    <row r="35" spans="1:33" ht="16.5" customHeight="1" x14ac:dyDescent="0.15">
      <c r="A35" s="119" t="s">
        <v>60</v>
      </c>
      <c r="B35" s="120"/>
      <c r="C35" s="277" t="s">
        <v>79</v>
      </c>
      <c r="D35" s="277"/>
      <c r="E35" s="277"/>
      <c r="F35" s="278" t="s">
        <v>80</v>
      </c>
      <c r="G35" s="279"/>
      <c r="H35" s="279"/>
      <c r="I35" s="280"/>
      <c r="J35" s="281" t="s">
        <v>68</v>
      </c>
      <c r="K35" s="282"/>
      <c r="L35" s="288"/>
      <c r="M35" s="287"/>
      <c r="N35" s="125"/>
      <c r="O35" s="284"/>
      <c r="P35" s="260"/>
      <c r="Q35" s="260"/>
      <c r="R35" s="260"/>
      <c r="S35" s="260"/>
      <c r="T35" s="260"/>
      <c r="U35" s="260"/>
      <c r="V35" s="260"/>
      <c r="W35" s="260"/>
      <c r="AB35" s="5"/>
      <c r="AC35" s="5"/>
    </row>
    <row r="36" spans="1:33" ht="18" customHeight="1" x14ac:dyDescent="0.15">
      <c r="A36" s="119" t="s">
        <v>61</v>
      </c>
      <c r="B36" s="159"/>
      <c r="C36" s="277" t="s">
        <v>79</v>
      </c>
      <c r="D36" s="277"/>
      <c r="E36" s="277"/>
      <c r="F36" s="278" t="s">
        <v>80</v>
      </c>
      <c r="G36" s="279"/>
      <c r="H36" s="279"/>
      <c r="I36" s="280"/>
      <c r="J36" s="281" t="s">
        <v>68</v>
      </c>
      <c r="K36" s="282"/>
      <c r="L36" s="288"/>
      <c r="M36" s="287"/>
      <c r="N36" s="125"/>
      <c r="O36" s="261"/>
      <c r="P36" s="261"/>
      <c r="Q36" s="261"/>
      <c r="R36" s="261"/>
      <c r="S36" s="261"/>
      <c r="T36" s="261"/>
      <c r="U36" s="261"/>
      <c r="V36" s="261"/>
      <c r="W36" s="261"/>
      <c r="X36" s="127"/>
      <c r="Y36" s="128"/>
      <c r="Z36" s="128"/>
      <c r="AA36" s="158"/>
      <c r="AB36" s="5"/>
      <c r="AC36" s="5"/>
    </row>
    <row r="37" spans="1:33" ht="18" customHeight="1" x14ac:dyDescent="0.15">
      <c r="A37" s="126" t="s">
        <v>81</v>
      </c>
      <c r="B37" s="160"/>
      <c r="C37" s="162" t="s">
        <v>79</v>
      </c>
      <c r="D37" s="163"/>
      <c r="E37" s="164"/>
      <c r="F37" s="162" t="s">
        <v>80</v>
      </c>
      <c r="G37" s="163"/>
      <c r="H37" s="163"/>
      <c r="I37" s="164"/>
      <c r="J37" s="165" t="s">
        <v>68</v>
      </c>
      <c r="K37" s="166"/>
      <c r="L37" s="132"/>
      <c r="M37" s="132"/>
      <c r="N37" s="125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4"/>
      <c r="Z37" s="134"/>
      <c r="AA37" s="158" t="s">
        <v>87</v>
      </c>
      <c r="AB37" s="127"/>
      <c r="AC37" s="127"/>
      <c r="AD37" s="128"/>
      <c r="AE37" s="128"/>
      <c r="AF37" s="135"/>
      <c r="AG37" s="5"/>
    </row>
    <row r="38" spans="1:33" ht="10.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1"/>
      <c r="J38" s="131"/>
      <c r="K38" s="121"/>
      <c r="L38" s="132"/>
      <c r="M38" s="132"/>
      <c r="N38" s="125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4"/>
      <c r="Z38" s="134"/>
      <c r="AA38" s="134"/>
      <c r="AB38" s="127"/>
      <c r="AC38" s="127"/>
      <c r="AD38" s="128"/>
      <c r="AE38" s="128"/>
      <c r="AF38" s="135"/>
      <c r="AG38" s="5"/>
    </row>
    <row r="39" spans="1:33" ht="15.7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1"/>
      <c r="J39" s="131"/>
      <c r="K39" s="121"/>
      <c r="L39" s="132"/>
      <c r="M39" s="132"/>
      <c r="N39" s="125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4"/>
      <c r="Z39" s="134"/>
      <c r="AA39" s="134"/>
      <c r="AB39" s="127"/>
      <c r="AC39" s="127"/>
      <c r="AD39" s="128"/>
      <c r="AE39" s="128"/>
      <c r="AF39" s="135"/>
      <c r="AG39" s="5"/>
    </row>
    <row r="40" spans="1:33" x14ac:dyDescent="0.15">
      <c r="C40" s="150"/>
      <c r="D40" s="150" t="s">
        <v>63</v>
      </c>
      <c r="E40" s="150"/>
      <c r="F40" s="151" t="s">
        <v>64</v>
      </c>
      <c r="G40" s="151"/>
      <c r="H40" s="151"/>
      <c r="I40" s="151"/>
      <c r="J40" s="151"/>
      <c r="K40" s="151"/>
      <c r="L40" s="152"/>
      <c r="M40" s="151"/>
      <c r="N40" s="151"/>
    </row>
    <row r="41" spans="1:33" x14ac:dyDescent="0.15">
      <c r="C41" s="151"/>
      <c r="D41" s="150"/>
      <c r="E41" s="150"/>
      <c r="F41" s="150"/>
      <c r="G41" s="151" t="s">
        <v>65</v>
      </c>
      <c r="H41" s="150"/>
      <c r="I41" s="150"/>
      <c r="J41" s="150"/>
      <c r="K41" s="151"/>
      <c r="L41" s="152"/>
      <c r="M41" s="151"/>
      <c r="N41" s="150"/>
    </row>
    <row r="42" spans="1:33" x14ac:dyDescent="0.15">
      <c r="C42" s="150"/>
      <c r="D42" s="150"/>
      <c r="E42" s="150"/>
      <c r="F42" s="150"/>
      <c r="G42" s="151" t="s">
        <v>66</v>
      </c>
      <c r="H42" s="150"/>
      <c r="I42" s="150"/>
      <c r="J42" s="150"/>
      <c r="K42" s="150"/>
      <c r="L42" s="150"/>
      <c r="M42" s="150"/>
      <c r="N42" s="150"/>
    </row>
    <row r="43" spans="1:33" ht="34.5" customHeight="1" x14ac:dyDescent="0.15">
      <c r="A43" s="136"/>
      <c r="C43" s="137"/>
      <c r="D43" s="137"/>
      <c r="E43" s="1" t="s">
        <v>67</v>
      </c>
      <c r="F43" s="137"/>
      <c r="H43" s="137"/>
      <c r="I43" s="138"/>
      <c r="J43" s="138"/>
      <c r="K43" s="139"/>
      <c r="L43" s="140"/>
      <c r="M43" s="140"/>
      <c r="N43" s="141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3"/>
      <c r="Z43" s="143"/>
      <c r="AA43" s="143"/>
      <c r="AB43" s="144"/>
      <c r="AC43" s="144"/>
      <c r="AE43" s="145"/>
      <c r="AG43" s="5"/>
    </row>
    <row r="44" spans="1:33" s="147" customFormat="1" ht="21.75" customHeight="1" x14ac:dyDescent="0.15">
      <c r="A44" s="136"/>
      <c r="B44" s="1"/>
      <c r="C44" s="137"/>
      <c r="D44" s="137"/>
      <c r="E44" s="137"/>
      <c r="F44" s="137"/>
      <c r="G44" s="137"/>
      <c r="H44" s="137"/>
      <c r="I44" s="138"/>
      <c r="J44" s="138"/>
      <c r="K44" s="139"/>
      <c r="L44" s="140"/>
      <c r="M44" s="140"/>
      <c r="N44" s="141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3"/>
      <c r="Z44" s="143"/>
      <c r="AA44" s="143"/>
      <c r="AB44" s="144"/>
      <c r="AC44" s="144"/>
      <c r="AD44" s="145"/>
      <c r="AE44" s="145"/>
      <c r="AF44" s="146"/>
    </row>
    <row r="45" spans="1:33" x14ac:dyDescent="0.15">
      <c r="E45" s="157" t="s">
        <v>71</v>
      </c>
    </row>
    <row r="46" spans="1:33" x14ac:dyDescent="0.15">
      <c r="AF46" s="148"/>
    </row>
    <row r="49" spans="3:14" x14ac:dyDescent="0.15">
      <c r="C49" s="150"/>
      <c r="D49" s="150"/>
      <c r="E49" s="150"/>
      <c r="F49" s="151"/>
      <c r="G49" s="151"/>
      <c r="H49" s="151"/>
      <c r="I49" s="151"/>
      <c r="J49" s="151"/>
      <c r="K49" s="151"/>
      <c r="L49" s="152"/>
      <c r="M49" s="151"/>
      <c r="N49" s="151"/>
    </row>
    <row r="50" spans="3:14" x14ac:dyDescent="0.15">
      <c r="C50" s="151"/>
      <c r="D50" s="150"/>
      <c r="E50" s="150"/>
      <c r="F50" s="150"/>
      <c r="G50" s="151"/>
      <c r="H50" s="150"/>
      <c r="I50" s="150"/>
      <c r="J50" s="150"/>
      <c r="K50" s="151"/>
      <c r="L50" s="152"/>
      <c r="M50" s="151"/>
      <c r="N50" s="150"/>
    </row>
    <row r="51" spans="3:14" x14ac:dyDescent="0.15">
      <c r="C51" s="150"/>
      <c r="D51" s="150"/>
      <c r="E51" s="150"/>
      <c r="F51" s="150"/>
      <c r="G51" s="151"/>
      <c r="H51" s="150"/>
      <c r="I51" s="150"/>
      <c r="J51" s="150"/>
      <c r="K51" s="150"/>
      <c r="L51" s="150"/>
      <c r="M51" s="150"/>
      <c r="N51" s="150"/>
    </row>
  </sheetData>
  <sheetProtection algorithmName="SHA-512" hashValue="/tsb05hYXCyWT9J1iUxnOjl17ehZ+X/aCw4Xwx5r3jMp/p2eDzbU9A5fJssIqc/6n9YFRh9zDytS9r6ZjNKm6g==" saltValue="JV/2UfLsnPBOSq8e3sq0kg==" spinCount="100000" sheet="1" objects="1" scenarios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howErrorMessage="1" sqref="B31:B37" xr:uid="{00000000-0002-0000-0000-000003000000}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2019-06-06T07:54:45Z</dcterms:created>
  <dcterms:modified xsi:type="dcterms:W3CDTF">2020-12-11T02:31:28Z</dcterms:modified>
</cp:coreProperties>
</file>