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711F548-64E9-4CD7-94D5-19833CFA9391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Y24" i="4"/>
  <c r="W10" i="4" l="1"/>
  <c r="W17" i="4" s="1"/>
  <c r="X17" i="4"/>
  <c r="X10" i="4"/>
  <c r="Y10" i="4"/>
  <c r="E20" i="4"/>
  <c r="E21" i="4" s="1"/>
  <c r="Y17" i="4"/>
  <c r="G18" i="4"/>
  <c r="G19" i="4" s="1"/>
  <c r="W18" i="4"/>
  <c r="G20" i="4"/>
  <c r="G21" i="4" s="1"/>
  <c r="Y18" i="4" l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<sst xmlns="http://schemas.openxmlformats.org/spreadsheetml/2006/main" count="94" uniqueCount="73">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</sst>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6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49" fontId="10" fillId="0" borderId="24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0" fontId="25" fillId="0" borderId="0" xfId="12" applyFont="1" applyBorder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0" fillId="0" borderId="62" xfId="12" applyNumberFormat="1" applyFont="1" applyFill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Normal="100" zoomScaleSheetLayoutView="100" workbookViewId="0">
      <selection activeCell="K4" sqref="K4:U4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106"/>
      <c r="B1" s="107"/>
      <c r="C1" s="107"/>
      <c r="D1" s="107"/>
      <c r="E1" s="107"/>
      <c r="F1" s="108"/>
      <c r="G1" s="108"/>
      <c r="Y1" s="139" t="s">
        <v>47</v>
      </c>
    </row>
    <row r="2" spans="1:29" ht="23.25" customHeight="1" x14ac:dyDescent="0.15">
      <c r="B2" s="255" t="s">
        <v>46</v>
      </c>
      <c r="C2" s="255"/>
      <c r="D2" s="255"/>
      <c r="E2" s="255"/>
      <c r="F2" s="255"/>
      <c r="G2" s="255"/>
      <c r="H2" s="105"/>
      <c r="I2" s="249" t="s">
        <v>60</v>
      </c>
      <c r="J2" s="250"/>
      <c r="K2" s="250"/>
      <c r="L2" s="250"/>
      <c r="M2" s="254" t="s">
        <v>37</v>
      </c>
      <c r="N2" s="254"/>
      <c r="O2" s="254"/>
      <c r="P2" s="128"/>
      <c r="Q2" s="128"/>
      <c r="R2" s="128"/>
      <c r="S2" s="128"/>
      <c r="T2" s="128"/>
      <c r="U2" s="128"/>
      <c r="V2" s="128"/>
      <c r="W2" s="2" t="s">
        <v>0</v>
      </c>
      <c r="X2" s="173" t="s">
        <v>55</v>
      </c>
      <c r="Y2" s="173"/>
      <c r="Z2" s="116"/>
    </row>
    <row r="3" spans="1:29" ht="18.75" customHeight="1" x14ac:dyDescent="0.15">
      <c r="A3" s="251" t="s">
        <v>68</v>
      </c>
      <c r="B3" s="251"/>
      <c r="C3" s="252"/>
      <c r="D3" s="252"/>
      <c r="E3" s="252"/>
      <c r="F3" s="252"/>
      <c r="G3" s="252"/>
      <c r="H3" s="253" t="s">
        <v>1</v>
      </c>
      <c r="I3" s="253"/>
      <c r="J3" s="3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129"/>
      <c r="W3" s="2" t="s">
        <v>2</v>
      </c>
      <c r="X3" s="151"/>
      <c r="Y3" s="151"/>
      <c r="Z3" s="66"/>
      <c r="AA3" s="66"/>
      <c r="AC3" s="69" t="s">
        <v>37</v>
      </c>
    </row>
    <row r="4" spans="1:29" ht="18.75" customHeight="1" x14ac:dyDescent="0.15">
      <c r="A4" s="251" t="s">
        <v>3</v>
      </c>
      <c r="B4" s="251"/>
      <c r="C4" s="256"/>
      <c r="D4" s="256"/>
      <c r="E4" s="256"/>
      <c r="F4" s="256"/>
      <c r="G4" s="256"/>
      <c r="H4" s="4"/>
      <c r="I4" s="2"/>
      <c r="J4" s="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130"/>
      <c r="W4" s="2" t="s">
        <v>69</v>
      </c>
      <c r="X4" s="192" t="s">
        <v>61</v>
      </c>
      <c r="Y4" s="192"/>
      <c r="Z4" s="66"/>
      <c r="AA4" s="66"/>
      <c r="AC4" s="69" t="s">
        <v>38</v>
      </c>
    </row>
    <row r="5" spans="1:29" ht="18.75" customHeight="1" x14ac:dyDescent="0.15">
      <c r="A5" s="251" t="s">
        <v>4</v>
      </c>
      <c r="B5" s="257"/>
      <c r="C5" s="259" t="s">
        <v>54</v>
      </c>
      <c r="D5" s="261" t="s">
        <v>51</v>
      </c>
      <c r="E5" s="262"/>
      <c r="F5" s="262"/>
      <c r="G5" s="262"/>
      <c r="H5" s="5"/>
      <c r="I5" s="2"/>
      <c r="J5" s="2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130"/>
      <c r="W5" s="3" t="s">
        <v>5</v>
      </c>
      <c r="X5" s="152" t="s">
        <v>63</v>
      </c>
      <c r="Y5" s="152"/>
      <c r="Z5" s="66"/>
      <c r="AA5" s="66"/>
      <c r="AC5" s="69" t="s">
        <v>39</v>
      </c>
    </row>
    <row r="6" spans="1:29" ht="18.75" customHeight="1" x14ac:dyDescent="0.15">
      <c r="A6" s="258"/>
      <c r="B6" s="258"/>
      <c r="C6" s="260"/>
      <c r="D6" s="263"/>
      <c r="E6" s="263"/>
      <c r="F6" s="263"/>
      <c r="G6" s="263"/>
      <c r="H6" s="264" t="s">
        <v>6</v>
      </c>
      <c r="I6" s="264"/>
      <c r="J6" s="6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131"/>
      <c r="W6" s="7" t="s">
        <v>7</v>
      </c>
      <c r="X6" s="194" t="s">
        <v>62</v>
      </c>
      <c r="Y6" s="194"/>
      <c r="Z6" s="66"/>
      <c r="AA6" s="66"/>
      <c r="AC6" s="69" t="s">
        <v>40</v>
      </c>
    </row>
    <row r="7" spans="1:29" ht="16.5" customHeight="1" x14ac:dyDescent="0.15">
      <c r="A7" s="169" t="s">
        <v>8</v>
      </c>
      <c r="B7" s="230"/>
      <c r="C7" s="170"/>
      <c r="D7" s="234" t="s">
        <v>9</v>
      </c>
      <c r="E7" s="235"/>
      <c r="F7" s="238" t="s">
        <v>58</v>
      </c>
      <c r="G7" s="239"/>
      <c r="H7" s="169" t="s">
        <v>10</v>
      </c>
      <c r="I7" s="170"/>
      <c r="J7" s="169" t="s">
        <v>11</v>
      </c>
      <c r="K7" s="170"/>
      <c r="L7" s="169" t="s">
        <v>12</v>
      </c>
      <c r="M7" s="170"/>
      <c r="N7" s="169" t="s">
        <v>13</v>
      </c>
      <c r="O7" s="170"/>
      <c r="P7" s="244" t="s">
        <v>14</v>
      </c>
      <c r="Q7" s="245"/>
      <c r="R7" s="245"/>
      <c r="S7" s="246"/>
      <c r="T7" s="169" t="s">
        <v>15</v>
      </c>
      <c r="U7" s="170"/>
      <c r="V7" s="185" t="s">
        <v>59</v>
      </c>
      <c r="W7" s="186"/>
      <c r="X7" s="189" t="s">
        <v>71</v>
      </c>
      <c r="Y7" s="154" t="s">
        <v>52</v>
      </c>
    </row>
    <row r="8" spans="1:29" ht="30.75" customHeight="1" x14ac:dyDescent="0.15">
      <c r="A8" s="231"/>
      <c r="B8" s="232"/>
      <c r="C8" s="233"/>
      <c r="D8" s="236"/>
      <c r="E8" s="237"/>
      <c r="F8" s="240"/>
      <c r="G8" s="241"/>
      <c r="H8" s="242" t="s">
        <v>16</v>
      </c>
      <c r="I8" s="243"/>
      <c r="J8" s="228" t="s">
        <v>16</v>
      </c>
      <c r="K8" s="229"/>
      <c r="L8" s="228" t="s">
        <v>16</v>
      </c>
      <c r="M8" s="229"/>
      <c r="N8" s="228" t="s">
        <v>16</v>
      </c>
      <c r="O8" s="229"/>
      <c r="P8" s="247" t="s">
        <v>49</v>
      </c>
      <c r="Q8" s="248"/>
      <c r="R8" s="247" t="s">
        <v>49</v>
      </c>
      <c r="S8" s="248"/>
      <c r="T8" s="171"/>
      <c r="U8" s="172"/>
      <c r="V8" s="187"/>
      <c r="W8" s="188"/>
      <c r="X8" s="190"/>
      <c r="Y8" s="155"/>
    </row>
    <row r="9" spans="1:29" ht="23.1" customHeight="1" x14ac:dyDescent="0.15">
      <c r="A9" s="178" t="s">
        <v>17</v>
      </c>
      <c r="B9" s="179"/>
      <c r="C9" s="180"/>
      <c r="D9" s="181">
        <v>0.1</v>
      </c>
      <c r="E9" s="182"/>
      <c r="F9" s="183">
        <v>0.1</v>
      </c>
      <c r="G9" s="182"/>
      <c r="H9" s="184" t="s">
        <v>18</v>
      </c>
      <c r="I9" s="158"/>
      <c r="J9" s="157" t="s">
        <v>18</v>
      </c>
      <c r="K9" s="158"/>
      <c r="L9" s="157" t="s">
        <v>18</v>
      </c>
      <c r="M9" s="158"/>
      <c r="N9" s="157" t="s">
        <v>18</v>
      </c>
      <c r="O9" s="158"/>
      <c r="P9" s="157" t="s">
        <v>18</v>
      </c>
      <c r="Q9" s="158"/>
      <c r="R9" s="157" t="s">
        <v>18</v>
      </c>
      <c r="S9" s="158"/>
      <c r="T9" s="159" t="s">
        <v>18</v>
      </c>
      <c r="U9" s="160"/>
      <c r="V9" s="161">
        <f>+F9</f>
        <v>0.1</v>
      </c>
      <c r="W9" s="162"/>
      <c r="X9" s="191"/>
      <c r="Y9" s="156"/>
    </row>
    <row r="10" spans="1:29" ht="23.1" customHeight="1" x14ac:dyDescent="0.15">
      <c r="A10" s="175" t="s">
        <v>34</v>
      </c>
      <c r="B10" s="175"/>
      <c r="C10" s="175"/>
      <c r="D10" s="101"/>
      <c r="E10" s="127">
        <f>SUM(E11:E16)</f>
        <v>0</v>
      </c>
      <c r="F10" s="60"/>
      <c r="G10" s="61">
        <f>SUM(G11:G16)</f>
        <v>0</v>
      </c>
      <c r="H10" s="62"/>
      <c r="I10" s="63">
        <f>SUM(I11:I16)</f>
        <v>0</v>
      </c>
      <c r="J10" s="60"/>
      <c r="K10" s="63">
        <f>SUM(K11:K16)</f>
        <v>0</v>
      </c>
      <c r="L10" s="60"/>
      <c r="M10" s="63">
        <f>SUM(M11:M16)</f>
        <v>0</v>
      </c>
      <c r="N10" s="60"/>
      <c r="O10" s="63">
        <f>SUM(O11:O16)</f>
        <v>0</v>
      </c>
      <c r="P10" s="60"/>
      <c r="Q10" s="63">
        <f>SUM(Q11:Q16)</f>
        <v>0</v>
      </c>
      <c r="R10" s="64"/>
      <c r="S10" s="63">
        <f>SUM(S11:S16)</f>
        <v>0</v>
      </c>
      <c r="T10" s="60"/>
      <c r="U10" s="63">
        <f>SUM(U11:U16)</f>
        <v>0</v>
      </c>
      <c r="V10" s="60"/>
      <c r="W10" s="63">
        <f>SUM(W11:W16)</f>
        <v>0</v>
      </c>
      <c r="X10" s="65">
        <f>G10-W10</f>
        <v>0</v>
      </c>
      <c r="Y10" s="67">
        <f>MIN(W10,G10)</f>
        <v>0</v>
      </c>
    </row>
    <row r="11" spans="1:29" ht="23.1" customHeight="1" x14ac:dyDescent="0.15">
      <c r="A11" s="195" t="s">
        <v>43</v>
      </c>
      <c r="B11" s="195"/>
      <c r="C11" s="195"/>
      <c r="D11" s="8"/>
      <c r="E11" s="9"/>
      <c r="F11" s="140"/>
      <c r="G11" s="9"/>
      <c r="H11" s="142"/>
      <c r="I11" s="10"/>
      <c r="J11" s="144"/>
      <c r="K11" s="10"/>
      <c r="L11" s="144"/>
      <c r="M11" s="10"/>
      <c r="N11" s="144"/>
      <c r="O11" s="10"/>
      <c r="P11" s="144"/>
      <c r="Q11" s="10"/>
      <c r="R11" s="145"/>
      <c r="S11" s="10"/>
      <c r="T11" s="144"/>
      <c r="U11" s="10"/>
      <c r="V11" s="144"/>
      <c r="W11" s="11">
        <f t="shared" ref="W11:W16" si="0">I11+K11+M11+O11+U11</f>
        <v>0</v>
      </c>
      <c r="X11" s="12"/>
      <c r="Y11" s="13"/>
    </row>
    <row r="12" spans="1:29" ht="23.1" customHeight="1" x14ac:dyDescent="0.15">
      <c r="A12" s="195" t="s">
        <v>42</v>
      </c>
      <c r="B12" s="195"/>
      <c r="C12" s="195"/>
      <c r="D12" s="8"/>
      <c r="E12" s="14"/>
      <c r="F12" s="140"/>
      <c r="G12" s="14"/>
      <c r="H12" s="143"/>
      <c r="I12" s="15"/>
      <c r="J12" s="144"/>
      <c r="K12" s="15"/>
      <c r="L12" s="144"/>
      <c r="M12" s="15"/>
      <c r="N12" s="144"/>
      <c r="O12" s="15"/>
      <c r="P12" s="144"/>
      <c r="Q12" s="15"/>
      <c r="R12" s="144"/>
      <c r="S12" s="15"/>
      <c r="T12" s="144"/>
      <c r="U12" s="15"/>
      <c r="V12" s="144"/>
      <c r="W12" s="16">
        <f t="shared" si="0"/>
        <v>0</v>
      </c>
      <c r="X12" s="12"/>
      <c r="Y12" s="13"/>
    </row>
    <row r="13" spans="1:29" ht="23.1" customHeight="1" x14ac:dyDescent="0.15">
      <c r="A13" s="195" t="s">
        <v>41</v>
      </c>
      <c r="B13" s="195"/>
      <c r="C13" s="195"/>
      <c r="D13" s="8"/>
      <c r="E13" s="14"/>
      <c r="F13" s="140"/>
      <c r="G13" s="14"/>
      <c r="H13" s="143"/>
      <c r="I13" s="15"/>
      <c r="J13" s="144"/>
      <c r="K13" s="15"/>
      <c r="L13" s="144"/>
      <c r="M13" s="15"/>
      <c r="N13" s="144"/>
      <c r="O13" s="15"/>
      <c r="P13" s="144"/>
      <c r="Q13" s="15"/>
      <c r="R13" s="144"/>
      <c r="S13" s="15"/>
      <c r="T13" s="144"/>
      <c r="U13" s="15"/>
      <c r="V13" s="144"/>
      <c r="W13" s="16">
        <f t="shared" si="0"/>
        <v>0</v>
      </c>
      <c r="X13" s="12"/>
      <c r="Y13" s="13"/>
    </row>
    <row r="14" spans="1:29" ht="23.1" customHeight="1" x14ac:dyDescent="0.15">
      <c r="A14" s="193" t="s">
        <v>44</v>
      </c>
      <c r="B14" s="193"/>
      <c r="C14" s="193"/>
      <c r="D14" s="72"/>
      <c r="E14" s="73"/>
      <c r="F14" s="141"/>
      <c r="G14" s="73"/>
      <c r="H14" s="142"/>
      <c r="I14" s="74"/>
      <c r="J14" s="145"/>
      <c r="K14" s="74"/>
      <c r="L14" s="145"/>
      <c r="M14" s="74"/>
      <c r="N14" s="145"/>
      <c r="O14" s="74"/>
      <c r="P14" s="145"/>
      <c r="Q14" s="74"/>
      <c r="R14" s="145"/>
      <c r="S14" s="74"/>
      <c r="T14" s="145"/>
      <c r="U14" s="74"/>
      <c r="V14" s="145"/>
      <c r="W14" s="17">
        <f t="shared" si="0"/>
        <v>0</v>
      </c>
      <c r="X14" s="75"/>
      <c r="Y14" s="76"/>
    </row>
    <row r="15" spans="1:29" ht="23.1" customHeight="1" x14ac:dyDescent="0.15">
      <c r="A15" s="195" t="s">
        <v>35</v>
      </c>
      <c r="B15" s="195"/>
      <c r="C15" s="195"/>
      <c r="D15" s="8"/>
      <c r="E15" s="14"/>
      <c r="F15" s="140"/>
      <c r="G15" s="14"/>
      <c r="H15" s="143"/>
      <c r="I15" s="15"/>
      <c r="J15" s="144"/>
      <c r="K15" s="15"/>
      <c r="L15" s="144"/>
      <c r="M15" s="15"/>
      <c r="N15" s="144"/>
      <c r="O15" s="15"/>
      <c r="P15" s="144"/>
      <c r="Q15" s="15"/>
      <c r="R15" s="144"/>
      <c r="S15" s="15"/>
      <c r="T15" s="144"/>
      <c r="U15" s="15"/>
      <c r="V15" s="144"/>
      <c r="W15" s="16">
        <f t="shared" si="0"/>
        <v>0</v>
      </c>
      <c r="X15" s="12"/>
      <c r="Y15" s="13"/>
    </row>
    <row r="16" spans="1:29" ht="23.1" customHeight="1" x14ac:dyDescent="0.15">
      <c r="A16" s="193" t="s">
        <v>45</v>
      </c>
      <c r="B16" s="193"/>
      <c r="C16" s="193"/>
      <c r="D16" s="72"/>
      <c r="E16" s="73"/>
      <c r="F16" s="141"/>
      <c r="G16" s="73"/>
      <c r="H16" s="142"/>
      <c r="I16" s="74"/>
      <c r="J16" s="145"/>
      <c r="K16" s="74"/>
      <c r="L16" s="145"/>
      <c r="M16" s="74"/>
      <c r="N16" s="145"/>
      <c r="O16" s="74"/>
      <c r="P16" s="145"/>
      <c r="Q16" s="74"/>
      <c r="R16" s="145"/>
      <c r="S16" s="74"/>
      <c r="T16" s="145"/>
      <c r="U16" s="74"/>
      <c r="V16" s="145"/>
      <c r="W16" s="17">
        <f t="shared" si="0"/>
        <v>0</v>
      </c>
      <c r="X16" s="75"/>
      <c r="Y16" s="76"/>
    </row>
    <row r="17" spans="1:30" ht="23.1" customHeight="1" x14ac:dyDescent="0.15">
      <c r="A17" s="174" t="s">
        <v>36</v>
      </c>
      <c r="B17" s="174"/>
      <c r="C17" s="174"/>
      <c r="D17" s="102"/>
      <c r="E17" s="126">
        <f>ROUNDDOWN(E10*D9,-3)</f>
        <v>0</v>
      </c>
      <c r="F17" s="104"/>
      <c r="G17" s="103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 x14ac:dyDescent="0.15">
      <c r="A18" s="175" t="s">
        <v>48</v>
      </c>
      <c r="B18" s="175"/>
      <c r="C18" s="175"/>
      <c r="D18" s="77"/>
      <c r="E18" s="68">
        <f>E10+E17</f>
        <v>0</v>
      </c>
      <c r="F18" s="60"/>
      <c r="G18" s="68">
        <f>G10+G17</f>
        <v>0</v>
      </c>
      <c r="H18" s="78"/>
      <c r="I18" s="79"/>
      <c r="J18" s="80"/>
      <c r="K18" s="79"/>
      <c r="L18" s="80"/>
      <c r="M18" s="79"/>
      <c r="N18" s="80"/>
      <c r="O18" s="79"/>
      <c r="P18" s="80"/>
      <c r="Q18" s="78"/>
      <c r="R18" s="80"/>
      <c r="S18" s="79"/>
      <c r="T18" s="80"/>
      <c r="U18" s="79"/>
      <c r="V18" s="60"/>
      <c r="W18" s="81">
        <f>W10+W17</f>
        <v>0</v>
      </c>
      <c r="X18" s="65">
        <f>G18-W18</f>
        <v>0</v>
      </c>
      <c r="Y18" s="67">
        <f>SUM(Y10,Y17,)</f>
        <v>0</v>
      </c>
    </row>
    <row r="19" spans="1:30" ht="23.1" customHeight="1" x14ac:dyDescent="0.15">
      <c r="A19" s="176">
        <v>10</v>
      </c>
      <c r="B19" s="176"/>
      <c r="C19" s="176"/>
      <c r="D19" s="82"/>
      <c r="E19" s="83">
        <f>ROUNDDOWN(E18*A19/100,0)</f>
        <v>0</v>
      </c>
      <c r="F19" s="84"/>
      <c r="G19" s="83">
        <f>ROUNDDOWN(G18*A19/100,0)</f>
        <v>0</v>
      </c>
      <c r="H19" s="85"/>
      <c r="I19" s="86"/>
      <c r="J19" s="87"/>
      <c r="K19" s="86"/>
      <c r="L19" s="87"/>
      <c r="M19" s="86"/>
      <c r="N19" s="87"/>
      <c r="O19" s="86"/>
      <c r="P19" s="87"/>
      <c r="Q19" s="85"/>
      <c r="R19" s="87"/>
      <c r="S19" s="86"/>
      <c r="T19" s="87"/>
      <c r="U19" s="86"/>
      <c r="V19" s="88"/>
      <c r="W19" s="89">
        <f>ROUNDDOWN(W18*A19/100,0)</f>
        <v>0</v>
      </c>
      <c r="X19" s="90">
        <f>G19-W19</f>
        <v>0</v>
      </c>
      <c r="Y19" s="91">
        <f>ROUNDDOWN(Y18*A19/100,0)</f>
        <v>0</v>
      </c>
    </row>
    <row r="20" spans="1:30" ht="23.1" customHeight="1" thickBot="1" x14ac:dyDescent="0.2">
      <c r="A20" s="177" t="s">
        <v>19</v>
      </c>
      <c r="B20" s="177"/>
      <c r="C20" s="177"/>
      <c r="D20" s="92"/>
      <c r="E20" s="93">
        <f>SUM(E18:E19)</f>
        <v>0</v>
      </c>
      <c r="F20" s="94"/>
      <c r="G20" s="93">
        <f>SUM(G18:G19)</f>
        <v>0</v>
      </c>
      <c r="H20" s="95"/>
      <c r="I20" s="96"/>
      <c r="J20" s="97"/>
      <c r="K20" s="96"/>
      <c r="L20" s="97"/>
      <c r="M20" s="96"/>
      <c r="N20" s="97"/>
      <c r="O20" s="96"/>
      <c r="P20" s="97"/>
      <c r="Q20" s="95"/>
      <c r="R20" s="97"/>
      <c r="S20" s="96"/>
      <c r="T20" s="97"/>
      <c r="U20" s="95"/>
      <c r="V20" s="94"/>
      <c r="W20" s="98">
        <f>SUM(W18:W19)</f>
        <v>0</v>
      </c>
      <c r="X20" s="99">
        <f>G20-W20</f>
        <v>0</v>
      </c>
      <c r="Y20" s="100">
        <f>SUM(Y18:Y19)</f>
        <v>0</v>
      </c>
    </row>
    <row r="21" spans="1:30" ht="23.1" customHeight="1" thickBot="1" x14ac:dyDescent="0.2">
      <c r="A21" s="216" t="s">
        <v>50</v>
      </c>
      <c r="B21" s="217"/>
      <c r="C21" s="218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 x14ac:dyDescent="0.15">
      <c r="A22" s="110"/>
      <c r="B22" s="110"/>
      <c r="C22" s="110"/>
      <c r="D22" s="34"/>
      <c r="E22" s="111"/>
      <c r="F22" s="111"/>
      <c r="G22" s="11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 x14ac:dyDescent="0.15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2"/>
      <c r="M23" s="39"/>
      <c r="N23" s="39"/>
      <c r="O23" s="165"/>
      <c r="P23" s="165"/>
      <c r="Q23" s="165"/>
      <c r="R23" s="165"/>
      <c r="S23" s="165"/>
      <c r="T23" s="166"/>
      <c r="U23" s="167" t="s">
        <v>22</v>
      </c>
      <c r="V23" s="167"/>
      <c r="W23" s="167"/>
      <c r="X23" s="167"/>
      <c r="Y23" s="167"/>
      <c r="AD23" s="40"/>
    </row>
    <row r="24" spans="1:30" ht="18" customHeight="1" x14ac:dyDescent="0.15">
      <c r="A24" s="219" t="s">
        <v>20</v>
      </c>
      <c r="B24" s="221" t="s">
        <v>21</v>
      </c>
      <c r="C24" s="222"/>
      <c r="D24" s="222"/>
      <c r="E24" s="222"/>
      <c r="F24" s="222"/>
      <c r="G24" s="222"/>
      <c r="H24" s="222"/>
      <c r="I24" s="223"/>
      <c r="J24" s="203" t="s">
        <v>70</v>
      </c>
      <c r="K24" s="204"/>
      <c r="L24" s="133"/>
      <c r="N24" s="42"/>
      <c r="O24" s="112"/>
      <c r="P24" s="112"/>
      <c r="Q24" s="112"/>
      <c r="R24" s="112"/>
      <c r="S24" s="112"/>
      <c r="T24" s="113"/>
      <c r="U24" s="168" t="s">
        <v>67</v>
      </c>
      <c r="V24" s="168"/>
      <c r="W24" s="168"/>
      <c r="X24" s="168"/>
      <c r="Y24" s="163" t="str">
        <f>IF($M$2="年度末中間検査",Y21-G21,IF($M$2="確定検査",Y21-G21,IF($M$2="概算払",Y21-G21,"")))</f>
        <v/>
      </c>
      <c r="AD24" s="40"/>
    </row>
    <row r="25" spans="1:30" ht="16.5" customHeight="1" x14ac:dyDescent="0.15">
      <c r="A25" s="220"/>
      <c r="B25" s="41" t="s">
        <v>23</v>
      </c>
      <c r="C25" s="227" t="s">
        <v>24</v>
      </c>
      <c r="D25" s="227"/>
      <c r="E25" s="227"/>
      <c r="F25" s="224" t="s">
        <v>25</v>
      </c>
      <c r="G25" s="225"/>
      <c r="H25" s="225"/>
      <c r="I25" s="226"/>
      <c r="J25" s="205"/>
      <c r="K25" s="206"/>
      <c r="L25" s="134"/>
      <c r="N25" s="42"/>
      <c r="O25" s="147" t="s">
        <v>64</v>
      </c>
      <c r="P25" s="147"/>
      <c r="Q25" s="147"/>
      <c r="R25" s="147"/>
      <c r="S25" s="147"/>
      <c r="T25" s="148"/>
      <c r="U25" s="168"/>
      <c r="V25" s="168"/>
      <c r="W25" s="168"/>
      <c r="X25" s="168"/>
      <c r="Y25" s="164"/>
      <c r="AD25" s="40"/>
    </row>
    <row r="26" spans="1:30" ht="18.75" customHeight="1" x14ac:dyDescent="0.15">
      <c r="A26" s="43" t="s">
        <v>27</v>
      </c>
      <c r="B26" s="44"/>
      <c r="C26" s="201" t="s">
        <v>65</v>
      </c>
      <c r="D26" s="201"/>
      <c r="E26" s="201"/>
      <c r="F26" s="196" t="s">
        <v>66</v>
      </c>
      <c r="G26" s="197"/>
      <c r="H26" s="197"/>
      <c r="I26" s="198"/>
      <c r="J26" s="202"/>
      <c r="K26" s="200"/>
      <c r="M26" s="114" t="s">
        <v>26</v>
      </c>
      <c r="N26" s="42"/>
      <c r="O26" s="153"/>
      <c r="P26" s="153"/>
      <c r="Q26" s="153"/>
      <c r="R26" s="153"/>
      <c r="S26" s="153"/>
      <c r="T26" s="153"/>
      <c r="U26" s="153"/>
      <c r="V26" s="153"/>
      <c r="W26" s="153"/>
      <c r="X26" s="70"/>
      <c r="Y26" s="71"/>
      <c r="AD26" s="40"/>
    </row>
    <row r="27" spans="1:30" ht="18.75" customHeight="1" x14ac:dyDescent="0.15">
      <c r="A27" s="43" t="s">
        <v>29</v>
      </c>
      <c r="B27" s="44"/>
      <c r="C27" s="201" t="s">
        <v>65</v>
      </c>
      <c r="D27" s="201"/>
      <c r="E27" s="201"/>
      <c r="F27" s="196" t="s">
        <v>66</v>
      </c>
      <c r="G27" s="197"/>
      <c r="H27" s="197"/>
      <c r="I27" s="198"/>
      <c r="J27" s="202"/>
      <c r="K27" s="200"/>
      <c r="L27" s="109"/>
      <c r="M27" s="115" t="s">
        <v>28</v>
      </c>
      <c r="N27" s="48"/>
      <c r="O27" s="149"/>
      <c r="P27" s="149"/>
      <c r="Q27" s="149"/>
      <c r="R27" s="149"/>
      <c r="S27" s="149"/>
      <c r="T27" s="149"/>
      <c r="U27" s="149"/>
      <c r="V27" s="149"/>
      <c r="W27" s="149"/>
      <c r="AD27" s="40"/>
    </row>
    <row r="28" spans="1:30" ht="18.75" customHeight="1" x14ac:dyDescent="0.15">
      <c r="A28" s="43" t="s">
        <v>30</v>
      </c>
      <c r="B28" s="47"/>
      <c r="C28" s="213" t="s">
        <v>65</v>
      </c>
      <c r="D28" s="214"/>
      <c r="E28" s="215"/>
      <c r="F28" s="196" t="s">
        <v>66</v>
      </c>
      <c r="G28" s="197"/>
      <c r="H28" s="197"/>
      <c r="I28" s="198"/>
      <c r="J28" s="199"/>
      <c r="K28" s="200"/>
      <c r="L28" s="109"/>
      <c r="M28" s="150" t="s">
        <v>53</v>
      </c>
      <c r="N28" s="150"/>
      <c r="O28" s="149"/>
      <c r="P28" s="149"/>
      <c r="Q28" s="149"/>
      <c r="R28" s="149"/>
      <c r="S28" s="149"/>
      <c r="T28" s="149"/>
      <c r="U28" s="149"/>
      <c r="V28" s="149"/>
      <c r="W28" s="149"/>
      <c r="AD28" s="40"/>
    </row>
    <row r="29" spans="1:30" ht="18.75" customHeight="1" x14ac:dyDescent="0.15">
      <c r="A29" s="43" t="s">
        <v>31</v>
      </c>
      <c r="B29" s="44"/>
      <c r="C29" s="201" t="s">
        <v>65</v>
      </c>
      <c r="D29" s="201"/>
      <c r="E29" s="201"/>
      <c r="F29" s="196" t="s">
        <v>66</v>
      </c>
      <c r="G29" s="197"/>
      <c r="H29" s="197"/>
      <c r="I29" s="198"/>
      <c r="J29" s="202"/>
      <c r="K29" s="200"/>
      <c r="L29" s="109"/>
      <c r="M29" s="150"/>
      <c r="N29" s="150"/>
      <c r="O29" s="149"/>
      <c r="P29" s="149"/>
      <c r="Q29" s="149"/>
      <c r="R29" s="149"/>
      <c r="S29" s="149"/>
      <c r="T29" s="149"/>
      <c r="U29" s="149"/>
      <c r="V29" s="149"/>
      <c r="W29" s="149"/>
    </row>
    <row r="30" spans="1:30" ht="18.75" customHeight="1" x14ac:dyDescent="0.15">
      <c r="A30" s="43" t="s">
        <v>32</v>
      </c>
      <c r="B30" s="44"/>
      <c r="C30" s="201" t="s">
        <v>65</v>
      </c>
      <c r="D30" s="201"/>
      <c r="E30" s="201"/>
      <c r="F30" s="196" t="s">
        <v>66</v>
      </c>
      <c r="G30" s="197"/>
      <c r="H30" s="197"/>
      <c r="I30" s="198"/>
      <c r="J30" s="202"/>
      <c r="K30" s="200"/>
      <c r="L30" s="46"/>
      <c r="M30" s="150"/>
      <c r="N30" s="150"/>
      <c r="O30" s="149"/>
      <c r="P30" s="149"/>
      <c r="Q30" s="149"/>
      <c r="R30" s="149"/>
      <c r="S30" s="149"/>
      <c r="T30" s="149"/>
      <c r="U30" s="149"/>
      <c r="V30" s="149"/>
      <c r="W30" s="149"/>
      <c r="X30" s="135"/>
      <c r="Y30" s="52"/>
      <c r="Z30" s="136"/>
      <c r="AA30" s="53"/>
      <c r="AB30" s="53"/>
      <c r="AC30" s="54"/>
    </row>
    <row r="31" spans="1:30" ht="18.75" customHeight="1" x14ac:dyDescent="0.15">
      <c r="A31" s="50" t="s">
        <v>33</v>
      </c>
      <c r="B31" s="51"/>
      <c r="C31" s="207" t="s">
        <v>65</v>
      </c>
      <c r="D31" s="207"/>
      <c r="E31" s="207"/>
      <c r="F31" s="208" t="s">
        <v>66</v>
      </c>
      <c r="G31" s="209"/>
      <c r="H31" s="209"/>
      <c r="I31" s="210"/>
      <c r="J31" s="211"/>
      <c r="K31" s="212"/>
      <c r="L31" s="46"/>
      <c r="M31" s="46"/>
      <c r="N31" s="49"/>
      <c r="O31" s="149"/>
      <c r="P31" s="149"/>
      <c r="Q31" s="149"/>
      <c r="R31" s="149"/>
      <c r="S31" s="149"/>
      <c r="T31" s="149"/>
      <c r="U31" s="149"/>
      <c r="V31" s="149"/>
      <c r="W31" s="149"/>
      <c r="X31" s="135"/>
      <c r="Y31" s="146" t="s">
        <v>72</v>
      </c>
      <c r="Z31" s="136"/>
      <c r="AA31" s="53"/>
      <c r="AB31" s="53"/>
      <c r="AC31" s="54"/>
    </row>
    <row r="32" spans="1:30" x14ac:dyDescent="0.15">
      <c r="A32" s="55"/>
      <c r="B32" s="137"/>
      <c r="C32" s="137"/>
      <c r="D32" s="137"/>
      <c r="E32" s="137"/>
      <c r="F32" s="137"/>
      <c r="G32" s="137"/>
      <c r="H32" s="137"/>
      <c r="I32" s="138"/>
      <c r="J32" s="138"/>
      <c r="K32" s="134"/>
      <c r="O32" s="58"/>
      <c r="P32" s="58"/>
      <c r="Q32" s="58"/>
      <c r="R32" s="58"/>
      <c r="S32" s="58"/>
      <c r="T32" s="58"/>
    </row>
    <row r="33" spans="1:29" x14ac:dyDescent="0.15">
      <c r="A33" s="55"/>
      <c r="B33" s="56"/>
      <c r="C33" s="56"/>
      <c r="D33" s="56"/>
      <c r="E33" s="56"/>
      <c r="F33" s="56"/>
      <c r="G33" s="56"/>
      <c r="H33" s="56"/>
      <c r="I33" s="57"/>
      <c r="J33" s="57"/>
      <c r="K33" s="45"/>
      <c r="O33" s="58"/>
      <c r="P33" s="58"/>
      <c r="Q33" s="58"/>
      <c r="R33" s="58"/>
      <c r="S33" s="58"/>
      <c r="T33" s="58"/>
    </row>
    <row r="34" spans="1:29" x14ac:dyDescent="0.15">
      <c r="C34" s="117"/>
      <c r="D34" s="117"/>
      <c r="E34" s="118" t="s">
        <v>56</v>
      </c>
      <c r="F34" s="117"/>
      <c r="G34" s="119"/>
      <c r="H34" s="119"/>
      <c r="I34" s="120"/>
      <c r="J34" s="121"/>
      <c r="K34" s="121"/>
      <c r="L34" s="122"/>
      <c r="M34" s="123"/>
      <c r="N34" s="123"/>
      <c r="O34" s="123"/>
      <c r="P34" s="123"/>
      <c r="Q34" s="123"/>
      <c r="R34" s="123"/>
      <c r="S34" s="123"/>
    </row>
    <row r="35" spans="1:29" x14ac:dyDescent="0.15">
      <c r="C35" s="117"/>
      <c r="D35" s="117"/>
      <c r="E35" s="118" t="s">
        <v>57</v>
      </c>
      <c r="F35" s="117"/>
      <c r="G35" s="119"/>
      <c r="H35" s="119"/>
      <c r="I35" s="120"/>
      <c r="J35" s="121"/>
      <c r="K35" s="121"/>
      <c r="L35" s="124"/>
      <c r="M35" s="125"/>
      <c r="N35" s="125"/>
      <c r="O35" s="125"/>
      <c r="P35" s="125"/>
      <c r="Q35" s="125"/>
      <c r="R35" s="125"/>
      <c r="S35" s="125"/>
    </row>
    <row r="36" spans="1:29" x14ac:dyDescent="0.15">
      <c r="C36" s="118"/>
      <c r="D36" s="118"/>
      <c r="E36" s="118"/>
      <c r="F36" s="118"/>
      <c r="G36" s="118"/>
      <c r="H36" s="118"/>
      <c r="I36" s="118"/>
      <c r="J36" s="118"/>
      <c r="K36" s="118"/>
      <c r="L36" s="124"/>
      <c r="M36" s="125"/>
      <c r="N36" s="125"/>
      <c r="O36" s="125"/>
      <c r="P36" s="125"/>
      <c r="Q36" s="125"/>
      <c r="R36" s="125"/>
      <c r="S36" s="125"/>
    </row>
    <row r="37" spans="1:29" x14ac:dyDescent="0.15">
      <c r="AC37" s="59"/>
    </row>
  </sheetData>
  <sheetProtection algorithmName="SHA-512" hashValue="4AePkA0qF36R8qCHfSjqbI6t/QMG177U4OmJuuSWu0C66nFPyDHwEqq8TAdxteYIxCk4VSBujPFMe9Z089ZQDA==" saltValue="VDeEOLCJDK3KreUz8OgyyA==" spinCount="100000" sheet="1" objects="1" scenarios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howErrorMessage="1" sqref="B26:B31" xr:uid="{00000000-0002-0000-0000-000003000000}">
      <formula1>$AC$3:$AC$5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2020-03-19T01:38:45Z</dcterms:created>
  <dcterms:modified xsi:type="dcterms:W3CDTF">2020-12-11T05:34:05Z</dcterms:modified>
</cp:coreProperties>
</file>