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6F77C74E-E6A7-4E38-9C8A-BBF5B947391E}" xr6:coauthVersionLast="47" xr6:coauthVersionMax="47" xr10:uidLastSave="{00000000-0000-0000-0000-000000000000}"/>
  <bookViews>
    <workbookView xWindow="28680" yWindow="-120" windowWidth="29040" windowHeight="15840" tabRatio="813" firstSheet="1" activeTab="7" xr2:uid="{00000000-000D-0000-FFFF-FFFF00000000}"/>
  </bookViews>
  <sheets>
    <sheet name="【説明】こちらを先にお読みください" sheetId="22" r:id="rId1"/>
    <sheet name="情報項目シート" sheetId="17" r:id="rId2"/>
    <sheet name="様式第1(Word転記用)" sheetId="24" r:id="rId3"/>
    <sheet name="別紙2(1)全期間総括表" sheetId="31" r:id="rId4"/>
    <sheet name="別紙2(2)助成先総括表" sheetId="32" r:id="rId5"/>
    <sheet name="別紙2(3)共同研究先総括表" sheetId="33" r:id="rId6"/>
    <sheet name="別紙2(4)項目別明細表(2022年助成先用)" sheetId="34" r:id="rId7"/>
    <sheet name="別紙2(4)項目別明細表(2022年共同研究先用)" sheetId="38" r:id="rId8"/>
  </sheets>
  <definedNames>
    <definedName name="_xlnm.Print_Area" localSheetId="1">情報項目シート!$B$1:$F$52</definedName>
    <definedName name="_xlnm.Print_Area" localSheetId="3">'別紙2(1)全期間総括表'!$A:$E</definedName>
    <definedName name="_xlnm.Print_Area" localSheetId="4">'別紙2(2)助成先総括表'!$A$1:$D$29</definedName>
    <definedName name="_xlnm.Print_Area" localSheetId="5">'別紙2(3)共同研究先総括表'!$A$1:$D$30</definedName>
    <definedName name="_xlnm.Print_Area" localSheetId="7">'別紙2(4)項目別明細表(2022年共同研究先用)'!$A$1:$L$53</definedName>
    <definedName name="_xlnm.Print_Area" localSheetId="6">'別紙2(4)項目別明細表(2022年助成先用)'!$A$1:$L$56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38" l="1"/>
  <c r="A4" i="34"/>
  <c r="O12" i="24"/>
  <c r="K9" i="34"/>
  <c r="J9" i="34"/>
  <c r="K15" i="34"/>
  <c r="H47" i="24"/>
  <c r="P47" i="24" s="1"/>
  <c r="K46" i="38"/>
  <c r="J32" i="34"/>
  <c r="K32" i="34"/>
  <c r="G9" i="17"/>
  <c r="G52" i="17"/>
  <c r="O10" i="24"/>
  <c r="A8" i="31"/>
  <c r="A6" i="32"/>
  <c r="A6" i="31"/>
  <c r="A2" i="24"/>
  <c r="H46" i="24"/>
  <c r="P46" i="24"/>
  <c r="H45" i="24"/>
  <c r="P45" i="24"/>
  <c r="J27" i="38"/>
  <c r="K27" i="38"/>
  <c r="J9" i="38"/>
  <c r="K9" i="38"/>
  <c r="I75" i="24"/>
  <c r="I74" i="24"/>
  <c r="I72" i="24"/>
  <c r="I71" i="24"/>
  <c r="I70" i="24"/>
  <c r="O8" i="24"/>
  <c r="O7" i="24"/>
  <c r="L38" i="24"/>
  <c r="I61" i="24"/>
  <c r="I62" i="24"/>
  <c r="J24" i="34"/>
  <c r="A21" i="24"/>
  <c r="A6" i="33"/>
  <c r="B10" i="31"/>
  <c r="S17" i="24"/>
  <c r="A5" i="31"/>
  <c r="A5" i="33"/>
  <c r="A5" i="32"/>
  <c r="J28" i="34"/>
  <c r="J23" i="34"/>
  <c r="J20" i="34"/>
  <c r="J18" i="34" s="1"/>
  <c r="J19" i="34"/>
  <c r="J14" i="34"/>
  <c r="J15" i="34"/>
  <c r="J16" i="34"/>
  <c r="J45" i="38"/>
  <c r="K45" i="38" s="1"/>
  <c r="J44" i="38"/>
  <c r="K44" i="38" s="1"/>
  <c r="J43" i="38"/>
  <c r="J40" i="38"/>
  <c r="J37" i="38"/>
  <c r="K37" i="38"/>
  <c r="J36" i="38"/>
  <c r="K36" i="38"/>
  <c r="J35" i="38"/>
  <c r="K35" i="38"/>
  <c r="J32" i="38"/>
  <c r="K32" i="38"/>
  <c r="J31" i="38"/>
  <c r="K31" i="38"/>
  <c r="J28" i="38"/>
  <c r="J24" i="38"/>
  <c r="K24" i="38" s="1"/>
  <c r="J23" i="38"/>
  <c r="K23" i="38" s="1"/>
  <c r="K22" i="38" s="1"/>
  <c r="K21" i="38" s="1"/>
  <c r="J20" i="38"/>
  <c r="K20" i="38"/>
  <c r="J19" i="38"/>
  <c r="K19" i="38"/>
  <c r="K18" i="38" s="1"/>
  <c r="C12" i="33" s="1"/>
  <c r="B12" i="33" s="1"/>
  <c r="J16" i="38"/>
  <c r="K16" i="38"/>
  <c r="J15" i="38"/>
  <c r="K15" i="38"/>
  <c r="J14" i="38"/>
  <c r="K14" i="38"/>
  <c r="J13" i="38"/>
  <c r="K13" i="38"/>
  <c r="J12" i="38"/>
  <c r="K12" i="38"/>
  <c r="K11" i="38" s="1"/>
  <c r="C11" i="33" s="1"/>
  <c r="B11" i="33" s="1"/>
  <c r="J8" i="38"/>
  <c r="K34" i="38"/>
  <c r="C18" i="33" s="1"/>
  <c r="B18" i="33" s="1"/>
  <c r="J7" i="38"/>
  <c r="K8" i="38"/>
  <c r="K7" i="38" s="1"/>
  <c r="C10" i="33" s="1"/>
  <c r="J22" i="38"/>
  <c r="K28" i="38"/>
  <c r="J26" i="38"/>
  <c r="J30" i="38"/>
  <c r="J11" i="38"/>
  <c r="J6" i="38" s="1"/>
  <c r="J34" i="38"/>
  <c r="K30" i="38"/>
  <c r="C17" i="33" s="1"/>
  <c r="B17" i="33" s="1"/>
  <c r="J18" i="38"/>
  <c r="K26" i="38"/>
  <c r="J46" i="34"/>
  <c r="K46" i="34"/>
  <c r="J45" i="34"/>
  <c r="K45" i="34"/>
  <c r="J44" i="34"/>
  <c r="K44" i="34"/>
  <c r="K43" i="34" s="1"/>
  <c r="J41" i="34"/>
  <c r="K41" i="34"/>
  <c r="J38" i="34"/>
  <c r="K38" i="34"/>
  <c r="J37" i="34"/>
  <c r="K37" i="34"/>
  <c r="J36" i="34"/>
  <c r="J33" i="34"/>
  <c r="K33" i="34" s="1"/>
  <c r="J31" i="34"/>
  <c r="K31" i="34" s="1"/>
  <c r="K30" i="34" s="1"/>
  <c r="K28" i="34"/>
  <c r="J27" i="34"/>
  <c r="K24" i="34"/>
  <c r="K20" i="34"/>
  <c r="K18" i="34" s="1"/>
  <c r="K19" i="34"/>
  <c r="K16" i="34"/>
  <c r="K14" i="34"/>
  <c r="J13" i="34"/>
  <c r="K13" i="34"/>
  <c r="J12" i="34"/>
  <c r="J8" i="34"/>
  <c r="K27" i="34"/>
  <c r="J26" i="34"/>
  <c r="K12" i="34"/>
  <c r="K8" i="34"/>
  <c r="J43" i="34"/>
  <c r="J40" i="34"/>
  <c r="C20" i="32"/>
  <c r="B20" i="32" s="1"/>
  <c r="K36" i="34"/>
  <c r="K35" i="34" s="1"/>
  <c r="C18" i="32"/>
  <c r="B18" i="32" s="1"/>
  <c r="J35" i="34"/>
  <c r="K26" i="34"/>
  <c r="C15" i="32" s="1"/>
  <c r="C12" i="32"/>
  <c r="B12" i="32" s="1"/>
  <c r="K40" i="34"/>
  <c r="C19" i="32" s="1"/>
  <c r="B19" i="32" s="1"/>
  <c r="I63" i="24"/>
  <c r="I68" i="24"/>
  <c r="I67" i="24"/>
  <c r="I66" i="24"/>
  <c r="I64" i="24"/>
  <c r="I60" i="24"/>
  <c r="L39" i="24"/>
  <c r="B28" i="24"/>
  <c r="B25" i="24"/>
  <c r="G17" i="17"/>
  <c r="G16" i="17"/>
  <c r="K11" i="34" l="1"/>
  <c r="K6" i="34" s="1"/>
  <c r="K7" i="34"/>
  <c r="C10" i="32" s="1"/>
  <c r="H48" i="24"/>
  <c r="P48" i="24" s="1"/>
  <c r="B10" i="32"/>
  <c r="C11" i="32"/>
  <c r="B11" i="32" s="1"/>
  <c r="C17" i="32"/>
  <c r="K29" i="34"/>
  <c r="C13" i="32"/>
  <c r="B13" i="32" s="1"/>
  <c r="B15" i="32"/>
  <c r="J21" i="38"/>
  <c r="B10" i="33"/>
  <c r="C9" i="33"/>
  <c r="K40" i="38"/>
  <c r="K39" i="38" s="1"/>
  <c r="J39" i="38"/>
  <c r="J29" i="38" s="1"/>
  <c r="J11" i="34"/>
  <c r="J30" i="34"/>
  <c r="J29" i="34" s="1"/>
  <c r="J7" i="34"/>
  <c r="J6" i="34" s="1"/>
  <c r="K6" i="38"/>
  <c r="K43" i="38"/>
  <c r="K42" i="38" s="1"/>
  <c r="C20" i="33" s="1"/>
  <c r="B20" i="33" s="1"/>
  <c r="J42" i="38"/>
  <c r="J22" i="34"/>
  <c r="J21" i="34" s="1"/>
  <c r="K23" i="34"/>
  <c r="K22" i="34" s="1"/>
  <c r="K21" i="34" s="1"/>
  <c r="B9" i="33" l="1"/>
  <c r="J46" i="38"/>
  <c r="J47" i="38" s="1"/>
  <c r="C19" i="33"/>
  <c r="K29" i="38"/>
  <c r="B17" i="32"/>
  <c r="C16" i="32"/>
  <c r="B16" i="32" s="1"/>
  <c r="C9" i="32"/>
  <c r="J48" i="34" l="1"/>
  <c r="J47" i="34" s="1"/>
  <c r="J53" i="34" s="1"/>
  <c r="C24" i="17" s="1"/>
  <c r="J48" i="38"/>
  <c r="J49" i="38" s="1"/>
  <c r="B19" i="33"/>
  <c r="C16" i="33"/>
  <c r="C22" i="33"/>
  <c r="B22" i="33" s="1"/>
  <c r="B9" i="32"/>
  <c r="B16" i="33" l="1"/>
  <c r="C21" i="33"/>
  <c r="K47" i="38"/>
  <c r="C21" i="17"/>
  <c r="J33" i="24" s="1"/>
  <c r="H44" i="24"/>
  <c r="P44" i="24" s="1"/>
  <c r="C23" i="33" l="1"/>
  <c r="B21" i="33"/>
  <c r="L47" i="38"/>
  <c r="K48" i="34"/>
  <c r="D10" i="31" s="1"/>
  <c r="C10" i="31" l="1"/>
  <c r="C22" i="32"/>
  <c r="K47" i="34"/>
  <c r="K53" i="34" s="1"/>
  <c r="C24" i="33"/>
  <c r="B24" i="33" s="1"/>
  <c r="B23" i="33"/>
  <c r="C25" i="33" l="1"/>
  <c r="B25" i="33" s="1"/>
  <c r="C21" i="32"/>
  <c r="B22" i="32"/>
  <c r="D8" i="31"/>
  <c r="L53" i="34"/>
  <c r="C26" i="17" s="1"/>
  <c r="C25" i="17"/>
  <c r="C22" i="17" s="1"/>
  <c r="D17" i="31" l="1"/>
  <c r="C17" i="31" s="1"/>
  <c r="D16" i="31"/>
  <c r="C16" i="31" s="1"/>
  <c r="C8" i="31"/>
  <c r="B21" i="32"/>
  <c r="C23" i="32"/>
  <c r="B23" i="32" s="1"/>
  <c r="C24" i="32"/>
  <c r="B24" i="32" s="1"/>
  <c r="H49" i="24"/>
  <c r="C23" i="17"/>
  <c r="J35" i="24" s="1"/>
  <c r="P49" i="24" l="1"/>
  <c r="H50" i="24"/>
  <c r="P50" i="24" s="1"/>
</calcChain>
</file>

<file path=xl/sharedStrings.xml><?xml version="1.0" encoding="utf-8"?>
<sst xmlns="http://schemas.openxmlformats.org/spreadsheetml/2006/main" count="555" uniqueCount="294">
  <si>
    <t>項目</t>
    <rPh sb="0" eb="2">
      <t>コウモク</t>
    </rPh>
    <phoneticPr fontId="2"/>
  </si>
  <si>
    <t>記入例</t>
    <rPh sb="0" eb="2">
      <t>キニュウ</t>
    </rPh>
    <rPh sb="2" eb="3">
      <t>レイ</t>
    </rPh>
    <phoneticPr fontId="2"/>
  </si>
  <si>
    <t>記入に当たっての
注意事項</t>
    <rPh sb="0" eb="2">
      <t>キニュウ</t>
    </rPh>
    <rPh sb="3" eb="4">
      <t>ア</t>
    </rPh>
    <rPh sb="9" eb="11">
      <t>チュウイ</t>
    </rPh>
    <rPh sb="11" eb="13">
      <t>ジコウ</t>
    </rPh>
    <phoneticPr fontId="2"/>
  </si>
  <si>
    <t>（NEDOにて記入）</t>
    <rPh sb="7" eb="9">
      <t>キニュウ</t>
    </rPh>
    <phoneticPr fontId="2"/>
  </si>
  <si>
    <t>記入不要</t>
    <rPh sb="0" eb="2">
      <t>キニュウ</t>
    </rPh>
    <rPh sb="2" eb="4">
      <t>フヨウ</t>
    </rPh>
    <phoneticPr fontId="2"/>
  </si>
  <si>
    <t>助成事業名</t>
    <rPh sb="0" eb="2">
      <t>ジョセイ</t>
    </rPh>
    <rPh sb="2" eb="4">
      <t>ジギョウ</t>
    </rPh>
    <rPh sb="4" eb="5">
      <t>メイ</t>
    </rPh>
    <phoneticPr fontId="2"/>
  </si>
  <si>
    <t>「〒」マークは不要、「-」を含め半角で記入</t>
    <rPh sb="14" eb="15">
      <t>フク</t>
    </rPh>
    <rPh sb="19" eb="21">
      <t>キニュウ</t>
    </rPh>
    <phoneticPr fontId="2"/>
  </si>
  <si>
    <t>◇◇研究所■■■■開発室</t>
    <rPh sb="2" eb="5">
      <t>ケンキュウショ</t>
    </rPh>
    <rPh sb="9" eb="12">
      <t>カイハツシツ</t>
    </rPh>
    <phoneticPr fontId="2"/>
  </si>
  <si>
    <t>技開花子</t>
    <rPh sb="0" eb="1">
      <t>ワザ</t>
    </rPh>
    <rPh sb="1" eb="2">
      <t>ヒラ</t>
    </rPh>
    <rPh sb="2" eb="4">
      <t>ハナコ</t>
    </rPh>
    <phoneticPr fontId="2"/>
  </si>
  <si>
    <t>「-」を含め、半角で記入</t>
    <rPh sb="4" eb="5">
      <t>フク</t>
    </rPh>
    <rPh sb="7" eb="9">
      <t>ハンカク</t>
    </rPh>
    <rPh sb="10" eb="12">
      <t>キニュウ</t>
    </rPh>
    <phoneticPr fontId="2"/>
  </si>
  <si>
    <t>「@」を含め、半角で記入</t>
    <rPh sb="4" eb="5">
      <t>フク</t>
    </rPh>
    <rPh sb="10" eb="12">
      <t>キニュウ</t>
    </rPh>
    <phoneticPr fontId="2"/>
  </si>
  <si>
    <t>事業化キーワード</t>
  </si>
  <si>
    <t>低炭素化社会、省スペース、軽量化</t>
    <rPh sb="0" eb="3">
      <t>テイタンソ</t>
    </rPh>
    <rPh sb="3" eb="4">
      <t>カ</t>
    </rPh>
    <rPh sb="4" eb="6">
      <t>シャカイ</t>
    </rPh>
    <rPh sb="7" eb="8">
      <t>ショウ</t>
    </rPh>
    <rPh sb="13" eb="16">
      <t>ケイリョウカ</t>
    </rPh>
    <phoneticPr fontId="2"/>
  </si>
  <si>
    <t>フリーキーワード</t>
  </si>
  <si>
    <t>精密加工、有機半導体、半導体デバイス</t>
    <rPh sb="0" eb="2">
      <t>セイミツ</t>
    </rPh>
    <rPh sb="2" eb="4">
      <t>カコウ</t>
    </rPh>
    <rPh sb="5" eb="7">
      <t>ユウキ</t>
    </rPh>
    <rPh sb="7" eb="10">
      <t>ハンドウタイ</t>
    </rPh>
    <rPh sb="11" eb="14">
      <t>ハンドウタイ</t>
    </rPh>
    <phoneticPr fontId="2"/>
  </si>
  <si>
    <t>◎◎大学／▼▼教授、□□大学／●●教授、××研究所／△△△△、社団法人▽▽▽研究所／○○○</t>
    <rPh sb="22" eb="25">
      <t>ケンキュウショ</t>
    </rPh>
    <rPh sb="31" eb="33">
      <t>シャダン</t>
    </rPh>
    <rPh sb="33" eb="35">
      <t>ホウジン</t>
    </rPh>
    <phoneticPr fontId="2"/>
  </si>
  <si>
    <t>機関名と氏名の間は「／」（全角スラッシュ）、評価者間は全角読点（「、」とする（利害関係者なしの場合は記入不要）</t>
    <rPh sb="0" eb="2">
      <t>キカン</t>
    </rPh>
    <rPh sb="2" eb="3">
      <t>メイ</t>
    </rPh>
    <rPh sb="4" eb="6">
      <t>シメイ</t>
    </rPh>
    <rPh sb="7" eb="8">
      <t>アイダ</t>
    </rPh>
    <rPh sb="13" eb="15">
      <t>ゼンカク</t>
    </rPh>
    <rPh sb="22" eb="24">
      <t>ヒョウカ</t>
    </rPh>
    <rPh sb="24" eb="25">
      <t>シャ</t>
    </rPh>
    <rPh sb="25" eb="26">
      <t>アイダ</t>
    </rPh>
    <rPh sb="27" eb="29">
      <t>ゼンカク</t>
    </rPh>
    <rPh sb="29" eb="31">
      <t>トウテン</t>
    </rPh>
    <rPh sb="39" eb="41">
      <t>リガイ</t>
    </rPh>
    <rPh sb="41" eb="43">
      <t>カンケイ</t>
    </rPh>
    <rPh sb="43" eb="44">
      <t>シャ</t>
    </rPh>
    <rPh sb="47" eb="49">
      <t>バアイ</t>
    </rPh>
    <rPh sb="50" eb="52">
      <t>キニュウ</t>
    </rPh>
    <rPh sb="52" eb="54">
      <t>フヨウ</t>
    </rPh>
    <phoneticPr fontId="2"/>
  </si>
  <si>
    <t>円</t>
    <rPh sb="0" eb="1">
      <t>エン</t>
    </rPh>
    <phoneticPr fontId="2"/>
  </si>
  <si>
    <t>―</t>
    <phoneticPr fontId="2"/>
  </si>
  <si>
    <t>123-4567</t>
    <phoneticPr fontId="2"/>
  </si>
  <si>
    <t>グループリーダー</t>
    <phoneticPr fontId="2"/>
  </si>
  <si>
    <t>098-765-4321</t>
    <phoneticPr fontId="2"/>
  </si>
  <si>
    <t>abc.def_ghi@nedo.go.jp</t>
    <phoneticPr fontId="2"/>
  </si>
  <si>
    <t>助成事業の名称</t>
    <rPh sb="0" eb="2">
      <t>ジョセイ</t>
    </rPh>
    <rPh sb="2" eb="4">
      <t>ジギョウ</t>
    </rPh>
    <rPh sb="5" eb="7">
      <t>メイショウ</t>
    </rPh>
    <phoneticPr fontId="2"/>
  </si>
  <si>
    <t>助成対象費用</t>
    <rPh sb="0" eb="2">
      <t>ジョセイ</t>
    </rPh>
    <rPh sb="2" eb="4">
      <t>タイショウ</t>
    </rPh>
    <rPh sb="4" eb="6">
      <t>ヒヨウ</t>
    </rPh>
    <phoneticPr fontId="2"/>
  </si>
  <si>
    <t>Ⅱ．労務費</t>
    <rPh sb="2" eb="5">
      <t>ロウムヒ</t>
    </rPh>
    <phoneticPr fontId="2"/>
  </si>
  <si>
    <t>Ⅲ．その他経費</t>
    <rPh sb="4" eb="5">
      <t>タ</t>
    </rPh>
    <rPh sb="5" eb="7">
      <t>ケイヒ</t>
    </rPh>
    <phoneticPr fontId="2"/>
  </si>
  <si>
    <t>□□県◆◆市××町1丁目2番456号　根戸ビル501</t>
    <rPh sb="2" eb="3">
      <t>ケン</t>
    </rPh>
    <rPh sb="5" eb="6">
      <t>シ</t>
    </rPh>
    <rPh sb="8" eb="9">
      <t>マチ</t>
    </rPh>
    <rPh sb="10" eb="12">
      <t>チョウメ</t>
    </rPh>
    <rPh sb="13" eb="14">
      <t>バン</t>
    </rPh>
    <rPh sb="17" eb="18">
      <t>ゴウ</t>
    </rPh>
    <rPh sb="19" eb="21">
      <t>ネド</t>
    </rPh>
    <phoneticPr fontId="2"/>
  </si>
  <si>
    <t>情報項目シート</t>
    <rPh sb="0" eb="2">
      <t>ジョウホウ</t>
    </rPh>
    <rPh sb="2" eb="4">
      <t>コウモク</t>
    </rPh>
    <phoneticPr fontId="2"/>
  </si>
  <si>
    <t>シートの保護について</t>
    <rPh sb="4" eb="6">
      <t>ホゴ</t>
    </rPh>
    <phoneticPr fontId="2"/>
  </si>
  <si>
    <t>国立研究開発法人新エネルギー・産業技術総合開発機構</t>
    <phoneticPr fontId="2"/>
  </si>
  <si>
    <t>１．</t>
    <phoneticPr fontId="2"/>
  </si>
  <si>
    <t>２．</t>
    <phoneticPr fontId="2"/>
  </si>
  <si>
    <t>助成事業の概要</t>
    <rPh sb="0" eb="2">
      <t>ジョセイ</t>
    </rPh>
    <rPh sb="2" eb="4">
      <t>ジギョウ</t>
    </rPh>
    <rPh sb="5" eb="7">
      <t>ガイヨウ</t>
    </rPh>
    <phoneticPr fontId="2"/>
  </si>
  <si>
    <t>３．</t>
    <phoneticPr fontId="2"/>
  </si>
  <si>
    <t>助成事業の総費用</t>
    <rPh sb="0" eb="2">
      <t>ジョセイ</t>
    </rPh>
    <rPh sb="2" eb="4">
      <t>ジギョウ</t>
    </rPh>
    <rPh sb="5" eb="8">
      <t>ソウヒヨウ</t>
    </rPh>
    <phoneticPr fontId="2"/>
  </si>
  <si>
    <t>４．</t>
    <phoneticPr fontId="2"/>
  </si>
  <si>
    <t>助成事業の開始及び終了年月日</t>
    <rPh sb="0" eb="2">
      <t>ジョセイ</t>
    </rPh>
    <rPh sb="2" eb="4">
      <t>ジギョウ</t>
    </rPh>
    <rPh sb="5" eb="7">
      <t>カイシ</t>
    </rPh>
    <rPh sb="7" eb="8">
      <t>オヨ</t>
    </rPh>
    <rPh sb="9" eb="11">
      <t>シュウリョウ</t>
    </rPh>
    <rPh sb="11" eb="14">
      <t>ネンガッピ</t>
    </rPh>
    <phoneticPr fontId="2"/>
  </si>
  <si>
    <t>開始年月日</t>
    <rPh sb="0" eb="2">
      <t>カイシ</t>
    </rPh>
    <rPh sb="2" eb="5">
      <t>ネンガッピ</t>
    </rPh>
    <phoneticPr fontId="2"/>
  </si>
  <si>
    <t>終了予定年月日</t>
    <rPh sb="0" eb="2">
      <t>シュウリョウ</t>
    </rPh>
    <rPh sb="2" eb="4">
      <t>ヨテイ</t>
    </rPh>
    <rPh sb="4" eb="7">
      <t>ネンガッピ</t>
    </rPh>
    <phoneticPr fontId="2"/>
  </si>
  <si>
    <t>助成事業に要する経費</t>
    <rPh sb="0" eb="2">
      <t>ジョセイ</t>
    </rPh>
    <rPh sb="2" eb="4">
      <t>ジギョウ</t>
    </rPh>
    <rPh sb="5" eb="6">
      <t>ヨウ</t>
    </rPh>
    <rPh sb="8" eb="10">
      <t>ケイヒ</t>
    </rPh>
    <phoneticPr fontId="2"/>
  </si>
  <si>
    <t>（単位：円）</t>
    <rPh sb="1" eb="3">
      <t>タンイ</t>
    </rPh>
    <rPh sb="4" eb="5">
      <t>エン</t>
    </rPh>
    <phoneticPr fontId="2"/>
  </si>
  <si>
    <t>郵便番号</t>
    <rPh sb="0" eb="2">
      <t>ユウビン</t>
    </rPh>
    <rPh sb="2" eb="4">
      <t>バンゴウ</t>
    </rPh>
    <phoneticPr fontId="2"/>
  </si>
  <si>
    <t>住所</t>
    <rPh sb="0" eb="2">
      <t>ジュウショ</t>
    </rPh>
    <phoneticPr fontId="2"/>
  </si>
  <si>
    <t>電話番号</t>
    <rPh sb="0" eb="2">
      <t>デンワ</t>
    </rPh>
    <rPh sb="2" eb="4">
      <t>バンゴウ</t>
    </rPh>
    <phoneticPr fontId="2"/>
  </si>
  <si>
    <t>Ｅメールアドレス</t>
    <phoneticPr fontId="2"/>
  </si>
  <si>
    <t>FAX番号</t>
    <rPh sb="3" eb="5">
      <t>バンゴウ</t>
    </rPh>
    <phoneticPr fontId="2"/>
  </si>
  <si>
    <t>役職</t>
    <rPh sb="0" eb="2">
      <t>ヤクショク</t>
    </rPh>
    <phoneticPr fontId="2"/>
  </si>
  <si>
    <t>氏名</t>
    <rPh sb="0" eb="2">
      <t>シメイ</t>
    </rPh>
    <phoneticPr fontId="2"/>
  </si>
  <si>
    <t>助成事業の開始年月日</t>
    <rPh sb="0" eb="2">
      <t>ジョセイ</t>
    </rPh>
    <rPh sb="2" eb="4">
      <t>ジギョウ</t>
    </rPh>
    <rPh sb="5" eb="7">
      <t>カイシ</t>
    </rPh>
    <rPh sb="7" eb="10">
      <t>ネンガッピ</t>
    </rPh>
    <phoneticPr fontId="2"/>
  </si>
  <si>
    <t>記入不要</t>
    <rPh sb="0" eb="2">
      <t>キニュウ</t>
    </rPh>
    <rPh sb="2" eb="4">
      <t>フヨウ</t>
    </rPh>
    <phoneticPr fontId="2"/>
  </si>
  <si>
    <t>助成事業の終了予定年月日</t>
    <rPh sb="0" eb="2">
      <t>ジョセイ</t>
    </rPh>
    <rPh sb="2" eb="4">
      <t>ジギョウ</t>
    </rPh>
    <rPh sb="5" eb="7">
      <t>シュウリョウ</t>
    </rPh>
    <rPh sb="7" eb="9">
      <t>ヨテイ</t>
    </rPh>
    <rPh sb="9" eb="12">
      <t>ネンガッピ</t>
    </rPh>
    <phoneticPr fontId="2"/>
  </si>
  <si>
    <t>別紙２</t>
    <rPh sb="0" eb="2">
      <t>ベッシ</t>
    </rPh>
    <phoneticPr fontId="2"/>
  </si>
  <si>
    <t>事業期間全体</t>
    <rPh sb="0" eb="2">
      <t>ジギョウ</t>
    </rPh>
    <rPh sb="2" eb="4">
      <t>キカン</t>
    </rPh>
    <rPh sb="4" eb="6">
      <t>ゼンタイ</t>
    </rPh>
    <phoneticPr fontId="2"/>
  </si>
  <si>
    <t>　＊助成金の額</t>
    <rPh sb="2" eb="5">
      <t>ジョセイキン</t>
    </rPh>
    <rPh sb="6" eb="7">
      <t>ガク</t>
    </rPh>
    <phoneticPr fontId="2"/>
  </si>
  <si>
    <t>　助成先総括表</t>
    <rPh sb="1" eb="3">
      <t>ジョセイ</t>
    </rPh>
    <rPh sb="3" eb="4">
      <t>サキ</t>
    </rPh>
    <rPh sb="4" eb="6">
      <t>ソウカツ</t>
    </rPh>
    <rPh sb="6" eb="7">
      <t>ヒョウ</t>
    </rPh>
    <phoneticPr fontId="2"/>
  </si>
  <si>
    <t>Ⅰ．機械装置等費</t>
    <rPh sb="2" eb="4">
      <t>キカイ</t>
    </rPh>
    <rPh sb="4" eb="6">
      <t>ソウチ</t>
    </rPh>
    <rPh sb="6" eb="7">
      <t>トウ</t>
    </rPh>
    <rPh sb="7" eb="8">
      <t>ヒ</t>
    </rPh>
    <phoneticPr fontId="2"/>
  </si>
  <si>
    <t>　１．土木・建築工事費</t>
    <rPh sb="3" eb="5">
      <t>ドボク</t>
    </rPh>
    <rPh sb="6" eb="8">
      <t>ケンチク</t>
    </rPh>
    <rPh sb="8" eb="11">
      <t>コウジヒ</t>
    </rPh>
    <phoneticPr fontId="2"/>
  </si>
  <si>
    <t>　２．機械装置等製作・購入費</t>
    <rPh sb="3" eb="5">
      <t>キカイ</t>
    </rPh>
    <rPh sb="5" eb="7">
      <t>ソウチ</t>
    </rPh>
    <rPh sb="7" eb="8">
      <t>トウ</t>
    </rPh>
    <rPh sb="8" eb="10">
      <t>セイサク</t>
    </rPh>
    <rPh sb="11" eb="13">
      <t>コウニュウ</t>
    </rPh>
    <rPh sb="13" eb="14">
      <t>ヒ</t>
    </rPh>
    <phoneticPr fontId="2"/>
  </si>
  <si>
    <t>　３．保守・改造修理費</t>
    <rPh sb="3" eb="5">
      <t>ホシュ</t>
    </rPh>
    <rPh sb="6" eb="8">
      <t>カイゾウ</t>
    </rPh>
    <rPh sb="8" eb="11">
      <t>シュウリヒ</t>
    </rPh>
    <phoneticPr fontId="2"/>
  </si>
  <si>
    <t>　１．研究員費</t>
    <rPh sb="3" eb="6">
      <t>ケンキュウイン</t>
    </rPh>
    <rPh sb="6" eb="7">
      <t>ヒ</t>
    </rPh>
    <phoneticPr fontId="2"/>
  </si>
  <si>
    <t>　２．補助員費</t>
    <rPh sb="3" eb="6">
      <t>ホジョイン</t>
    </rPh>
    <rPh sb="6" eb="7">
      <t>ヒ</t>
    </rPh>
    <phoneticPr fontId="2"/>
  </si>
  <si>
    <t>　１．消耗品費</t>
    <rPh sb="3" eb="6">
      <t>ショウモウヒン</t>
    </rPh>
    <rPh sb="6" eb="7">
      <t>ヒ</t>
    </rPh>
    <phoneticPr fontId="2"/>
  </si>
  <si>
    <t>　２．旅費</t>
    <rPh sb="3" eb="5">
      <t>リョヒ</t>
    </rPh>
    <phoneticPr fontId="2"/>
  </si>
  <si>
    <t>　３．外注費</t>
    <rPh sb="3" eb="6">
      <t>ガイチュウヒ</t>
    </rPh>
    <phoneticPr fontId="2"/>
  </si>
  <si>
    <t>　４．諸経費</t>
    <rPh sb="3" eb="6">
      <t>ショケイヒ</t>
    </rPh>
    <phoneticPr fontId="2"/>
  </si>
  <si>
    <t>Ⅳ．委託費・共同研究費</t>
    <rPh sb="2" eb="4">
      <t>イタク</t>
    </rPh>
    <rPh sb="4" eb="5">
      <t>ヒ</t>
    </rPh>
    <rPh sb="6" eb="8">
      <t>キョウドウ</t>
    </rPh>
    <rPh sb="8" eb="10">
      <t>ケンキュウ</t>
    </rPh>
    <rPh sb="10" eb="11">
      <t>ヒ</t>
    </rPh>
    <phoneticPr fontId="2"/>
  </si>
  <si>
    <t>合計（Ⅰ＋Ⅱ＋Ⅲ＋Ⅳ）</t>
    <rPh sb="0" eb="2">
      <t>ゴウケイ</t>
    </rPh>
    <phoneticPr fontId="2"/>
  </si>
  <si>
    <t>項目別明細表（助成先用）</t>
    <rPh sb="0" eb="2">
      <t>コウモク</t>
    </rPh>
    <rPh sb="2" eb="3">
      <t>ベツ</t>
    </rPh>
    <rPh sb="3" eb="6">
      <t>メイサイヒョウ</t>
    </rPh>
    <rPh sb="7" eb="9">
      <t>ジョセイ</t>
    </rPh>
    <rPh sb="9" eb="10">
      <t>サキ</t>
    </rPh>
    <rPh sb="10" eb="11">
      <t>ヨウ</t>
    </rPh>
    <phoneticPr fontId="2"/>
  </si>
  <si>
    <t>積算基礎（円）</t>
    <rPh sb="0" eb="2">
      <t>セキサン</t>
    </rPh>
    <rPh sb="2" eb="4">
      <t>キソ</t>
    </rPh>
    <rPh sb="5" eb="6">
      <t>エン</t>
    </rPh>
    <phoneticPr fontId="2"/>
  </si>
  <si>
    <t>助成事業に要する経費</t>
    <phoneticPr fontId="2"/>
  </si>
  <si>
    <t>助成金の額（円）</t>
    <rPh sb="0" eb="2">
      <t>ジョセイ</t>
    </rPh>
    <rPh sb="2" eb="3">
      <t>キン</t>
    </rPh>
    <rPh sb="4" eb="5">
      <t>ガク</t>
    </rPh>
    <rPh sb="6" eb="7">
      <t>エン</t>
    </rPh>
    <phoneticPr fontId="2"/>
  </si>
  <si>
    <t>○○土木・建築工事費</t>
    <rPh sb="2" eb="4">
      <t>ドボク</t>
    </rPh>
    <rPh sb="5" eb="7">
      <t>ケンチク</t>
    </rPh>
    <rPh sb="7" eb="10">
      <t>コウジヒ</t>
    </rPh>
    <phoneticPr fontId="2"/>
  </si>
  <si>
    <t>＠</t>
    <phoneticPr fontId="2"/>
  </si>
  <si>
    <t>×</t>
    <phoneticPr fontId="2"/>
  </si>
  <si>
    <t>H</t>
    <phoneticPr fontId="2"/>
  </si>
  <si>
    <t>＝</t>
    <phoneticPr fontId="2"/>
  </si>
  <si>
    <t>○○製作設計費</t>
    <rPh sb="2" eb="4">
      <t>セイサク</t>
    </rPh>
    <rPh sb="4" eb="7">
      <t>セッケイヒ</t>
    </rPh>
    <phoneticPr fontId="2"/>
  </si>
  <si>
    <t>○○製作加工費</t>
    <rPh sb="2" eb="4">
      <t>セイサク</t>
    </rPh>
    <rPh sb="4" eb="7">
      <t>カコウヒ</t>
    </rPh>
    <phoneticPr fontId="2"/>
  </si>
  <si>
    <t>○○試験装置　一式</t>
    <rPh sb="2" eb="4">
      <t>シケン</t>
    </rPh>
    <rPh sb="4" eb="6">
      <t>ソウチ</t>
    </rPh>
    <rPh sb="7" eb="9">
      <t>イッシキ</t>
    </rPh>
    <phoneticPr fontId="2"/>
  </si>
  <si>
    <t>○○評価装置　一式</t>
    <rPh sb="2" eb="4">
      <t>ヒョウカ</t>
    </rPh>
    <rPh sb="4" eb="6">
      <t>ソウチ</t>
    </rPh>
    <rPh sb="7" eb="9">
      <t>イッシキ</t>
    </rPh>
    <phoneticPr fontId="2"/>
  </si>
  <si>
    <t>○○作成装置　一式</t>
    <rPh sb="2" eb="4">
      <t>サクセイ</t>
    </rPh>
    <rPh sb="4" eb="6">
      <t>ソウチ</t>
    </rPh>
    <rPh sb="7" eb="9">
      <t>イッシキ</t>
    </rPh>
    <phoneticPr fontId="2"/>
  </si>
  <si>
    <t>○○装置改造費　一式</t>
    <rPh sb="2" eb="4">
      <t>ソウチ</t>
    </rPh>
    <rPh sb="4" eb="7">
      <t>カイゾウヒ</t>
    </rPh>
    <rPh sb="8" eb="10">
      <t>イッシキ</t>
    </rPh>
    <phoneticPr fontId="2"/>
  </si>
  <si>
    <t>○○装置保守費　一式</t>
    <rPh sb="2" eb="4">
      <t>ソウチ</t>
    </rPh>
    <rPh sb="4" eb="6">
      <t>ホシュ</t>
    </rPh>
    <rPh sb="6" eb="7">
      <t>ヒ</t>
    </rPh>
    <rPh sb="8" eb="10">
      <t>イッシキ</t>
    </rPh>
    <phoneticPr fontId="2"/>
  </si>
  <si>
    <t>日</t>
    <rPh sb="0" eb="1">
      <t>ニチ</t>
    </rPh>
    <phoneticPr fontId="2"/>
  </si>
  <si>
    <t>○○薬品　一式</t>
    <rPh sb="2" eb="4">
      <t>ヤクヒン</t>
    </rPh>
    <rPh sb="5" eb="7">
      <t>イッシキ</t>
    </rPh>
    <phoneticPr fontId="2"/>
  </si>
  <si>
    <t>○○実験器具　一式</t>
    <rPh sb="2" eb="4">
      <t>ジッケン</t>
    </rPh>
    <rPh sb="4" eb="6">
      <t>キグ</t>
    </rPh>
    <rPh sb="7" eb="9">
      <t>イッシキ</t>
    </rPh>
    <phoneticPr fontId="2"/>
  </si>
  <si>
    <t>　　(1)研究員旅費</t>
    <rPh sb="5" eb="8">
      <t>ケンキュウイン</t>
    </rPh>
    <rPh sb="8" eb="10">
      <t>リョヒ</t>
    </rPh>
    <phoneticPr fontId="2"/>
  </si>
  <si>
    <t>国内旅費一式</t>
    <rPh sb="0" eb="2">
      <t>コクナイ</t>
    </rPh>
    <rPh sb="2" eb="4">
      <t>リョヒ</t>
    </rPh>
    <rPh sb="4" eb="6">
      <t>イッシキ</t>
    </rPh>
    <phoneticPr fontId="2"/>
  </si>
  <si>
    <t>海外旅費一式</t>
    <rPh sb="0" eb="2">
      <t>カイガイ</t>
    </rPh>
    <rPh sb="2" eb="4">
      <t>リョヒ</t>
    </rPh>
    <rPh sb="4" eb="6">
      <t>イッシキ</t>
    </rPh>
    <phoneticPr fontId="2"/>
  </si>
  <si>
    <t>　　(2)専門家旅費</t>
    <rPh sb="5" eb="8">
      <t>センモンカ</t>
    </rPh>
    <rPh sb="8" eb="10">
      <t>リョヒ</t>
    </rPh>
    <phoneticPr fontId="2"/>
  </si>
  <si>
    <t>○○ソフト開発外注</t>
    <rPh sb="5" eb="7">
      <t>カイハツ</t>
    </rPh>
    <rPh sb="7" eb="9">
      <t>ガイチュウ</t>
    </rPh>
    <phoneticPr fontId="2"/>
  </si>
  <si>
    <t>　　(1)機械リース料</t>
    <rPh sb="5" eb="7">
      <t>キカイ</t>
    </rPh>
    <rPh sb="10" eb="11">
      <t>リョウ</t>
    </rPh>
    <phoneticPr fontId="2"/>
  </si>
  <si>
    <t>ヶ月</t>
    <rPh sb="1" eb="2">
      <t>ゲツ</t>
    </rPh>
    <phoneticPr fontId="2"/>
  </si>
  <si>
    <t>　　(2)委員会費</t>
    <rPh sb="5" eb="7">
      <t>イイン</t>
    </rPh>
    <rPh sb="7" eb="9">
      <t>カイヒ</t>
    </rPh>
    <phoneticPr fontId="2"/>
  </si>
  <si>
    <t>委員謝金一式</t>
    <rPh sb="0" eb="2">
      <t>イイン</t>
    </rPh>
    <rPh sb="2" eb="4">
      <t>シャキン</t>
    </rPh>
    <rPh sb="4" eb="6">
      <t>イッシキ</t>
    </rPh>
    <phoneticPr fontId="2"/>
  </si>
  <si>
    <t>委員旅費一式</t>
    <rPh sb="0" eb="2">
      <t>イイン</t>
    </rPh>
    <rPh sb="2" eb="4">
      <t>リョヒ</t>
    </rPh>
    <rPh sb="4" eb="6">
      <t>イッシキ</t>
    </rPh>
    <phoneticPr fontId="2"/>
  </si>
  <si>
    <t>合計(Ⅰ＋Ⅱ＋Ⅲ＋Ⅳ）</t>
    <rPh sb="0" eb="2">
      <t>ゴウケイ</t>
    </rPh>
    <phoneticPr fontId="2"/>
  </si>
  <si>
    <t>「-」を含め、半角で記入
FAXがない場合は　なし　と記入</t>
    <rPh sb="4" eb="5">
      <t>フク</t>
    </rPh>
    <rPh sb="7" eb="9">
      <t>ハンカク</t>
    </rPh>
    <rPh sb="10" eb="12">
      <t>キニュウ</t>
    </rPh>
    <rPh sb="19" eb="21">
      <t>バアイ</t>
    </rPh>
    <rPh sb="27" eb="29">
      <t>キニュウ</t>
    </rPh>
    <phoneticPr fontId="2"/>
  </si>
  <si>
    <t xml:space="preserve">  理事長　殿</t>
    <phoneticPr fontId="2"/>
  </si>
  <si>
    <t>098-765-1234　または　なし</t>
    <phoneticPr fontId="2"/>
  </si>
  <si>
    <t>提案書
参照箇所</t>
    <rPh sb="0" eb="3">
      <t>テイアンショ</t>
    </rPh>
    <rPh sb="4" eb="6">
      <t>サンショウ</t>
    </rPh>
    <rPh sb="6" eb="8">
      <t>カショ</t>
    </rPh>
    <phoneticPr fontId="2"/>
  </si>
  <si>
    <t>全期間総括表</t>
    <rPh sb="0" eb="3">
      <t>ゼンキカン</t>
    </rPh>
    <rPh sb="3" eb="5">
      <t>ソウカツ</t>
    </rPh>
    <rPh sb="5" eb="6">
      <t>ヒョウ</t>
    </rPh>
    <phoneticPr fontId="2"/>
  </si>
  <si>
    <t>（１）全期間総括表</t>
    <rPh sb="3" eb="6">
      <t>ゼンキカン</t>
    </rPh>
    <rPh sb="6" eb="8">
      <t>ソウカツ</t>
    </rPh>
    <rPh sb="8" eb="9">
      <t>ヒョウ</t>
    </rPh>
    <phoneticPr fontId="2"/>
  </si>
  <si>
    <t>助成先名</t>
    <rPh sb="0" eb="2">
      <t>ジョセイ</t>
    </rPh>
    <rPh sb="2" eb="3">
      <t>サキ</t>
    </rPh>
    <rPh sb="3" eb="4">
      <t>メイ</t>
    </rPh>
    <phoneticPr fontId="2"/>
  </si>
  <si>
    <t>委託先名・共同研究先名</t>
    <rPh sb="0" eb="3">
      <t>イタクサキ</t>
    </rPh>
    <rPh sb="2" eb="3">
      <t>サキ</t>
    </rPh>
    <rPh sb="3" eb="4">
      <t>メイ</t>
    </rPh>
    <rPh sb="5" eb="7">
      <t>キョウドウ</t>
    </rPh>
    <rPh sb="7" eb="9">
      <t>ケンキュウ</t>
    </rPh>
    <rPh sb="9" eb="10">
      <t>サキ</t>
    </rPh>
    <rPh sb="10" eb="11">
      <t>メイ</t>
    </rPh>
    <phoneticPr fontId="2"/>
  </si>
  <si>
    <t>合計（１．＋２．）</t>
    <rPh sb="0" eb="2">
      <t>ゴウケイ</t>
    </rPh>
    <phoneticPr fontId="2"/>
  </si>
  <si>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2"/>
  </si>
  <si>
    <t>※機関、年度毎に「助成対象費用」を記入してください。</t>
    <rPh sb="1" eb="3">
      <t>キカン</t>
    </rPh>
    <rPh sb="4" eb="6">
      <t>ネンド</t>
    </rPh>
    <phoneticPr fontId="2"/>
  </si>
  <si>
    <t>（２）助成先、研究分担先、分室総括表</t>
    <rPh sb="3" eb="5">
      <t>ジョセイ</t>
    </rPh>
    <rPh sb="5" eb="6">
      <t>サキ</t>
    </rPh>
    <rPh sb="7" eb="9">
      <t>ケンキュウ</t>
    </rPh>
    <rPh sb="9" eb="11">
      <t>ブンタン</t>
    </rPh>
    <rPh sb="11" eb="12">
      <t>サキ</t>
    </rPh>
    <rPh sb="13" eb="15">
      <t>ブンシツ</t>
    </rPh>
    <rPh sb="15" eb="17">
      <t>ソウカツ</t>
    </rPh>
    <rPh sb="17" eb="18">
      <t>ヒョウ</t>
    </rPh>
    <phoneticPr fontId="2"/>
  </si>
  <si>
    <t>※項目毎に「助成対象費用」を記入してください。</t>
    <phoneticPr fontId="2"/>
  </si>
  <si>
    <t>※Ⅳ．委託費・共同研究費の助成先がＮＥＤＯへ計上する助成対象費用は、消費税抜き額になります。（ただし、委託契約は消費税の課税取引となりますので、助成先と委託先の関係では消費税を加算して精算します。）</t>
    <rPh sb="13" eb="15">
      <t>ジョセイ</t>
    </rPh>
    <rPh sb="15" eb="16">
      <t>サキ</t>
    </rPh>
    <rPh sb="22" eb="24">
      <t>ケイジョウ</t>
    </rPh>
    <rPh sb="26" eb="28">
      <t>ジョセイ</t>
    </rPh>
    <rPh sb="28" eb="30">
      <t>タイショウ</t>
    </rPh>
    <rPh sb="30" eb="32">
      <t>ヒヨウ</t>
    </rPh>
    <rPh sb="34" eb="37">
      <t>ショウヒゼイ</t>
    </rPh>
    <rPh sb="37" eb="38">
      <t>ヌ</t>
    </rPh>
    <rPh sb="39" eb="40">
      <t>ガク</t>
    </rPh>
    <rPh sb="51" eb="53">
      <t>イタク</t>
    </rPh>
    <rPh sb="53" eb="55">
      <t>ケイヤク</t>
    </rPh>
    <rPh sb="56" eb="59">
      <t>ショウヒゼイ</t>
    </rPh>
    <rPh sb="60" eb="62">
      <t>カゼイ</t>
    </rPh>
    <rPh sb="62" eb="64">
      <t>トリヒキ</t>
    </rPh>
    <rPh sb="72" eb="74">
      <t>ジョセイ</t>
    </rPh>
    <rPh sb="74" eb="75">
      <t>サキ</t>
    </rPh>
    <rPh sb="76" eb="79">
      <t>イタクサキ</t>
    </rPh>
    <rPh sb="80" eb="82">
      <t>カンケイ</t>
    </rPh>
    <rPh sb="84" eb="87">
      <t>ショウヒゼイ</t>
    </rPh>
    <rPh sb="88" eb="90">
      <t>カサン</t>
    </rPh>
    <rPh sb="92" eb="94">
      <t>セイサン</t>
    </rPh>
    <phoneticPr fontId="9"/>
  </si>
  <si>
    <t>小計（Ⅰ＋Ⅱ＋Ⅲ）</t>
    <rPh sb="0" eb="2">
      <t>ショウケイ</t>
    </rPh>
    <phoneticPr fontId="2"/>
  </si>
  <si>
    <t>Ⅳ．間接経費</t>
    <rPh sb="2" eb="4">
      <t>カンセツ</t>
    </rPh>
    <rPh sb="4" eb="6">
      <t>ケイヒ</t>
    </rPh>
    <phoneticPr fontId="2"/>
  </si>
  <si>
    <t>消費税及び地方消費税</t>
    <rPh sb="0" eb="3">
      <t>ショウヒゼイ</t>
    </rPh>
    <rPh sb="3" eb="4">
      <t>オヨ</t>
    </rPh>
    <rPh sb="5" eb="7">
      <t>チホウ</t>
    </rPh>
    <rPh sb="7" eb="10">
      <t>ショウヒゼイ</t>
    </rPh>
    <phoneticPr fontId="2"/>
  </si>
  <si>
    <t>総計</t>
    <rPh sb="0" eb="2">
      <t>ソウケイ</t>
    </rPh>
    <phoneticPr fontId="2"/>
  </si>
  <si>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9"/>
  </si>
  <si>
    <t>※助成先がＮＥＤＯへ計上する助成対象費用は、消費税抜き額になります。（ただし、委託契約は消費税の課税取引となりますので、助成先と委託先の関係では「総計」にて精算します。）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セイサン</t>
    </rPh>
    <phoneticPr fontId="9"/>
  </si>
  <si>
    <t>＠</t>
    <phoneticPr fontId="2"/>
  </si>
  <si>
    <t>×</t>
    <phoneticPr fontId="2"/>
  </si>
  <si>
    <t>H</t>
    <phoneticPr fontId="2"/>
  </si>
  <si>
    <t>＝</t>
    <phoneticPr fontId="2"/>
  </si>
  <si>
    <t>＠</t>
    <phoneticPr fontId="2"/>
  </si>
  <si>
    <t>＝</t>
    <phoneticPr fontId="2"/>
  </si>
  <si>
    <t>＠</t>
    <phoneticPr fontId="2"/>
  </si>
  <si>
    <t>※助成先がＮＥＤＯへ計上する助成対象費用は、消費税抜き額になります。（ただし、委託契約は消費税の課税取引となりますので、助成先と委託先の関係では消費税を加算して精算します。）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5">
      <t>ショウヒゼイ</t>
    </rPh>
    <rPh sb="76" eb="78">
      <t>カサン</t>
    </rPh>
    <rPh sb="80" eb="82">
      <t>セイサン</t>
    </rPh>
    <phoneticPr fontId="9"/>
  </si>
  <si>
    <t>Ⅳ．間接経費</t>
    <rPh sb="2" eb="4">
      <t>カンセツ</t>
    </rPh>
    <rPh sb="4" eb="6">
      <t>ケイヒ</t>
    </rPh>
    <phoneticPr fontId="1"/>
  </si>
  <si>
    <t>合計Ａ(Ⅰ＋Ⅱ＋Ⅲ＋Ⅳ）</t>
    <rPh sb="0" eb="2">
      <t>ゴウケイ</t>
    </rPh>
    <phoneticPr fontId="1"/>
  </si>
  <si>
    <t>消費税及び地方消費税</t>
    <rPh sb="0" eb="3">
      <t>ショウヒゼイ</t>
    </rPh>
    <rPh sb="3" eb="4">
      <t>オヨ</t>
    </rPh>
    <rPh sb="5" eb="7">
      <t>チホウ</t>
    </rPh>
    <rPh sb="7" eb="10">
      <t>ショウヒゼイ</t>
    </rPh>
    <phoneticPr fontId="9"/>
  </si>
  <si>
    <t>合計Ｂ（Ａ+消費税及び地方消費税）</t>
    <rPh sb="0" eb="2">
      <t>ゴウケイ</t>
    </rPh>
    <rPh sb="6" eb="9">
      <t>ショウヒゼイ</t>
    </rPh>
    <rPh sb="9" eb="10">
      <t>オヨ</t>
    </rPh>
    <rPh sb="11" eb="13">
      <t>チホウ</t>
    </rPh>
    <rPh sb="13" eb="16">
      <t>ショウヒゼイ</t>
    </rPh>
    <phoneticPr fontId="2"/>
  </si>
  <si>
    <t>※助成先がＮＥＤＯへ計上する助成対象費用は、消費税抜き額になります。（ただし、委託契約は消費税の課税取引となりますので、助成先と委託先の関係では合計Ｂにて精算します。）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セイサン</t>
    </rPh>
    <phoneticPr fontId="9"/>
  </si>
  <si>
    <t>うち委託　</t>
    <rPh sb="2" eb="4">
      <t>イタク</t>
    </rPh>
    <phoneticPr fontId="2"/>
  </si>
  <si>
    <t>うち共同研究　</t>
    <rPh sb="2" eb="4">
      <t>キョウドウ</t>
    </rPh>
    <rPh sb="4" eb="6">
      <t>ケンキュウ</t>
    </rPh>
    <phoneticPr fontId="2"/>
  </si>
  <si>
    <t>e-Rad の研究機関コード（10桁）</t>
    <rPh sb="7" eb="9">
      <t>ケンキュウ</t>
    </rPh>
    <rPh sb="9" eb="11">
      <t>キカン</t>
    </rPh>
    <rPh sb="17" eb="18">
      <t>ケタ</t>
    </rPh>
    <phoneticPr fontId="2"/>
  </si>
  <si>
    <t>利害関係のある書面審査評価者</t>
    <rPh sb="7" eb="9">
      <t>ショメン</t>
    </rPh>
    <rPh sb="9" eb="11">
      <t>シンサ</t>
    </rPh>
    <phoneticPr fontId="2"/>
  </si>
  <si>
    <t>共同研究先名</t>
    <rPh sb="0" eb="2">
      <t>キョウドウ</t>
    </rPh>
    <rPh sb="2" eb="4">
      <t>ケンキュウ</t>
    </rPh>
    <rPh sb="4" eb="5">
      <t>サキ</t>
    </rPh>
    <rPh sb="5" eb="6">
      <t>メイ</t>
    </rPh>
    <phoneticPr fontId="2"/>
  </si>
  <si>
    <t>○○大学</t>
    <rPh sb="2" eb="4">
      <t>ダイガク</t>
    </rPh>
    <phoneticPr fontId="2"/>
  </si>
  <si>
    <t>２．</t>
    <phoneticPr fontId="2"/>
  </si>
  <si>
    <t>３．</t>
    <phoneticPr fontId="2"/>
  </si>
  <si>
    <t>４．</t>
    <phoneticPr fontId="2"/>
  </si>
  <si>
    <t>交付決定通知書に記載する事業開始の日から</t>
    <rPh sb="12" eb="14">
      <t>ジギョウ</t>
    </rPh>
    <rPh sb="14" eb="16">
      <t>カイシ</t>
    </rPh>
    <phoneticPr fontId="2"/>
  </si>
  <si>
    <t>助成事業の概要</t>
    <phoneticPr fontId="2"/>
  </si>
  <si>
    <t>提案者</t>
    <rPh sb="0" eb="3">
      <t>テイアンシャ</t>
    </rPh>
    <phoneticPr fontId="2"/>
  </si>
  <si>
    <t>５．</t>
    <phoneticPr fontId="2"/>
  </si>
  <si>
    <t>共同研究先総括表</t>
    <rPh sb="0" eb="2">
      <t>キョウドウ</t>
    </rPh>
    <rPh sb="2" eb="4">
      <t>ケンキュウ</t>
    </rPh>
    <rPh sb="4" eb="5">
      <t>サキ</t>
    </rPh>
    <rPh sb="5" eb="8">
      <t>ソウカツヒョウ</t>
    </rPh>
    <phoneticPr fontId="2"/>
  </si>
  <si>
    <t>（３）共同研究先総括表</t>
    <rPh sb="3" eb="5">
      <t>キョウドウ</t>
    </rPh>
    <rPh sb="5" eb="7">
      <t>ケンキュウ</t>
    </rPh>
    <rPh sb="7" eb="8">
      <t>サキ</t>
    </rPh>
    <rPh sb="8" eb="10">
      <t>ソウカツ</t>
    </rPh>
    <rPh sb="10" eb="11">
      <t>ヒョウ</t>
    </rPh>
    <phoneticPr fontId="2"/>
  </si>
  <si>
    <t>項目別明細表（共同研究先用）</t>
    <rPh sb="0" eb="2">
      <t>コウモク</t>
    </rPh>
    <rPh sb="2" eb="3">
      <t>ベツ</t>
    </rPh>
    <rPh sb="3" eb="6">
      <t>メイサイヒョウ</t>
    </rPh>
    <rPh sb="7" eb="9">
      <t>キョウドウ</t>
    </rPh>
    <rPh sb="9" eb="11">
      <t>ケンキュウ</t>
    </rPh>
    <rPh sb="11" eb="12">
      <t>サキ</t>
    </rPh>
    <rPh sb="12" eb="13">
      <t>ヨウ</t>
    </rPh>
    <phoneticPr fontId="2"/>
  </si>
  <si>
    <t>提案者（主任研究者）</t>
    <rPh sb="0" eb="3">
      <t>テイアンシャ</t>
    </rPh>
    <rPh sb="4" eb="6">
      <t>シュニン</t>
    </rPh>
    <rPh sb="6" eb="9">
      <t>ケンキュウシャ</t>
    </rPh>
    <phoneticPr fontId="2"/>
  </si>
  <si>
    <t>連絡先</t>
    <rPh sb="0" eb="2">
      <t>レンラク</t>
    </rPh>
    <rPh sb="2" eb="3">
      <t>サキ</t>
    </rPh>
    <phoneticPr fontId="2"/>
  </si>
  <si>
    <t>所属</t>
    <rPh sb="0" eb="2">
      <t>ショゾク</t>
    </rPh>
    <phoneticPr fontId="2"/>
  </si>
  <si>
    <t>緊急連絡先</t>
    <rPh sb="0" eb="2">
      <t>キンキュウ</t>
    </rPh>
    <rPh sb="2" eb="5">
      <t>レンラクサキ</t>
    </rPh>
    <phoneticPr fontId="2"/>
  </si>
  <si>
    <t>別紙2
(1)全期間総括表
(2)助成先総括表
(3)共同研究先総括表</t>
    <rPh sb="0" eb="2">
      <t>ベッシ</t>
    </rPh>
    <rPh sb="7" eb="10">
      <t>ゼンキカン</t>
    </rPh>
    <rPh sb="10" eb="13">
      <t>ソウカツヒョウ</t>
    </rPh>
    <rPh sb="17" eb="19">
      <t>ジョセイ</t>
    </rPh>
    <rPh sb="19" eb="20">
      <t>サキ</t>
    </rPh>
    <rPh sb="20" eb="22">
      <t>ソウカツ</t>
    </rPh>
    <rPh sb="22" eb="23">
      <t>ヒョウ</t>
    </rPh>
    <rPh sb="27" eb="29">
      <t>キョウドウ</t>
    </rPh>
    <rPh sb="29" eb="31">
      <t>ケンキュウ</t>
    </rPh>
    <rPh sb="31" eb="32">
      <t>サキ</t>
    </rPh>
    <rPh sb="32" eb="35">
      <t>ソウカツヒョウ</t>
    </rPh>
    <phoneticPr fontId="2"/>
  </si>
  <si>
    <t>提案日</t>
    <rPh sb="0" eb="2">
      <t>テイアン</t>
    </rPh>
    <rPh sb="2" eb="3">
      <t>ビ</t>
    </rPh>
    <phoneticPr fontId="2"/>
  </si>
  <si>
    <t>受付番号(提案者)</t>
    <rPh sb="5" eb="8">
      <t>テイアンシャ</t>
    </rPh>
    <phoneticPr fontId="2"/>
  </si>
  <si>
    <t>提案者（主任研究者）　所属</t>
    <phoneticPr fontId="2"/>
  </si>
  <si>
    <t>提案者（主任研究者）　役職</t>
    <phoneticPr fontId="2"/>
  </si>
  <si>
    <t>提案者（主任研究者）　氏名</t>
    <phoneticPr fontId="2"/>
  </si>
  <si>
    <t>提案者（主任研究者）　郵便番号</t>
    <phoneticPr fontId="2"/>
  </si>
  <si>
    <t>提案者（主任研究者）　住所</t>
    <phoneticPr fontId="2"/>
  </si>
  <si>
    <t>提案者（主任研究者）　電話番号</t>
    <phoneticPr fontId="2"/>
  </si>
  <si>
    <t>提案者（主任研究者）　Eメールアドレス</t>
    <phoneticPr fontId="2"/>
  </si>
  <si>
    <t>提案者（主任研究者）　FAX番号</t>
    <phoneticPr fontId="2"/>
  </si>
  <si>
    <t>緊急連絡先　氏名</t>
    <phoneticPr fontId="2"/>
  </si>
  <si>
    <t>緊急連絡先　郵便番号</t>
    <phoneticPr fontId="2"/>
  </si>
  <si>
    <t>緊急連絡先　住所</t>
    <phoneticPr fontId="2"/>
  </si>
  <si>
    <t>緊急連絡先　電話番号</t>
    <phoneticPr fontId="2"/>
  </si>
  <si>
    <t>緊急連絡先　Eメールアドレス</t>
    <phoneticPr fontId="2"/>
  </si>
  <si>
    <t>提案者以外を記入</t>
    <rPh sb="0" eb="3">
      <t>テイアンシャ</t>
    </rPh>
    <rPh sb="3" eb="5">
      <t>イガイ</t>
    </rPh>
    <rPh sb="6" eb="8">
      <t>キニュウ</t>
    </rPh>
    <phoneticPr fontId="2"/>
  </si>
  <si>
    <t>○○○○の開発</t>
    <rPh sb="5" eb="7">
      <t>カイハツ</t>
    </rPh>
    <phoneticPr fontId="2"/>
  </si>
  <si>
    <t>（別紙1）</t>
    <rPh sb="1" eb="3">
      <t>ベッシ</t>
    </rPh>
    <phoneticPr fontId="2"/>
  </si>
  <si>
    <t>※「助成金の額」には、「助成対象費用の合計」に補助率を乗じて千円未満を切捨てた金額を記入してください。</t>
    <phoneticPr fontId="2"/>
  </si>
  <si>
    <t>別紙1</t>
    <rPh sb="0" eb="2">
      <t>ベッシ</t>
    </rPh>
    <phoneticPr fontId="2"/>
  </si>
  <si>
    <t>・別のExcelファイル（別紙1.xlsx）を用意していますので、そちらに記入してください。
 （このファイル内には含まれてません。）</t>
    <rPh sb="1" eb="2">
      <t>ベツ</t>
    </rPh>
    <rPh sb="13" eb="15">
      <t>ベッシ</t>
    </rPh>
    <rPh sb="23" eb="25">
      <t>ヨウイ</t>
    </rPh>
    <rPh sb="37" eb="39">
      <t>キニュウ</t>
    </rPh>
    <rPh sb="55" eb="56">
      <t>ナイ</t>
    </rPh>
    <rPh sb="58" eb="59">
      <t>フク</t>
    </rPh>
    <phoneticPr fontId="2"/>
  </si>
  <si>
    <t>７．</t>
    <phoneticPr fontId="2"/>
  </si>
  <si>
    <t>助成事業期間における資金計画</t>
    <rPh sb="0" eb="2">
      <t>ジョセイ</t>
    </rPh>
    <rPh sb="2" eb="4">
      <t>ジギョウ</t>
    </rPh>
    <rPh sb="4" eb="6">
      <t>キカン</t>
    </rPh>
    <rPh sb="10" eb="12">
      <t>シキン</t>
    </rPh>
    <rPh sb="12" eb="14">
      <t>ケイカク</t>
    </rPh>
    <phoneticPr fontId="2"/>
  </si>
  <si>
    <t>（１）収支計画</t>
    <rPh sb="3" eb="5">
      <t>シュウシ</t>
    </rPh>
    <rPh sb="5" eb="7">
      <t>ケイカク</t>
    </rPh>
    <phoneticPr fontId="2"/>
  </si>
  <si>
    <t>区分</t>
    <rPh sb="0" eb="2">
      <t>クブン</t>
    </rPh>
    <phoneticPr fontId="2"/>
  </si>
  <si>
    <t>計</t>
    <rPh sb="0" eb="1">
      <t>ケイ</t>
    </rPh>
    <phoneticPr fontId="2"/>
  </si>
  <si>
    <t>支出</t>
    <rPh sb="0" eb="2">
      <t>シシュツ</t>
    </rPh>
    <phoneticPr fontId="2"/>
  </si>
  <si>
    <t>収入</t>
    <rPh sb="0" eb="2">
      <t>シュウニュウ</t>
    </rPh>
    <phoneticPr fontId="2"/>
  </si>
  <si>
    <t>Ⅰ．自己資金</t>
    <rPh sb="2" eb="4">
      <t>ジコ</t>
    </rPh>
    <rPh sb="4" eb="6">
      <t>シキン</t>
    </rPh>
    <phoneticPr fontId="2"/>
  </si>
  <si>
    <t>Ⅱ．借入金</t>
    <rPh sb="2" eb="4">
      <t>シャクニュウ</t>
    </rPh>
    <rPh sb="4" eb="5">
      <t>キン</t>
    </rPh>
    <phoneticPr fontId="2"/>
  </si>
  <si>
    <t>Ⅲ．その他の収入</t>
    <rPh sb="4" eb="5">
      <t>タ</t>
    </rPh>
    <rPh sb="6" eb="8">
      <t>シュウニュウ</t>
    </rPh>
    <phoneticPr fontId="2"/>
  </si>
  <si>
    <t>（小計）</t>
    <rPh sb="1" eb="3">
      <t>ショウケイ</t>
    </rPh>
    <phoneticPr fontId="2"/>
  </si>
  <si>
    <t>合計</t>
    <rPh sb="0" eb="2">
      <t>ゴウケイ</t>
    </rPh>
    <phoneticPr fontId="2"/>
  </si>
  <si>
    <t>（２）借入金等の調達方法</t>
    <rPh sb="3" eb="5">
      <t>シャクニュウ</t>
    </rPh>
    <rPh sb="5" eb="6">
      <t>キン</t>
    </rPh>
    <rPh sb="6" eb="7">
      <t>トウ</t>
    </rPh>
    <rPh sb="8" eb="10">
      <t>チョウタツ</t>
    </rPh>
    <rPh sb="10" eb="12">
      <t>ホウホウ</t>
    </rPh>
    <phoneticPr fontId="2"/>
  </si>
  <si>
    <t>Ⅳ．助成金交付提案額</t>
    <rPh sb="2" eb="4">
      <t>ジョセイ</t>
    </rPh>
    <rPh sb="4" eb="5">
      <t>キン</t>
    </rPh>
    <rPh sb="5" eb="7">
      <t>コウフ</t>
    </rPh>
    <rPh sb="7" eb="9">
      <t>テイアン</t>
    </rPh>
    <rPh sb="9" eb="10">
      <t>ガク</t>
    </rPh>
    <phoneticPr fontId="2"/>
  </si>
  <si>
    <t>助成金交付提案額</t>
    <rPh sb="0" eb="2">
      <t>ジョセイ</t>
    </rPh>
    <rPh sb="2" eb="3">
      <t>キン</t>
    </rPh>
    <rPh sb="3" eb="5">
      <t>コウフ</t>
    </rPh>
    <rPh sb="5" eb="7">
      <t>テイアン</t>
    </rPh>
    <rPh sb="7" eb="8">
      <t>ガク</t>
    </rPh>
    <phoneticPr fontId="2"/>
  </si>
  <si>
    <t>６．</t>
    <phoneticPr fontId="2"/>
  </si>
  <si>
    <t>（様式第１）</t>
    <rPh sb="1" eb="3">
      <t>ヨウシキ</t>
    </rPh>
    <rPh sb="3" eb="4">
      <t>ダイ</t>
    </rPh>
    <phoneticPr fontId="2"/>
  </si>
  <si>
    <r>
      <t xml:space="preserve">※記入内容は、画面上で全て表示されていなくても結構です。行を追加したり、削除したりしないでください。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indexed="10"/>
        <rFont val="ＭＳ Ｐ明朝"/>
        <family val="1"/>
        <charset val="128"/>
      </rPr>
      <t xml:space="preserve">
</t>
    </r>
    <rPh sb="1" eb="3">
      <t>キニュウ</t>
    </rPh>
    <rPh sb="3" eb="5">
      <t>ナイヨウ</t>
    </rPh>
    <rPh sb="7" eb="10">
      <t>ガメンジョウ</t>
    </rPh>
    <rPh sb="11" eb="12">
      <t>スベ</t>
    </rPh>
    <rPh sb="13" eb="15">
      <t>ヒョウジ</t>
    </rPh>
    <rPh sb="23" eb="25">
      <t>ケッコウ</t>
    </rPh>
    <phoneticPr fontId="2"/>
  </si>
  <si>
    <t>↓↓提案者記入列↓↓</t>
    <rPh sb="2" eb="5">
      <t>テイアンシャ</t>
    </rPh>
    <rPh sb="5" eb="7">
      <t>キニュウ</t>
    </rPh>
    <rPh sb="7" eb="8">
      <t>レツ</t>
    </rPh>
    <phoneticPr fontId="2"/>
  </si>
  <si>
    <t>住　所</t>
    <rPh sb="0" eb="1">
      <t>ズミ</t>
    </rPh>
    <rPh sb="2" eb="3">
      <t>ショ</t>
    </rPh>
    <phoneticPr fontId="2"/>
  </si>
  <si>
    <t>応募時点の所属機関</t>
    <rPh sb="0" eb="2">
      <t>オウボ</t>
    </rPh>
    <rPh sb="2" eb="4">
      <t>ジテン</t>
    </rPh>
    <rPh sb="5" eb="7">
      <t>ショゾク</t>
    </rPh>
    <rPh sb="7" eb="9">
      <t>キカン</t>
    </rPh>
    <phoneticPr fontId="2"/>
  </si>
  <si>
    <t>応募時点の役職</t>
    <rPh sb="5" eb="7">
      <t>ヤクショク</t>
    </rPh>
    <phoneticPr fontId="2"/>
  </si>
  <si>
    <t>-</t>
    <phoneticPr fontId="2"/>
  </si>
  <si>
    <t>-</t>
    <phoneticPr fontId="2"/>
  </si>
  <si>
    <t>　１．共同研究費（学術機関等）</t>
    <rPh sb="3" eb="5">
      <t>キョウドウ</t>
    </rPh>
    <rPh sb="5" eb="7">
      <t>ケンキュウ</t>
    </rPh>
    <rPh sb="7" eb="8">
      <t>ヒ</t>
    </rPh>
    <phoneticPr fontId="2"/>
  </si>
  <si>
    <t>　１．共同研究費</t>
    <rPh sb="3" eb="5">
      <t>キョウドウ</t>
    </rPh>
    <rPh sb="5" eb="7">
      <t>ケンキュウ</t>
    </rPh>
    <rPh sb="7" eb="8">
      <t>ヒ</t>
    </rPh>
    <phoneticPr fontId="2"/>
  </si>
  <si>
    <t>代表取締役　根戸太郎</t>
    <rPh sb="0" eb="2">
      <t>ダイヒョウ</t>
    </rPh>
    <rPh sb="2" eb="5">
      <t>トリシマリヤク</t>
    </rPh>
    <rPh sb="6" eb="7">
      <t>ネ</t>
    </rPh>
    <rPh sb="7" eb="8">
      <t>ト</t>
    </rPh>
    <rPh sb="8" eb="10">
      <t>タロウ</t>
    </rPh>
    <phoneticPr fontId="2"/>
  </si>
  <si>
    <t>○○○○株式会社
若しくは　根戸太郎</t>
    <rPh sb="4" eb="8">
      <t>カブシキガイシャ</t>
    </rPh>
    <rPh sb="9" eb="10">
      <t>モ</t>
    </rPh>
    <rPh sb="14" eb="16">
      <t>ネド</t>
    </rPh>
    <rPh sb="16" eb="18">
      <t>タロウ</t>
    </rPh>
    <phoneticPr fontId="2"/>
  </si>
  <si>
    <t>提案者の名称
（個人名または法人名）</t>
    <rPh sb="0" eb="3">
      <t>テイアンシャ</t>
    </rPh>
    <rPh sb="4" eb="6">
      <t>メイショウ</t>
    </rPh>
    <rPh sb="8" eb="11">
      <t>コジンメイ</t>
    </rPh>
    <rPh sb="14" eb="16">
      <t>ホウジン</t>
    </rPh>
    <rPh sb="16" eb="17">
      <t>メイ</t>
    </rPh>
    <phoneticPr fontId="2"/>
  </si>
  <si>
    <t>代表者役職・氏名</t>
    <rPh sb="0" eb="3">
      <t>ダイヒョウシャ</t>
    </rPh>
    <rPh sb="3" eb="5">
      <t>ヤクショク</t>
    </rPh>
    <rPh sb="6" eb="8">
      <t>シメイ</t>
    </rPh>
    <phoneticPr fontId="2"/>
  </si>
  <si>
    <t>文字数の確認用</t>
    <rPh sb="0" eb="3">
      <t>モジスウ</t>
    </rPh>
    <rPh sb="4" eb="6">
      <t>カクニン</t>
    </rPh>
    <rPh sb="6" eb="7">
      <t>ヨウ</t>
    </rPh>
    <phoneticPr fontId="2"/>
  </si>
  <si>
    <t>別紙2
(4)項目別明細表
　（助成先用、共同研究先用）</t>
    <rPh sb="0" eb="2">
      <t>ベッシ</t>
    </rPh>
    <rPh sb="7" eb="9">
      <t>コウモク</t>
    </rPh>
    <rPh sb="9" eb="10">
      <t>ベツ</t>
    </rPh>
    <rPh sb="10" eb="13">
      <t>メイサイヒョウ</t>
    </rPh>
    <rPh sb="16" eb="18">
      <t>ジョセイ</t>
    </rPh>
    <rPh sb="18" eb="19">
      <t>サキ</t>
    </rPh>
    <rPh sb="19" eb="20">
      <t>ヨウ</t>
    </rPh>
    <rPh sb="21" eb="23">
      <t>キョウドウ</t>
    </rPh>
    <rPh sb="23" eb="25">
      <t>ケンキュウ</t>
    </rPh>
    <rPh sb="25" eb="26">
      <t>サキ</t>
    </rPh>
    <phoneticPr fontId="2"/>
  </si>
  <si>
    <r>
      <t>助成事業に要する経費</t>
    </r>
    <r>
      <rPr>
        <b/>
        <sz val="11"/>
        <color indexed="10"/>
        <rFont val="ＭＳ Ｐ明朝"/>
        <family val="1"/>
        <charset val="128"/>
      </rPr>
      <t>（全期間）</t>
    </r>
    <rPh sb="5" eb="6">
      <t>ヨウ</t>
    </rPh>
    <rPh sb="8" eb="10">
      <t>ケイヒ</t>
    </rPh>
    <rPh sb="11" eb="14">
      <t>ゼンキカン</t>
    </rPh>
    <phoneticPr fontId="2"/>
  </si>
  <si>
    <t>自動計算</t>
    <rPh sb="0" eb="2">
      <t>ジドウ</t>
    </rPh>
    <rPh sb="2" eb="4">
      <t>ケイサン</t>
    </rPh>
    <phoneticPr fontId="2"/>
  </si>
  <si>
    <t>助成事業に要する経費
（2022年度分）</t>
    <rPh sb="5" eb="6">
      <t>ヨウ</t>
    </rPh>
    <rPh sb="8" eb="10">
      <t>ケイヒ</t>
    </rPh>
    <phoneticPr fontId="2"/>
  </si>
  <si>
    <t>助成対象費用
（2022年度分）</t>
    <phoneticPr fontId="2"/>
  </si>
  <si>
    <t>助成金交付提案額
（2022年度分）</t>
    <rPh sb="5" eb="7">
      <t>テイアン</t>
    </rPh>
    <phoneticPr fontId="2"/>
  </si>
  <si>
    <r>
      <t>助成対象費用</t>
    </r>
    <r>
      <rPr>
        <b/>
        <sz val="11"/>
        <color indexed="10"/>
        <rFont val="ＭＳ Ｐ明朝"/>
        <family val="1"/>
        <charset val="128"/>
      </rPr>
      <t xml:space="preserve">（全期間）
</t>
    </r>
    <r>
      <rPr>
        <b/>
        <sz val="11"/>
        <rFont val="ＭＳ Ｐ明朝"/>
        <family val="1"/>
        <charset val="128"/>
      </rPr>
      <t>（助成事業の総費用）</t>
    </r>
    <rPh sb="13" eb="15">
      <t>ジョセイ</t>
    </rPh>
    <rPh sb="15" eb="17">
      <t>ジギョウ</t>
    </rPh>
    <rPh sb="18" eb="21">
      <t>ソウヒヨウ</t>
    </rPh>
    <phoneticPr fontId="2"/>
  </si>
  <si>
    <r>
      <t>助成金交付提案額</t>
    </r>
    <r>
      <rPr>
        <b/>
        <sz val="11"/>
        <color indexed="10"/>
        <rFont val="ＭＳ Ｐ明朝"/>
        <family val="1"/>
        <charset val="128"/>
      </rPr>
      <t>（全期間）</t>
    </r>
    <rPh sb="5" eb="7">
      <t>テイアン</t>
    </rPh>
    <phoneticPr fontId="2"/>
  </si>
  <si>
    <t>Ⅰ自己資金（2022年度）</t>
    <phoneticPr fontId="2"/>
  </si>
  <si>
    <t>Ⅱ借入金（2022年度）</t>
    <rPh sb="1" eb="3">
      <t>シャクニュウ</t>
    </rPh>
    <rPh sb="3" eb="4">
      <t>キン</t>
    </rPh>
    <rPh sb="9" eb="11">
      <t>ネンド</t>
    </rPh>
    <phoneticPr fontId="2"/>
  </si>
  <si>
    <t>Ⅲその他の収入（2022年度）</t>
    <phoneticPr fontId="2"/>
  </si>
  <si>
    <t>・応募時点で法人設立前の場合、個人名を記入してください。（現所属の会社名や大学名等は記入しない）
・本提案事業を実施するための法人を設立済みの場合、法人名を記入してください。</t>
    <rPh sb="1" eb="3">
      <t>オウボ</t>
    </rPh>
    <rPh sb="3" eb="5">
      <t>ジテン</t>
    </rPh>
    <rPh sb="6" eb="8">
      <t>ホウジン</t>
    </rPh>
    <rPh sb="8" eb="10">
      <t>セツリツ</t>
    </rPh>
    <rPh sb="10" eb="11">
      <t>マエ</t>
    </rPh>
    <rPh sb="12" eb="14">
      <t>バアイ</t>
    </rPh>
    <rPh sb="15" eb="18">
      <t>コジンメイ</t>
    </rPh>
    <rPh sb="19" eb="21">
      <t>キニュウ</t>
    </rPh>
    <rPh sb="29" eb="30">
      <t>ゲン</t>
    </rPh>
    <rPh sb="30" eb="32">
      <t>ショゾク</t>
    </rPh>
    <rPh sb="33" eb="35">
      <t>カイシャ</t>
    </rPh>
    <rPh sb="35" eb="36">
      <t>メイ</t>
    </rPh>
    <rPh sb="37" eb="40">
      <t>ダイガクメイ</t>
    </rPh>
    <rPh sb="40" eb="41">
      <t>ナド</t>
    </rPh>
    <rPh sb="42" eb="44">
      <t>キニュウ</t>
    </rPh>
    <phoneticPr fontId="2"/>
  </si>
  <si>
    <t>名　称</t>
    <rPh sb="0" eb="1">
      <t>ナ</t>
    </rPh>
    <rPh sb="2" eb="3">
      <t>ショウ</t>
    </rPh>
    <phoneticPr fontId="2"/>
  </si>
  <si>
    <t>代表者氏名</t>
    <rPh sb="0" eb="3">
      <t>ダイヒョウシャ</t>
    </rPh>
    <rPh sb="3" eb="5">
      <t>シメイ</t>
    </rPh>
    <phoneticPr fontId="2"/>
  </si>
  <si>
    <t>2022年度</t>
    <rPh sb="4" eb="6">
      <t>ネンド</t>
    </rPh>
    <phoneticPr fontId="2"/>
  </si>
  <si>
    <t>（手順３）各シートに、必要事項が正しく転記されているか確認してください。</t>
    <rPh sb="1" eb="3">
      <t>テジュン</t>
    </rPh>
    <rPh sb="5" eb="6">
      <t>カク</t>
    </rPh>
    <rPh sb="11" eb="13">
      <t>ヒツヨウ</t>
    </rPh>
    <rPh sb="13" eb="15">
      <t>ジコウ</t>
    </rPh>
    <rPh sb="16" eb="17">
      <t>タダ</t>
    </rPh>
    <rPh sb="19" eb="21">
      <t>テンキ</t>
    </rPh>
    <rPh sb="27" eb="29">
      <t>カクニン</t>
    </rPh>
    <phoneticPr fontId="2"/>
  </si>
  <si>
    <t>各シートの作成方法</t>
    <rPh sb="0" eb="1">
      <t>カク</t>
    </rPh>
    <rPh sb="5" eb="7">
      <t>サクセイ</t>
    </rPh>
    <rPh sb="7" eb="9">
      <t>ホウホウ</t>
    </rPh>
    <phoneticPr fontId="2"/>
  </si>
  <si>
    <t>本ファイルの作成手順概要</t>
    <rPh sb="0" eb="1">
      <t>ホン</t>
    </rPh>
    <rPh sb="6" eb="8">
      <t>サクセイ</t>
    </rPh>
    <rPh sb="8" eb="10">
      <t>テジュン</t>
    </rPh>
    <rPh sb="10" eb="12">
      <t>ガイヨウ</t>
    </rPh>
    <phoneticPr fontId="2"/>
  </si>
  <si>
    <t>NEPタイプA：2022年9月30日までの日付
NEPタイプB：2023年3月31日までの日付</t>
    <rPh sb="12" eb="13">
      <t>ネン</t>
    </rPh>
    <rPh sb="14" eb="15">
      <t>ツキ</t>
    </rPh>
    <rPh sb="17" eb="18">
      <t>ヒ</t>
    </rPh>
    <rPh sb="21" eb="23">
      <t>ヒヅケ</t>
    </rPh>
    <rPh sb="45" eb="47">
      <t>ヒヅケ</t>
    </rPh>
    <phoneticPr fontId="2"/>
  </si>
  <si>
    <r>
      <rPr>
        <b/>
        <sz val="11"/>
        <color indexed="10"/>
        <rFont val="ＭＳ Ｐ明朝"/>
        <family val="1"/>
        <charset val="128"/>
      </rPr>
      <t>重要なもの（関連が強いもの）から順に</t>
    </r>
    <r>
      <rPr>
        <sz val="11"/>
        <rFont val="ＭＳ Ｐ明朝"/>
        <family val="1"/>
        <charset val="128"/>
      </rPr>
      <t>コード（半角数字）のみを記入</t>
    </r>
    <rPh sb="0" eb="2">
      <t>ジュウヨウ</t>
    </rPh>
    <rPh sb="6" eb="8">
      <t>カンレン</t>
    </rPh>
    <rPh sb="9" eb="10">
      <t>ツヨ</t>
    </rPh>
    <rPh sb="16" eb="17">
      <t>ジュン</t>
    </rPh>
    <rPh sb="22" eb="24">
      <t>ハンカク</t>
    </rPh>
    <rPh sb="24" eb="26">
      <t>スウジ</t>
    </rPh>
    <rPh sb="30" eb="32">
      <t>キニュウ</t>
    </rPh>
    <phoneticPr fontId="2"/>
  </si>
  <si>
    <t>NEPタイプA：５百万円未満（=上限4,999,000円）
NEPタイプB：３千万円以内</t>
    <rPh sb="9" eb="10">
      <t>ヒャク</t>
    </rPh>
    <rPh sb="11" eb="12">
      <t>エン</t>
    </rPh>
    <rPh sb="12" eb="14">
      <t>ミマン</t>
    </rPh>
    <rPh sb="16" eb="18">
      <t>ジョウゲン</t>
    </rPh>
    <rPh sb="27" eb="28">
      <t>エン</t>
    </rPh>
    <rPh sb="39" eb="41">
      <t>センマン</t>
    </rPh>
    <rPh sb="41" eb="42">
      <t>エン</t>
    </rPh>
    <rPh sb="42" eb="44">
      <t>イナイ</t>
    </rPh>
    <phoneticPr fontId="2"/>
  </si>
  <si>
    <t>NEPタイプA：５百万円未満（=上限4,999,000円）
NEPタイプB：３千万円以内</t>
    <rPh sb="9" eb="10">
      <t>ヒャク</t>
    </rPh>
    <rPh sb="11" eb="12">
      <t>エン</t>
    </rPh>
    <rPh sb="12" eb="14">
      <t>ミマン</t>
    </rPh>
    <rPh sb="39" eb="41">
      <t>センマン</t>
    </rPh>
    <rPh sb="41" eb="42">
      <t>エン</t>
    </rPh>
    <rPh sb="42" eb="44">
      <t>イナイ</t>
    </rPh>
    <phoneticPr fontId="2"/>
  </si>
  <si>
    <t>所属機関の所属研究機関コード
（e-Rad）</t>
    <phoneticPr fontId="2"/>
  </si>
  <si>
    <r>
      <t xml:space="preserve">半角数字で記入（10桁）
</t>
    </r>
    <r>
      <rPr>
        <b/>
        <sz val="11"/>
        <color indexed="10"/>
        <rFont val="ＭＳ Ｐ明朝"/>
        <family val="1"/>
        <charset val="128"/>
      </rPr>
      <t>応募時点で個人の場合は空欄</t>
    </r>
    <r>
      <rPr>
        <sz val="11"/>
        <color indexed="8"/>
        <rFont val="ＭＳ Ｐ明朝"/>
        <family val="1"/>
        <charset val="128"/>
      </rPr>
      <t>としてください。
法人として応募する場合で、取得済みの場合は記入してください。（未取得の場合も、後日登録して頂きます）</t>
    </r>
    <rPh sb="0" eb="2">
      <t>ハンカク</t>
    </rPh>
    <rPh sb="2" eb="4">
      <t>スウジ</t>
    </rPh>
    <rPh sb="5" eb="7">
      <t>キニュウ</t>
    </rPh>
    <rPh sb="10" eb="11">
      <t>ケタ</t>
    </rPh>
    <rPh sb="48" eb="50">
      <t>シュトク</t>
    </rPh>
    <phoneticPr fontId="2"/>
  </si>
  <si>
    <t>NEPタイプB</t>
    <phoneticPr fontId="2"/>
  </si>
  <si>
    <t>NEPタイプA[法人]</t>
    <rPh sb="8" eb="10">
      <t>ホウジン</t>
    </rPh>
    <phoneticPr fontId="2"/>
  </si>
  <si>
    <t>2021年度　NEDO Entrepreneurs Program(NEP)交付申請に係る提案書</t>
    <phoneticPr fontId="2"/>
  </si>
  <si>
    <t>様式第1(Word転記用)</t>
    <rPh sb="0" eb="2">
      <t>ヨウシキ</t>
    </rPh>
    <rPh sb="2" eb="3">
      <t>ダイ</t>
    </rPh>
    <rPh sb="9" eb="11">
      <t>テンキ</t>
    </rPh>
    <rPh sb="11" eb="12">
      <t>ヨウ</t>
    </rPh>
    <phoneticPr fontId="2"/>
  </si>
  <si>
    <t>（手順５）別紙2(1)～(4)の必要箇所を、提案書Wordファイルの「(様式第１-添付資料２)助成事業実施計画書」に図として貼り付けてください。</t>
    <rPh sb="1" eb="3">
      <t>テジュン</t>
    </rPh>
    <rPh sb="5" eb="7">
      <t>ベッシ</t>
    </rPh>
    <rPh sb="16" eb="18">
      <t>ヒツヨウ</t>
    </rPh>
    <rPh sb="18" eb="20">
      <t>カショ</t>
    </rPh>
    <rPh sb="22" eb="25">
      <t>テイアンショ</t>
    </rPh>
    <rPh sb="58" eb="59">
      <t>ズ</t>
    </rPh>
    <rPh sb="62" eb="63">
      <t>ハ</t>
    </rPh>
    <rPh sb="64" eb="65">
      <t>ツ</t>
    </rPh>
    <phoneticPr fontId="2"/>
  </si>
  <si>
    <t>（手順４）様式第1(Word転記用)の入力内容を参照し、提案書Wordファイルの「（様式第１）提案書」に転記してください。</t>
    <rPh sb="19" eb="21">
      <t>ニュウリョク</t>
    </rPh>
    <rPh sb="21" eb="23">
      <t>ナイヨウ</t>
    </rPh>
    <rPh sb="24" eb="26">
      <t>サンショウ</t>
    </rPh>
    <rPh sb="47" eb="50">
      <t>テイアンショ</t>
    </rPh>
    <rPh sb="52" eb="54">
      <t>テンキ</t>
    </rPh>
    <phoneticPr fontId="2"/>
  </si>
  <si>
    <t>法人番号</t>
    <rPh sb="0" eb="2">
      <t>ホウジン</t>
    </rPh>
    <rPh sb="2" eb="4">
      <t>バンゴウ</t>
    </rPh>
    <phoneticPr fontId="2"/>
  </si>
  <si>
    <t>別紙２：（4）項目別明細表(2022年度)の助成事業に要する経費の合計セルが参照指定されています。</t>
    <rPh sb="30" eb="32">
      <t>ケイヒ</t>
    </rPh>
    <rPh sb="33" eb="35">
      <t>ゴウケイ</t>
    </rPh>
    <rPh sb="38" eb="40">
      <t>サンショウ</t>
    </rPh>
    <rPh sb="40" eb="42">
      <t>シテイ</t>
    </rPh>
    <phoneticPr fontId="2"/>
  </si>
  <si>
    <t>別紙２：（４）項目別明細表(2022年度)の助成対象費用の合計セルが参照指定されています。</t>
    <rPh sb="0" eb="2">
      <t>ベッシ</t>
    </rPh>
    <rPh sb="18" eb="20">
      <t>ネンド</t>
    </rPh>
    <rPh sb="22" eb="24">
      <t>ジョセイ</t>
    </rPh>
    <rPh sb="24" eb="26">
      <t>タイショウ</t>
    </rPh>
    <rPh sb="26" eb="28">
      <t>ヒヨウ</t>
    </rPh>
    <rPh sb="34" eb="36">
      <t>サンショウ</t>
    </rPh>
    <phoneticPr fontId="2"/>
  </si>
  <si>
    <t>別紙２：（４）項目別明細表(2022年度)の助成金の額の合計セルが参照指定されています。</t>
    <rPh sb="22" eb="24">
      <t>ジョセイ</t>
    </rPh>
    <rPh sb="24" eb="25">
      <t>キン</t>
    </rPh>
    <rPh sb="26" eb="27">
      <t>ガク</t>
    </rPh>
    <rPh sb="33" eb="35">
      <t>サンショウ</t>
    </rPh>
    <phoneticPr fontId="2"/>
  </si>
  <si>
    <t>郵送の宛先として使用するため、ビル名等まで省略せずに記入</t>
    <rPh sb="0" eb="2">
      <t>ユウソウ</t>
    </rPh>
    <rPh sb="3" eb="5">
      <t>アテサキ</t>
    </rPh>
    <rPh sb="8" eb="10">
      <t>シヨウ</t>
    </rPh>
    <rPh sb="17" eb="18">
      <t>メイ</t>
    </rPh>
    <rPh sb="18" eb="19">
      <t>ナド</t>
    </rPh>
    <rPh sb="21" eb="23">
      <t>ショウリャク</t>
    </rPh>
    <rPh sb="26" eb="28">
      <t>キニュウ</t>
    </rPh>
    <phoneticPr fontId="2"/>
  </si>
  <si>
    <t>提案書の提出日を西暦で記入してください。</t>
    <rPh sb="0" eb="3">
      <t>テイアンショ</t>
    </rPh>
    <rPh sb="4" eb="6">
      <t>テイシュツ</t>
    </rPh>
    <rPh sb="6" eb="7">
      <t>ビ</t>
    </rPh>
    <rPh sb="8" eb="10">
      <t>セイレキ</t>
    </rPh>
    <rPh sb="11" eb="13">
      <t>キニュウ</t>
    </rPh>
    <phoneticPr fontId="2"/>
  </si>
  <si>
    <t>法人設立状況</t>
    <rPh sb="0" eb="2">
      <t>ホウジン</t>
    </rPh>
    <rPh sb="2" eb="4">
      <t>セツリツ</t>
    </rPh>
    <rPh sb="4" eb="6">
      <t>ジョウキョウ</t>
    </rPh>
    <phoneticPr fontId="2"/>
  </si>
  <si>
    <t>設立済</t>
    <rPh sb="0" eb="2">
      <t>セツリツ</t>
    </rPh>
    <rPh sb="2" eb="3">
      <t>ズ</t>
    </rPh>
    <phoneticPr fontId="2"/>
  </si>
  <si>
    <t>大学発等スタートアップ</t>
    <rPh sb="0" eb="2">
      <t>ダイガク</t>
    </rPh>
    <rPh sb="2" eb="4">
      <t>ハツナド</t>
    </rPh>
    <phoneticPr fontId="2"/>
  </si>
  <si>
    <t>・応募時点で法人設立前の場合は、こちらにも個人名を記入してください。</t>
    <rPh sb="1" eb="3">
      <t>オウボ</t>
    </rPh>
    <rPh sb="3" eb="5">
      <t>ジテン</t>
    </rPh>
    <rPh sb="6" eb="8">
      <t>ホウジン</t>
    </rPh>
    <rPh sb="8" eb="10">
      <t>セツリツ</t>
    </rPh>
    <rPh sb="10" eb="11">
      <t>マエ</t>
    </rPh>
    <rPh sb="12" eb="14">
      <t>バアイ</t>
    </rPh>
    <rPh sb="21" eb="23">
      <t>コジン</t>
    </rPh>
    <rPh sb="23" eb="24">
      <t>メイ</t>
    </rPh>
    <rPh sb="25" eb="27">
      <t>キニュウ</t>
    </rPh>
    <phoneticPr fontId="2"/>
  </si>
  <si>
    <t>○○株式会社</t>
    <rPh sb="2" eb="6">
      <t>カブシキガイシャ</t>
    </rPh>
    <phoneticPr fontId="2"/>
  </si>
  <si>
    <r>
      <rPr>
        <b/>
        <sz val="11"/>
        <color indexed="10"/>
        <rFont val="ＭＳ Ｐ明朝"/>
        <family val="1"/>
        <charset val="128"/>
      </rPr>
      <t xml:space="preserve">・NEPタイプAとNEPタイプBを同時に応募する場合、ここではNEPタイプBを選択してください。
</t>
    </r>
    <r>
      <rPr>
        <sz val="11"/>
        <rFont val="ＭＳ Ｐ明朝"/>
        <family val="1"/>
        <charset val="128"/>
      </rPr>
      <t>・プルダウンより選択（NEPタイプA[個人],NEPタイプA[法人],NEPタイプB）</t>
    </r>
    <rPh sb="57" eb="59">
      <t>センタク</t>
    </rPh>
    <phoneticPr fontId="2"/>
  </si>
  <si>
    <t>（様式第1)の提案日</t>
    <rPh sb="3" eb="4">
      <t>ダイ</t>
    </rPh>
    <rPh sb="7" eb="9">
      <t>テイアン</t>
    </rPh>
    <rPh sb="9" eb="10">
      <t>ビ</t>
    </rPh>
    <phoneticPr fontId="2"/>
  </si>
  <si>
    <t>（様式第1)</t>
    <phoneticPr fontId="2"/>
  </si>
  <si>
    <t>（様式第1）の1</t>
    <phoneticPr fontId="2"/>
  </si>
  <si>
    <t>（様式第1）の2</t>
    <phoneticPr fontId="2"/>
  </si>
  <si>
    <t>（様式第1）の5</t>
    <phoneticPr fontId="2"/>
  </si>
  <si>
    <t>（様式第1）の3</t>
    <rPh sb="1" eb="3">
      <t>ヨウシキ</t>
    </rPh>
    <rPh sb="3" eb="4">
      <t>ダイ</t>
    </rPh>
    <phoneticPr fontId="2"/>
  </si>
  <si>
    <t>（様式第1）の4</t>
    <phoneticPr fontId="2"/>
  </si>
  <si>
    <t>（様式第1）の6</t>
    <phoneticPr fontId="2"/>
  </si>
  <si>
    <t>（様式第1）の7</t>
    <phoneticPr fontId="2"/>
  </si>
  <si>
    <t>【別添1】の1</t>
    <rPh sb="1" eb="3">
      <t>ベッテン</t>
    </rPh>
    <phoneticPr fontId="2"/>
  </si>
  <si>
    <t>【別添1】の2</t>
    <phoneticPr fontId="2"/>
  </si>
  <si>
    <t>【別添1】の3</t>
    <phoneticPr fontId="2"/>
  </si>
  <si>
    <t>【追加資料2】</t>
    <phoneticPr fontId="2"/>
  </si>
  <si>
    <t>【追加資料5】</t>
    <rPh sb="1" eb="3">
      <t>ツイカ</t>
    </rPh>
    <rPh sb="3" eb="5">
      <t>シリョウ</t>
    </rPh>
    <phoneticPr fontId="2"/>
  </si>
  <si>
    <t>【重要】
　技術キーワードコード（１）</t>
    <rPh sb="1" eb="3">
      <t>ジュウヨウ</t>
    </rPh>
    <phoneticPr fontId="2"/>
  </si>
  <si>
    <t>【重要】
　技術キーワードコード（２）</t>
    <phoneticPr fontId="2"/>
  </si>
  <si>
    <t>【重要】
　技術キーワードコード（３）</t>
    <phoneticPr fontId="2"/>
  </si>
  <si>
    <t>【重要】
　技術キーワードコード（４）</t>
    <phoneticPr fontId="2"/>
  </si>
  <si>
    <t>【重要】
　技術キーワードコード（５）</t>
    <phoneticPr fontId="2"/>
  </si>
  <si>
    <t>【重要】
　技術キーワードコード（６）</t>
    <phoneticPr fontId="2"/>
  </si>
  <si>
    <t>大企業等からの
スピンアウト／カーブアウト</t>
    <rPh sb="0" eb="4">
      <t>ダイキギョウナド</t>
    </rPh>
    <phoneticPr fontId="2"/>
  </si>
  <si>
    <r>
      <rPr>
        <b/>
        <sz val="11"/>
        <color indexed="10"/>
        <rFont val="ＭＳ Ｐ明朝"/>
        <family val="1"/>
        <charset val="128"/>
      </rPr>
      <t>・タイプA[法人]またはタイプBに応募する場合は、「設立予定」か「設立済」を必ず選択</t>
    </r>
    <r>
      <rPr>
        <sz val="11"/>
        <rFont val="ＭＳ Ｐ明朝"/>
        <family val="1"/>
        <charset val="128"/>
      </rPr>
      <t>してください。
・プルダウンより選択（未設立,設立予定,設立済）</t>
    </r>
    <rPh sb="21" eb="23">
      <t>バアイ</t>
    </rPh>
    <phoneticPr fontId="2"/>
  </si>
  <si>
    <t>応募事業の技術分野</t>
    <rPh sb="0" eb="2">
      <t>オウボ</t>
    </rPh>
    <rPh sb="2" eb="4">
      <t>ジギョウ</t>
    </rPh>
    <phoneticPr fontId="2"/>
  </si>
  <si>
    <t>プルダウンより選択（環境・エネルギー,電子・情報通信,ライフサイエンス,ロボティクス,材料・ナノテクノロジー,航空・宇宙,その他）</t>
    <phoneticPr fontId="2"/>
  </si>
  <si>
    <t>ライフサイエンス</t>
    <phoneticPr fontId="2"/>
  </si>
  <si>
    <t>「応募事業の技術分野」で“その他”を選択された場合、具体的な分野を記入して下さい。</t>
    <rPh sb="15" eb="16">
      <t>タ</t>
    </rPh>
    <rPh sb="18" eb="20">
      <t>センタク</t>
    </rPh>
    <rPh sb="23" eb="25">
      <t>バアイ</t>
    </rPh>
    <rPh sb="26" eb="29">
      <t>グタイテキ</t>
    </rPh>
    <rPh sb="30" eb="32">
      <t>キニュウ</t>
    </rPh>
    <rPh sb="34" eb="35">
      <t>クダ</t>
    </rPh>
    <phoneticPr fontId="2"/>
  </si>
  <si>
    <t>○○○○</t>
    <phoneticPr fontId="2"/>
  </si>
  <si>
    <t>（応募事業の技術分野　その他）</t>
    <rPh sb="1" eb="3">
      <t>オウボ</t>
    </rPh>
    <rPh sb="3" eb="5">
      <t>ジギョウ</t>
    </rPh>
    <rPh sb="6" eb="8">
      <t>ギジュツ</t>
    </rPh>
    <rPh sb="8" eb="10">
      <t>ブンヤ</t>
    </rPh>
    <rPh sb="13" eb="14">
      <t>タ</t>
    </rPh>
    <phoneticPr fontId="2"/>
  </si>
  <si>
    <t>応募タイプ</t>
    <rPh sb="0" eb="2">
      <t>オウボ</t>
    </rPh>
    <phoneticPr fontId="2"/>
  </si>
  <si>
    <t>応募タイプ
（タイプA、Bを同時応募する場合）</t>
    <rPh sb="14" eb="16">
      <t>ドウジ</t>
    </rPh>
    <rPh sb="16" eb="18">
      <t>オウボ</t>
    </rPh>
    <rPh sb="20" eb="22">
      <t>バアイ</t>
    </rPh>
    <phoneticPr fontId="2"/>
  </si>
  <si>
    <t>法人設立年月（予定含む）</t>
    <rPh sb="0" eb="2">
      <t>ホウジン</t>
    </rPh>
    <rPh sb="2" eb="4">
      <t>セツリツ</t>
    </rPh>
    <rPh sb="4" eb="6">
      <t>ネンゲツ</t>
    </rPh>
    <rPh sb="7" eb="9">
      <t>ヨテイ</t>
    </rPh>
    <rPh sb="9" eb="10">
      <t>フク</t>
    </rPh>
    <phoneticPr fontId="2"/>
  </si>
  <si>
    <t>（手順２）「別紙2(4)項目別明細表」に必要事項を記入してください。</t>
    <phoneticPr fontId="2"/>
  </si>
  <si>
    <t>（手順１）「情報項目シート」に必要事項を記入してください。</t>
    <phoneticPr fontId="2"/>
  </si>
  <si>
    <t>共同研究の予定がない場合は「該当なし」と記入してください。</t>
    <rPh sb="0" eb="2">
      <t>キョウドウ</t>
    </rPh>
    <rPh sb="2" eb="4">
      <t>ケンキュウ</t>
    </rPh>
    <rPh sb="5" eb="7">
      <t>ヨテイ</t>
    </rPh>
    <rPh sb="10" eb="12">
      <t>バアイ</t>
    </rPh>
    <rPh sb="14" eb="16">
      <t>ガイトウ</t>
    </rPh>
    <rPh sb="20" eb="22">
      <t>キニュウ</t>
    </rPh>
    <phoneticPr fontId="2"/>
  </si>
  <si>
    <r>
      <t>提案する助成事業名を</t>
    </r>
    <r>
      <rPr>
        <b/>
        <sz val="11"/>
        <color indexed="10"/>
        <rFont val="ＭＳ Ｐ明朝"/>
        <family val="1"/>
        <charset val="128"/>
      </rPr>
      <t>30字以内</t>
    </r>
    <r>
      <rPr>
        <sz val="11"/>
        <rFont val="ＭＳ Ｐ明朝"/>
        <family val="1"/>
        <charset val="128"/>
      </rPr>
      <t>で記入してください。</t>
    </r>
    <rPh sb="0" eb="2">
      <t>テイアン</t>
    </rPh>
    <rPh sb="4" eb="6">
      <t>ジョセイ</t>
    </rPh>
    <rPh sb="6" eb="8">
      <t>ジギョウ</t>
    </rPh>
    <rPh sb="8" eb="9">
      <t>メイ</t>
    </rPh>
    <rPh sb="16" eb="18">
      <t>キニュウ</t>
    </rPh>
    <phoneticPr fontId="2"/>
  </si>
  <si>
    <r>
      <t>・提案する助成事業の概要を</t>
    </r>
    <r>
      <rPr>
        <b/>
        <sz val="11"/>
        <color indexed="10"/>
        <rFont val="ＭＳ Ｐ明朝"/>
        <family val="1"/>
        <charset val="128"/>
      </rPr>
      <t>150字以内</t>
    </r>
    <r>
      <rPr>
        <sz val="11"/>
        <rFont val="ＭＳ Ｐ明朝"/>
        <family val="1"/>
        <charset val="128"/>
      </rPr>
      <t>で記入してください。
・Web公開する可能性がありますので、対外的に公表して問題ない内容としてください。</t>
    </r>
    <rPh sb="10" eb="12">
      <t>ガイヨウ</t>
    </rPh>
    <rPh sb="20" eb="22">
      <t>キニュウ</t>
    </rPh>
    <phoneticPr fontId="2"/>
  </si>
  <si>
    <t>・未設立の場合：「該当なし」と記入してください。
・設立予定の場合：設立予定時期（見込みで可）を記入してください。
・設立済みの場合：設立した（登記された）時期を記入してください。</t>
    <rPh sb="41" eb="43">
      <t>ミコ</t>
    </rPh>
    <rPh sb="45" eb="46">
      <t>カ</t>
    </rPh>
    <phoneticPr fontId="2"/>
  </si>
  <si>
    <r>
      <t>・本提案事業を実施するための</t>
    </r>
    <r>
      <rPr>
        <b/>
        <sz val="11"/>
        <color indexed="10"/>
        <rFont val="ＭＳ Ｐ明朝"/>
        <family val="1"/>
        <charset val="128"/>
      </rPr>
      <t>法人を設立済みの場合、13桁の法人番号を記入</t>
    </r>
    <r>
      <rPr>
        <sz val="11"/>
        <rFont val="ＭＳ Ｐ明朝"/>
        <family val="1"/>
        <charset val="128"/>
      </rPr>
      <t>してください。
・法人設立前の場合は「該当なし」と記入してください。</t>
    </r>
    <rPh sb="29" eb="31">
      <t>ホウジン</t>
    </rPh>
    <rPh sb="31" eb="33">
      <t>バンゴウ</t>
    </rPh>
    <rPh sb="34" eb="36">
      <t>キニュウ</t>
    </rPh>
    <rPh sb="45" eb="47">
      <t>ホウジン</t>
    </rPh>
    <rPh sb="47" eb="49">
      <t>セツリツ</t>
    </rPh>
    <rPh sb="49" eb="50">
      <t>マエ</t>
    </rPh>
    <phoneticPr fontId="2"/>
  </si>
  <si>
    <r>
      <t>・提案事業で使用する</t>
    </r>
    <r>
      <rPr>
        <b/>
        <sz val="11"/>
        <color indexed="10"/>
        <rFont val="ＭＳ Ｐ明朝"/>
        <family val="1"/>
        <charset val="128"/>
      </rPr>
      <t>技術シーズが大学等（国研等の公的研究機関を含む）発の場合</t>
    </r>
    <r>
      <rPr>
        <sz val="11"/>
        <rFont val="ＭＳ Ｐ明朝"/>
        <family val="1"/>
        <charset val="128"/>
      </rPr>
      <t>は、その大学等の名称を記入してください。
・該当しない場合は「該当なし」と記入してください。</t>
    </r>
    <rPh sb="1" eb="3">
      <t>テイアン</t>
    </rPh>
    <rPh sb="3" eb="5">
      <t>ジギョウ</t>
    </rPh>
    <rPh sb="6" eb="8">
      <t>シヨウ</t>
    </rPh>
    <rPh sb="18" eb="19">
      <t>ナド</t>
    </rPh>
    <rPh sb="20" eb="22">
      <t>コッケン</t>
    </rPh>
    <rPh sb="22" eb="23">
      <t>ナド</t>
    </rPh>
    <rPh sb="31" eb="32">
      <t>フク</t>
    </rPh>
    <rPh sb="36" eb="38">
      <t>バアイ</t>
    </rPh>
    <rPh sb="42" eb="45">
      <t>ダイガクナド</t>
    </rPh>
    <rPh sb="46" eb="48">
      <t>メイショウ</t>
    </rPh>
    <rPh sb="49" eb="51">
      <t>キニュウ</t>
    </rPh>
    <rPh sb="60" eb="62">
      <t>ガイトウ</t>
    </rPh>
    <rPh sb="65" eb="67">
      <t>バアイ</t>
    </rPh>
    <rPh sb="69" eb="71">
      <t>ガイトウ</t>
    </rPh>
    <rPh sb="75" eb="77">
      <t>キニュウ</t>
    </rPh>
    <phoneticPr fontId="2"/>
  </si>
  <si>
    <r>
      <t>・</t>
    </r>
    <r>
      <rPr>
        <b/>
        <sz val="11"/>
        <color indexed="10"/>
        <rFont val="ＭＳ Ｐ明朝"/>
        <family val="1"/>
        <charset val="128"/>
      </rPr>
      <t>大企業等からスピンアウト／カーブアウトして事業化を目指す場合</t>
    </r>
    <r>
      <rPr>
        <sz val="11"/>
        <rFont val="ＭＳ Ｐ明朝"/>
        <family val="1"/>
        <charset val="128"/>
      </rPr>
      <t>は、その元となる会社名を記入してください。
・該当しない場合は「該当なし」と記入してください。</t>
    </r>
    <rPh sb="1" eb="5">
      <t>ダイキギョウナド</t>
    </rPh>
    <rPh sb="22" eb="25">
      <t>ジギョウカ</t>
    </rPh>
    <rPh sb="26" eb="28">
      <t>メザ</t>
    </rPh>
    <rPh sb="29" eb="31">
      <t>バアイ</t>
    </rPh>
    <rPh sb="35" eb="36">
      <t>モト</t>
    </rPh>
    <rPh sb="39" eb="41">
      <t>カイシャ</t>
    </rPh>
    <rPh sb="41" eb="42">
      <t>メイ</t>
    </rPh>
    <rPh sb="43" eb="45">
      <t>キニュウ</t>
    </rPh>
    <phoneticPr fontId="2"/>
  </si>
  <si>
    <r>
      <t xml:space="preserve">・NEPタイプAとNEPタイプBを同時に応募する場合、ここではNEPタイプAの種別（個人または法人）を選択してください。
</t>
    </r>
    <r>
      <rPr>
        <sz val="11"/>
        <rFont val="ＭＳ Ｐ明朝"/>
        <family val="1"/>
        <charset val="128"/>
      </rPr>
      <t>・該当しない場合は「該当なし」を選択してください。</t>
    </r>
    <rPh sb="17" eb="19">
      <t>ドウジ</t>
    </rPh>
    <rPh sb="20" eb="22">
      <t>オウボ</t>
    </rPh>
    <rPh sb="24" eb="26">
      <t>バアイ</t>
    </rPh>
    <rPh sb="39" eb="41">
      <t>シュベツ</t>
    </rPh>
    <rPh sb="42" eb="44">
      <t>コジン</t>
    </rPh>
    <rPh sb="47" eb="49">
      <t>ホウジン</t>
    </rPh>
    <rPh sb="51" eb="53">
      <t>センタク</t>
    </rPh>
    <rPh sb="71" eb="73">
      <t>ガイトウ</t>
    </rPh>
    <rPh sb="77" eb="79">
      <t>センタク</t>
    </rPh>
    <phoneticPr fontId="2"/>
  </si>
  <si>
    <t>・「助成事業に要する経費」と「助成金交付提案額」の差額分の資金計画について、内訳をⅠ～Ⅲに記入してください。
・必要がない場合は、"0"と入力してください。
　※「助成事業に要する経費」と「助成金交付提案額」の差額がない場合は、いずれの欄も\0となります。</t>
    <rPh sb="25" eb="27">
      <t>サガク</t>
    </rPh>
    <rPh sb="27" eb="28">
      <t>ブン</t>
    </rPh>
    <rPh sb="29" eb="31">
      <t>シキン</t>
    </rPh>
    <rPh sb="31" eb="33">
      <t>ケイカク</t>
    </rPh>
    <rPh sb="38" eb="40">
      <t>ウチワケ</t>
    </rPh>
    <rPh sb="45" eb="47">
      <t>キニュウ</t>
    </rPh>
    <rPh sb="56" eb="58">
      <t>ヒツヨウ</t>
    </rPh>
    <rPh sb="61" eb="63">
      <t>バアイ</t>
    </rPh>
    <rPh sb="69" eb="71">
      <t>ニュウリョク</t>
    </rPh>
    <rPh sb="118" eb="119">
      <t>ラン</t>
    </rPh>
    <rPh sb="123" eb="125">
      <t>サガクバアイエン</t>
    </rPh>
    <phoneticPr fontId="2"/>
  </si>
  <si>
    <r>
      <rPr>
        <sz val="11"/>
        <color indexed="10"/>
        <rFont val="ＭＳ 明朝"/>
        <family val="1"/>
        <charset val="128"/>
      </rPr>
      <t>・この(4)項目別明細表を先に作成してください。</t>
    </r>
    <r>
      <rPr>
        <sz val="11"/>
        <color indexed="8"/>
        <rFont val="ＭＳ 明朝"/>
        <family val="1"/>
        <charset val="128"/>
      </rPr>
      <t xml:space="preserve">
・この項目別明細表を先に作成することで、別紙2の（1）～（3）に自動転記されます。
・共同研究先がなければ、該当部分の記入は不要です。
・費用計上する項目を増減するために行を増減した場合は、</t>
    </r>
    <r>
      <rPr>
        <sz val="11"/>
        <color indexed="10"/>
        <rFont val="ＭＳ 明朝"/>
        <family val="1"/>
        <charset val="128"/>
      </rPr>
      <t>細目の小計がその内訳と整合している</t>
    </r>
    <r>
      <rPr>
        <sz val="11"/>
        <color indexed="8"/>
        <rFont val="ＭＳ 明朝"/>
        <family val="1"/>
        <charset val="128"/>
      </rPr>
      <t>か確認してください。</t>
    </r>
    <rPh sb="32" eb="34">
      <t>コウモク</t>
    </rPh>
    <rPh sb="34" eb="35">
      <t>ベツ</t>
    </rPh>
    <rPh sb="35" eb="38">
      <t>メイサイヒョウ</t>
    </rPh>
    <rPh sb="39" eb="40">
      <t>サキ</t>
    </rPh>
    <rPh sb="41" eb="43">
      <t>サクセイ</t>
    </rPh>
    <rPh sb="49" eb="51">
      <t>ベッシ</t>
    </rPh>
    <rPh sb="61" eb="63">
      <t>ジドウ</t>
    </rPh>
    <rPh sb="63" eb="65">
      <t>テンキ</t>
    </rPh>
    <rPh sb="104" eb="106">
      <t>コウモク</t>
    </rPh>
    <rPh sb="107" eb="109">
      <t>ゾウゲン</t>
    </rPh>
    <rPh sb="116" eb="118">
      <t>ゾウゲン</t>
    </rPh>
    <phoneticPr fontId="2"/>
  </si>
  <si>
    <r>
      <t>・情報項目シートに記載した内容を参照していますので、基本的には</t>
    </r>
    <r>
      <rPr>
        <sz val="11"/>
        <color indexed="10"/>
        <rFont val="ＭＳ 明朝"/>
        <family val="1"/>
        <charset val="128"/>
      </rPr>
      <t>記入は不要</t>
    </r>
    <r>
      <rPr>
        <sz val="11"/>
        <color indexed="8"/>
        <rFont val="ＭＳ 明朝"/>
        <family val="1"/>
        <charset val="128"/>
      </rPr>
      <t>ですが、提出前に確認してください。
・印刷時に印字されない文字がある場合には、行の高さを変更する等して、適宜レイアウトを変更してください。
・「提案書作成にあたって（MS-Word)」に提案書様式（word版）がありますので、そちらの様式で作成することも可能です。数値の転記ミスにお気をつけください。</t>
    </r>
    <rPh sb="26" eb="29">
      <t>キホンテキ</t>
    </rPh>
    <rPh sb="31" eb="33">
      <t>キニュウ</t>
    </rPh>
    <rPh sb="40" eb="42">
      <t>テイシュツ</t>
    </rPh>
    <rPh sb="42" eb="43">
      <t>マエ</t>
    </rPh>
    <rPh sb="44" eb="46">
      <t>カクニン</t>
    </rPh>
    <rPh sb="55" eb="57">
      <t>インサツ</t>
    </rPh>
    <rPh sb="57" eb="58">
      <t>ジ</t>
    </rPh>
    <rPh sb="59" eb="61">
      <t>インジ</t>
    </rPh>
    <rPh sb="65" eb="67">
      <t>モジ</t>
    </rPh>
    <rPh sb="70" eb="72">
      <t>バアイ</t>
    </rPh>
    <rPh sb="75" eb="76">
      <t>ギョウ</t>
    </rPh>
    <rPh sb="77" eb="78">
      <t>タカ</t>
    </rPh>
    <rPh sb="80" eb="82">
      <t>ヘンコウ</t>
    </rPh>
    <rPh sb="84" eb="85">
      <t>ナド</t>
    </rPh>
    <rPh sb="88" eb="90">
      <t>テキギ</t>
    </rPh>
    <rPh sb="96" eb="98">
      <t>ヘンコウ</t>
    </rPh>
    <rPh sb="108" eb="111">
      <t>テイアンショ</t>
    </rPh>
    <rPh sb="111" eb="113">
      <t>サクセイ</t>
    </rPh>
    <rPh sb="129" eb="132">
      <t>テイアンショ</t>
    </rPh>
    <rPh sb="132" eb="134">
      <t>ヨウシキ</t>
    </rPh>
    <rPh sb="139" eb="140">
      <t>バン</t>
    </rPh>
    <rPh sb="153" eb="155">
      <t>ヨウシキ</t>
    </rPh>
    <rPh sb="156" eb="158">
      <t>サクセイ</t>
    </rPh>
    <rPh sb="163" eb="165">
      <t>カノウ</t>
    </rPh>
    <rPh sb="168" eb="170">
      <t>スウチ</t>
    </rPh>
    <rPh sb="171" eb="173">
      <t>テンキ</t>
    </rPh>
    <rPh sb="177" eb="178">
      <t>キ</t>
    </rPh>
    <phoneticPr fontId="2"/>
  </si>
  <si>
    <r>
      <t>・「提案者記入列」の</t>
    </r>
    <r>
      <rPr>
        <sz val="11"/>
        <color indexed="10"/>
        <rFont val="ＭＳ 明朝"/>
        <family val="1"/>
        <charset val="128"/>
      </rPr>
      <t>薄オレンジのセルに必要事項を記入</t>
    </r>
    <r>
      <rPr>
        <sz val="11"/>
        <color indexed="8"/>
        <rFont val="ＭＳ 明朝"/>
        <family val="1"/>
        <charset val="128"/>
      </rPr>
      <t>してください。該当しない箇所は“該当なし”と記入してください。
・「提案書参照箇所」や「記入に当たっての注意事項」をよく読んでご記入ください。
・自動処理しますので、セルや行の追加削除は行わないでください。入力内容が画面上に全て表示されていなくても結構です。
・「助成事業に要する費用、助成対象費用（助成費用の総費用）および助成金交付申請額」（白色セル）は、</t>
    </r>
    <r>
      <rPr>
        <sz val="11"/>
        <color indexed="10"/>
        <rFont val="ＭＳ 明朝"/>
        <family val="1"/>
        <charset val="128"/>
      </rPr>
      <t>別紙2(4)項目別明細表の値が反映</t>
    </r>
    <r>
      <rPr>
        <sz val="11"/>
        <color indexed="8"/>
        <rFont val="ＭＳ 明朝"/>
        <family val="1"/>
        <charset val="128"/>
      </rPr>
      <t>されます。
・ここへの記入内容は、</t>
    </r>
    <r>
      <rPr>
        <sz val="11"/>
        <color indexed="10"/>
        <rFont val="ＭＳ 明朝"/>
        <family val="1"/>
        <charset val="128"/>
      </rPr>
      <t>各シートに反映</t>
    </r>
    <r>
      <rPr>
        <sz val="11"/>
        <color indexed="8"/>
        <rFont val="ＭＳ 明朝"/>
        <family val="1"/>
        <charset val="128"/>
      </rPr>
      <t>されます。
・（4）項目別明細表を作成後、情報項目シートの「助成事業に要する費用、助成対象費用（助成費用の総費用）および助成金交付申請額」が、項目別明細表の合計セルを参照しているか再度確認してください。
・左記の禁止文字は使用しないでください。</t>
    </r>
    <rPh sb="14" eb="16">
      <t>ガイトウ</t>
    </rPh>
    <rPh sb="19" eb="21">
      <t>ヒツヨウ</t>
    </rPh>
    <rPh sb="21" eb="23">
      <t>ジコウ</t>
    </rPh>
    <rPh sb="30" eb="32">
      <t>キニュウ</t>
    </rPh>
    <rPh sb="36" eb="38">
      <t>ジョセイ</t>
    </rPh>
    <rPh sb="38" eb="40">
      <t>カショ</t>
    </rPh>
    <rPh sb="42" eb="44">
      <t>ガイトウ</t>
    </rPh>
    <rPh sb="45" eb="47">
      <t>ヒヨウ</t>
    </rPh>
    <rPh sb="48" eb="50">
      <t>ジョセイ</t>
    </rPh>
    <rPh sb="156" eb="158">
      <t>ヒヨウ</t>
    </rPh>
    <rPh sb="159" eb="161">
      <t>ジョセイ</t>
    </rPh>
    <rPh sb="161" eb="163">
      <t>ヒヨウ</t>
    </rPh>
    <rPh sb="164" eb="167">
      <t>ソウヒヨウ</t>
    </rPh>
    <rPh sb="171" eb="174">
      <t>ジョセイキン</t>
    </rPh>
    <rPh sb="174" eb="176">
      <t>コウフ</t>
    </rPh>
    <rPh sb="176" eb="178">
      <t>シンセイ</t>
    </rPh>
    <rPh sb="178" eb="179">
      <t>ガク</t>
    </rPh>
    <rPh sb="181" eb="182">
      <t>シロ</t>
    </rPh>
    <rPh sb="182" eb="183">
      <t>イロ</t>
    </rPh>
    <rPh sb="190" eb="192">
      <t>ベッシ</t>
    </rPh>
    <rPh sb="196" eb="198">
      <t>コウモク</t>
    </rPh>
    <rPh sb="198" eb="199">
      <t>ベツ</t>
    </rPh>
    <rPh sb="199" eb="202">
      <t>メイサイヒョウ</t>
    </rPh>
    <rPh sb="203" eb="204">
      <t>アタイ</t>
    </rPh>
    <rPh sb="216" eb="218">
      <t>キニュウ</t>
    </rPh>
    <rPh sb="218" eb="220">
      <t>ナイヨウ</t>
    </rPh>
    <rPh sb="222" eb="223">
      <t>カク</t>
    </rPh>
    <rPh sb="227" eb="229">
      <t>ハンエイ</t>
    </rPh>
    <rPh sb="246" eb="248">
      <t>サクセイ</t>
    </rPh>
    <rPh sb="248" eb="249">
      <t>ゴ</t>
    </rPh>
    <rPh sb="250" eb="252">
      <t>ジョウホウ</t>
    </rPh>
    <rPh sb="252" eb="254">
      <t>コウモク</t>
    </rPh>
    <rPh sb="307" eb="309">
      <t>ゴウケイ</t>
    </rPh>
    <rPh sb="312" eb="314">
      <t>サンショウ</t>
    </rPh>
    <rPh sb="319" eb="321">
      <t>サイド</t>
    </rPh>
    <rPh sb="321" eb="323">
      <t>カクニン</t>
    </rPh>
    <rPh sb="349" eb="351">
      <t>サキ</t>
    </rPh>
    <phoneticPr fontId="2"/>
  </si>
  <si>
    <r>
      <t>・</t>
    </r>
    <r>
      <rPr>
        <sz val="11"/>
        <color indexed="10"/>
        <rFont val="ＭＳ 明朝"/>
        <family val="1"/>
        <charset val="128"/>
      </rPr>
      <t>(4)項目別明細表を先に作成</t>
    </r>
    <r>
      <rPr>
        <sz val="11"/>
        <color indexed="8"/>
        <rFont val="ＭＳ 明朝"/>
        <family val="1"/>
        <charset val="128"/>
      </rPr>
      <t>してください。
・項目別明細表を作成することで、各総括表に数値が反映されるようにしてあります。なお、数値を手入力できないよう、シートが保護（セルがロック）されています。
・項目別明細表の助成対象費用の各項目の合計セルを参照しているか確認してください。
・共同研究先がなければ、該当部分の記入は不要です。</t>
    </r>
    <rPh sb="4" eb="6">
      <t>コウモク</t>
    </rPh>
    <rPh sb="6" eb="7">
      <t>ベツ</t>
    </rPh>
    <rPh sb="7" eb="10">
      <t>メイサイヒョウ</t>
    </rPh>
    <rPh sb="11" eb="12">
      <t>サキ</t>
    </rPh>
    <rPh sb="13" eb="15">
      <t>サクセイ</t>
    </rPh>
    <rPh sb="24" eb="26">
      <t>コウモク</t>
    </rPh>
    <rPh sb="26" eb="27">
      <t>ベツ</t>
    </rPh>
    <rPh sb="27" eb="30">
      <t>メイサイヒョウ</t>
    </rPh>
    <rPh sb="31" eb="33">
      <t>サクセイ</t>
    </rPh>
    <rPh sb="39" eb="40">
      <t>カク</t>
    </rPh>
    <rPh sb="40" eb="43">
      <t>ソウカツヒョウ</t>
    </rPh>
    <rPh sb="44" eb="46">
      <t>キンガク</t>
    </rPh>
    <rPh sb="47" eb="49">
      <t>ハンエイ</t>
    </rPh>
    <rPh sb="65" eb="67">
      <t>スウチ</t>
    </rPh>
    <rPh sb="68" eb="69">
      <t>テ</t>
    </rPh>
    <rPh sb="69" eb="71">
      <t>ニュウリョク</t>
    </rPh>
    <rPh sb="82" eb="84">
      <t>ホゴ</t>
    </rPh>
    <rPh sb="100" eb="102">
      <t>コウモク</t>
    </rPh>
    <rPh sb="102" eb="103">
      <t>ベツ</t>
    </rPh>
    <rPh sb="103" eb="106">
      <t>メイサイヒョウ</t>
    </rPh>
    <rPh sb="107" eb="109">
      <t>ジョセイ</t>
    </rPh>
    <rPh sb="109" eb="111">
      <t>タイショウ</t>
    </rPh>
    <rPh sb="111" eb="113">
      <t>ヒヨウ</t>
    </rPh>
    <rPh sb="114" eb="115">
      <t>カク</t>
    </rPh>
    <rPh sb="115" eb="117">
      <t>コウモク</t>
    </rPh>
    <rPh sb="118" eb="120">
      <t>ゴウケイ</t>
    </rPh>
    <rPh sb="123" eb="125">
      <t>サンショウ</t>
    </rPh>
    <rPh sb="130" eb="132">
      <t>カクニン</t>
    </rPh>
    <rPh sb="141" eb="143">
      <t>キョウドウ</t>
    </rPh>
    <rPh sb="143" eb="145">
      <t>ケンキュウ</t>
    </rPh>
    <rPh sb="145" eb="146">
      <t>サキ</t>
    </rPh>
    <rPh sb="152" eb="154">
      <t>ガイトウ</t>
    </rPh>
    <rPh sb="154" eb="156">
      <t>ブブン</t>
    </rPh>
    <rPh sb="157" eb="159">
      <t>キニュウ</t>
    </rPh>
    <rPh sb="160" eb="162">
      <t>フヨウ</t>
    </rPh>
    <phoneticPr fontId="2"/>
  </si>
  <si>
    <t>・誤入力を避けるため、一部のシートに保護をかけています。原則として、シートの保護は解除しないでください。</t>
    <rPh sb="1" eb="4">
      <t>ゴニュウリョク</t>
    </rPh>
    <rPh sb="5" eb="6">
      <t>サ</t>
    </rPh>
    <rPh sb="11" eb="13">
      <t>イチブ</t>
    </rPh>
    <rPh sb="18" eb="20">
      <t>ホゴ</t>
    </rPh>
    <rPh sb="28" eb="30">
      <t>ゲンソク</t>
    </rPh>
    <rPh sb="38" eb="40">
      <t>ホゴ</t>
    </rPh>
    <rPh sb="41" eb="43">
      <t>カイジョ</t>
    </rPh>
    <phoneticPr fontId="2"/>
  </si>
  <si>
    <t xml:space="preserve">
－禁止文字－
　・囲み文字    （文字が○などで囲まれている文字）
　・ローマ数字　（大文字、小文字とも）
　・単位を表す文字
　・半角カタカナ
　例）①②③
　　　 ⅠⅡⅢ、ⅰⅱⅲ
　　   ㍉　㌔　㎜　㎡
　　　 ｷﾞ　ｼﾞ　ｭ　ﾂ</t>
    <rPh sb="76" eb="77">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</si>
</sst>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yyyy&quot;年&quot;m&quot;月&quot;d&quot;日&quot;;@"/>
    <numFmt numFmtId="178" formatCode="&quot;&lt;補助率　&quot;0/0&quot;&gt;&quot;"/>
    <numFmt numFmtId="179" formatCode="[&lt;=999]000;[&lt;=9999]000\-00;000\-0000"/>
    <numFmt numFmtId="180" formatCode="\(#,##0\)"/>
    <numFmt numFmtId="181" formatCode="#,##0_);\(#,##0\)"/>
    <numFmt numFmtId="182" formatCode="&quot;（Ⅰ+Ⅱ+Ⅲ）×&quot;0&quot;%&quot;"/>
    <numFmt numFmtId="183" formatCode="&quot;合計Ａ×&quot;0&quot;%&quot;"/>
    <numFmt numFmtId="184" formatCode="[DBNum3]&quot;合計Ａ×&quot;0&quot;%&quot;"/>
    <numFmt numFmtId="185" formatCode="&quot;¥&quot;#,##0_);[Red]\(&quot;¥&quot;#,##0\)"/>
    <numFmt numFmtId="186" formatCode="#,##0_ "/>
  </numFmts>
  <fonts count="28" x14ac:knownFonts="1">
    <font>
      <sz val="11"/>
      <color theme="1"/>
      <name val="ＭＳ Ｐゴシック"/>
      <family val="3"/>
      <charset val="128"/>
    </font>
    <font>
      <sz val="11"/>
      <name val="ＭＳ Ｐゴシック"/>
      <family val="3"/>
      <charset val="128"/>
    </font>
    <font>
      <sz val="6"/>
      <name val="ＭＳ Ｐゴシック"/>
      <family val="3"/>
      <charset val="128"/>
    </font>
    <font>
      <b/>
      <sz val="11"/>
      <color indexed="10"/>
      <name val="ＭＳ Ｐ明朝"/>
      <family val="1"/>
      <charset val="128"/>
    </font>
    <font>
      <sz val="11"/>
      <color indexed="8"/>
      <name val="ＭＳ Ｐ明朝"/>
      <family val="1"/>
      <charset val="128"/>
    </font>
    <font>
      <sz val="11"/>
      <name val="ＭＳ Ｐ明朝"/>
      <family val="1"/>
      <charset val="128"/>
    </font>
    <font>
      <b/>
      <sz val="11"/>
      <name val="ＭＳ Ｐ明朝"/>
      <family val="1"/>
      <charset val="128"/>
    </font>
    <font>
      <sz val="11"/>
      <color indexed="8"/>
      <name val="ＭＳ 明朝"/>
      <family val="1"/>
      <charset val="128"/>
    </font>
    <font>
      <sz val="11"/>
      <color indexed="10"/>
      <name val="ＭＳ 明朝"/>
      <family val="1"/>
      <charset val="128"/>
    </font>
    <font>
      <sz val="6"/>
      <name val="ＭＳ Ｐゴシック"/>
      <family val="3"/>
      <charset val="128"/>
    </font>
    <font>
      <sz val="11"/>
      <color theme="1"/>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theme="1"/>
      <name val="ＭＳ Ｐ明朝"/>
      <family val="1"/>
      <charset val="128"/>
    </font>
    <font>
      <sz val="10.5"/>
      <color theme="1"/>
      <name val="ＭＳ 明朝"/>
      <family val="1"/>
      <charset val="128"/>
    </font>
    <font>
      <sz val="11"/>
      <color theme="1"/>
      <name val="ＭＳ 明朝"/>
      <family val="1"/>
      <charset val="128"/>
    </font>
    <font>
      <sz val="16"/>
      <color theme="1"/>
      <name val="ＭＳ Ｐゴシック"/>
      <family val="3"/>
      <charset val="128"/>
      <scheme val="minor"/>
    </font>
    <font>
      <b/>
      <sz val="11"/>
      <color theme="1"/>
      <name val="ＭＳ Ｐ明朝"/>
      <family val="1"/>
      <charset val="128"/>
    </font>
    <font>
      <sz val="11"/>
      <color rgb="FFFF0000"/>
      <name val="ＭＳ Ｐ明朝"/>
      <family val="1"/>
      <charset val="128"/>
    </font>
    <font>
      <sz val="10.5"/>
      <color rgb="FF000000"/>
      <name val="Times New Roman"/>
      <family val="1"/>
    </font>
    <font>
      <sz val="16"/>
      <color theme="0"/>
      <name val="ＤＦ特太ゴシック体"/>
      <family val="3"/>
      <charset val="128"/>
    </font>
    <font>
      <sz val="11"/>
      <name val="ＭＳ Ｐゴシック"/>
      <family val="3"/>
      <charset val="128"/>
      <scheme val="minor"/>
    </font>
    <font>
      <i/>
      <sz val="11"/>
      <color theme="1"/>
      <name val="ＭＳ Ｐゴシック"/>
      <family val="3"/>
      <charset val="128"/>
      <scheme val="minor"/>
    </font>
    <font>
      <b/>
      <sz val="11"/>
      <color theme="1"/>
      <name val="ＭＳ 明朝"/>
      <family val="1"/>
      <charset val="128"/>
    </font>
    <font>
      <b/>
      <sz val="11"/>
      <color theme="0"/>
      <name val="ＭＳ Ｐ明朝"/>
      <family val="1"/>
      <charset val="128"/>
    </font>
    <font>
      <b/>
      <sz val="11"/>
      <color rgb="FFFF0000"/>
      <name val="ＭＳ Ｐ明朝"/>
      <family val="1"/>
      <charset val="128"/>
    </font>
    <font>
      <sz val="9"/>
      <color theme="1"/>
      <name val="ＭＳ 明朝"/>
      <family val="1"/>
      <charset val="128"/>
    </font>
    <font>
      <sz val="16"/>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3"/>
        <bgColor indexed="64"/>
      </patternFill>
    </fill>
    <fill>
      <patternFill patternType="solid">
        <fgColor rgb="FFFF0000"/>
        <bgColor indexed="64"/>
      </patternFill>
    </fill>
    <fill>
      <patternFill patternType="solid">
        <fgColor theme="3" tint="0.79998168889431442"/>
        <bgColor indexed="64"/>
      </patternFill>
    </fill>
    <fill>
      <patternFill patternType="solid">
        <fgColor theme="2"/>
        <bgColor indexed="64"/>
      </patternFill>
    </fill>
    <fill>
      <patternFill patternType="solid">
        <fgColor theme="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medium">
        <color indexed="64"/>
      </top>
      <bottom/>
      <diagonal style="thin">
        <color indexed="64"/>
      </diagonal>
    </border>
    <border>
      <left style="thick">
        <color rgb="FFFF0000"/>
      </left>
      <right style="thick">
        <color rgb="FFFF0000"/>
      </right>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bottom style="double">
        <color indexed="64"/>
      </bottom>
      <diagonal/>
    </border>
    <border>
      <left style="thick">
        <color rgb="FFFF0000"/>
      </left>
      <right style="thick">
        <color rgb="FFFF0000"/>
      </right>
      <top style="double">
        <color indexed="64"/>
      </top>
      <bottom style="thick">
        <color rgb="FFFF0000"/>
      </bottom>
      <diagonal/>
    </border>
    <border>
      <left style="thin">
        <color theme="1"/>
      </left>
      <right style="thin">
        <color theme="1"/>
      </right>
      <top style="medium">
        <color theme="1"/>
      </top>
      <bottom style="thick">
        <color rgb="FFFF0000"/>
      </bottom>
      <diagonal/>
    </border>
    <border>
      <left style="medium">
        <color indexed="64"/>
      </left>
      <right style="thick">
        <color rgb="FFFF0000"/>
      </right>
      <top style="double">
        <color indexed="64"/>
      </top>
      <bottom style="hair">
        <color indexed="64"/>
      </bottom>
      <diagonal/>
    </border>
    <border>
      <left style="medium">
        <color indexed="64"/>
      </left>
      <right style="thick">
        <color rgb="FFFF0000"/>
      </right>
      <top style="hair">
        <color indexed="64"/>
      </top>
      <bottom style="hair">
        <color indexed="64"/>
      </bottom>
      <diagonal/>
    </border>
    <border>
      <left style="medium">
        <color indexed="64"/>
      </left>
      <right style="thick">
        <color rgb="FFFF0000"/>
      </right>
      <top style="hair">
        <color indexed="64"/>
      </top>
      <bottom style="double">
        <color indexed="64"/>
      </bottom>
      <diagonal/>
    </border>
  </borders>
  <cellStyleXfs count="12">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cellStyleXfs>
  <cellXfs count="431">
    <xf numFmtId="0" fontId="0" fillId="0" borderId="0" xfId="0">
      <alignment vertical="center"/>
    </xf>
    <xf numFmtId="0" fontId="13" fillId="0" borderId="0" xfId="8" applyFont="1" applyProtection="1">
      <alignment vertical="center"/>
    </xf>
    <xf numFmtId="0" fontId="13" fillId="0" borderId="0" xfId="8" applyFont="1" applyFill="1" applyProtection="1">
      <alignment vertical="center"/>
    </xf>
    <xf numFmtId="0" fontId="14" fillId="2" borderId="0" xfId="0" applyFont="1" applyFill="1">
      <alignment vertical="center"/>
    </xf>
    <xf numFmtId="0" fontId="15" fillId="2" borderId="0" xfId="0" applyFont="1" applyFill="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14" fillId="2" borderId="0" xfId="0" applyFont="1" applyFill="1" applyBorder="1" applyAlignment="1">
      <alignment horizontal="left" vertical="center"/>
    </xf>
    <xf numFmtId="0" fontId="14" fillId="2" borderId="0" xfId="0" applyFont="1" applyFill="1" applyAlignment="1">
      <alignment horizontal="center" vertical="center"/>
    </xf>
    <xf numFmtId="49" fontId="14" fillId="2" borderId="0" xfId="0" applyNumberFormat="1" applyFont="1" applyFill="1" applyAlignment="1">
      <alignment horizontal="left" vertical="center"/>
    </xf>
    <xf numFmtId="0" fontId="11" fillId="0" borderId="0" xfId="8" applyProtection="1">
      <alignment vertical="center"/>
      <protection locked="0"/>
    </xf>
    <xf numFmtId="38" fontId="11" fillId="0" borderId="0" xfId="4" applyFont="1" applyProtection="1">
      <alignment vertical="center"/>
      <protection locked="0"/>
    </xf>
    <xf numFmtId="0" fontId="13" fillId="0" borderId="0" xfId="8" applyFont="1" applyProtection="1">
      <alignment vertical="center"/>
      <protection locked="0"/>
    </xf>
    <xf numFmtId="38" fontId="13" fillId="0" borderId="0" xfId="4" applyFont="1" applyProtection="1">
      <alignment vertical="center"/>
      <protection locked="0"/>
    </xf>
    <xf numFmtId="0" fontId="13" fillId="0" borderId="2" xfId="8" applyFont="1" applyBorder="1" applyAlignment="1" applyProtection="1">
      <alignment horizontal="center" vertical="center"/>
      <protection locked="0"/>
    </xf>
    <xf numFmtId="0" fontId="17" fillId="0" borderId="3" xfId="8" applyFont="1" applyBorder="1" applyAlignment="1" applyProtection="1">
      <alignment horizontal="center" vertical="center"/>
      <protection locked="0"/>
    </xf>
    <xf numFmtId="0" fontId="13" fillId="3" borderId="4" xfId="8" applyFont="1" applyFill="1" applyBorder="1" applyProtection="1">
      <alignment vertical="center"/>
    </xf>
    <xf numFmtId="0" fontId="13" fillId="3" borderId="5" xfId="8" applyFont="1" applyFill="1" applyBorder="1" applyProtection="1">
      <alignment vertical="center"/>
      <protection locked="0"/>
    </xf>
    <xf numFmtId="38" fontId="13" fillId="3" borderId="5" xfId="4" applyFont="1" applyFill="1" applyBorder="1" applyProtection="1">
      <alignment vertical="center"/>
      <protection locked="0"/>
    </xf>
    <xf numFmtId="38" fontId="17" fillId="3" borderId="4" xfId="4" applyFont="1" applyFill="1" applyBorder="1" applyProtection="1">
      <alignment vertical="center"/>
      <protection locked="0"/>
    </xf>
    <xf numFmtId="0" fontId="13" fillId="0" borderId="7" xfId="8" applyFont="1" applyBorder="1" applyProtection="1">
      <alignment vertical="center"/>
    </xf>
    <xf numFmtId="0" fontId="13" fillId="0" borderId="0" xfId="8" applyFont="1" applyBorder="1" applyProtection="1">
      <alignment vertical="center"/>
      <protection locked="0"/>
    </xf>
    <xf numFmtId="38" fontId="13" fillId="0" borderId="0" xfId="4" applyFont="1" applyBorder="1" applyProtection="1">
      <alignment vertical="center"/>
      <protection locked="0"/>
    </xf>
    <xf numFmtId="0" fontId="13" fillId="0" borderId="8" xfId="8" applyFont="1" applyBorder="1" applyAlignment="1" applyProtection="1">
      <alignment horizontal="right" vertical="center"/>
      <protection locked="0"/>
    </xf>
    <xf numFmtId="38" fontId="6" fillId="0" borderId="7" xfId="4" applyFont="1" applyBorder="1" applyProtection="1">
      <alignment vertical="center"/>
      <protection locked="0"/>
    </xf>
    <xf numFmtId="0" fontId="13" fillId="0" borderId="7" xfId="8" applyFont="1" applyBorder="1" applyProtection="1">
      <alignment vertical="center"/>
      <protection locked="0"/>
    </xf>
    <xf numFmtId="38" fontId="5" fillId="0" borderId="7" xfId="4" applyFont="1" applyBorder="1" applyProtection="1">
      <alignment vertical="center"/>
      <protection locked="0"/>
    </xf>
    <xf numFmtId="38" fontId="13" fillId="0" borderId="7" xfId="4" applyFont="1" applyBorder="1" applyProtection="1">
      <alignment vertical="center"/>
      <protection locked="0"/>
    </xf>
    <xf numFmtId="0" fontId="13" fillId="0" borderId="8" xfId="8" applyFont="1" applyBorder="1" applyProtection="1">
      <alignment vertical="center"/>
      <protection locked="0"/>
    </xf>
    <xf numFmtId="0" fontId="13" fillId="3" borderId="7" xfId="8" applyFont="1" applyFill="1" applyBorder="1" applyProtection="1">
      <alignment vertical="center"/>
    </xf>
    <xf numFmtId="0" fontId="13" fillId="3" borderId="0" xfId="8" applyFont="1" applyFill="1" applyBorder="1" applyProtection="1">
      <alignment vertical="center"/>
      <protection locked="0"/>
    </xf>
    <xf numFmtId="38" fontId="13" fillId="3" borderId="0" xfId="4" applyFont="1" applyFill="1" applyBorder="1" applyProtection="1">
      <alignment vertical="center"/>
      <protection locked="0"/>
    </xf>
    <xf numFmtId="38" fontId="17" fillId="3" borderId="7" xfId="4" applyFont="1" applyFill="1" applyBorder="1" applyProtection="1">
      <alignment vertical="center"/>
      <protection locked="0"/>
    </xf>
    <xf numFmtId="38" fontId="13" fillId="0" borderId="9" xfId="4" applyFont="1" applyBorder="1" applyProtection="1">
      <alignment vertical="center"/>
      <protection locked="0"/>
    </xf>
    <xf numFmtId="38" fontId="13" fillId="0" borderId="0" xfId="8" applyNumberFormat="1" applyFont="1" applyProtection="1">
      <alignment vertical="center"/>
      <protection locked="0"/>
    </xf>
    <xf numFmtId="38" fontId="17" fillId="3" borderId="9" xfId="4" applyFont="1" applyFill="1" applyBorder="1" applyProtection="1">
      <alignment vertical="center"/>
      <protection locked="0"/>
    </xf>
    <xf numFmtId="0" fontId="5" fillId="0" borderId="0" xfId="8" applyFont="1" applyBorder="1" applyProtection="1">
      <alignment vertical="center"/>
      <protection locked="0"/>
    </xf>
    <xf numFmtId="0" fontId="18" fillId="0" borderId="0" xfId="8" applyFont="1" applyBorder="1" applyProtection="1">
      <alignment vertical="center"/>
      <protection locked="0"/>
    </xf>
    <xf numFmtId="0" fontId="5" fillId="0" borderId="0" xfId="8" applyFont="1" applyProtection="1">
      <alignment vertical="center"/>
      <protection locked="0"/>
    </xf>
    <xf numFmtId="0" fontId="5" fillId="3" borderId="4" xfId="8" applyFont="1" applyFill="1" applyBorder="1" applyProtection="1">
      <alignment vertical="center"/>
    </xf>
    <xf numFmtId="0" fontId="5" fillId="3" borderId="5" xfId="8" applyFont="1" applyFill="1" applyBorder="1" applyProtection="1">
      <alignment vertical="center"/>
      <protection locked="0"/>
    </xf>
    <xf numFmtId="38" fontId="5" fillId="3" borderId="5" xfId="4" applyFont="1" applyFill="1" applyBorder="1" applyProtection="1">
      <alignment vertical="center"/>
      <protection locked="0"/>
    </xf>
    <xf numFmtId="38" fontId="5" fillId="3" borderId="4" xfId="4" applyFont="1" applyFill="1" applyBorder="1" applyProtection="1">
      <alignment vertical="center"/>
      <protection locked="0"/>
    </xf>
    <xf numFmtId="38" fontId="13" fillId="0" borderId="7" xfId="4" applyFont="1" applyFill="1" applyBorder="1" applyProtection="1">
      <alignment vertical="center"/>
    </xf>
    <xf numFmtId="0" fontId="5" fillId="0" borderId="0" xfId="8" applyFont="1" applyFill="1" applyBorder="1" applyProtection="1">
      <alignment vertical="center"/>
      <protection locked="0"/>
    </xf>
    <xf numFmtId="38" fontId="5" fillId="0" borderId="0" xfId="4" applyFont="1" applyFill="1" applyBorder="1" applyProtection="1">
      <alignment vertical="center"/>
      <protection locked="0"/>
    </xf>
    <xf numFmtId="0" fontId="5" fillId="0" borderId="8" xfId="8" applyFont="1" applyFill="1" applyBorder="1" applyProtection="1">
      <alignment vertical="center"/>
      <protection locked="0"/>
    </xf>
    <xf numFmtId="38" fontId="5" fillId="0" borderId="9" xfId="4" applyFont="1" applyBorder="1" applyProtection="1">
      <alignment vertical="center"/>
      <protection locked="0"/>
    </xf>
    <xf numFmtId="38" fontId="5" fillId="0" borderId="0" xfId="8" applyNumberFormat="1" applyFont="1" applyProtection="1">
      <alignment vertical="center"/>
      <protection locked="0"/>
    </xf>
    <xf numFmtId="0" fontId="5" fillId="0" borderId="7" xfId="8" applyFont="1" applyFill="1" applyBorder="1" applyProtection="1">
      <alignment vertical="center"/>
      <protection locked="0"/>
    </xf>
    <xf numFmtId="0" fontId="5" fillId="0" borderId="8" xfId="8" applyFont="1" applyFill="1" applyBorder="1" applyAlignment="1" applyProtection="1">
      <alignment horizontal="right" vertical="center"/>
      <protection locked="0"/>
    </xf>
    <xf numFmtId="38" fontId="5" fillId="0" borderId="0" xfId="4" applyFont="1" applyProtection="1">
      <alignment vertical="center"/>
      <protection locked="0"/>
    </xf>
    <xf numFmtId="38" fontId="13" fillId="0" borderId="7" xfId="4" applyFont="1" applyBorder="1" applyProtection="1">
      <alignment vertical="center"/>
    </xf>
    <xf numFmtId="38" fontId="5" fillId="0" borderId="0" xfId="4" applyFont="1" applyBorder="1" applyProtection="1">
      <alignment vertical="center"/>
      <protection locked="0"/>
    </xf>
    <xf numFmtId="0" fontId="5" fillId="0" borderId="8" xfId="8" applyFont="1" applyBorder="1" applyProtection="1">
      <alignment vertical="center"/>
      <protection locked="0"/>
    </xf>
    <xf numFmtId="0" fontId="5" fillId="0" borderId="7" xfId="8" applyFont="1" applyBorder="1" applyProtection="1">
      <alignment vertical="center"/>
      <protection locked="0"/>
    </xf>
    <xf numFmtId="0" fontId="5" fillId="0" borderId="8" xfId="8" applyFont="1" applyBorder="1" applyAlignment="1" applyProtection="1">
      <alignment horizontal="right" vertical="center"/>
      <protection locked="0"/>
    </xf>
    <xf numFmtId="0" fontId="5" fillId="0" borderId="10" xfId="8" applyFont="1" applyBorder="1" applyProtection="1">
      <alignment vertical="center"/>
      <protection locked="0"/>
    </xf>
    <xf numFmtId="0" fontId="5" fillId="0" borderId="11" xfId="8" applyFont="1" applyBorder="1" applyProtection="1">
      <alignment vertical="center"/>
      <protection locked="0"/>
    </xf>
    <xf numFmtId="38" fontId="5" fillId="0" borderId="11" xfId="4" applyFont="1" applyBorder="1" applyProtection="1">
      <alignment vertical="center"/>
      <protection locked="0"/>
    </xf>
    <xf numFmtId="0" fontId="5" fillId="0" borderId="12" xfId="8" applyFont="1" applyBorder="1" applyProtection="1">
      <alignment vertical="center"/>
      <protection locked="0"/>
    </xf>
    <xf numFmtId="0" fontId="5" fillId="0" borderId="13" xfId="8" applyFont="1" applyBorder="1" applyAlignment="1" applyProtection="1">
      <alignment vertical="center"/>
    </xf>
    <xf numFmtId="0" fontId="5" fillId="0" borderId="14" xfId="8" applyFont="1" applyBorder="1" applyProtection="1">
      <alignment vertical="center"/>
      <protection locked="0"/>
    </xf>
    <xf numFmtId="0" fontId="5" fillId="0" borderId="14" xfId="8" applyFont="1" applyBorder="1" applyAlignment="1" applyProtection="1">
      <alignment vertical="center"/>
      <protection locked="0"/>
    </xf>
    <xf numFmtId="0" fontId="5" fillId="0" borderId="15" xfId="8" applyFont="1" applyBorder="1" applyAlignment="1" applyProtection="1">
      <alignment vertical="center"/>
      <protection locked="0"/>
    </xf>
    <xf numFmtId="38" fontId="17" fillId="0" borderId="16" xfId="8" applyNumberFormat="1" applyFont="1" applyFill="1" applyBorder="1" applyAlignment="1" applyProtection="1">
      <alignment horizontal="right" vertical="center"/>
      <protection locked="0"/>
    </xf>
    <xf numFmtId="178" fontId="13" fillId="2" borderId="0" xfId="5" applyNumberFormat="1" applyFont="1" applyFill="1" applyBorder="1" applyAlignment="1" applyProtection="1">
      <alignment horizontal="left" vertical="center"/>
      <protection locked="0"/>
    </xf>
    <xf numFmtId="0" fontId="5" fillId="0" borderId="0" xfId="8" applyFont="1" applyFill="1" applyBorder="1" applyAlignment="1" applyProtection="1">
      <alignment vertical="center"/>
      <protection locked="0"/>
    </xf>
    <xf numFmtId="0" fontId="13" fillId="0" borderId="0" xfId="8" applyFont="1" applyBorder="1" applyAlignment="1" applyProtection="1">
      <alignment horizontal="right" vertical="center"/>
      <protection locked="0"/>
    </xf>
    <xf numFmtId="0" fontId="5" fillId="3" borderId="5" xfId="8" applyFont="1" applyFill="1" applyBorder="1" applyAlignment="1" applyProtection="1">
      <alignment horizontal="right" vertical="center"/>
      <protection locked="0"/>
    </xf>
    <xf numFmtId="38" fontId="5" fillId="3" borderId="17" xfId="4" applyFont="1" applyFill="1" applyBorder="1" applyProtection="1">
      <alignment vertical="center"/>
      <protection locked="0"/>
    </xf>
    <xf numFmtId="0" fontId="5" fillId="0" borderId="4" xfId="8" applyFont="1" applyFill="1" applyBorder="1" applyProtection="1">
      <alignment vertical="center"/>
    </xf>
    <xf numFmtId="38" fontId="5" fillId="0" borderId="0" xfId="8" applyNumberFormat="1" applyFont="1" applyFill="1" applyBorder="1" applyProtection="1">
      <alignment vertical="center"/>
      <protection locked="0"/>
    </xf>
    <xf numFmtId="0" fontId="5" fillId="0" borderId="5" xfId="8" applyFont="1" applyFill="1" applyBorder="1" applyProtection="1">
      <alignment vertical="center"/>
      <protection locked="0"/>
    </xf>
    <xf numFmtId="38" fontId="5" fillId="0" borderId="5" xfId="4" applyFont="1" applyFill="1" applyBorder="1" applyProtection="1">
      <alignment vertical="center"/>
      <protection locked="0"/>
    </xf>
    <xf numFmtId="0" fontId="5" fillId="0" borderId="5" xfId="8" applyFont="1" applyFill="1" applyBorder="1" applyAlignment="1" applyProtection="1">
      <alignment horizontal="right" vertical="center"/>
      <protection locked="0"/>
    </xf>
    <xf numFmtId="38" fontId="5" fillId="0" borderId="4" xfId="4" applyFont="1" applyFill="1" applyBorder="1" applyProtection="1">
      <alignment vertical="center"/>
      <protection locked="0"/>
    </xf>
    <xf numFmtId="183" fontId="5" fillId="0" borderId="5" xfId="8" applyNumberFormat="1" applyFont="1" applyFill="1" applyBorder="1" applyProtection="1">
      <alignment vertical="center"/>
      <protection locked="0"/>
    </xf>
    <xf numFmtId="38" fontId="5" fillId="0" borderId="13" xfId="0" applyNumberFormat="1" applyFont="1" applyBorder="1" applyAlignment="1" applyProtection="1">
      <alignment vertical="center"/>
      <protection locked="0"/>
    </xf>
    <xf numFmtId="178" fontId="13" fillId="2" borderId="0" xfId="5" applyNumberFormat="1" applyFont="1" applyFill="1" applyBorder="1" applyAlignment="1" applyProtection="1">
      <alignment horizontal="left" vertical="center"/>
    </xf>
    <xf numFmtId="0" fontId="5" fillId="0" borderId="0" xfId="8" applyFont="1" applyBorder="1" applyAlignment="1" applyProtection="1">
      <alignment vertical="center"/>
      <protection locked="0"/>
    </xf>
    <xf numFmtId="38" fontId="5" fillId="0" borderId="0" xfId="8" applyNumberFormat="1" applyFont="1" applyBorder="1" applyAlignment="1" applyProtection="1">
      <alignment vertical="center"/>
      <protection locked="0"/>
    </xf>
    <xf numFmtId="38" fontId="5" fillId="0" borderId="0" xfId="4" applyFont="1" applyFill="1" applyBorder="1" applyAlignment="1" applyProtection="1">
      <alignment horizontal="center" vertical="center"/>
      <protection locked="0"/>
    </xf>
    <xf numFmtId="38" fontId="17" fillId="0" borderId="0" xfId="8" applyNumberFormat="1" applyFont="1" applyFill="1" applyBorder="1" applyAlignment="1" applyProtection="1">
      <alignment horizontal="center" vertical="center"/>
      <protection locked="0"/>
    </xf>
    <xf numFmtId="184" fontId="11" fillId="0" borderId="0" xfId="8" applyNumberFormat="1" applyProtection="1">
      <alignment vertical="center"/>
      <protection locked="0"/>
    </xf>
    <xf numFmtId="38" fontId="16" fillId="0" borderId="0" xfId="4" applyFont="1" applyAlignment="1" applyProtection="1">
      <alignment horizontal="right" vertical="center"/>
      <protection locked="0"/>
    </xf>
    <xf numFmtId="0" fontId="13" fillId="0" borderId="13" xfId="8" applyFont="1" applyBorder="1" applyAlignment="1" applyProtection="1">
      <alignment horizontal="center" vertical="center"/>
      <protection locked="0"/>
    </xf>
    <xf numFmtId="182" fontId="5" fillId="3" borderId="14" xfId="8" applyNumberFormat="1" applyFont="1" applyFill="1" applyBorder="1" applyProtection="1">
      <alignment vertical="center"/>
      <protection locked="0"/>
    </xf>
    <xf numFmtId="0" fontId="13" fillId="4" borderId="7" xfId="8" applyFont="1" applyFill="1" applyBorder="1" applyProtection="1">
      <alignment vertical="center"/>
    </xf>
    <xf numFmtId="0" fontId="13" fillId="4" borderId="0" xfId="8" applyFont="1" applyFill="1" applyBorder="1" applyProtection="1">
      <alignment vertical="center"/>
      <protection locked="0"/>
    </xf>
    <xf numFmtId="38" fontId="13" fillId="4" borderId="0" xfId="4" applyFont="1" applyFill="1" applyBorder="1" applyProtection="1">
      <alignment vertical="center"/>
      <protection locked="0"/>
    </xf>
    <xf numFmtId="0" fontId="13" fillId="4" borderId="0" xfId="8" applyFont="1" applyFill="1" applyProtection="1">
      <alignment vertical="center"/>
      <protection locked="0"/>
    </xf>
    <xf numFmtId="38" fontId="13" fillId="4" borderId="0" xfId="4" applyFont="1" applyFill="1" applyProtection="1">
      <alignment vertical="center"/>
      <protection locked="0"/>
    </xf>
    <xf numFmtId="38" fontId="6" fillId="4" borderId="7" xfId="4" applyFont="1" applyFill="1" applyBorder="1" applyProtection="1">
      <alignment vertical="center"/>
      <protection locked="0"/>
    </xf>
    <xf numFmtId="0" fontId="13" fillId="4" borderId="7" xfId="8" applyFont="1" applyFill="1" applyBorder="1" applyProtection="1">
      <alignment vertical="center"/>
      <protection locked="0"/>
    </xf>
    <xf numFmtId="0" fontId="13" fillId="4" borderId="0" xfId="8" applyFont="1" applyFill="1" applyBorder="1" applyAlignment="1" applyProtection="1">
      <alignment horizontal="right" vertical="center"/>
      <protection locked="0"/>
    </xf>
    <xf numFmtId="38" fontId="5" fillId="4" borderId="7" xfId="4" applyFont="1" applyFill="1" applyBorder="1" applyProtection="1">
      <alignment vertical="center"/>
      <protection locked="0"/>
    </xf>
    <xf numFmtId="38" fontId="13" fillId="4" borderId="9" xfId="4" applyFont="1" applyFill="1" applyBorder="1" applyProtection="1">
      <alignment vertical="center"/>
      <protection locked="0"/>
    </xf>
    <xf numFmtId="38" fontId="13" fillId="4" borderId="7" xfId="4" applyFont="1" applyFill="1" applyBorder="1" applyProtection="1">
      <alignment vertical="center"/>
      <protection locked="0"/>
    </xf>
    <xf numFmtId="0" fontId="5" fillId="0" borderId="69" xfId="8" applyFont="1" applyFill="1" applyBorder="1" applyAlignment="1" applyProtection="1">
      <alignment horizontal="left" vertical="center" wrapText="1"/>
    </xf>
    <xf numFmtId="0" fontId="5" fillId="5" borderId="70" xfId="8" applyFont="1" applyFill="1" applyBorder="1" applyAlignment="1" applyProtection="1">
      <alignment horizontal="left" vertical="center" wrapText="1"/>
      <protection locked="0"/>
    </xf>
    <xf numFmtId="0" fontId="5" fillId="0" borderId="70" xfId="8" applyFont="1" applyFill="1" applyBorder="1" applyAlignment="1" applyProtection="1">
      <alignment horizontal="left" vertical="center" wrapText="1"/>
    </xf>
    <xf numFmtId="0" fontId="5" fillId="5" borderId="71" xfId="8" applyFont="1" applyFill="1" applyBorder="1" applyAlignment="1" applyProtection="1">
      <alignment horizontal="left" vertical="center" wrapText="1"/>
      <protection locked="0"/>
    </xf>
    <xf numFmtId="0" fontId="12" fillId="5" borderId="72" xfId="3" applyFill="1" applyBorder="1" applyAlignment="1" applyProtection="1">
      <alignment vertical="center"/>
      <protection locked="0"/>
    </xf>
    <xf numFmtId="176" fontId="5" fillId="5" borderId="71" xfId="8" applyNumberFormat="1" applyFont="1" applyFill="1" applyBorder="1" applyAlignment="1" applyProtection="1">
      <alignment horizontal="left" vertical="center" wrapText="1"/>
      <protection locked="0"/>
    </xf>
    <xf numFmtId="176" fontId="5" fillId="5" borderId="70" xfId="8" applyNumberFormat="1" applyFont="1" applyFill="1" applyBorder="1" applyAlignment="1" applyProtection="1">
      <alignment horizontal="left" vertical="center" wrapText="1"/>
      <protection locked="0"/>
    </xf>
    <xf numFmtId="49" fontId="5" fillId="5" borderId="71" xfId="8" applyNumberFormat="1" applyFont="1" applyFill="1" applyBorder="1" applyAlignment="1" applyProtection="1">
      <alignment horizontal="left" vertical="center" wrapText="1"/>
      <protection locked="0"/>
    </xf>
    <xf numFmtId="49" fontId="5" fillId="5" borderId="72" xfId="8" applyNumberFormat="1" applyFont="1" applyFill="1" applyBorder="1" applyAlignment="1" applyProtection="1">
      <alignment horizontal="left" vertical="center" wrapText="1"/>
      <protection locked="0"/>
    </xf>
    <xf numFmtId="0" fontId="5" fillId="5" borderId="73" xfId="8" applyFont="1" applyFill="1" applyBorder="1" applyAlignment="1" applyProtection="1">
      <alignment horizontal="left" vertical="center" wrapText="1"/>
      <protection locked="0"/>
    </xf>
    <xf numFmtId="176" fontId="5" fillId="5" borderId="74" xfId="8" applyNumberFormat="1" applyFont="1" applyFill="1" applyBorder="1" applyAlignment="1" applyProtection="1">
      <alignment horizontal="left" vertical="center" wrapText="1"/>
      <protection locked="0"/>
    </xf>
    <xf numFmtId="185" fontId="5" fillId="0" borderId="70" xfId="8" applyNumberFormat="1" applyFont="1" applyFill="1" applyBorder="1" applyAlignment="1" applyProtection="1">
      <alignment vertical="center" wrapText="1"/>
    </xf>
    <xf numFmtId="185" fontId="5" fillId="0" borderId="69" xfId="8" applyNumberFormat="1" applyFont="1" applyFill="1" applyBorder="1" applyAlignment="1" applyProtection="1">
      <alignment vertical="center" wrapText="1"/>
    </xf>
    <xf numFmtId="185" fontId="5" fillId="5" borderId="70" xfId="8" applyNumberFormat="1" applyFont="1" applyFill="1" applyBorder="1" applyAlignment="1" applyProtection="1">
      <alignment vertical="center" wrapText="1"/>
      <protection locked="0"/>
    </xf>
    <xf numFmtId="0" fontId="14" fillId="2" borderId="0" xfId="0" applyFont="1" applyFill="1" applyBorder="1" applyAlignment="1">
      <alignment horizontal="right" vertical="center"/>
    </xf>
    <xf numFmtId="0" fontId="14" fillId="2" borderId="1" xfId="0" applyFont="1" applyFill="1" applyBorder="1" applyAlignment="1">
      <alignment vertical="center"/>
    </xf>
    <xf numFmtId="0" fontId="14" fillId="2" borderId="1" xfId="0" applyFont="1" applyFill="1" applyBorder="1" applyAlignment="1">
      <alignment horizontal="center" vertical="center"/>
    </xf>
    <xf numFmtId="0" fontId="14" fillId="2" borderId="0" xfId="0" applyFont="1" applyFill="1" applyAlignment="1">
      <alignment vertical="center"/>
    </xf>
    <xf numFmtId="0" fontId="14" fillId="2" borderId="0" xfId="0" applyFont="1" applyFill="1" applyAlignment="1">
      <alignment vertical="center" wrapText="1"/>
    </xf>
    <xf numFmtId="185" fontId="5" fillId="0" borderId="72" xfId="8" applyNumberFormat="1" applyFont="1" applyFill="1" applyBorder="1" applyAlignment="1" applyProtection="1">
      <alignment vertical="center" wrapText="1"/>
    </xf>
    <xf numFmtId="31" fontId="5" fillId="5" borderId="72" xfId="8" applyNumberFormat="1" applyFont="1" applyFill="1" applyBorder="1" applyAlignment="1" applyProtection="1">
      <alignment horizontal="left" vertical="center" wrapText="1"/>
      <protection locked="0"/>
    </xf>
    <xf numFmtId="179" fontId="14"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vertical="center" wrapText="1"/>
    </xf>
    <xf numFmtId="185" fontId="5" fillId="5" borderId="71" xfId="8" applyNumberFormat="1" applyFont="1" applyFill="1" applyBorder="1" applyAlignment="1" applyProtection="1">
      <alignment vertical="center" wrapText="1"/>
      <protection locked="0"/>
    </xf>
    <xf numFmtId="185" fontId="5" fillId="5" borderId="72" xfId="8" applyNumberFormat="1" applyFont="1" applyFill="1" applyBorder="1" applyAlignment="1" applyProtection="1">
      <alignment vertical="center" wrapText="1"/>
      <protection locked="0"/>
    </xf>
    <xf numFmtId="0" fontId="1" fillId="5" borderId="70" xfId="3" applyFont="1" applyFill="1" applyBorder="1" applyAlignment="1" applyProtection="1">
      <alignment horizontal="left" vertical="center"/>
      <protection locked="0"/>
    </xf>
    <xf numFmtId="0" fontId="13" fillId="0" borderId="0" xfId="8" applyFont="1" applyAlignment="1" applyProtection="1">
      <alignment vertical="center" wrapText="1"/>
      <protection locked="0"/>
    </xf>
    <xf numFmtId="55" fontId="5" fillId="5" borderId="70" xfId="8" applyNumberFormat="1" applyFont="1" applyFill="1" applyBorder="1" applyAlignment="1" applyProtection="1">
      <alignment horizontal="left" vertical="center" wrapText="1"/>
      <protection locked="0"/>
    </xf>
    <xf numFmtId="0" fontId="5" fillId="5" borderId="69" xfId="8" applyFont="1" applyFill="1" applyBorder="1" applyAlignment="1" applyProtection="1">
      <alignment horizontal="left" vertical="center" wrapText="1"/>
      <protection locked="0"/>
    </xf>
    <xf numFmtId="0" fontId="5" fillId="5" borderId="72" xfId="8" applyFont="1" applyFill="1" applyBorder="1" applyAlignment="1" applyProtection="1">
      <alignment horizontal="left" vertical="center" wrapText="1"/>
      <protection locked="0"/>
    </xf>
    <xf numFmtId="177" fontId="5" fillId="5" borderId="69" xfId="8" applyNumberFormat="1" applyFont="1" applyFill="1" applyBorder="1" applyAlignment="1" applyProtection="1">
      <alignment horizontal="left" vertical="center" wrapText="1"/>
      <protection locked="0"/>
    </xf>
    <xf numFmtId="177" fontId="5" fillId="5" borderId="72" xfId="8" applyNumberFormat="1" applyFont="1" applyFill="1" applyBorder="1" applyAlignment="1" applyProtection="1">
      <alignment horizontal="left" vertical="center" wrapText="1"/>
      <protection locked="0"/>
    </xf>
    <xf numFmtId="38" fontId="13" fillId="0" borderId="18" xfId="4" applyFont="1" applyFill="1" applyBorder="1" applyProtection="1">
      <alignment vertical="center"/>
    </xf>
    <xf numFmtId="38" fontId="13" fillId="0" borderId="18" xfId="4" applyFont="1" applyFill="1" applyBorder="1" applyAlignment="1" applyProtection="1">
      <alignment vertical="center"/>
    </xf>
    <xf numFmtId="38" fontId="13" fillId="0" borderId="19" xfId="4" applyFont="1" applyFill="1" applyBorder="1" applyProtection="1">
      <alignment vertical="center"/>
    </xf>
    <xf numFmtId="38" fontId="13" fillId="0" borderId="19" xfId="4" applyFont="1" applyFill="1" applyBorder="1" applyAlignment="1" applyProtection="1">
      <alignment vertical="center"/>
    </xf>
    <xf numFmtId="38" fontId="13" fillId="0" borderId="20" xfId="4" applyFont="1" applyFill="1" applyBorder="1" applyProtection="1">
      <alignment vertical="center"/>
    </xf>
    <xf numFmtId="38" fontId="13" fillId="0" borderId="20" xfId="4" applyFont="1" applyFill="1" applyBorder="1" applyAlignment="1" applyProtection="1">
      <alignment vertical="center"/>
    </xf>
    <xf numFmtId="38" fontId="13" fillId="4" borderId="19" xfId="4" applyFont="1" applyFill="1" applyBorder="1" applyAlignment="1" applyProtection="1">
      <alignment horizontal="center" vertical="center"/>
    </xf>
    <xf numFmtId="38" fontId="13" fillId="4" borderId="18" xfId="4" applyFont="1" applyFill="1" applyBorder="1" applyAlignment="1" applyProtection="1">
      <alignment horizontal="center" vertical="center"/>
    </xf>
    <xf numFmtId="38" fontId="13" fillId="4" borderId="20" xfId="4" applyFont="1" applyFill="1" applyBorder="1" applyAlignment="1" applyProtection="1">
      <alignment horizontal="center" vertical="center"/>
    </xf>
    <xf numFmtId="38" fontId="13" fillId="0" borderId="1" xfId="4" applyFont="1" applyFill="1" applyBorder="1" applyProtection="1">
      <alignment vertical="center"/>
    </xf>
    <xf numFmtId="38" fontId="13" fillId="0" borderId="1" xfId="4" applyFont="1" applyFill="1" applyBorder="1" applyAlignment="1" applyProtection="1">
      <alignment vertical="center"/>
    </xf>
    <xf numFmtId="38" fontId="13" fillId="0" borderId="1" xfId="4" applyNumberFormat="1" applyFont="1" applyFill="1" applyBorder="1" applyAlignment="1" applyProtection="1">
      <alignment vertical="center"/>
    </xf>
    <xf numFmtId="38" fontId="11" fillId="0" borderId="0" xfId="4" applyFont="1" applyFill="1" applyProtection="1">
      <alignment vertical="center"/>
      <protection locked="0"/>
    </xf>
    <xf numFmtId="38" fontId="13" fillId="0" borderId="0" xfId="4" applyFont="1" applyFill="1" applyProtection="1">
      <alignment vertical="center"/>
      <protection locked="0"/>
    </xf>
    <xf numFmtId="40" fontId="13" fillId="0" borderId="0" xfId="4" applyNumberFormat="1" applyFont="1" applyFill="1" applyProtection="1">
      <alignment vertical="center"/>
      <protection locked="0"/>
    </xf>
    <xf numFmtId="40" fontId="11" fillId="0" borderId="0" xfId="4" applyNumberFormat="1" applyFont="1" applyFill="1" applyProtection="1">
      <alignment vertical="center"/>
      <protection locked="0"/>
    </xf>
    <xf numFmtId="38" fontId="11" fillId="0" borderId="0" xfId="4" applyFont="1" applyFill="1" applyBorder="1" applyProtection="1">
      <alignment vertical="center"/>
      <protection locked="0"/>
    </xf>
    <xf numFmtId="40" fontId="11" fillId="0" borderId="0" xfId="4" applyNumberFormat="1" applyFont="1" applyFill="1" applyBorder="1" applyProtection="1">
      <alignment vertical="center"/>
      <protection locked="0"/>
    </xf>
    <xf numFmtId="38" fontId="10" fillId="0" borderId="0" xfId="4" applyFont="1" applyFill="1" applyProtection="1">
      <alignment vertical="center"/>
      <protection locked="0"/>
    </xf>
    <xf numFmtId="38" fontId="13" fillId="0" borderId="0" xfId="4" applyFont="1" applyFill="1" applyAlignment="1" applyProtection="1">
      <alignment vertical="center"/>
    </xf>
    <xf numFmtId="38" fontId="13" fillId="0" borderId="0" xfId="4" applyFont="1" applyFill="1" applyProtection="1">
      <alignment vertical="center"/>
    </xf>
    <xf numFmtId="38" fontId="13" fillId="0" borderId="11" xfId="4" applyFont="1" applyFill="1" applyBorder="1" applyAlignment="1" applyProtection="1">
      <alignment vertical="center"/>
    </xf>
    <xf numFmtId="38" fontId="13" fillId="0" borderId="1" xfId="4" applyFont="1" applyFill="1" applyBorder="1" applyAlignment="1" applyProtection="1">
      <alignment horizontal="center" vertical="center"/>
    </xf>
    <xf numFmtId="38" fontId="13" fillId="0" borderId="1" xfId="4" applyFont="1" applyFill="1" applyBorder="1" applyAlignment="1" applyProtection="1">
      <alignment horizontal="center" vertical="center" wrapText="1"/>
    </xf>
    <xf numFmtId="38" fontId="13" fillId="0" borderId="21" xfId="4" applyFont="1" applyFill="1" applyBorder="1" applyAlignment="1" applyProtection="1">
      <alignment horizontal="center" vertical="center" wrapText="1"/>
    </xf>
    <xf numFmtId="38" fontId="13" fillId="0" borderId="1" xfId="4" applyFont="1" applyBorder="1" applyProtection="1">
      <alignment vertical="center"/>
    </xf>
    <xf numFmtId="38" fontId="13" fillId="0" borderId="1" xfId="4" applyFont="1" applyBorder="1" applyAlignment="1" applyProtection="1">
      <alignment horizontal="center" vertical="center"/>
    </xf>
    <xf numFmtId="38" fontId="13" fillId="0" borderId="21" xfId="4" applyFont="1" applyBorder="1" applyAlignment="1" applyProtection="1">
      <alignment horizontal="center" vertical="center"/>
    </xf>
    <xf numFmtId="38" fontId="13" fillId="4" borderId="1" xfId="4" applyFont="1" applyFill="1" applyBorder="1" applyAlignment="1" applyProtection="1">
      <alignment horizontal="right" vertical="center"/>
    </xf>
    <xf numFmtId="38" fontId="13" fillId="4" borderId="1" xfId="4" applyFont="1" applyFill="1" applyBorder="1" applyAlignment="1" applyProtection="1">
      <alignment horizontal="center" vertical="center"/>
    </xf>
    <xf numFmtId="180" fontId="13" fillId="4" borderId="1" xfId="4" applyNumberFormat="1" applyFont="1" applyFill="1" applyBorder="1" applyAlignment="1" applyProtection="1">
      <alignment horizontal="center" vertical="center"/>
    </xf>
    <xf numFmtId="180" fontId="13" fillId="4" borderId="21" xfId="4" applyNumberFormat="1" applyFont="1" applyFill="1" applyBorder="1" applyAlignment="1" applyProtection="1">
      <alignment horizontal="center" vertical="center"/>
    </xf>
    <xf numFmtId="38" fontId="13" fillId="0" borderId="1" xfId="4" applyFont="1" applyFill="1" applyBorder="1" applyAlignment="1" applyProtection="1">
      <alignment horizontal="right" vertical="center"/>
    </xf>
    <xf numFmtId="38" fontId="13" fillId="0" borderId="1" xfId="4" applyFont="1" applyFill="1" applyBorder="1" applyAlignment="1" applyProtection="1">
      <alignment horizontal="left" vertical="center"/>
    </xf>
    <xf numFmtId="180" fontId="13" fillId="0" borderId="1" xfId="4" applyNumberFormat="1" applyFont="1" applyFill="1" applyBorder="1" applyAlignment="1" applyProtection="1">
      <alignment horizontal="center" vertical="center"/>
    </xf>
    <xf numFmtId="180" fontId="13" fillId="0" borderId="21" xfId="4" applyNumberFormat="1" applyFont="1" applyFill="1" applyBorder="1" applyAlignment="1" applyProtection="1">
      <alignment horizontal="center" vertical="center"/>
    </xf>
    <xf numFmtId="180" fontId="13" fillId="0" borderId="1" xfId="4" applyNumberFormat="1" applyFont="1" applyFill="1" applyBorder="1" applyProtection="1">
      <alignment vertical="center"/>
    </xf>
    <xf numFmtId="38" fontId="13" fillId="4" borderId="21" xfId="4" applyFont="1" applyFill="1" applyBorder="1" applyAlignment="1" applyProtection="1">
      <alignment horizontal="center" vertical="center"/>
    </xf>
    <xf numFmtId="38" fontId="13" fillId="4" borderId="1" xfId="4" applyFont="1" applyFill="1" applyBorder="1" applyProtection="1">
      <alignment vertical="center"/>
    </xf>
    <xf numFmtId="38" fontId="13" fillId="0" borderId="21" xfId="4" applyFont="1" applyFill="1" applyBorder="1" applyAlignment="1" applyProtection="1">
      <alignment horizontal="center" vertical="center"/>
    </xf>
    <xf numFmtId="178" fontId="13" fillId="0" borderId="0" xfId="5" applyNumberFormat="1" applyFont="1" applyFill="1" applyBorder="1" applyAlignment="1" applyProtection="1">
      <alignment horizontal="left" vertical="center"/>
    </xf>
    <xf numFmtId="38" fontId="13" fillId="0" borderId="0" xfId="4" applyFont="1" applyFill="1" applyBorder="1" applyAlignment="1" applyProtection="1">
      <alignment horizontal="left" vertical="center"/>
    </xf>
    <xf numFmtId="38" fontId="13" fillId="0" borderId="0" xfId="4" applyFont="1" applyFill="1" applyBorder="1" applyProtection="1">
      <alignment vertical="center"/>
    </xf>
    <xf numFmtId="38" fontId="11" fillId="0" borderId="0" xfId="4" applyFont="1" applyFill="1" applyProtection="1">
      <alignment vertical="center"/>
    </xf>
    <xf numFmtId="38" fontId="11" fillId="4" borderId="0" xfId="4" applyFont="1" applyFill="1" applyProtection="1">
      <alignment vertical="center"/>
    </xf>
    <xf numFmtId="38" fontId="13" fillId="4" borderId="1" xfId="4" applyNumberFormat="1" applyFont="1" applyFill="1" applyBorder="1" applyAlignment="1" applyProtection="1">
      <alignment horizontal="center" vertical="center"/>
    </xf>
    <xf numFmtId="38" fontId="13" fillId="4" borderId="0" xfId="4" applyFont="1" applyFill="1" applyBorder="1" applyAlignment="1" applyProtection="1">
      <alignment horizontal="left" vertical="center"/>
    </xf>
    <xf numFmtId="38" fontId="13" fillId="4" borderId="0" xfId="4" applyFont="1" applyFill="1" applyBorder="1" applyProtection="1">
      <alignment vertical="center"/>
    </xf>
    <xf numFmtId="181" fontId="13" fillId="4" borderId="0" xfId="4" applyNumberFormat="1" applyFont="1" applyFill="1" applyBorder="1" applyProtection="1">
      <alignment vertical="center"/>
    </xf>
    <xf numFmtId="0" fontId="11" fillId="0" borderId="0" xfId="8" applyFill="1" applyProtection="1">
      <alignment vertical="center"/>
      <protection locked="0"/>
    </xf>
    <xf numFmtId="38" fontId="13" fillId="0" borderId="0" xfId="4" applyFont="1" applyAlignment="1" applyProtection="1">
      <alignment horizontal="center" vertical="center"/>
      <protection locked="0"/>
    </xf>
    <xf numFmtId="0" fontId="21" fillId="0" borderId="0" xfId="8" applyFont="1" applyProtection="1">
      <alignment vertical="center"/>
      <protection locked="0"/>
    </xf>
    <xf numFmtId="38" fontId="13" fillId="0" borderId="0" xfId="4" applyFont="1" applyProtection="1">
      <alignment vertical="center"/>
    </xf>
    <xf numFmtId="38" fontId="13" fillId="0" borderId="0" xfId="8" applyNumberFormat="1" applyFont="1" applyProtection="1">
      <alignment vertical="center"/>
    </xf>
    <xf numFmtId="0" fontId="13" fillId="0" borderId="0" xfId="8" applyFont="1" applyAlignment="1" applyProtection="1">
      <alignment horizontal="right" vertical="center"/>
    </xf>
    <xf numFmtId="38" fontId="13" fillId="0" borderId="18" xfId="4" applyFont="1" applyFill="1" applyBorder="1" applyAlignment="1" applyProtection="1">
      <alignment horizontal="center" vertical="center"/>
    </xf>
    <xf numFmtId="38" fontId="13" fillId="0" borderId="22" xfId="4" applyFont="1" applyFill="1" applyBorder="1" applyAlignment="1" applyProtection="1">
      <alignment vertical="center"/>
    </xf>
    <xf numFmtId="38" fontId="13" fillId="0" borderId="23" xfId="4" applyFont="1" applyFill="1" applyBorder="1" applyAlignment="1" applyProtection="1">
      <alignment vertical="center"/>
    </xf>
    <xf numFmtId="38" fontId="13" fillId="0" borderId="24" xfId="4" applyFont="1" applyFill="1" applyBorder="1" applyAlignment="1" applyProtection="1">
      <alignment vertical="center"/>
    </xf>
    <xf numFmtId="38" fontId="13" fillId="4" borderId="19" xfId="4" applyFont="1" applyFill="1" applyBorder="1" applyProtection="1">
      <alignment vertical="center"/>
    </xf>
    <xf numFmtId="38" fontId="13" fillId="4" borderId="19" xfId="4" applyFont="1" applyFill="1" applyBorder="1" applyAlignment="1" applyProtection="1">
      <alignment horizontal="right" vertical="center"/>
    </xf>
    <xf numFmtId="38" fontId="13" fillId="4" borderId="23" xfId="4" applyFont="1" applyFill="1" applyBorder="1" applyAlignment="1" applyProtection="1">
      <alignment horizontal="center" vertical="center"/>
    </xf>
    <xf numFmtId="38" fontId="13" fillId="0" borderId="10" xfId="4" applyFont="1" applyFill="1" applyBorder="1" applyProtection="1">
      <alignment vertical="center"/>
    </xf>
    <xf numFmtId="38" fontId="13" fillId="0" borderId="21" xfId="4" applyFont="1" applyFill="1" applyBorder="1" applyAlignment="1" applyProtection="1">
      <alignment vertical="center"/>
    </xf>
    <xf numFmtId="0" fontId="11" fillId="0" borderId="0" xfId="8" applyAlignment="1" applyProtection="1">
      <alignment horizontal="left" vertical="center"/>
      <protection locked="0"/>
    </xf>
    <xf numFmtId="38" fontId="13" fillId="4" borderId="18" xfId="4" applyFont="1" applyFill="1" applyBorder="1" applyProtection="1">
      <alignment vertical="center"/>
    </xf>
    <xf numFmtId="38" fontId="13" fillId="4" borderId="22" xfId="4" applyFont="1" applyFill="1" applyBorder="1" applyAlignment="1" applyProtection="1">
      <alignment horizontal="center" vertical="center"/>
    </xf>
    <xf numFmtId="38" fontId="13" fillId="4" borderId="20" xfId="4" applyFont="1" applyFill="1" applyBorder="1" applyProtection="1">
      <alignment vertical="center"/>
    </xf>
    <xf numFmtId="38" fontId="13" fillId="4" borderId="24" xfId="4" applyFont="1" applyFill="1" applyBorder="1" applyAlignment="1" applyProtection="1">
      <alignment horizontal="center" vertical="center"/>
    </xf>
    <xf numFmtId="38" fontId="13" fillId="0" borderId="21" xfId="4" applyNumberFormat="1" applyFont="1" applyFill="1" applyBorder="1" applyAlignment="1" applyProtection="1">
      <alignment vertical="center"/>
    </xf>
    <xf numFmtId="0" fontId="0" fillId="0" borderId="0" xfId="0" applyProtection="1">
      <alignment vertical="center"/>
    </xf>
    <xf numFmtId="0" fontId="23" fillId="0" borderId="0" xfId="0" applyFont="1" applyProtection="1">
      <alignment vertical="center"/>
    </xf>
    <xf numFmtId="0" fontId="15" fillId="0" borderId="0" xfId="0" applyFont="1" applyAlignment="1" applyProtection="1">
      <alignment vertical="center" wrapText="1"/>
    </xf>
    <xf numFmtId="0" fontId="15" fillId="0" borderId="0" xfId="0" applyFont="1" applyProtection="1">
      <alignment vertical="center"/>
    </xf>
    <xf numFmtId="0" fontId="15" fillId="0" borderId="7" xfId="0" applyFont="1" applyBorder="1" applyAlignment="1" applyProtection="1">
      <alignment vertical="center"/>
    </xf>
    <xf numFmtId="0" fontId="15" fillId="0" borderId="8" xfId="0" applyFont="1" applyBorder="1" applyAlignment="1" applyProtection="1">
      <alignment vertical="center"/>
    </xf>
    <xf numFmtId="0" fontId="15" fillId="0" borderId="25" xfId="0" applyFont="1" applyBorder="1" applyProtection="1">
      <alignment vertical="center"/>
    </xf>
    <xf numFmtId="0" fontId="15" fillId="0" borderId="25" xfId="0" applyFont="1" applyBorder="1" applyAlignment="1" applyProtection="1">
      <alignment vertical="center" wrapText="1"/>
    </xf>
    <xf numFmtId="0" fontId="15" fillId="0" borderId="26" xfId="0" applyFont="1" applyBorder="1" applyProtection="1">
      <alignment vertical="center"/>
    </xf>
    <xf numFmtId="0" fontId="15" fillId="0" borderId="26" xfId="0" applyFont="1" applyBorder="1" applyAlignment="1" applyProtection="1">
      <alignment vertical="center" wrapText="1"/>
    </xf>
    <xf numFmtId="0" fontId="15" fillId="0" borderId="27" xfId="0" applyFont="1" applyBorder="1" applyAlignment="1" applyProtection="1">
      <alignment vertical="center" wrapText="1"/>
    </xf>
    <xf numFmtId="0" fontId="15" fillId="0" borderId="28" xfId="0" applyFont="1" applyBorder="1" applyProtection="1">
      <alignment vertical="center"/>
    </xf>
    <xf numFmtId="0" fontId="15" fillId="0" borderId="28" xfId="0" applyFont="1" applyBorder="1" applyAlignment="1" applyProtection="1">
      <alignment vertical="center" wrapText="1"/>
    </xf>
    <xf numFmtId="0" fontId="24" fillId="7" borderId="75" xfId="8" applyFont="1" applyFill="1" applyBorder="1" applyAlignment="1" applyProtection="1">
      <alignment horizontal="center" vertical="center" wrapText="1"/>
      <protection locked="0"/>
    </xf>
    <xf numFmtId="0" fontId="13" fillId="0" borderId="0" xfId="8" applyFont="1" applyAlignment="1" applyProtection="1">
      <alignment horizontal="center" vertical="center"/>
      <protection locked="0"/>
    </xf>
    <xf numFmtId="0" fontId="13" fillId="0" borderId="0" xfId="8" applyFont="1" applyFill="1" applyProtection="1">
      <alignment vertical="center"/>
      <protection locked="0"/>
    </xf>
    <xf numFmtId="0" fontId="18" fillId="0" borderId="0" xfId="8" applyFont="1" applyFill="1" applyProtection="1">
      <alignment vertical="center"/>
      <protection locked="0"/>
    </xf>
    <xf numFmtId="0" fontId="5" fillId="0" borderId="0" xfId="8" applyFont="1" applyAlignment="1" applyProtection="1">
      <alignment horizontal="left" vertical="top" wrapText="1"/>
      <protection locked="0"/>
    </xf>
    <xf numFmtId="0" fontId="13" fillId="0" borderId="0" xfId="8" applyFont="1" applyAlignment="1" applyProtection="1">
      <alignment horizontal="left" vertical="top" wrapText="1"/>
      <protection locked="0"/>
    </xf>
    <xf numFmtId="0" fontId="13" fillId="0" borderId="0" xfId="8" applyFont="1" applyAlignment="1" applyProtection="1">
      <alignment vertical="center"/>
      <protection locked="0"/>
    </xf>
    <xf numFmtId="185" fontId="5" fillId="0" borderId="71" xfId="8" applyNumberFormat="1" applyFont="1" applyBorder="1" applyAlignment="1" applyProtection="1">
      <alignment vertical="center" wrapText="1"/>
    </xf>
    <xf numFmtId="185" fontId="5" fillId="0" borderId="70" xfId="8" applyNumberFormat="1" applyFont="1" applyBorder="1" applyAlignment="1" applyProtection="1">
      <alignment vertical="center" wrapText="1"/>
    </xf>
    <xf numFmtId="185" fontId="5" fillId="0" borderId="72" xfId="8" applyNumberFormat="1" applyFont="1" applyBorder="1" applyAlignment="1" applyProtection="1">
      <alignment vertical="center" wrapText="1"/>
    </xf>
    <xf numFmtId="0" fontId="0" fillId="0" borderId="0" xfId="0" applyAlignment="1" applyProtection="1">
      <alignment vertical="top" wrapText="1"/>
    </xf>
    <xf numFmtId="0" fontId="11" fillId="0" borderId="0" xfId="8" applyProtection="1">
      <alignment vertical="center"/>
    </xf>
    <xf numFmtId="38" fontId="16" fillId="0" borderId="0" xfId="4" applyFont="1" applyAlignment="1" applyProtection="1">
      <alignment horizontal="right" vertical="center"/>
    </xf>
    <xf numFmtId="38" fontId="20" fillId="0" borderId="0" xfId="4" applyFont="1" applyFill="1" applyAlignment="1" applyProtection="1">
      <alignment horizontal="center" vertical="center"/>
    </xf>
    <xf numFmtId="0" fontId="5" fillId="0" borderId="0" xfId="8" applyFont="1" applyProtection="1">
      <alignment vertical="center"/>
    </xf>
    <xf numFmtId="0" fontId="6" fillId="0" borderId="0" xfId="8" applyFont="1" applyAlignment="1" applyProtection="1">
      <alignment horizontal="right" vertical="center"/>
    </xf>
    <xf numFmtId="0" fontId="21" fillId="0" borderId="0" xfId="8" applyFont="1" applyProtection="1">
      <alignment vertical="center"/>
    </xf>
    <xf numFmtId="0" fontId="22" fillId="0" borderId="0" xfId="8" applyFont="1" applyAlignment="1" applyProtection="1">
      <alignment horizontal="left" vertical="center"/>
    </xf>
    <xf numFmtId="0" fontId="22" fillId="0" borderId="0" xfId="8" applyFont="1" applyProtection="1">
      <alignment vertical="center"/>
    </xf>
    <xf numFmtId="3" fontId="11" fillId="0" borderId="0" xfId="8" applyNumberFormat="1" applyProtection="1">
      <alignment vertical="center"/>
    </xf>
    <xf numFmtId="38" fontId="13" fillId="0" borderId="0" xfId="4" applyFont="1" applyBorder="1" applyProtection="1">
      <alignment vertical="center"/>
    </xf>
    <xf numFmtId="38" fontId="16" fillId="0" borderId="0" xfId="4" applyFont="1" applyFill="1" applyAlignment="1" applyProtection="1">
      <alignment horizontal="right" vertical="center"/>
    </xf>
    <xf numFmtId="38" fontId="10" fillId="0" borderId="0" xfId="4" applyFont="1" applyFill="1" applyProtection="1">
      <alignment vertical="center"/>
    </xf>
    <xf numFmtId="0" fontId="18" fillId="0" borderId="0" xfId="8" applyFont="1" applyFill="1" applyAlignment="1" applyProtection="1">
      <alignment horizontal="left" vertical="center"/>
    </xf>
    <xf numFmtId="0" fontId="19" fillId="0" borderId="0" xfId="8" applyFont="1" applyFill="1" applyAlignment="1" applyProtection="1">
      <alignment horizontal="left" vertical="center"/>
    </xf>
    <xf numFmtId="0" fontId="24" fillId="6" borderId="31" xfId="8" applyFont="1" applyFill="1" applyBorder="1" applyAlignment="1" applyProtection="1">
      <alignment horizontal="center" vertical="center" wrapText="1"/>
    </xf>
    <xf numFmtId="0" fontId="13" fillId="0" borderId="0" xfId="8" applyFont="1" applyAlignment="1" applyProtection="1">
      <alignment horizontal="center" vertical="center"/>
    </xf>
    <xf numFmtId="0" fontId="13" fillId="0" borderId="27" xfId="8" applyFont="1" applyFill="1" applyBorder="1" applyAlignment="1" applyProtection="1">
      <alignment horizontal="left" vertical="center" wrapText="1"/>
    </xf>
    <xf numFmtId="0" fontId="13" fillId="0" borderId="34" xfId="8" applyFont="1" applyFill="1" applyBorder="1" applyAlignment="1" applyProtection="1">
      <alignment horizontal="left" vertical="center" shrinkToFit="1"/>
    </xf>
    <xf numFmtId="0" fontId="13" fillId="0" borderId="37" xfId="8" applyFont="1" applyFill="1" applyBorder="1" applyAlignment="1" applyProtection="1">
      <alignment horizontal="left" vertical="center" wrapText="1"/>
    </xf>
    <xf numFmtId="0" fontId="13" fillId="0" borderId="38" xfId="8" applyFont="1" applyFill="1" applyBorder="1" applyAlignment="1" applyProtection="1">
      <alignment horizontal="left" vertical="center" shrinkToFit="1"/>
    </xf>
    <xf numFmtId="0" fontId="5" fillId="0" borderId="26" xfId="8" applyFont="1" applyFill="1" applyBorder="1" applyAlignment="1" applyProtection="1">
      <alignment horizontal="left" vertical="center" wrapText="1"/>
    </xf>
    <xf numFmtId="0" fontId="13" fillId="0" borderId="41" xfId="8" applyFont="1" applyFill="1" applyBorder="1" applyAlignment="1" applyProtection="1">
      <alignment horizontal="left" vertical="center" shrinkToFit="1"/>
    </xf>
    <xf numFmtId="0" fontId="5" fillId="0" borderId="27" xfId="8" applyFont="1" applyFill="1" applyBorder="1" applyAlignment="1" applyProtection="1">
      <alignment horizontal="left" vertical="center" wrapText="1"/>
    </xf>
    <xf numFmtId="0" fontId="5" fillId="0" borderId="37" xfId="8" applyFont="1" applyFill="1" applyBorder="1" applyAlignment="1" applyProtection="1">
      <alignment horizontal="left" vertical="center" wrapText="1"/>
    </xf>
    <xf numFmtId="0" fontId="25" fillId="0" borderId="27" xfId="8" applyFont="1" applyFill="1" applyBorder="1" applyAlignment="1" applyProtection="1">
      <alignment horizontal="left" vertical="center" wrapText="1"/>
    </xf>
    <xf numFmtId="0" fontId="13" fillId="0" borderId="9" xfId="8" applyFont="1" applyFill="1" applyBorder="1" applyAlignment="1" applyProtection="1">
      <alignment horizontal="left" vertical="center" shrinkToFit="1"/>
    </xf>
    <xf numFmtId="0" fontId="13" fillId="0" borderId="42" xfId="8" applyFont="1" applyFill="1" applyBorder="1" applyAlignment="1" applyProtection="1">
      <alignment horizontal="left" vertical="center" shrinkToFit="1"/>
    </xf>
    <xf numFmtId="31" fontId="5" fillId="0" borderId="36" xfId="8" applyNumberFormat="1" applyFont="1" applyFill="1" applyBorder="1" applyAlignment="1" applyProtection="1">
      <alignment horizontal="left" vertical="center" wrapText="1"/>
    </xf>
    <xf numFmtId="0" fontId="5" fillId="0" borderId="45" xfId="8" applyFont="1" applyBorder="1" applyAlignment="1" applyProtection="1">
      <alignment horizontal="left" vertical="center" wrapText="1"/>
    </xf>
    <xf numFmtId="0" fontId="13" fillId="0" borderId="46" xfId="8" applyFont="1" applyBorder="1" applyAlignment="1" applyProtection="1">
      <alignment horizontal="left" vertical="center" shrinkToFit="1"/>
    </xf>
    <xf numFmtId="0" fontId="5" fillId="0" borderId="27" xfId="8" applyFont="1" applyBorder="1" applyAlignment="1" applyProtection="1">
      <alignment horizontal="left" vertical="center" wrapText="1"/>
    </xf>
    <xf numFmtId="0" fontId="13" fillId="0" borderId="34" xfId="8" applyFont="1" applyBorder="1" applyAlignment="1" applyProtection="1">
      <alignment horizontal="left" vertical="center" shrinkToFit="1"/>
    </xf>
    <xf numFmtId="0" fontId="5" fillId="0" borderId="37" xfId="8" applyFont="1" applyBorder="1" applyAlignment="1" applyProtection="1">
      <alignment horizontal="left" vertical="center" wrapText="1"/>
    </xf>
    <xf numFmtId="0" fontId="13" fillId="0" borderId="38" xfId="8" applyFont="1" applyBorder="1" applyAlignment="1" applyProtection="1">
      <alignment horizontal="left" vertical="center" shrinkToFit="1"/>
    </xf>
    <xf numFmtId="0" fontId="5" fillId="0" borderId="45" xfId="8" applyFont="1" applyFill="1" applyBorder="1" applyAlignment="1" applyProtection="1">
      <alignment horizontal="left" vertical="center" wrapText="1"/>
    </xf>
    <xf numFmtId="0" fontId="13" fillId="0" borderId="45" xfId="8" applyFont="1" applyFill="1" applyBorder="1" applyAlignment="1" applyProtection="1">
      <alignment horizontal="left" vertical="center" wrapText="1"/>
    </xf>
    <xf numFmtId="0" fontId="13" fillId="0" borderId="46" xfId="8" applyFont="1" applyFill="1" applyBorder="1" applyAlignment="1" applyProtection="1">
      <alignment horizontal="left" vertical="center" shrinkToFit="1"/>
    </xf>
    <xf numFmtId="0" fontId="13" fillId="0" borderId="51" xfId="8" applyFont="1" applyFill="1" applyBorder="1" applyAlignment="1" applyProtection="1">
      <alignment horizontal="left" vertical="center" wrapText="1"/>
    </xf>
    <xf numFmtId="0" fontId="13" fillId="0" borderId="52" xfId="8" applyFont="1" applyFill="1" applyBorder="1" applyAlignment="1" applyProtection="1">
      <alignment horizontal="left" vertical="center" shrinkToFit="1"/>
    </xf>
    <xf numFmtId="0" fontId="13" fillId="0" borderId="55" xfId="8" applyFont="1" applyFill="1" applyBorder="1" applyAlignment="1" applyProtection="1">
      <alignment horizontal="left" vertical="center" wrapText="1"/>
    </xf>
    <xf numFmtId="0" fontId="13" fillId="0" borderId="56" xfId="8" applyFont="1" applyFill="1" applyBorder="1" applyAlignment="1" applyProtection="1">
      <alignment horizontal="left" vertical="center" wrapText="1" shrinkToFit="1"/>
    </xf>
    <xf numFmtId="0" fontId="24" fillId="6" borderId="29" xfId="8" applyFont="1" applyFill="1" applyBorder="1" applyAlignment="1" applyProtection="1">
      <alignment horizontal="center" vertical="center" wrapText="1"/>
    </xf>
    <xf numFmtId="0" fontId="17" fillId="8" borderId="32" xfId="8" applyFont="1" applyFill="1" applyBorder="1" applyAlignment="1" applyProtection="1">
      <alignment horizontal="left" vertical="center" wrapText="1" shrinkToFit="1"/>
    </xf>
    <xf numFmtId="0" fontId="17" fillId="8" borderId="35" xfId="8" applyFont="1" applyFill="1" applyBorder="1" applyAlignment="1" applyProtection="1">
      <alignment horizontal="left" vertical="center" wrapText="1" shrinkToFit="1"/>
    </xf>
    <xf numFmtId="0" fontId="17" fillId="8" borderId="39" xfId="8" applyFont="1" applyFill="1" applyBorder="1" applyAlignment="1" applyProtection="1">
      <alignment horizontal="left" vertical="center" wrapText="1" shrinkToFit="1"/>
    </xf>
    <xf numFmtId="0" fontId="17" fillId="8" borderId="43" xfId="8" applyFont="1" applyFill="1" applyBorder="1" applyAlignment="1" applyProtection="1">
      <alignment horizontal="left" vertical="center" wrapText="1" shrinkToFit="1"/>
    </xf>
    <xf numFmtId="0" fontId="17" fillId="8" borderId="76" xfId="8" applyFont="1" applyFill="1" applyBorder="1" applyAlignment="1" applyProtection="1">
      <alignment horizontal="left" vertical="center" wrapText="1" shrinkToFit="1"/>
    </xf>
    <xf numFmtId="0" fontId="17" fillId="8" borderId="77" xfId="8" applyFont="1" applyFill="1" applyBorder="1" applyAlignment="1" applyProtection="1">
      <alignment horizontal="left" vertical="center" wrapText="1" shrinkToFit="1"/>
    </xf>
    <xf numFmtId="0" fontId="17" fillId="8" borderId="78" xfId="8" applyFont="1" applyFill="1" applyBorder="1" applyAlignment="1" applyProtection="1">
      <alignment horizontal="left" vertical="center" wrapText="1" shrinkToFit="1"/>
    </xf>
    <xf numFmtId="0" fontId="17" fillId="8" borderId="43" xfId="8" applyFont="1" applyFill="1" applyBorder="1" applyAlignment="1" applyProtection="1">
      <alignment horizontal="left" vertical="center" shrinkToFit="1"/>
    </xf>
    <xf numFmtId="0" fontId="17" fillId="8" borderId="32" xfId="8" applyFont="1" applyFill="1" applyBorder="1" applyAlignment="1" applyProtection="1">
      <alignment horizontal="left" vertical="center" shrinkToFit="1"/>
    </xf>
    <xf numFmtId="0" fontId="17" fillId="8" borderId="35" xfId="8" applyFont="1" applyFill="1" applyBorder="1" applyAlignment="1" applyProtection="1">
      <alignment horizontal="left" vertical="center" shrinkToFit="1"/>
    </xf>
    <xf numFmtId="0" fontId="25" fillId="8" borderId="43" xfId="8" applyFont="1" applyFill="1" applyBorder="1" applyAlignment="1" applyProtection="1">
      <alignment horizontal="left" vertical="center" wrapText="1" shrinkToFit="1"/>
    </xf>
    <xf numFmtId="0" fontId="25" fillId="8" borderId="32" xfId="8" applyFont="1" applyFill="1" applyBorder="1" applyAlignment="1" applyProtection="1">
      <alignment horizontal="left" vertical="center" wrapText="1" shrinkToFit="1"/>
    </xf>
    <xf numFmtId="0" fontId="25" fillId="8" borderId="47" xfId="8" applyFont="1" applyFill="1" applyBorder="1" applyAlignment="1" applyProtection="1">
      <alignment horizontal="left" vertical="center" wrapText="1" shrinkToFit="1"/>
    </xf>
    <xf numFmtId="0" fontId="17" fillId="8" borderId="49" xfId="8" applyFont="1" applyFill="1" applyBorder="1" applyAlignment="1" applyProtection="1">
      <alignment horizontal="left" vertical="center" wrapText="1" shrinkToFit="1"/>
    </xf>
    <xf numFmtId="0" fontId="17" fillId="8" borderId="53" xfId="8" applyFont="1" applyFill="1" applyBorder="1" applyAlignment="1" applyProtection="1">
      <alignment horizontal="left" vertical="center" wrapText="1" shrinkToFit="1"/>
    </xf>
    <xf numFmtId="0" fontId="24" fillId="6" borderId="30" xfId="8" applyFont="1" applyFill="1" applyBorder="1" applyAlignment="1" applyProtection="1">
      <alignment horizontal="center" vertical="center" wrapText="1"/>
    </xf>
    <xf numFmtId="0" fontId="13" fillId="0" borderId="33" xfId="8" applyFont="1" applyFill="1" applyBorder="1" applyAlignment="1" applyProtection="1">
      <alignment vertical="center" wrapText="1"/>
    </xf>
    <xf numFmtId="31" fontId="13" fillId="0" borderId="36" xfId="8" applyNumberFormat="1" applyFont="1" applyFill="1" applyBorder="1" applyAlignment="1" applyProtection="1">
      <alignment horizontal="left" vertical="center" wrapText="1"/>
    </xf>
    <xf numFmtId="0" fontId="13" fillId="0" borderId="40" xfId="8" applyFont="1" applyFill="1" applyBorder="1" applyAlignment="1" applyProtection="1">
      <alignment vertical="center" wrapText="1"/>
    </xf>
    <xf numFmtId="0" fontId="13" fillId="0" borderId="33" xfId="8" applyNumberFormat="1" applyFont="1" applyFill="1" applyBorder="1" applyAlignment="1" applyProtection="1">
      <alignment horizontal="left" vertical="center"/>
    </xf>
    <xf numFmtId="55" fontId="13" fillId="0" borderId="33" xfId="8" applyNumberFormat="1" applyFont="1" applyFill="1" applyBorder="1" applyAlignment="1" applyProtection="1">
      <alignment horizontal="left" vertical="center"/>
    </xf>
    <xf numFmtId="176" fontId="13" fillId="0" borderId="33" xfId="8" applyNumberFormat="1" applyFont="1" applyFill="1" applyBorder="1" applyAlignment="1" applyProtection="1">
      <alignment horizontal="left" vertical="center"/>
    </xf>
    <xf numFmtId="0" fontId="13" fillId="0" borderId="36" xfId="8" applyNumberFormat="1" applyFont="1" applyFill="1" applyBorder="1" applyAlignment="1" applyProtection="1">
      <alignment horizontal="left" vertical="center"/>
    </xf>
    <xf numFmtId="185" fontId="13" fillId="0" borderId="44" xfId="8" applyNumberFormat="1" applyFont="1" applyBorder="1" applyAlignment="1" applyProtection="1">
      <alignment vertical="center" wrapText="1"/>
    </xf>
    <xf numFmtId="185" fontId="5" fillId="0" borderId="33" xfId="8" applyNumberFormat="1" applyFont="1" applyBorder="1" applyAlignment="1" applyProtection="1">
      <alignment vertical="center" wrapText="1"/>
    </xf>
    <xf numFmtId="185" fontId="13" fillId="0" borderId="36" xfId="8" applyNumberFormat="1" applyFont="1" applyBorder="1" applyAlignment="1" applyProtection="1">
      <alignment vertical="center" wrapText="1"/>
    </xf>
    <xf numFmtId="185" fontId="13" fillId="0" borderId="40" xfId="8" applyNumberFormat="1" applyFont="1" applyFill="1" applyBorder="1" applyAlignment="1" applyProtection="1">
      <alignment vertical="center" wrapText="1"/>
    </xf>
    <xf numFmtId="185" fontId="13" fillId="0" borderId="33" xfId="8" applyNumberFormat="1" applyFont="1" applyFill="1" applyBorder="1" applyAlignment="1" applyProtection="1">
      <alignment vertical="center" wrapText="1"/>
    </xf>
    <xf numFmtId="185" fontId="13" fillId="0" borderId="36" xfId="8" applyNumberFormat="1" applyFont="1" applyFill="1" applyBorder="1" applyAlignment="1" applyProtection="1">
      <alignment vertical="center" wrapText="1"/>
    </xf>
    <xf numFmtId="185" fontId="13" fillId="0" borderId="44" xfId="8" applyNumberFormat="1" applyFont="1" applyFill="1" applyBorder="1" applyAlignment="1" applyProtection="1">
      <alignment vertical="center" wrapText="1"/>
    </xf>
    <xf numFmtId="0" fontId="13" fillId="0" borderId="44" xfId="8" applyFont="1" applyFill="1" applyBorder="1" applyAlignment="1" applyProtection="1">
      <alignment vertical="center" wrapText="1"/>
    </xf>
    <xf numFmtId="0" fontId="13" fillId="0" borderId="36" xfId="8" applyFont="1" applyFill="1" applyBorder="1" applyAlignment="1" applyProtection="1">
      <alignment vertical="center" wrapText="1"/>
    </xf>
    <xf numFmtId="176" fontId="13" fillId="0" borderId="44" xfId="8" applyNumberFormat="1" applyFont="1" applyFill="1" applyBorder="1" applyAlignment="1" applyProtection="1">
      <alignment horizontal="left" vertical="center" wrapText="1"/>
    </xf>
    <xf numFmtId="176" fontId="13" fillId="0" borderId="33" xfId="8" applyNumberFormat="1" applyFont="1" applyFill="1" applyBorder="1" applyAlignment="1" applyProtection="1">
      <alignment horizontal="left" vertical="center" wrapText="1"/>
    </xf>
    <xf numFmtId="176" fontId="13" fillId="0" borderId="48" xfId="8" applyNumberFormat="1" applyFont="1" applyFill="1" applyBorder="1" applyAlignment="1" applyProtection="1">
      <alignment horizontal="left" vertical="center" wrapText="1"/>
    </xf>
    <xf numFmtId="49" fontId="13" fillId="0" borderId="44" xfId="8" applyNumberFormat="1" applyFont="1" applyFill="1" applyBorder="1" applyAlignment="1" applyProtection="1">
      <alignment vertical="center" wrapText="1"/>
    </xf>
    <xf numFmtId="49" fontId="13" fillId="0" borderId="36" xfId="8" applyNumberFormat="1" applyFont="1" applyFill="1" applyBorder="1" applyAlignment="1" applyProtection="1">
      <alignment vertical="center" wrapText="1"/>
    </xf>
    <xf numFmtId="0" fontId="13" fillId="0" borderId="50" xfId="8" applyFont="1" applyFill="1" applyBorder="1" applyAlignment="1" applyProtection="1">
      <alignment vertical="center" wrapText="1"/>
    </xf>
    <xf numFmtId="176" fontId="13" fillId="0" borderId="54" xfId="8" applyNumberFormat="1" applyFont="1" applyFill="1" applyBorder="1" applyAlignment="1" applyProtection="1">
      <alignment horizontal="left" vertical="center" wrapText="1"/>
    </xf>
    <xf numFmtId="38" fontId="17" fillId="0" borderId="16" xfId="8" applyNumberFormat="1" applyFont="1" applyFill="1" applyBorder="1" applyAlignment="1" applyProtection="1">
      <alignment horizontal="right" vertical="center"/>
    </xf>
    <xf numFmtId="38" fontId="5" fillId="0" borderId="13" xfId="8" applyNumberFormat="1" applyFont="1" applyBorder="1" applyAlignment="1" applyProtection="1">
      <alignment vertical="center"/>
    </xf>
    <xf numFmtId="0" fontId="5" fillId="3" borderId="5" xfId="8" applyFont="1" applyFill="1" applyBorder="1" applyProtection="1">
      <alignment vertical="center"/>
    </xf>
    <xf numFmtId="38" fontId="5" fillId="3" borderId="5" xfId="4" applyFont="1" applyFill="1" applyBorder="1" applyProtection="1">
      <alignment vertical="center"/>
    </xf>
    <xf numFmtId="0" fontId="5" fillId="3" borderId="6" xfId="8" applyFont="1" applyFill="1" applyBorder="1" applyProtection="1">
      <alignment vertical="center"/>
    </xf>
    <xf numFmtId="38" fontId="5" fillId="3" borderId="4" xfId="4" applyFont="1" applyFill="1" applyBorder="1" applyProtection="1">
      <alignment vertical="center"/>
    </xf>
    <xf numFmtId="0" fontId="13" fillId="3" borderId="0" xfId="8" applyFont="1" applyFill="1" applyBorder="1" applyProtection="1">
      <alignment vertical="center"/>
    </xf>
    <xf numFmtId="38" fontId="13" fillId="3" borderId="0" xfId="4" applyFont="1" applyFill="1" applyBorder="1" applyProtection="1">
      <alignment vertical="center"/>
    </xf>
    <xf numFmtId="0" fontId="13" fillId="3" borderId="8" xfId="8" applyFont="1" applyFill="1" applyBorder="1" applyProtection="1">
      <alignment vertical="center"/>
    </xf>
    <xf numFmtId="38" fontId="17" fillId="3" borderId="7" xfId="4" applyFont="1" applyFill="1" applyBorder="1" applyProtection="1">
      <alignment vertical="center"/>
    </xf>
    <xf numFmtId="38" fontId="17" fillId="3" borderId="9" xfId="4" applyFont="1" applyFill="1" applyBorder="1" applyProtection="1">
      <alignment vertical="center"/>
    </xf>
    <xf numFmtId="0" fontId="13" fillId="4" borderId="0" xfId="8" applyFont="1" applyFill="1" applyBorder="1" applyProtection="1">
      <alignment vertical="center"/>
    </xf>
    <xf numFmtId="0" fontId="13" fillId="4" borderId="0" xfId="8" applyFont="1" applyFill="1" applyProtection="1">
      <alignment vertical="center"/>
    </xf>
    <xf numFmtId="38" fontId="13" fillId="4" borderId="0" xfId="4" applyFont="1" applyFill="1" applyProtection="1">
      <alignment vertical="center"/>
    </xf>
    <xf numFmtId="0" fontId="13" fillId="4" borderId="8" xfId="8" applyFont="1" applyFill="1" applyBorder="1" applyProtection="1">
      <alignment vertical="center"/>
    </xf>
    <xf numFmtId="38" fontId="6" fillId="4" borderId="7" xfId="4" applyFont="1" applyFill="1" applyBorder="1" applyProtection="1">
      <alignment vertical="center"/>
    </xf>
    <xf numFmtId="38" fontId="13" fillId="4" borderId="7" xfId="4" applyFont="1" applyFill="1" applyBorder="1" applyProtection="1">
      <alignment vertical="center"/>
    </xf>
    <xf numFmtId="0" fontId="13" fillId="4" borderId="8" xfId="8" applyFont="1" applyFill="1" applyBorder="1" applyAlignment="1" applyProtection="1">
      <alignment horizontal="right" vertical="center"/>
    </xf>
    <xf numFmtId="38" fontId="5" fillId="4" borderId="7" xfId="4" applyFont="1" applyFill="1" applyBorder="1" applyProtection="1">
      <alignment vertical="center"/>
    </xf>
    <xf numFmtId="38" fontId="13" fillId="4" borderId="9" xfId="4" applyFont="1" applyFill="1" applyBorder="1" applyProtection="1">
      <alignment vertical="center"/>
    </xf>
    <xf numFmtId="0" fontId="13" fillId="3" borderId="5" xfId="8" applyFont="1" applyFill="1" applyBorder="1" applyProtection="1">
      <alignment vertical="center"/>
    </xf>
    <xf numFmtId="38" fontId="13" fillId="3" borderId="5" xfId="4" applyFont="1" applyFill="1" applyBorder="1" applyProtection="1">
      <alignment vertical="center"/>
    </xf>
    <xf numFmtId="0" fontId="13" fillId="3" borderId="6" xfId="8" applyFont="1" applyFill="1" applyBorder="1" applyProtection="1">
      <alignment vertical="center"/>
    </xf>
    <xf numFmtId="38" fontId="17" fillId="3" borderId="4" xfId="4" applyFont="1" applyFill="1" applyBorder="1" applyProtection="1">
      <alignment vertical="center"/>
    </xf>
    <xf numFmtId="38" fontId="11" fillId="0" borderId="0" xfId="4" applyFont="1" applyProtection="1">
      <alignment vertical="center"/>
    </xf>
    <xf numFmtId="0" fontId="13" fillId="0" borderId="1" xfId="8" applyFont="1" applyBorder="1" applyAlignment="1" applyProtection="1">
      <alignment horizontal="center" vertical="center"/>
    </xf>
    <xf numFmtId="0" fontId="13" fillId="0" borderId="2" xfId="8" applyFont="1" applyBorder="1" applyAlignment="1" applyProtection="1">
      <alignment horizontal="center" vertical="center"/>
    </xf>
    <xf numFmtId="0" fontId="17" fillId="0" borderId="3" xfId="8" applyFont="1" applyBorder="1" applyAlignment="1" applyProtection="1">
      <alignment horizontal="center" vertical="center"/>
    </xf>
    <xf numFmtId="0" fontId="15" fillId="0" borderId="4" xfId="0" applyFont="1" applyBorder="1" applyAlignment="1" applyProtection="1">
      <alignment vertical="center"/>
    </xf>
    <xf numFmtId="0" fontId="15" fillId="0" borderId="6" xfId="0" applyFont="1" applyBorder="1" applyAlignment="1" applyProtection="1">
      <alignment vertical="center"/>
    </xf>
    <xf numFmtId="0" fontId="15" fillId="0" borderId="7" xfId="0" applyFont="1" applyBorder="1" applyAlignment="1" applyProtection="1">
      <alignment vertical="center"/>
    </xf>
    <xf numFmtId="0" fontId="15" fillId="0" borderId="8" xfId="0" applyFont="1" applyBorder="1" applyAlignment="1" applyProtection="1">
      <alignment vertical="center"/>
    </xf>
    <xf numFmtId="0" fontId="15" fillId="0" borderId="10" xfId="0" applyFont="1" applyBorder="1" applyAlignment="1" applyProtection="1">
      <alignment vertical="center"/>
    </xf>
    <xf numFmtId="0" fontId="15" fillId="0" borderId="12" xfId="0" applyFont="1" applyBorder="1" applyAlignment="1" applyProtection="1">
      <alignment vertical="center"/>
    </xf>
    <xf numFmtId="0" fontId="13" fillId="0" borderId="57" xfId="8" applyFont="1" applyFill="1" applyBorder="1" applyAlignment="1" applyProtection="1">
      <alignment horizontal="left" vertical="center" wrapText="1"/>
    </xf>
    <xf numFmtId="0" fontId="13" fillId="0" borderId="19" xfId="8" applyFont="1" applyFill="1" applyBorder="1" applyAlignment="1" applyProtection="1">
      <alignment horizontal="left" vertical="center" wrapText="1"/>
    </xf>
    <xf numFmtId="0" fontId="13" fillId="0" borderId="51" xfId="8" applyFont="1" applyFill="1" applyBorder="1" applyAlignment="1" applyProtection="1">
      <alignment horizontal="left" vertical="center" wrapText="1"/>
    </xf>
    <xf numFmtId="0" fontId="13" fillId="0" borderId="58" xfId="8" applyFont="1" applyFill="1" applyBorder="1" applyAlignment="1" applyProtection="1">
      <alignment horizontal="left" vertical="center" shrinkToFit="1"/>
    </xf>
    <xf numFmtId="0" fontId="13" fillId="0" borderId="9" xfId="8" applyFont="1" applyFill="1" applyBorder="1" applyAlignment="1" applyProtection="1">
      <alignment horizontal="left" vertical="center" shrinkToFit="1"/>
    </xf>
    <xf numFmtId="0" fontId="13" fillId="0" borderId="52" xfId="8" applyFont="1" applyFill="1" applyBorder="1" applyAlignment="1" applyProtection="1">
      <alignment horizontal="left" vertical="center" shrinkToFit="1"/>
    </xf>
    <xf numFmtId="0" fontId="25" fillId="2" borderId="59" xfId="8" applyFont="1" applyFill="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59" xfId="0" applyFont="1" applyBorder="1" applyAlignment="1" applyProtection="1">
      <alignment horizontal="left" vertical="top" wrapText="1"/>
      <protection locked="0"/>
    </xf>
    <xf numFmtId="0" fontId="5" fillId="0" borderId="45" xfId="8" applyFont="1" applyFill="1" applyBorder="1" applyAlignment="1" applyProtection="1">
      <alignment vertical="center" wrapText="1"/>
    </xf>
    <xf numFmtId="0" fontId="5" fillId="0" borderId="27" xfId="8" applyFont="1" applyFill="1" applyBorder="1" applyAlignment="1" applyProtection="1">
      <alignment vertical="center" wrapText="1"/>
    </xf>
    <xf numFmtId="0" fontId="5" fillId="0" borderId="37" xfId="8" applyFont="1" applyFill="1" applyBorder="1" applyAlignment="1" applyProtection="1">
      <alignment vertical="center" wrapText="1"/>
    </xf>
    <xf numFmtId="186" fontId="14" fillId="2" borderId="60" xfId="0" applyNumberFormat="1" applyFont="1" applyFill="1" applyBorder="1" applyAlignment="1">
      <alignment horizontal="center" vertical="center"/>
    </xf>
    <xf numFmtId="186" fontId="14" fillId="2" borderId="61" xfId="0" applyNumberFormat="1" applyFont="1" applyFill="1" applyBorder="1" applyAlignment="1">
      <alignment horizontal="center" vertical="center"/>
    </xf>
    <xf numFmtId="186" fontId="14" fillId="2" borderId="62" xfId="0" applyNumberFormat="1" applyFont="1" applyFill="1" applyBorder="1" applyAlignment="1">
      <alignment horizontal="center" vertical="center"/>
    </xf>
    <xf numFmtId="186" fontId="14" fillId="2" borderId="13" xfId="0" applyNumberFormat="1" applyFont="1" applyFill="1" applyBorder="1" applyAlignment="1">
      <alignment horizontal="center" vertical="center"/>
    </xf>
    <xf numFmtId="186" fontId="14" fillId="2" borderId="14" xfId="0" applyNumberFormat="1" applyFont="1" applyFill="1" applyBorder="1" applyAlignment="1">
      <alignment horizontal="center" vertical="center"/>
    </xf>
    <xf numFmtId="0" fontId="14" fillId="2" borderId="60" xfId="0" applyFont="1" applyFill="1" applyBorder="1" applyAlignment="1">
      <alignment horizontal="center" vertical="center"/>
    </xf>
    <xf numFmtId="0" fontId="14" fillId="2" borderId="61" xfId="0" applyFont="1" applyFill="1" applyBorder="1" applyAlignment="1">
      <alignment horizontal="center" vertical="center"/>
    </xf>
    <xf numFmtId="0" fontId="14" fillId="2" borderId="62"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0" xfId="0" applyFont="1" applyFill="1" applyBorder="1" applyAlignment="1">
      <alignment horizontal="center" vertical="center"/>
    </xf>
    <xf numFmtId="186" fontId="14" fillId="2" borderId="7" xfId="0" applyNumberFormat="1" applyFont="1" applyFill="1" applyBorder="1" applyAlignment="1">
      <alignment horizontal="right" vertical="center"/>
    </xf>
    <xf numFmtId="186" fontId="14" fillId="2" borderId="0" xfId="0" applyNumberFormat="1" applyFont="1" applyFill="1" applyBorder="1" applyAlignment="1">
      <alignment horizontal="right" vertical="center"/>
    </xf>
    <xf numFmtId="186" fontId="14" fillId="2" borderId="13" xfId="0" applyNumberFormat="1" applyFont="1" applyFill="1" applyBorder="1" applyAlignment="1">
      <alignment horizontal="right" vertical="center"/>
    </xf>
    <xf numFmtId="186" fontId="14" fillId="2" borderId="14" xfId="0" applyNumberFormat="1" applyFont="1" applyFill="1" applyBorder="1" applyAlignment="1">
      <alignment horizontal="right" vertical="center"/>
    </xf>
    <xf numFmtId="186" fontId="14" fillId="2" borderId="15" xfId="0" applyNumberFormat="1" applyFont="1" applyFill="1" applyBorder="1" applyAlignment="1">
      <alignment horizontal="right" vertical="center"/>
    </xf>
    <xf numFmtId="0" fontId="14" fillId="2" borderId="0" xfId="0" applyFont="1" applyFill="1" applyAlignment="1">
      <alignment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26" fillId="2" borderId="13" xfId="0" applyFont="1" applyFill="1" applyBorder="1" applyAlignment="1">
      <alignment horizontal="left" vertical="center"/>
    </xf>
    <xf numFmtId="0" fontId="26" fillId="2" borderId="14" xfId="0" applyFont="1" applyFill="1" applyBorder="1" applyAlignment="1">
      <alignment horizontal="left" vertical="center"/>
    </xf>
    <xf numFmtId="0" fontId="26" fillId="2" borderId="15" xfId="0" applyFont="1" applyFill="1" applyBorder="1" applyAlignment="1">
      <alignment horizontal="left" vertical="center"/>
    </xf>
    <xf numFmtId="0" fontId="14" fillId="2" borderId="13" xfId="0" applyFont="1" applyFill="1" applyBorder="1" applyAlignment="1">
      <alignment horizontal="left" vertical="center"/>
    </xf>
    <xf numFmtId="0" fontId="14" fillId="2" borderId="14" xfId="0" applyFont="1" applyFill="1" applyBorder="1" applyAlignment="1">
      <alignment horizontal="left" vertical="center"/>
    </xf>
    <xf numFmtId="0" fontId="14" fillId="2" borderId="15" xfId="0" applyFont="1" applyFill="1" applyBorder="1" applyAlignment="1">
      <alignment horizontal="left" vertical="center"/>
    </xf>
    <xf numFmtId="0" fontId="14" fillId="2" borderId="0" xfId="0" applyFont="1" applyFill="1" applyAlignment="1">
      <alignment vertical="top" wrapText="1"/>
    </xf>
    <xf numFmtId="0" fontId="14" fillId="2" borderId="0" xfId="0" applyFont="1" applyFill="1" applyAlignment="1">
      <alignment vertical="center" wrapText="1"/>
    </xf>
    <xf numFmtId="177" fontId="14" fillId="2" borderId="0" xfId="0" applyNumberFormat="1" applyFont="1" applyFill="1" applyAlignment="1">
      <alignment horizontal="right" vertical="center"/>
    </xf>
    <xf numFmtId="31" fontId="14" fillId="2" borderId="0" xfId="0" applyNumberFormat="1" applyFont="1" applyFill="1" applyAlignment="1">
      <alignment horizontal="left" vertical="center"/>
    </xf>
    <xf numFmtId="0" fontId="14" fillId="2" borderId="0" xfId="0" applyFont="1" applyFill="1" applyAlignment="1">
      <alignment horizontal="left" vertical="center"/>
    </xf>
    <xf numFmtId="0" fontId="14" fillId="9" borderId="1" xfId="0" applyFont="1" applyFill="1" applyBorder="1" applyAlignment="1">
      <alignment vertical="center"/>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179" fontId="14" fillId="2" borderId="0" xfId="0" applyNumberFormat="1" applyFont="1" applyFill="1" applyAlignment="1">
      <alignment vertical="center"/>
    </xf>
    <xf numFmtId="0" fontId="14" fillId="2" borderId="0" xfId="0" applyFont="1" applyFill="1" applyAlignment="1">
      <alignment horizontal="distributed" vertical="center" wrapText="1" justifyLastLine="1"/>
    </xf>
    <xf numFmtId="0" fontId="14" fillId="2" borderId="0" xfId="0" applyFont="1" applyFill="1" applyAlignment="1">
      <alignment horizontal="distributed" vertical="center" justifyLastLine="1"/>
    </xf>
    <xf numFmtId="3" fontId="14" fillId="2" borderId="0" xfId="0" applyNumberFormat="1" applyFont="1" applyFill="1" applyAlignment="1">
      <alignment horizontal="right" vertical="center"/>
    </xf>
    <xf numFmtId="0" fontId="14" fillId="2" borderId="0" xfId="0" applyFont="1" applyFill="1" applyAlignment="1">
      <alignment horizontal="right"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49" fontId="13" fillId="4" borderId="13" xfId="4" applyNumberFormat="1" applyFont="1" applyFill="1" applyBorder="1" applyAlignment="1" applyProtection="1">
      <alignment horizontal="left" vertical="center"/>
    </xf>
    <xf numFmtId="49" fontId="13" fillId="4" borderId="15" xfId="4" applyNumberFormat="1" applyFont="1" applyFill="1" applyBorder="1" applyAlignment="1" applyProtection="1">
      <alignment horizontal="left" vertical="center"/>
    </xf>
    <xf numFmtId="38" fontId="13" fillId="4" borderId="7" xfId="4" applyFont="1" applyFill="1" applyBorder="1" applyAlignment="1" applyProtection="1">
      <alignment horizontal="left" vertical="center"/>
    </xf>
    <xf numFmtId="38" fontId="13" fillId="4" borderId="8" xfId="4" applyFont="1" applyFill="1" applyBorder="1" applyAlignment="1" applyProtection="1">
      <alignment horizontal="left" vertical="center"/>
    </xf>
    <xf numFmtId="0" fontId="5" fillId="0" borderId="0" xfId="8" applyFont="1" applyFill="1" applyAlignment="1" applyProtection="1">
      <alignment horizontal="left" vertical="center"/>
    </xf>
    <xf numFmtId="38" fontId="13" fillId="4" borderId="10" xfId="4" applyFont="1" applyFill="1" applyBorder="1" applyAlignment="1" applyProtection="1">
      <alignment horizontal="left" vertical="center"/>
    </xf>
    <xf numFmtId="38" fontId="13" fillId="4" borderId="12" xfId="4" applyFont="1" applyFill="1" applyBorder="1" applyAlignment="1" applyProtection="1">
      <alignment horizontal="left" vertical="center"/>
    </xf>
    <xf numFmtId="38" fontId="20" fillId="10" borderId="0" xfId="4" applyFont="1" applyFill="1" applyAlignment="1" applyProtection="1">
      <alignment horizontal="center" vertical="center"/>
    </xf>
    <xf numFmtId="38" fontId="13" fillId="0" borderId="13" xfId="4" applyFont="1" applyFill="1" applyBorder="1" applyAlignment="1" applyProtection="1">
      <alignment horizontal="left" vertical="center"/>
    </xf>
    <xf numFmtId="38" fontId="13" fillId="0" borderId="15" xfId="4" applyFont="1" applyFill="1" applyBorder="1" applyAlignment="1" applyProtection="1">
      <alignment horizontal="left" vertical="center"/>
    </xf>
    <xf numFmtId="0" fontId="5" fillId="0" borderId="0" xfId="8" applyFont="1" applyFill="1" applyBorder="1" applyAlignment="1" applyProtection="1">
      <alignment horizontal="left" vertical="center" wrapText="1"/>
    </xf>
    <xf numFmtId="0" fontId="11" fillId="0" borderId="0" xfId="8" applyAlignment="1" applyProtection="1">
      <alignment vertical="center" wrapText="1"/>
    </xf>
    <xf numFmtId="0" fontId="5" fillId="0" borderId="0" xfId="8" applyFont="1" applyAlignment="1" applyProtection="1">
      <alignment horizontal="left" vertical="center" wrapText="1"/>
    </xf>
    <xf numFmtId="0" fontId="11" fillId="0" borderId="0" xfId="8" applyAlignment="1" applyProtection="1">
      <alignment horizontal="left" vertical="center" wrapText="1"/>
    </xf>
    <xf numFmtId="0" fontId="5" fillId="0" borderId="0" xfId="8" applyFont="1" applyFill="1" applyBorder="1" applyAlignment="1" applyProtection="1">
      <alignment horizontal="left" vertical="center" wrapText="1"/>
      <protection locked="0"/>
    </xf>
    <xf numFmtId="38" fontId="17" fillId="0" borderId="63" xfId="8" applyNumberFormat="1" applyFont="1" applyFill="1" applyBorder="1" applyAlignment="1" applyProtection="1">
      <alignment horizontal="center" vertical="center"/>
      <protection locked="0"/>
    </xf>
    <xf numFmtId="38" fontId="17" fillId="0" borderId="64" xfId="8" applyNumberFormat="1" applyFont="1" applyFill="1" applyBorder="1" applyAlignment="1" applyProtection="1">
      <alignment horizontal="center" vertical="center"/>
      <protection locked="0"/>
    </xf>
    <xf numFmtId="38" fontId="17" fillId="0" borderId="65" xfId="8" applyNumberFormat="1" applyFont="1" applyFill="1" applyBorder="1" applyAlignment="1" applyProtection="1">
      <alignment horizontal="center" vertical="center"/>
      <protection locked="0"/>
    </xf>
    <xf numFmtId="0" fontId="13" fillId="0" borderId="7" xfId="8" applyFont="1" applyBorder="1" applyAlignment="1" applyProtection="1">
      <alignment horizontal="left" vertical="center"/>
    </xf>
    <xf numFmtId="0" fontId="13" fillId="0" borderId="0" xfId="8" applyFont="1" applyBorder="1" applyAlignment="1" applyProtection="1">
      <alignment horizontal="left" vertical="center"/>
    </xf>
    <xf numFmtId="0" fontId="20" fillId="10" borderId="0" xfId="8" applyFont="1" applyFill="1" applyAlignment="1" applyProtection="1">
      <alignment horizontal="center" vertical="center"/>
    </xf>
    <xf numFmtId="38" fontId="27" fillId="0" borderId="0" xfId="4" applyFont="1" applyAlignment="1" applyProtection="1">
      <alignment horizontal="center" vertical="center"/>
    </xf>
    <xf numFmtId="38" fontId="16" fillId="0" borderId="0" xfId="4" applyFont="1" applyAlignment="1" applyProtection="1">
      <alignment horizontal="right" vertical="center"/>
    </xf>
    <xf numFmtId="0" fontId="13" fillId="0" borderId="13" xfId="8" applyFont="1" applyBorder="1" applyAlignment="1" applyProtection="1">
      <alignment horizontal="center" vertical="center"/>
    </xf>
    <xf numFmtId="0" fontId="13" fillId="0" borderId="14" xfId="8" applyFont="1" applyBorder="1" applyAlignment="1" applyProtection="1">
      <alignment horizontal="center" vertical="center"/>
    </xf>
    <xf numFmtId="0" fontId="13" fillId="0" borderId="15" xfId="8" applyFont="1" applyBorder="1" applyAlignment="1" applyProtection="1">
      <alignment horizontal="center" vertical="center"/>
    </xf>
    <xf numFmtId="0" fontId="13" fillId="0" borderId="11" xfId="8" applyFont="1" applyBorder="1" applyAlignment="1" applyProtection="1">
      <alignment horizontal="left" vertical="center"/>
    </xf>
    <xf numFmtId="0" fontId="20" fillId="10" borderId="0" xfId="8" applyFont="1" applyFill="1" applyAlignment="1" applyProtection="1">
      <alignment horizontal="center" vertical="center"/>
      <protection locked="0"/>
    </xf>
    <xf numFmtId="38" fontId="27" fillId="0" borderId="0" xfId="4" applyFont="1" applyAlignment="1" applyProtection="1">
      <alignment horizontal="center" vertical="center"/>
      <protection locked="0"/>
    </xf>
    <xf numFmtId="38" fontId="16" fillId="0" borderId="0" xfId="4" applyFont="1" applyAlignment="1" applyProtection="1">
      <alignment horizontal="right" vertical="center"/>
      <protection locked="0"/>
    </xf>
    <xf numFmtId="0" fontId="13" fillId="0" borderId="13" xfId="8" applyFont="1" applyBorder="1" applyAlignment="1" applyProtection="1">
      <alignment horizontal="center" vertical="center"/>
      <protection locked="0"/>
    </xf>
    <xf numFmtId="0" fontId="13" fillId="0" borderId="14" xfId="8" applyFont="1" applyBorder="1" applyAlignment="1" applyProtection="1">
      <alignment horizontal="center" vertical="center"/>
      <protection locked="0"/>
    </xf>
    <xf numFmtId="0" fontId="13" fillId="0" borderId="15" xfId="8" applyFont="1" applyBorder="1" applyAlignment="1" applyProtection="1">
      <alignment horizontal="center" vertical="center"/>
      <protection locked="0"/>
    </xf>
    <xf numFmtId="38" fontId="5" fillId="0" borderId="66" xfId="4" applyFont="1" applyFill="1" applyBorder="1" applyAlignment="1" applyProtection="1">
      <alignment horizontal="center" vertical="center"/>
      <protection locked="0"/>
    </xf>
    <xf numFmtId="38" fontId="5" fillId="0" borderId="67" xfId="4" applyFont="1" applyFill="1" applyBorder="1" applyAlignment="1" applyProtection="1">
      <alignment horizontal="center" vertical="center"/>
      <protection locked="0"/>
    </xf>
    <xf numFmtId="38" fontId="17" fillId="0" borderId="68" xfId="8" applyNumberFormat="1" applyFont="1" applyFill="1" applyBorder="1" applyAlignment="1" applyProtection="1">
      <alignment horizontal="center" vertical="center"/>
      <protection locked="0"/>
    </xf>
    <xf numFmtId="0" fontId="13" fillId="0" borderId="0" xfId="8" applyFont="1" applyAlignment="1" applyProtection="1">
      <alignment vertical="center" wrapText="1"/>
      <protection locked="0"/>
    </xf>
  </cellXfs>
  <cellStyles count="12">
    <cellStyle name="パーセント 3" xfId="1" xr:uid="{00000000-0005-0000-0000-000000000000}"/>
    <cellStyle name="パーセント 6" xfId="2" xr:uid="{00000000-0005-0000-0000-000001000000}"/>
    <cellStyle name="ハイパーリンク" xfId="3" builtinId="8"/>
    <cellStyle name="桁区切り 2" xfId="4" xr:uid="{00000000-0005-0000-0000-000003000000}"/>
    <cellStyle name="桁区切り 2 2" xfId="5" xr:uid="{00000000-0005-0000-0000-000004000000}"/>
    <cellStyle name="桁区切り 3" xfId="6" xr:uid="{00000000-0005-0000-0000-000005000000}"/>
    <cellStyle name="桁区切り 6" xfId="7" xr:uid="{00000000-0005-0000-0000-000006000000}"/>
    <cellStyle name="標準" xfId="0" builtinId="0"/>
    <cellStyle name="標準 2" xfId="8" xr:uid="{00000000-0005-0000-0000-000008000000}"/>
    <cellStyle name="標準 3" xfId="9" xr:uid="{00000000-0005-0000-0000-000009000000}"/>
    <cellStyle name="標準 4" xfId="10" xr:uid="{00000000-0005-0000-0000-00000A000000}"/>
    <cellStyle name="標準 6" xfId="1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8</xdr:row>
      <xdr:rowOff>47624</xdr:rowOff>
    </xdr:from>
    <xdr:to>
      <xdr:col>7</xdr:col>
      <xdr:colOff>247650</xdr:colOff>
      <xdr:row>15</xdr:row>
      <xdr:rowOff>0</xdr:rowOff>
    </xdr:to>
    <xdr:sp macro="" textlink="">
      <xdr:nvSpPr>
        <xdr:cNvPr id="4" name="角丸四角形吹き出し 3">
          <a:extLst>
            <a:ext uri="{FF2B5EF4-FFF2-40B4-BE49-F238E27FC236}">
              <a16:creationId xmlns:a16="http://schemas.microsoft.com/office/drawing/2014/main" id="{CC36FAF4-7FE5-473B-A9B6-BCF4DD02CFEC}"/>
            </a:ext>
          </a:extLst>
        </xdr:cNvPr>
        <xdr:cNvSpPr/>
      </xdr:nvSpPr>
      <xdr:spPr>
        <a:xfrm>
          <a:off x="47625" y="1914524"/>
          <a:ext cx="2171700" cy="1285876"/>
        </a:xfrm>
        <a:prstGeom prst="wedgeRoundRectCallout">
          <a:avLst>
            <a:gd name="adj1" fmla="val -9761"/>
            <a:gd name="adj2" fmla="val -5322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ja-JP" sz="1200" b="1" baseline="0">
              <a:solidFill>
                <a:sysClr val="windowText" lastClr="000000"/>
              </a:solidFill>
              <a:effectLst/>
              <a:latin typeface="+mj-ea"/>
              <a:ea typeface="+mj-ea"/>
              <a:cs typeface="+mn-cs"/>
            </a:rPr>
            <a:t>申請時、吹き出しコメントは全て削除してください。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lnSpc>
              <a:spcPts val="1500"/>
            </a:lnSpc>
          </a:pPr>
          <a:endParaRPr kumimoji="1" lang="ja-JP" altLang="en-US" sz="1200" baseline="0">
            <a:solidFill>
              <a:sysClr val="windowText" lastClr="000000"/>
            </a:solidFill>
            <a:latin typeface="+mj-ea"/>
            <a:ea typeface="+mj-ea"/>
          </a:endParaRPr>
        </a:p>
      </xdr:txBody>
    </xdr:sp>
    <xdr:clientData/>
  </xdr:twoCellAnchor>
  <xdr:twoCellAnchor editAs="oneCell">
    <xdr:from>
      <xdr:col>34</xdr:col>
      <xdr:colOff>85725</xdr:colOff>
      <xdr:row>5</xdr:row>
      <xdr:rowOff>114300</xdr:rowOff>
    </xdr:from>
    <xdr:to>
      <xdr:col>46</xdr:col>
      <xdr:colOff>28575</xdr:colOff>
      <xdr:row>15</xdr:row>
      <xdr:rowOff>85725</xdr:rowOff>
    </xdr:to>
    <xdr:sp macro="" textlink="">
      <xdr:nvSpPr>
        <xdr:cNvPr id="5" name="角丸四角形吹き出し 4">
          <a:extLst>
            <a:ext uri="{FF2B5EF4-FFF2-40B4-BE49-F238E27FC236}">
              <a16:creationId xmlns:a16="http://schemas.microsoft.com/office/drawing/2014/main" id="{702A97F4-6EDA-497B-B54F-FFAC2046561D}"/>
            </a:ext>
          </a:extLst>
        </xdr:cNvPr>
        <xdr:cNvSpPr/>
      </xdr:nvSpPr>
      <xdr:spPr>
        <a:xfrm>
          <a:off x="9667875" y="1314450"/>
          <a:ext cx="3257550" cy="1971675"/>
        </a:xfrm>
        <a:prstGeom prst="wedgeRoundRectCallout">
          <a:avLst>
            <a:gd name="adj1" fmla="val -141029"/>
            <a:gd name="adj2" fmla="val -158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pPr>
            <a:lnSpc>
              <a:spcPts val="1200"/>
            </a:lnSpc>
          </a:pPr>
          <a:r>
            <a:rPr lang="ja-JP" altLang="en-US" sz="1100" b="1" i="0">
              <a:solidFill>
                <a:srgbClr val="0000FF"/>
              </a:solidFill>
              <a:effectLst/>
              <a:latin typeface="+mn-lt"/>
              <a:ea typeface="+mn-ea"/>
              <a:cs typeface="+mn-cs"/>
            </a:rPr>
            <a:t>●応募時点で個人の場合</a:t>
          </a:r>
        </a:p>
        <a:p>
          <a:pPr>
            <a:lnSpc>
              <a:spcPts val="1200"/>
            </a:lnSpc>
          </a:pPr>
          <a:r>
            <a:rPr lang="ja-JP" altLang="en-US" sz="1100" b="1" i="0">
              <a:solidFill>
                <a:srgbClr val="0000FF"/>
              </a:solidFill>
              <a:effectLst/>
              <a:latin typeface="+mn-lt"/>
              <a:ea typeface="+mn-ea"/>
              <a:cs typeface="+mn-cs"/>
            </a:rPr>
            <a:t>起業前の方は、提案者は個人となります。</a:t>
          </a:r>
        </a:p>
        <a:p>
          <a:pPr>
            <a:lnSpc>
              <a:spcPts val="1200"/>
            </a:lnSpc>
          </a:pPr>
          <a:r>
            <a:rPr lang="ja-JP" altLang="en-US" sz="1100" b="1" i="0">
              <a:solidFill>
                <a:srgbClr val="0000FF"/>
              </a:solidFill>
              <a:effectLst/>
              <a:latin typeface="+mn-lt"/>
              <a:ea typeface="+mn-ea"/>
              <a:cs typeface="+mn-cs"/>
            </a:rPr>
            <a:t>提案者の「名称」は“個人名”となります。「名称」「代表者氏名」とも“個人名”を記入してください。現時点の所属を記入するものではありません。</a:t>
          </a:r>
        </a:p>
        <a:p>
          <a:pPr>
            <a:lnSpc>
              <a:spcPts val="1200"/>
            </a:lnSpc>
          </a:pPr>
          <a:r>
            <a:rPr lang="ja-JP" altLang="en-US" sz="1100" b="1" i="0">
              <a:solidFill>
                <a:srgbClr val="0000FF"/>
              </a:solidFill>
              <a:effectLst/>
              <a:latin typeface="+mn-lt"/>
              <a:ea typeface="+mn-ea"/>
              <a:cs typeface="+mn-cs"/>
            </a:rPr>
            <a:t>●法人として応募する場合</a:t>
          </a:r>
        </a:p>
        <a:p>
          <a:pPr>
            <a:lnSpc>
              <a:spcPts val="1200"/>
            </a:lnSpc>
          </a:pPr>
          <a:r>
            <a:rPr lang="ja-JP" altLang="en-US" sz="1100" b="1" i="0">
              <a:solidFill>
                <a:srgbClr val="0000FF"/>
              </a:solidFill>
              <a:effectLst/>
              <a:latin typeface="+mn-lt"/>
              <a:ea typeface="+mn-ea"/>
              <a:cs typeface="+mn-cs"/>
            </a:rPr>
            <a:t>提案者名は法人となります。</a:t>
          </a:r>
        </a:p>
        <a:p>
          <a:pPr>
            <a:lnSpc>
              <a:spcPts val="1200"/>
            </a:lnSpc>
          </a:pPr>
          <a:r>
            <a:rPr lang="ja-JP" altLang="en-US" sz="1100" b="1" i="0">
              <a:solidFill>
                <a:srgbClr val="0000FF"/>
              </a:solidFill>
              <a:effectLst/>
              <a:latin typeface="+mn-lt"/>
              <a:ea typeface="+mn-ea"/>
              <a:cs typeface="+mn-cs"/>
            </a:rPr>
            <a:t>提案者の「名称」に法人名を記入し、「代表者氏名」には、法人の代表者の役職・氏名を記載してください。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editAs="oneCell">
    <xdr:from>
      <xdr:col>26</xdr:col>
      <xdr:colOff>57151</xdr:colOff>
      <xdr:row>3</xdr:row>
      <xdr:rowOff>19051</xdr:rowOff>
    </xdr:from>
    <xdr:to>
      <xdr:col>34</xdr:col>
      <xdr:colOff>171451</xdr:colOff>
      <xdr:row>5</xdr:row>
      <xdr:rowOff>133351</xdr:rowOff>
    </xdr:to>
    <xdr:sp macro="" textlink="">
      <xdr:nvSpPr>
        <xdr:cNvPr id="6" name="角丸四角形吹き出し 5">
          <a:extLst>
            <a:ext uri="{FF2B5EF4-FFF2-40B4-BE49-F238E27FC236}">
              <a16:creationId xmlns:a16="http://schemas.microsoft.com/office/drawing/2014/main" id="{0026A446-6F21-49F7-AAAD-C1ADCFA89011}"/>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0" baseline="0">
              <a:solidFill>
                <a:srgbClr val="0000FF"/>
              </a:solidFill>
            </a:rPr>
            <a:t>・提出日</a:t>
          </a:r>
        </a:p>
      </xdr:txBody>
    </xdr:sp>
    <xdr:clientData/>
  </xdr:twoCellAnchor>
  <xdr:twoCellAnchor editAs="oneCell">
    <xdr:from>
      <xdr:col>28</xdr:col>
      <xdr:colOff>106680</xdr:colOff>
      <xdr:row>20</xdr:row>
      <xdr:rowOff>91440</xdr:rowOff>
    </xdr:from>
    <xdr:to>
      <xdr:col>41</xdr:col>
      <xdr:colOff>125730</xdr:colOff>
      <xdr:row>24</xdr:row>
      <xdr:rowOff>34290</xdr:rowOff>
    </xdr:to>
    <xdr:sp macro="" textlink="">
      <xdr:nvSpPr>
        <xdr:cNvPr id="7" name="角丸四角形吹き出し 6">
          <a:extLst>
            <a:ext uri="{FF2B5EF4-FFF2-40B4-BE49-F238E27FC236}">
              <a16:creationId xmlns:a16="http://schemas.microsoft.com/office/drawing/2014/main" id="{A4326700-B0DF-4AE7-9946-0B783CA5E7EF}"/>
            </a:ext>
          </a:extLst>
        </xdr:cNvPr>
        <xdr:cNvSpPr/>
      </xdr:nvSpPr>
      <xdr:spPr>
        <a:xfrm>
          <a:off x="7292340" y="3924300"/>
          <a:ext cx="3288030" cy="758190"/>
        </a:xfrm>
        <a:prstGeom prst="wedgeRoundRectCallout">
          <a:avLst>
            <a:gd name="adj1" fmla="val -82567"/>
            <a:gd name="adj2" fmla="val 617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0">
              <a:solidFill>
                <a:srgbClr val="0000FF"/>
              </a:solidFill>
              <a:effectLst/>
              <a:latin typeface="+mn-lt"/>
              <a:ea typeface="+mn-ea"/>
              <a:cs typeface="+mn-cs"/>
            </a:rPr>
            <a:t>事業内容が分かる短く簡潔な名称とし、３０字</a:t>
          </a:r>
          <a:r>
            <a:rPr lang="en-US" altLang="ja-JP" sz="1100" i="0">
              <a:solidFill>
                <a:srgbClr val="0000FF"/>
              </a:solidFill>
              <a:effectLst/>
              <a:latin typeface="+mn-lt"/>
              <a:ea typeface="+mn-ea"/>
              <a:cs typeface="+mn-cs"/>
            </a:rPr>
            <a:t> </a:t>
          </a:r>
          <a:r>
            <a:rPr lang="ja-JP" altLang="ja-JP" sz="1100" b="1" i="0">
              <a:solidFill>
                <a:srgbClr val="0000FF"/>
              </a:solidFill>
              <a:effectLst/>
              <a:latin typeface="+mn-lt"/>
              <a:ea typeface="+mn-ea"/>
              <a:cs typeface="+mn-cs"/>
            </a:rPr>
            <a:t>以内で記入してください。「」はつけないでください</a:t>
          </a:r>
          <a:r>
            <a:rPr lang="ja-JP" altLang="ja-JP" i="0">
              <a:solidFill>
                <a:srgbClr val="0000FF"/>
              </a:solidFill>
              <a:effectLst/>
            </a:rPr>
            <a:t> </a:t>
          </a:r>
          <a:r>
            <a:rPr lang="en-US" altLang="ja-JP" sz="1100" i="0">
              <a:solidFill>
                <a:srgbClr val="0000FF"/>
              </a:solidFill>
              <a:effectLst/>
              <a:latin typeface="+mn-lt"/>
              <a:ea typeface="+mn-ea"/>
              <a:cs typeface="+mn-cs"/>
            </a:rPr>
            <a:t> .</a:t>
          </a:r>
          <a:endParaRPr lang="ja-JP" altLang="ja-JP" sz="1100" i="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editAs="oneCell">
    <xdr:from>
      <xdr:col>29</xdr:col>
      <xdr:colOff>129540</xdr:colOff>
      <xdr:row>24</xdr:row>
      <xdr:rowOff>161925</xdr:rowOff>
    </xdr:from>
    <xdr:to>
      <xdr:col>42</xdr:col>
      <xdr:colOff>148590</xdr:colOff>
      <xdr:row>30</xdr:row>
      <xdr:rowOff>160020</xdr:rowOff>
    </xdr:to>
    <xdr:sp macro="" textlink="">
      <xdr:nvSpPr>
        <xdr:cNvPr id="9" name="角丸四角形吹き出し 8">
          <a:extLst>
            <a:ext uri="{FF2B5EF4-FFF2-40B4-BE49-F238E27FC236}">
              <a16:creationId xmlns:a16="http://schemas.microsoft.com/office/drawing/2014/main" id="{9F277BF6-2EC9-4C74-BD55-FCB0CC9EB32A}"/>
            </a:ext>
          </a:extLst>
        </xdr:cNvPr>
        <xdr:cNvSpPr/>
      </xdr:nvSpPr>
      <xdr:spPr>
        <a:xfrm>
          <a:off x="7566660" y="4810125"/>
          <a:ext cx="3288030" cy="1232535"/>
        </a:xfrm>
        <a:prstGeom prst="wedgeRoundRectCallout">
          <a:avLst>
            <a:gd name="adj1" fmla="val -90889"/>
            <a:gd name="adj2" fmla="val 1753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0">
              <a:solidFill>
                <a:srgbClr val="0000FF"/>
              </a:solidFill>
              <a:effectLst/>
              <a:latin typeface="+mn-lt"/>
              <a:ea typeface="+mn-ea"/>
              <a:cs typeface="+mn-cs"/>
            </a:rPr>
            <a:t>・</a:t>
          </a:r>
          <a:r>
            <a:rPr lang="ja-JP" altLang="ja-JP" sz="1100" b="1" i="0">
              <a:solidFill>
                <a:srgbClr val="0000FF"/>
              </a:solidFill>
              <a:effectLst/>
              <a:latin typeface="+mn-lt"/>
              <a:ea typeface="+mn-ea"/>
              <a:cs typeface="+mn-cs"/>
            </a:rPr>
            <a:t>助成を申請する事業内容を</a:t>
          </a:r>
          <a:r>
            <a:rPr lang="en-US" altLang="ja-JP" sz="1100" b="1" i="0" u="sng">
              <a:solidFill>
                <a:srgbClr val="0000FF"/>
              </a:solidFill>
              <a:effectLst/>
              <a:latin typeface="+mn-lt"/>
              <a:ea typeface="+mn-ea"/>
              <a:cs typeface="+mn-cs"/>
            </a:rPr>
            <a:t>150</a:t>
          </a:r>
          <a:r>
            <a:rPr lang="ja-JP" altLang="ja-JP" sz="1100" b="1" i="0" u="sng">
              <a:solidFill>
                <a:srgbClr val="0000FF"/>
              </a:solidFill>
              <a:effectLst/>
              <a:latin typeface="+mn-lt"/>
              <a:ea typeface="+mn-ea"/>
              <a:cs typeface="+mn-cs"/>
            </a:rPr>
            <a:t>字</a:t>
          </a:r>
          <a:r>
            <a:rPr lang="en-US" altLang="ja-JP" sz="1100" i="0" u="sng">
              <a:solidFill>
                <a:srgbClr val="0000FF"/>
              </a:solidFill>
              <a:effectLst/>
              <a:latin typeface="+mn-lt"/>
              <a:ea typeface="+mn-ea"/>
              <a:cs typeface="+mn-cs"/>
            </a:rPr>
            <a:t> </a:t>
          </a:r>
          <a:r>
            <a:rPr lang="ja-JP" altLang="ja-JP" sz="1100" b="1" i="0" u="sng">
              <a:solidFill>
                <a:srgbClr val="0000FF"/>
              </a:solidFill>
              <a:effectLst/>
              <a:latin typeface="+mn-lt"/>
              <a:ea typeface="+mn-ea"/>
              <a:cs typeface="+mn-cs"/>
            </a:rPr>
            <a:t>以内厳守</a:t>
          </a:r>
          <a:r>
            <a:rPr lang="ja-JP" altLang="ja-JP" sz="1100" b="1" i="0">
              <a:solidFill>
                <a:srgbClr val="0000FF"/>
              </a:solidFill>
              <a:effectLst/>
              <a:latin typeface="+mn-lt"/>
              <a:ea typeface="+mn-ea"/>
              <a:cs typeface="+mn-cs"/>
            </a:rPr>
            <a:t>で要領よく記入してください。</a:t>
          </a:r>
          <a:endParaRPr lang="ja-JP" altLang="ja-JP" sz="1100" i="0">
            <a:solidFill>
              <a:srgbClr val="0000FF"/>
            </a:solidFill>
            <a:effectLst/>
            <a:latin typeface="+mn-lt"/>
            <a:ea typeface="+mn-ea"/>
            <a:cs typeface="+mn-cs"/>
          </a:endParaRPr>
        </a:p>
        <a:p>
          <a:r>
            <a:rPr lang="ja-JP" altLang="en-US" sz="1100" b="1" i="0">
              <a:solidFill>
                <a:srgbClr val="0000FF"/>
              </a:solidFill>
              <a:effectLst/>
              <a:latin typeface="+mn-lt"/>
              <a:ea typeface="+mn-ea"/>
              <a:cs typeface="+mn-cs"/>
            </a:rPr>
            <a:t>・</a:t>
          </a:r>
          <a:r>
            <a:rPr lang="en-US" altLang="ja-JP" sz="1100" b="1" i="0">
              <a:solidFill>
                <a:srgbClr val="0000FF"/>
              </a:solidFill>
              <a:effectLst/>
              <a:latin typeface="+mn-lt"/>
              <a:ea typeface="+mn-ea"/>
              <a:cs typeface="+mn-cs"/>
            </a:rPr>
            <a:t>Web</a:t>
          </a:r>
          <a:r>
            <a:rPr lang="ja-JP" altLang="ja-JP" sz="1100" b="1" i="0">
              <a:solidFill>
                <a:srgbClr val="0000FF"/>
              </a:solidFill>
              <a:effectLst/>
              <a:latin typeface="+mn-lt"/>
              <a:ea typeface="+mn-ea"/>
              <a:cs typeface="+mn-cs"/>
            </a:rPr>
            <a:t>公開する可能性がありますので、対外的に公表して問題ない内容としてください。</a:t>
          </a:r>
          <a:endParaRPr lang="ja-JP" altLang="ja-JP" sz="1100" i="0">
            <a:solidFill>
              <a:srgbClr val="0000FF"/>
            </a:solidFill>
            <a:effectLst/>
            <a:latin typeface="+mn-lt"/>
            <a:ea typeface="+mn-ea"/>
            <a:cs typeface="+mn-cs"/>
          </a:endParaRPr>
        </a:p>
      </xdr:txBody>
    </xdr:sp>
    <xdr:clientData/>
  </xdr:twoCellAnchor>
  <xdr:twoCellAnchor editAs="oneCell">
    <xdr:from>
      <xdr:col>23</xdr:col>
      <xdr:colOff>167640</xdr:colOff>
      <xdr:row>31</xdr:row>
      <xdr:rowOff>53340</xdr:rowOff>
    </xdr:from>
    <xdr:to>
      <xdr:col>42</xdr:col>
      <xdr:colOff>104775</xdr:colOff>
      <xdr:row>36</xdr:row>
      <xdr:rowOff>152400</xdr:rowOff>
    </xdr:to>
    <xdr:sp macro="" textlink="">
      <xdr:nvSpPr>
        <xdr:cNvPr id="10" name="角丸四角形吹き出し 9">
          <a:extLst>
            <a:ext uri="{FF2B5EF4-FFF2-40B4-BE49-F238E27FC236}">
              <a16:creationId xmlns:a16="http://schemas.microsoft.com/office/drawing/2014/main" id="{C40B3B8D-D82E-4CEA-B036-8B244572BEFA}"/>
            </a:ext>
          </a:extLst>
        </xdr:cNvPr>
        <xdr:cNvSpPr/>
      </xdr:nvSpPr>
      <xdr:spPr>
        <a:xfrm>
          <a:off x="6711315" y="6577965"/>
          <a:ext cx="5185410" cy="994410"/>
        </a:xfrm>
        <a:prstGeom prst="wedgeRoundRectCallout">
          <a:avLst>
            <a:gd name="adj1" fmla="val -103064"/>
            <a:gd name="adj2" fmla="val -2296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baseline="0">
              <a:solidFill>
                <a:srgbClr val="FF0000"/>
              </a:solidFill>
              <a:effectLst/>
              <a:latin typeface="+mn-lt"/>
              <a:ea typeface="+mn-ea"/>
              <a:cs typeface="+mn-cs"/>
            </a:rPr>
            <a:t>「情報項目シート」より自動転記</a:t>
          </a:r>
          <a:endParaRPr kumimoji="1" lang="en-US" altLang="ja-JP" sz="1200" b="1" i="0" baseline="0">
            <a:solidFill>
              <a:srgbClr val="FF0000"/>
            </a:solidFill>
            <a:effectLst/>
            <a:latin typeface="+mn-lt"/>
            <a:ea typeface="+mn-ea"/>
            <a:cs typeface="+mn-cs"/>
          </a:endParaRPr>
        </a:p>
        <a:p>
          <a:r>
            <a:rPr lang="ja-JP" altLang="en-US" sz="1100" b="1" i="0" u="sng">
              <a:solidFill>
                <a:srgbClr val="0000FF"/>
              </a:solidFill>
              <a:effectLst/>
              <a:latin typeface="+mn-lt"/>
              <a:ea typeface="+mn-ea"/>
              <a:cs typeface="+mn-cs"/>
            </a:rPr>
            <a:t>・別紙</a:t>
          </a:r>
          <a:r>
            <a:rPr lang="en-US" altLang="ja-JP" sz="1100" b="1" i="0" u="sng">
              <a:solidFill>
                <a:srgbClr val="0000FF"/>
              </a:solidFill>
              <a:effectLst/>
              <a:latin typeface="+mn-lt"/>
              <a:ea typeface="+mn-ea"/>
              <a:cs typeface="+mn-cs"/>
            </a:rPr>
            <a:t>2 (4)</a:t>
          </a:r>
          <a:r>
            <a:rPr lang="ja-JP" altLang="en-US" sz="1100" b="1" i="0" u="sng">
              <a:solidFill>
                <a:srgbClr val="0000FF"/>
              </a:solidFill>
              <a:effectLst/>
              <a:latin typeface="+mn-lt"/>
              <a:ea typeface="+mn-ea"/>
              <a:cs typeface="+mn-cs"/>
            </a:rPr>
            <a:t>項目別明細表の“助成事業に要する経費”の額が転記されます。</a:t>
          </a:r>
          <a:endParaRPr lang="en-US" altLang="ja-JP" sz="1100" b="1" i="0" u="sng">
            <a:solidFill>
              <a:srgbClr val="0000FF"/>
            </a:solidFill>
            <a:effectLst/>
            <a:latin typeface="+mn-lt"/>
            <a:ea typeface="+mn-ea"/>
            <a:cs typeface="+mn-cs"/>
          </a:endParaRPr>
        </a:p>
        <a:p>
          <a:r>
            <a:rPr lang="ja-JP" altLang="en-US" sz="1100" b="1" i="0" u="sng">
              <a:solidFill>
                <a:srgbClr val="0000FF"/>
              </a:solidFill>
              <a:effectLst/>
              <a:latin typeface="+mn-lt"/>
              <a:ea typeface="+mn-ea"/>
              <a:cs typeface="+mn-cs"/>
            </a:rPr>
            <a:t>・消費税抜きの金額としてください。</a:t>
          </a:r>
        </a:p>
        <a:p>
          <a:r>
            <a:rPr lang="ja-JP" altLang="en-US" sz="1100" b="1" i="0">
              <a:solidFill>
                <a:srgbClr val="0000FF"/>
              </a:solidFill>
              <a:effectLst/>
              <a:latin typeface="+mn-lt"/>
              <a:ea typeface="+mn-ea"/>
              <a:cs typeface="+mn-cs"/>
            </a:rPr>
            <a:t>・</a:t>
          </a:r>
          <a:r>
            <a:rPr lang="en-US" altLang="ja-JP" sz="1100" b="1" i="0">
              <a:solidFill>
                <a:srgbClr val="0000FF"/>
              </a:solidFill>
              <a:effectLst/>
              <a:latin typeface="+mn-lt"/>
              <a:ea typeface="+mn-ea"/>
              <a:cs typeface="+mn-cs"/>
            </a:rPr>
            <a:t>5,225,360</a:t>
          </a:r>
          <a:r>
            <a:rPr lang="ja-JP" altLang="ja-JP" sz="1100" b="1" i="0">
              <a:solidFill>
                <a:srgbClr val="0000FF"/>
              </a:solidFill>
              <a:effectLst/>
              <a:latin typeface="+mn-lt"/>
              <a:ea typeface="+mn-ea"/>
              <a:cs typeface="+mn-cs"/>
            </a:rPr>
            <a:t>円のように円単位</a:t>
          </a:r>
          <a:r>
            <a:rPr lang="ja-JP" altLang="en-US" sz="1100" b="1" i="0">
              <a:solidFill>
                <a:srgbClr val="0000FF"/>
              </a:solidFill>
              <a:effectLst/>
              <a:latin typeface="+mn-lt"/>
              <a:ea typeface="+mn-ea"/>
              <a:cs typeface="+mn-cs"/>
            </a:rPr>
            <a:t>となっているか確認してださい</a:t>
          </a:r>
          <a:r>
            <a:rPr lang="ja-JP" altLang="ja-JP" sz="1100" b="1" i="0">
              <a:solidFill>
                <a:srgbClr val="0000FF"/>
              </a:solidFill>
              <a:effectLst/>
              <a:latin typeface="+mn-lt"/>
              <a:ea typeface="+mn-ea"/>
              <a:cs typeface="+mn-cs"/>
            </a:rPr>
            <a:t>。</a:t>
          </a:r>
          <a:endParaRPr lang="ja-JP" altLang="ja-JP" sz="1100" i="0">
            <a:solidFill>
              <a:srgbClr val="0000FF"/>
            </a:solidFill>
            <a:effectLst/>
            <a:latin typeface="+mn-lt"/>
            <a:ea typeface="+mn-ea"/>
            <a:cs typeface="+mn-cs"/>
          </a:endParaRPr>
        </a:p>
      </xdr:txBody>
    </xdr:sp>
    <xdr:clientData/>
  </xdr:twoCellAnchor>
  <xdr:twoCellAnchor editAs="oneCell">
    <xdr:from>
      <xdr:col>32</xdr:col>
      <xdr:colOff>97155</xdr:colOff>
      <xdr:row>37</xdr:row>
      <xdr:rowOff>20955</xdr:rowOff>
    </xdr:from>
    <xdr:to>
      <xdr:col>51</xdr:col>
      <xdr:colOff>198120</xdr:colOff>
      <xdr:row>43</xdr:row>
      <xdr:rowOff>241935</xdr:rowOff>
    </xdr:to>
    <xdr:sp macro="" textlink="">
      <xdr:nvSpPr>
        <xdr:cNvPr id="11" name="角丸四角形吹き出し 10">
          <a:extLst>
            <a:ext uri="{FF2B5EF4-FFF2-40B4-BE49-F238E27FC236}">
              <a16:creationId xmlns:a16="http://schemas.microsoft.com/office/drawing/2014/main" id="{B3C25796-E765-4021-AC73-71580408D898}"/>
            </a:ext>
          </a:extLst>
        </xdr:cNvPr>
        <xdr:cNvSpPr/>
      </xdr:nvSpPr>
      <xdr:spPr>
        <a:xfrm>
          <a:off x="9126855" y="7669530"/>
          <a:ext cx="5349240" cy="1564005"/>
        </a:xfrm>
        <a:prstGeom prst="wedgeRoundRectCallout">
          <a:avLst>
            <a:gd name="adj1" fmla="val -147079"/>
            <a:gd name="adj2" fmla="val -67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0">
              <a:solidFill>
                <a:srgbClr val="0000FF"/>
              </a:solidFill>
              <a:effectLst/>
              <a:latin typeface="+mn-lt"/>
              <a:ea typeface="+mn-ea"/>
              <a:cs typeface="+mn-cs"/>
            </a:rPr>
            <a:t>・</a:t>
          </a:r>
          <a:r>
            <a:rPr lang="ja-JP" altLang="ja-JP" sz="1100" b="1" i="0">
              <a:solidFill>
                <a:srgbClr val="0000FF"/>
              </a:solidFill>
              <a:effectLst/>
              <a:latin typeface="+mn-lt"/>
              <a:ea typeface="+mn-ea"/>
              <a:cs typeface="+mn-cs"/>
            </a:rPr>
            <a:t>別紙</a:t>
          </a:r>
          <a:r>
            <a:rPr lang="en-US" altLang="ja-JP" sz="1100" b="1" i="0">
              <a:solidFill>
                <a:srgbClr val="0000FF"/>
              </a:solidFill>
              <a:effectLst/>
              <a:latin typeface="+mn-lt"/>
              <a:ea typeface="+mn-ea"/>
              <a:cs typeface="+mn-cs"/>
            </a:rPr>
            <a:t>2 (2)</a:t>
          </a:r>
          <a:r>
            <a:rPr lang="ja-JP" altLang="ja-JP" sz="1100" b="1" i="0">
              <a:solidFill>
                <a:srgbClr val="0000FF"/>
              </a:solidFill>
              <a:effectLst/>
              <a:latin typeface="+mn-lt"/>
              <a:ea typeface="+mn-ea"/>
              <a:cs typeface="+mn-cs"/>
            </a:rPr>
            <a:t>助成先総括表の</a:t>
          </a:r>
          <a:r>
            <a:rPr lang="ja-JP" altLang="en-US" sz="1100" b="1" i="0">
              <a:solidFill>
                <a:srgbClr val="0000FF"/>
              </a:solidFill>
              <a:effectLst/>
              <a:latin typeface="+mn-lt"/>
              <a:ea typeface="+mn-ea"/>
              <a:cs typeface="+mn-cs"/>
            </a:rPr>
            <a:t>“</a:t>
          </a:r>
          <a:r>
            <a:rPr lang="ja-JP" altLang="ja-JP" sz="1100" b="1" i="0">
              <a:solidFill>
                <a:srgbClr val="0000FF"/>
              </a:solidFill>
              <a:effectLst/>
              <a:latin typeface="+mn-lt"/>
              <a:ea typeface="+mn-ea"/>
              <a:cs typeface="+mn-cs"/>
            </a:rPr>
            <a:t>助成金の額</a:t>
          </a:r>
          <a:r>
            <a:rPr lang="ja-JP" altLang="en-US" sz="1100" b="1" i="0">
              <a:solidFill>
                <a:srgbClr val="0000FF"/>
              </a:solidFill>
              <a:effectLst/>
              <a:latin typeface="+mn-lt"/>
              <a:ea typeface="+mn-ea"/>
              <a:cs typeface="+mn-cs"/>
            </a:rPr>
            <a:t>”が</a:t>
          </a:r>
          <a:r>
            <a:rPr lang="ja-JP" altLang="ja-JP" sz="1100" b="1" i="0">
              <a:solidFill>
                <a:srgbClr val="0000FF"/>
              </a:solidFill>
              <a:effectLst/>
              <a:latin typeface="+mn-lt"/>
              <a:ea typeface="+mn-ea"/>
              <a:cs typeface="+mn-cs"/>
            </a:rPr>
            <a:t>転記</a:t>
          </a:r>
          <a:r>
            <a:rPr lang="ja-JP" altLang="en-US" sz="1100" b="1" i="0">
              <a:solidFill>
                <a:srgbClr val="0000FF"/>
              </a:solidFill>
              <a:effectLst/>
              <a:latin typeface="+mn-lt"/>
              <a:ea typeface="+mn-ea"/>
              <a:cs typeface="+mn-cs"/>
            </a:rPr>
            <a:t>されます</a:t>
          </a:r>
          <a:r>
            <a:rPr lang="ja-JP" altLang="ja-JP" sz="1100" b="1" i="0">
              <a:solidFill>
                <a:srgbClr val="0000FF"/>
              </a:solidFill>
              <a:effectLst/>
              <a:latin typeface="+mn-lt"/>
              <a:ea typeface="+mn-ea"/>
              <a:cs typeface="+mn-cs"/>
            </a:rPr>
            <a:t>。</a:t>
          </a:r>
          <a:endParaRPr lang="ja-JP" altLang="ja-JP" sz="1100" i="0">
            <a:solidFill>
              <a:srgbClr val="0000FF"/>
            </a:solidFill>
            <a:effectLst/>
            <a:latin typeface="+mn-lt"/>
            <a:ea typeface="+mn-ea"/>
            <a:cs typeface="+mn-cs"/>
          </a:endParaRPr>
        </a:p>
        <a:p>
          <a:r>
            <a:rPr lang="ja-JP" altLang="en-US" sz="1100" b="1" i="0" u="sng">
              <a:solidFill>
                <a:srgbClr val="0000FF"/>
              </a:solidFill>
              <a:effectLst/>
              <a:latin typeface="+mn-lt"/>
              <a:ea typeface="+mn-ea"/>
              <a:cs typeface="+mn-cs"/>
            </a:rPr>
            <a:t>・消費税抜きの金額としてください。</a:t>
          </a:r>
        </a:p>
        <a:p>
          <a:r>
            <a:rPr lang="ja-JP" altLang="en-US" sz="1100" b="1" i="0">
              <a:solidFill>
                <a:srgbClr val="0000FF"/>
              </a:solidFill>
              <a:effectLst/>
              <a:latin typeface="+mn-lt"/>
              <a:ea typeface="+mn-ea"/>
              <a:cs typeface="+mn-cs"/>
            </a:rPr>
            <a:t>・</a:t>
          </a:r>
          <a:r>
            <a:rPr lang="en-US" altLang="ja-JP" sz="1100" b="1" i="0">
              <a:solidFill>
                <a:srgbClr val="0000FF"/>
              </a:solidFill>
              <a:effectLst/>
              <a:latin typeface="+mn-lt"/>
              <a:ea typeface="+mn-ea"/>
              <a:cs typeface="+mn-cs"/>
            </a:rPr>
            <a:t>4,987,000</a:t>
          </a:r>
          <a:r>
            <a:rPr lang="ja-JP" altLang="ja-JP" sz="1100" b="1" i="0">
              <a:solidFill>
                <a:srgbClr val="0000FF"/>
              </a:solidFill>
              <a:effectLst/>
              <a:latin typeface="+mn-lt"/>
              <a:ea typeface="+mn-ea"/>
              <a:cs typeface="+mn-cs"/>
            </a:rPr>
            <a:t>円のように</a:t>
          </a:r>
          <a:r>
            <a:rPr lang="ja-JP" altLang="en-US" sz="1100" b="1" i="0">
              <a:solidFill>
                <a:srgbClr val="0000FF"/>
              </a:solidFill>
              <a:effectLst/>
              <a:latin typeface="+mn-lt"/>
              <a:ea typeface="+mn-ea"/>
              <a:cs typeface="+mn-cs"/>
            </a:rPr>
            <a:t>、千円未満の端数を切り捨てた金額となっているか確認してださい。</a:t>
          </a:r>
          <a:endParaRPr lang="en-US" altLang="ja-JP" sz="1100" b="1" i="0">
            <a:solidFill>
              <a:srgbClr val="0000FF"/>
            </a:solidFill>
            <a:effectLst/>
            <a:latin typeface="+mn-lt"/>
            <a:ea typeface="+mn-ea"/>
            <a:cs typeface="+mn-cs"/>
          </a:endParaRPr>
        </a:p>
        <a:p>
          <a:r>
            <a:rPr lang="ja-JP" altLang="en-US" sz="1100" b="1" i="0">
              <a:solidFill>
                <a:srgbClr val="0000FF"/>
              </a:solidFill>
              <a:effectLst/>
              <a:latin typeface="+mn-lt"/>
              <a:ea typeface="+mn-ea"/>
              <a:cs typeface="+mn-cs"/>
            </a:rPr>
            <a:t>・応募タイプの助成対象費用（</a:t>
          </a:r>
          <a:r>
            <a:rPr lang="en-US" altLang="ja-JP" sz="1100" b="1" i="0">
              <a:solidFill>
                <a:srgbClr val="0000FF"/>
              </a:solidFill>
              <a:effectLst/>
              <a:latin typeface="+mn-lt"/>
              <a:ea typeface="+mn-ea"/>
              <a:cs typeface="+mn-cs"/>
            </a:rPr>
            <a:t>NEP</a:t>
          </a:r>
          <a:r>
            <a:rPr lang="ja-JP" altLang="en-US" sz="1100" b="1" i="0">
              <a:solidFill>
                <a:srgbClr val="0000FF"/>
              </a:solidFill>
              <a:effectLst/>
              <a:latin typeface="+mn-lt"/>
              <a:ea typeface="+mn-ea"/>
              <a:cs typeface="+mn-cs"/>
            </a:rPr>
            <a:t>タイプ</a:t>
          </a:r>
          <a:r>
            <a:rPr lang="en-US" altLang="ja-JP" sz="1100" b="1" i="0">
              <a:solidFill>
                <a:srgbClr val="0000FF"/>
              </a:solidFill>
              <a:effectLst/>
              <a:latin typeface="+mn-lt"/>
              <a:ea typeface="+mn-ea"/>
              <a:cs typeface="+mn-cs"/>
            </a:rPr>
            <a:t>A</a:t>
          </a:r>
          <a:r>
            <a:rPr lang="ja-JP" altLang="en-US" sz="1100" b="1" i="0">
              <a:solidFill>
                <a:srgbClr val="0000FF"/>
              </a:solidFill>
              <a:effectLst/>
              <a:latin typeface="+mn-lt"/>
              <a:ea typeface="+mn-ea"/>
              <a:cs typeface="+mn-cs"/>
            </a:rPr>
            <a:t>：５百万円未満、</a:t>
          </a:r>
          <a:r>
            <a:rPr lang="en-US" altLang="ja-JP" sz="1100" b="1" i="0">
              <a:solidFill>
                <a:srgbClr val="0000FF"/>
              </a:solidFill>
              <a:effectLst/>
              <a:latin typeface="+mn-lt"/>
              <a:ea typeface="+mn-ea"/>
              <a:cs typeface="+mn-cs"/>
            </a:rPr>
            <a:t>NEP</a:t>
          </a:r>
          <a:r>
            <a:rPr lang="ja-JP" altLang="en-US" sz="1100" b="1" i="0">
              <a:solidFill>
                <a:srgbClr val="0000FF"/>
              </a:solidFill>
              <a:effectLst/>
              <a:latin typeface="+mn-lt"/>
              <a:ea typeface="+mn-ea"/>
              <a:cs typeface="+mn-cs"/>
            </a:rPr>
            <a:t>タイプ</a:t>
          </a:r>
          <a:r>
            <a:rPr lang="en-US" altLang="ja-JP" sz="1100" b="1" i="0">
              <a:solidFill>
                <a:srgbClr val="0000FF"/>
              </a:solidFill>
              <a:effectLst/>
              <a:latin typeface="+mn-lt"/>
              <a:ea typeface="+mn-ea"/>
              <a:cs typeface="+mn-cs"/>
            </a:rPr>
            <a:t>B</a:t>
          </a:r>
          <a:r>
            <a:rPr lang="ja-JP" altLang="en-US" sz="1100" b="1" i="0">
              <a:solidFill>
                <a:srgbClr val="0000FF"/>
              </a:solidFill>
              <a:effectLst/>
              <a:latin typeface="+mn-lt"/>
              <a:ea typeface="+mn-ea"/>
              <a:cs typeface="+mn-cs"/>
            </a:rPr>
            <a:t>：３千万円以内）と合致しているか確認してください。</a:t>
          </a:r>
          <a:endParaRPr lang="ja-JP" altLang="ja-JP" sz="1100" i="0">
            <a:solidFill>
              <a:srgbClr val="0000FF"/>
            </a:solidFill>
            <a:effectLst/>
            <a:latin typeface="+mn-lt"/>
            <a:ea typeface="+mn-ea"/>
            <a:cs typeface="+mn-cs"/>
          </a:endParaRPr>
        </a:p>
      </xdr:txBody>
    </xdr:sp>
    <xdr:clientData/>
  </xdr:twoCellAnchor>
  <xdr:twoCellAnchor editAs="oneCell">
    <xdr:from>
      <xdr:col>18</xdr:col>
      <xdr:colOff>139066</xdr:colOff>
      <xdr:row>38</xdr:row>
      <xdr:rowOff>129539</xdr:rowOff>
    </xdr:from>
    <xdr:to>
      <xdr:col>26</xdr:col>
      <xdr:colOff>51435</xdr:colOff>
      <xdr:row>40</xdr:row>
      <xdr:rowOff>123824</xdr:rowOff>
    </xdr:to>
    <xdr:sp macro="" textlink="">
      <xdr:nvSpPr>
        <xdr:cNvPr id="12" name="角丸四角形吹き出し 11">
          <a:extLst>
            <a:ext uri="{FF2B5EF4-FFF2-40B4-BE49-F238E27FC236}">
              <a16:creationId xmlns:a16="http://schemas.microsoft.com/office/drawing/2014/main" id="{EC41BAF8-EE1F-4343-9778-33533EE61214}"/>
            </a:ext>
          </a:extLst>
        </xdr:cNvPr>
        <xdr:cNvSpPr/>
      </xdr:nvSpPr>
      <xdr:spPr>
        <a:xfrm>
          <a:off x="5225416" y="8006714"/>
          <a:ext cx="2198369" cy="375285"/>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editAs="oneCell">
    <xdr:from>
      <xdr:col>26</xdr:col>
      <xdr:colOff>9526</xdr:colOff>
      <xdr:row>59</xdr:row>
      <xdr:rowOff>85726</xdr:rowOff>
    </xdr:from>
    <xdr:to>
      <xdr:col>32</xdr:col>
      <xdr:colOff>133350</xdr:colOff>
      <xdr:row>60</xdr:row>
      <xdr:rowOff>152400</xdr:rowOff>
    </xdr:to>
    <xdr:sp macro="" textlink="">
      <xdr:nvSpPr>
        <xdr:cNvPr id="19" name="角丸四角形吹き出し 18">
          <a:extLst>
            <a:ext uri="{FF2B5EF4-FFF2-40B4-BE49-F238E27FC236}">
              <a16:creationId xmlns:a16="http://schemas.microsoft.com/office/drawing/2014/main" id="{3A16454D-9B9E-4BEB-AE04-C805EBDE8FB7}"/>
            </a:ext>
          </a:extLst>
        </xdr:cNvPr>
        <xdr:cNvSpPr/>
      </xdr:nvSpPr>
      <xdr:spPr>
        <a:xfrm>
          <a:off x="7191376" y="19116676"/>
          <a:ext cx="1781174" cy="29527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「情報項目シート」より自動転記提案者以外提案者以外</a:t>
          </a:r>
          <a:endParaRPr kumimoji="1" lang="en-US" altLang="ja-JP" sz="900" b="1" baseline="0">
            <a:solidFill>
              <a:srgbClr val="FF0000"/>
            </a:solidFill>
            <a:effectLst/>
            <a:latin typeface="+mn-lt"/>
            <a:ea typeface="+mn-ea"/>
            <a:cs typeface="+mn-cs"/>
          </a:endParaRPr>
        </a:p>
      </xdr:txBody>
    </xdr:sp>
    <xdr:clientData/>
  </xdr:twoCellAnchor>
  <xdr:twoCellAnchor editAs="oneCell">
    <xdr:from>
      <xdr:col>26</xdr:col>
      <xdr:colOff>76201</xdr:colOff>
      <xdr:row>14</xdr:row>
      <xdr:rowOff>180975</xdr:rowOff>
    </xdr:from>
    <xdr:to>
      <xdr:col>35</xdr:col>
      <xdr:colOff>95250</xdr:colOff>
      <xdr:row>19</xdr:row>
      <xdr:rowOff>209550</xdr:rowOff>
    </xdr:to>
    <xdr:sp macro="" textlink="">
      <xdr:nvSpPr>
        <xdr:cNvPr id="21" name="角丸四角形吹き出し 20">
          <a:extLst>
            <a:ext uri="{FF2B5EF4-FFF2-40B4-BE49-F238E27FC236}">
              <a16:creationId xmlns:a16="http://schemas.microsoft.com/office/drawing/2014/main" id="{7AE3000D-187A-4BFD-92F3-6E2043CD4B53}"/>
            </a:ext>
          </a:extLst>
        </xdr:cNvPr>
        <xdr:cNvSpPr/>
      </xdr:nvSpPr>
      <xdr:spPr>
        <a:xfrm>
          <a:off x="7448551" y="3190875"/>
          <a:ext cx="2505074" cy="1019175"/>
        </a:xfrm>
        <a:prstGeom prst="wedgeRoundRectCallout">
          <a:avLst>
            <a:gd name="adj1" fmla="val -72312"/>
            <a:gd name="adj2" fmla="val -2597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0000FF"/>
              </a:solidFill>
              <a:effectLst/>
              <a:latin typeface="+mn-lt"/>
              <a:ea typeface="+mn-ea"/>
              <a:cs typeface="+mn-cs"/>
            </a:rPr>
            <a:t>応募時点で個人の場合は空欄としてください。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0000FF"/>
              </a:solidFill>
              <a:effectLst/>
              <a:latin typeface="+mn-lt"/>
              <a:ea typeface="+mn-ea"/>
              <a:cs typeface="+mn-cs"/>
            </a:rPr>
            <a:t>法人として応募する場合で、登録済みの場合は記入してください。（未取得の場合も、後日登録して頂きます）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baseline="0">
            <a:solidFill>
              <a:srgbClr val="0000FF"/>
            </a:solidFill>
            <a:effectLst/>
            <a:latin typeface="+mn-lt"/>
            <a:ea typeface="+mn-ea"/>
            <a:cs typeface="+mn-cs"/>
          </a:endParaRPr>
        </a:p>
      </xdr:txBody>
    </xdr:sp>
    <xdr:clientData/>
  </xdr:twoCellAnchor>
  <xdr:twoCellAnchor>
    <xdr:from>
      <xdr:col>22</xdr:col>
      <xdr:colOff>60958</xdr:colOff>
      <xdr:row>44</xdr:row>
      <xdr:rowOff>83820</xdr:rowOff>
    </xdr:from>
    <xdr:to>
      <xdr:col>48</xdr:col>
      <xdr:colOff>60960</xdr:colOff>
      <xdr:row>51</xdr:row>
      <xdr:rowOff>160020</xdr:rowOff>
    </xdr:to>
    <xdr:sp macro="" textlink="">
      <xdr:nvSpPr>
        <xdr:cNvPr id="13" name="角丸四角形吹き出し 12">
          <a:extLst>
            <a:ext uri="{FF2B5EF4-FFF2-40B4-BE49-F238E27FC236}">
              <a16:creationId xmlns:a16="http://schemas.microsoft.com/office/drawing/2014/main" id="{603A0858-809A-48C7-8ED6-55BBC159B903}"/>
            </a:ext>
          </a:extLst>
        </xdr:cNvPr>
        <xdr:cNvSpPr/>
      </xdr:nvSpPr>
      <xdr:spPr>
        <a:xfrm>
          <a:off x="5707378" y="8869680"/>
          <a:ext cx="6568442" cy="1668780"/>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0" u="sng">
              <a:solidFill>
                <a:srgbClr val="0000FF"/>
              </a:solidFill>
              <a:effectLst/>
              <a:latin typeface="+mn-lt"/>
              <a:ea typeface="+mn-ea"/>
              <a:cs typeface="+mn-cs"/>
            </a:rPr>
            <a:t>・</a:t>
          </a:r>
          <a:r>
            <a:rPr lang="ja-JP" altLang="ja-JP" sz="1100" b="1" i="0" u="sng">
              <a:solidFill>
                <a:srgbClr val="0000FF"/>
              </a:solidFill>
              <a:effectLst/>
              <a:latin typeface="+mn-lt"/>
              <a:ea typeface="+mn-ea"/>
              <a:cs typeface="+mn-cs"/>
            </a:rPr>
            <a:t>消費税抜きの金額としてください。</a:t>
          </a:r>
          <a:endParaRPr lang="ja-JP" altLang="ja-JP" sz="1100" i="0" u="sng">
            <a:solidFill>
              <a:srgbClr val="0000FF"/>
            </a:solidFill>
            <a:effectLst/>
            <a:latin typeface="+mn-lt"/>
            <a:ea typeface="+mn-ea"/>
            <a:cs typeface="+mn-cs"/>
          </a:endParaRPr>
        </a:p>
        <a:p>
          <a:r>
            <a:rPr lang="ja-JP" altLang="en-US" sz="1100" b="1" i="0">
              <a:solidFill>
                <a:srgbClr val="0000FF"/>
              </a:solidFill>
              <a:effectLst/>
              <a:latin typeface="+mn-lt"/>
              <a:ea typeface="+mn-ea"/>
              <a:cs typeface="+mn-cs"/>
            </a:rPr>
            <a:t>・</a:t>
          </a:r>
          <a:r>
            <a:rPr lang="ja-JP" altLang="ja-JP" sz="1100" b="1" i="0">
              <a:solidFill>
                <a:srgbClr val="0000FF"/>
              </a:solidFill>
              <a:effectLst/>
              <a:latin typeface="+mn-lt"/>
              <a:ea typeface="+mn-ea"/>
              <a:cs typeface="+mn-cs"/>
            </a:rPr>
            <a:t>助成事業に要する経費は、</a:t>
          </a:r>
          <a:r>
            <a:rPr lang="ja-JP" altLang="en-US" sz="1100" b="1" i="0">
              <a:solidFill>
                <a:srgbClr val="0000FF"/>
              </a:solidFill>
              <a:effectLst/>
              <a:latin typeface="+mn-lt"/>
              <a:ea typeface="+mn-ea"/>
              <a:cs typeface="+mn-cs"/>
            </a:rPr>
            <a:t>別紙</a:t>
          </a:r>
          <a:r>
            <a:rPr lang="en-US" altLang="ja-JP" sz="1100" b="1" i="0">
              <a:solidFill>
                <a:srgbClr val="0000FF"/>
              </a:solidFill>
              <a:effectLst/>
              <a:latin typeface="+mn-lt"/>
              <a:ea typeface="+mn-ea"/>
              <a:cs typeface="+mn-cs"/>
            </a:rPr>
            <a:t>2 (4)</a:t>
          </a:r>
          <a:r>
            <a:rPr lang="ja-JP" altLang="ja-JP" sz="1100" b="1" i="0">
              <a:solidFill>
                <a:srgbClr val="0000FF"/>
              </a:solidFill>
              <a:effectLst/>
              <a:latin typeface="+mn-lt"/>
              <a:ea typeface="+mn-ea"/>
              <a:cs typeface="+mn-cs"/>
            </a:rPr>
            <a:t>項目別明細表</a:t>
          </a:r>
          <a:r>
            <a:rPr lang="ja-JP" altLang="en-US" sz="1100" b="1" i="0">
              <a:solidFill>
                <a:srgbClr val="0000FF"/>
              </a:solidFill>
              <a:effectLst/>
              <a:latin typeface="+mn-lt"/>
              <a:ea typeface="+mn-ea"/>
              <a:cs typeface="+mn-cs"/>
            </a:rPr>
            <a:t>から転記されます。</a:t>
          </a:r>
          <a:endParaRPr lang="en-US" altLang="ja-JP" sz="1100" b="1" i="0">
            <a:solidFill>
              <a:srgbClr val="0000FF"/>
            </a:solidFill>
            <a:effectLst/>
            <a:latin typeface="+mn-lt"/>
            <a:ea typeface="+mn-ea"/>
            <a:cs typeface="+mn-cs"/>
          </a:endParaRPr>
        </a:p>
        <a:p>
          <a:r>
            <a:rPr lang="ja-JP" altLang="en-US" sz="1100" b="1" i="0">
              <a:solidFill>
                <a:srgbClr val="0000FF"/>
              </a:solidFill>
              <a:effectLst/>
              <a:latin typeface="+mn-lt"/>
              <a:ea typeface="+mn-ea"/>
              <a:cs typeface="+mn-cs"/>
            </a:rPr>
            <a:t>・</a:t>
          </a:r>
          <a:r>
            <a:rPr lang="ja-JP" altLang="ja-JP" sz="1100" b="1" i="0">
              <a:solidFill>
                <a:srgbClr val="0000FF"/>
              </a:solidFill>
              <a:effectLst/>
              <a:latin typeface="+mn-lt"/>
              <a:ea typeface="+mn-ea"/>
              <a:cs typeface="+mn-cs"/>
            </a:rPr>
            <a:t>Ⅳ．助成金の交付申請額は、別紙</a:t>
          </a:r>
          <a:r>
            <a:rPr lang="en-US" altLang="ja-JP" sz="1100" b="1" i="0">
              <a:solidFill>
                <a:srgbClr val="0000FF"/>
              </a:solidFill>
              <a:effectLst/>
              <a:latin typeface="+mn-lt"/>
              <a:ea typeface="+mn-ea"/>
              <a:cs typeface="+mn-cs"/>
            </a:rPr>
            <a:t>2(2)</a:t>
          </a:r>
          <a:r>
            <a:rPr lang="ja-JP" altLang="ja-JP" sz="1100" b="1" i="0">
              <a:solidFill>
                <a:srgbClr val="0000FF"/>
              </a:solidFill>
              <a:effectLst/>
              <a:latin typeface="+mn-lt"/>
              <a:ea typeface="+mn-ea"/>
              <a:cs typeface="+mn-cs"/>
            </a:rPr>
            <a:t>助成先総括表</a:t>
          </a:r>
          <a:r>
            <a:rPr lang="ja-JP" altLang="en-US" sz="1100" b="1" i="0">
              <a:solidFill>
                <a:srgbClr val="0000FF"/>
              </a:solidFill>
              <a:effectLst/>
              <a:latin typeface="+mn-lt"/>
              <a:ea typeface="+mn-ea"/>
              <a:cs typeface="+mn-cs"/>
            </a:rPr>
            <a:t>から記されます</a:t>
          </a:r>
          <a:r>
            <a:rPr lang="ja-JP" altLang="ja-JP" sz="1100" b="1" i="0">
              <a:solidFill>
                <a:srgbClr val="0000FF"/>
              </a:solidFill>
              <a:effectLst/>
              <a:latin typeface="+mn-lt"/>
              <a:ea typeface="+mn-ea"/>
              <a:cs typeface="+mn-cs"/>
            </a:rPr>
            <a:t>。</a:t>
          </a:r>
          <a:endParaRPr lang="ja-JP" altLang="ja-JP" sz="1100" i="0">
            <a:solidFill>
              <a:srgbClr val="0000FF"/>
            </a:solidFill>
            <a:effectLst/>
            <a:latin typeface="+mn-lt"/>
            <a:ea typeface="+mn-ea"/>
            <a:cs typeface="+mn-cs"/>
          </a:endParaRPr>
        </a:p>
        <a:p>
          <a:r>
            <a:rPr lang="ja-JP" altLang="en-US" sz="1100" b="1" i="0">
              <a:solidFill>
                <a:srgbClr val="0000FF"/>
              </a:solidFill>
              <a:effectLst/>
              <a:latin typeface="+mn-lt"/>
              <a:ea typeface="+mn-ea"/>
              <a:cs typeface="+mn-cs"/>
            </a:rPr>
            <a:t>・各年度とも支出＝収入合計が同額となっているか確認してださい。</a:t>
          </a:r>
          <a:endParaRPr lang="en-US" altLang="ja-JP" sz="1100" b="1" i="0">
            <a:solidFill>
              <a:srgbClr val="0000FF"/>
            </a:solidFill>
            <a:effectLst/>
            <a:latin typeface="+mn-lt"/>
            <a:ea typeface="+mn-ea"/>
            <a:cs typeface="+mn-cs"/>
          </a:endParaRPr>
        </a:p>
        <a:p>
          <a:r>
            <a:rPr lang="ja-JP" altLang="en-US" sz="1100" b="1" i="0">
              <a:solidFill>
                <a:srgbClr val="0000FF"/>
              </a:solidFill>
              <a:effectLst/>
              <a:latin typeface="+mn-lt"/>
              <a:ea typeface="+mn-ea"/>
              <a:cs typeface="+mn-cs"/>
            </a:rPr>
            <a:t>・この表に記載の金額とは別に、助成金交付提案額に係る消費税分を、別途負担していただく必要があります。</a:t>
          </a:r>
          <a:endParaRPr lang="ja-JP" altLang="ja-JP" sz="1100" b="1" i="0">
            <a:solidFill>
              <a:srgbClr val="0000FF"/>
            </a:solidFill>
            <a:effectLst/>
            <a:latin typeface="+mn-lt"/>
            <a:ea typeface="+mn-ea"/>
            <a:cs typeface="+mn-cs"/>
          </a:endParaRPr>
        </a:p>
      </xdr:txBody>
    </xdr:sp>
    <xdr:clientData/>
  </xdr:twoCellAnchor>
  <xdr:twoCellAnchor>
    <xdr:from>
      <xdr:col>8</xdr:col>
      <xdr:colOff>40004</xdr:colOff>
      <xdr:row>52</xdr:row>
      <xdr:rowOff>30480</xdr:rowOff>
    </xdr:from>
    <xdr:to>
      <xdr:col>28</xdr:col>
      <xdr:colOff>211454</xdr:colOff>
      <xdr:row>57</xdr:row>
      <xdr:rowOff>15240</xdr:rowOff>
    </xdr:to>
    <xdr:sp macro="" textlink="">
      <xdr:nvSpPr>
        <xdr:cNvPr id="14" name="角丸四角形吹き出し 13">
          <a:extLst>
            <a:ext uri="{FF2B5EF4-FFF2-40B4-BE49-F238E27FC236}">
              <a16:creationId xmlns:a16="http://schemas.microsoft.com/office/drawing/2014/main" id="{63DBEE19-C05E-464A-8551-083E91CAB52A}"/>
            </a:ext>
          </a:extLst>
        </xdr:cNvPr>
        <xdr:cNvSpPr/>
      </xdr:nvSpPr>
      <xdr:spPr>
        <a:xfrm>
          <a:off x="2074544" y="10645140"/>
          <a:ext cx="5322570" cy="1028700"/>
        </a:xfrm>
        <a:prstGeom prst="wedgeRoundRectCallout">
          <a:avLst>
            <a:gd name="adj1" fmla="val -56938"/>
            <a:gd name="adj2" fmla="val -3093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en-US" sz="1100" b="1" i="0">
              <a:solidFill>
                <a:srgbClr val="0000FF"/>
              </a:solidFill>
              <a:effectLst/>
              <a:latin typeface="+mn-lt"/>
              <a:ea typeface="+mn-ea"/>
              <a:cs typeface="+mn-cs"/>
            </a:rPr>
            <a:t>・「</a:t>
          </a:r>
          <a:r>
            <a:rPr lang="ja-JP" altLang="ja-JP" sz="1100" b="1" i="0">
              <a:solidFill>
                <a:srgbClr val="0000FF"/>
              </a:solidFill>
              <a:effectLst/>
              <a:latin typeface="+mn-lt"/>
              <a:ea typeface="+mn-ea"/>
              <a:cs typeface="+mn-cs"/>
            </a:rPr>
            <a:t>Ⅱ借入金</a:t>
          </a:r>
          <a:r>
            <a:rPr lang="ja-JP" altLang="en-US" sz="1100" b="1" i="0">
              <a:solidFill>
                <a:srgbClr val="0000FF"/>
              </a:solidFill>
              <a:effectLst/>
              <a:latin typeface="+mn-lt"/>
              <a:ea typeface="+mn-ea"/>
              <a:cs typeface="+mn-cs"/>
            </a:rPr>
            <a:t>」　および　「</a:t>
          </a:r>
          <a:r>
            <a:rPr lang="ja-JP" altLang="ja-JP" sz="1100" b="1" i="0">
              <a:solidFill>
                <a:srgbClr val="0000FF"/>
              </a:solidFill>
              <a:effectLst/>
              <a:latin typeface="+mn-lt"/>
              <a:ea typeface="+mn-ea"/>
              <a:cs typeface="+mn-cs"/>
            </a:rPr>
            <a:t>Ⅲその他の収入</a:t>
          </a:r>
          <a:r>
            <a:rPr lang="ja-JP" altLang="en-US" sz="1100" b="1" i="0">
              <a:solidFill>
                <a:srgbClr val="0000FF"/>
              </a:solidFill>
              <a:effectLst/>
              <a:latin typeface="+mn-lt"/>
              <a:ea typeface="+mn-ea"/>
              <a:cs typeface="+mn-cs"/>
            </a:rPr>
            <a:t>」</a:t>
          </a:r>
          <a:r>
            <a:rPr lang="ja-JP" altLang="ja-JP" sz="1100" b="1" i="0">
              <a:solidFill>
                <a:srgbClr val="0000FF"/>
              </a:solidFill>
              <a:effectLst/>
              <a:latin typeface="+mn-lt"/>
              <a:ea typeface="+mn-ea"/>
              <a:cs typeface="+mn-cs"/>
            </a:rPr>
            <a:t>についてその調達方法を記載ください。</a:t>
          </a:r>
          <a:endParaRPr lang="ja-JP" altLang="ja-JP" sz="1100" i="0">
            <a:solidFill>
              <a:srgbClr val="0000FF"/>
            </a:solidFill>
            <a:effectLst/>
            <a:latin typeface="+mn-lt"/>
            <a:ea typeface="+mn-ea"/>
            <a:cs typeface="+mn-cs"/>
          </a:endParaRPr>
        </a:p>
        <a:p>
          <a:r>
            <a:rPr lang="ja-JP" altLang="en-US" sz="1100" b="1" i="0">
              <a:solidFill>
                <a:srgbClr val="0000FF"/>
              </a:solidFill>
              <a:effectLst/>
              <a:latin typeface="+mn-lt"/>
              <a:ea typeface="+mn-ea"/>
              <a:cs typeface="+mn-cs"/>
            </a:rPr>
            <a:t>・</a:t>
          </a:r>
          <a:r>
            <a:rPr lang="ja-JP" altLang="ja-JP" sz="1100" b="1" i="0">
              <a:solidFill>
                <a:srgbClr val="0000FF"/>
              </a:solidFill>
              <a:effectLst/>
              <a:latin typeface="+mn-lt"/>
              <a:ea typeface="+mn-ea"/>
              <a:cs typeface="+mn-cs"/>
            </a:rPr>
            <a:t>上記表を補足するため、必要な資金をいつどのように確保するか記載してください。</a:t>
          </a:r>
          <a:endParaRPr lang="en-US" altLang="ja-JP" sz="1100" b="1" i="0">
            <a:solidFill>
              <a:srgbClr val="0000FF"/>
            </a:solidFill>
            <a:effectLst/>
            <a:latin typeface="+mn-lt"/>
            <a:ea typeface="+mn-ea"/>
            <a:cs typeface="+mn-cs"/>
          </a:endParaRPr>
        </a:p>
        <a:p>
          <a:r>
            <a:rPr lang="ja-JP" altLang="en-US" sz="1100" b="1" i="0">
              <a:solidFill>
                <a:srgbClr val="0000FF"/>
              </a:solidFill>
              <a:effectLst/>
              <a:latin typeface="+mn-lt"/>
              <a:ea typeface="+mn-ea"/>
              <a:cs typeface="+mn-cs"/>
            </a:rPr>
            <a:t>・スペースが足りない場合は、行をの高さを広げる等調整してください。</a:t>
          </a:r>
          <a:endParaRPr lang="ja-JP" altLang="ja-JP" sz="1100" i="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212914</xdr:colOff>
      <xdr:row>0</xdr:row>
      <xdr:rowOff>116542</xdr:rowOff>
    </xdr:from>
    <xdr:to>
      <xdr:col>7</xdr:col>
      <xdr:colOff>472891</xdr:colOff>
      <xdr:row>3</xdr:row>
      <xdr:rowOff>192743</xdr:rowOff>
    </xdr:to>
    <xdr:sp macro="" textlink="">
      <xdr:nvSpPr>
        <xdr:cNvPr id="2" name="角丸四角形吹き出し 1">
          <a:extLst>
            <a:ext uri="{FF2B5EF4-FFF2-40B4-BE49-F238E27FC236}">
              <a16:creationId xmlns:a16="http://schemas.microsoft.com/office/drawing/2014/main" id="{1546BECC-AB76-421F-A7EA-CBB37B0FDC6F}"/>
            </a:ext>
          </a:extLst>
        </xdr:cNvPr>
        <xdr:cNvSpPr/>
      </xdr:nvSpPr>
      <xdr:spPr>
        <a:xfrm>
          <a:off x="6499414" y="116542"/>
          <a:ext cx="1627095" cy="782172"/>
        </a:xfrm>
        <a:prstGeom prst="wedgeRoundRectCallout">
          <a:avLst>
            <a:gd name="adj1" fmla="val -73080"/>
            <a:gd name="adj2" fmla="val 7177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lnSpc>
              <a:spcPts val="1600"/>
            </a:lnSpc>
          </a:pPr>
          <a:endParaRPr kumimoji="1" lang="ja-JP" altLang="en-US" sz="1200" baseline="0">
            <a:solidFill>
              <a:sysClr val="windowText" lastClr="000000"/>
            </a:solidFill>
          </a:endParaRPr>
        </a:p>
      </xdr:txBody>
    </xdr:sp>
    <xdr:clientData/>
  </xdr:twoCellAnchor>
  <xdr:twoCellAnchor>
    <xdr:from>
      <xdr:col>1</xdr:col>
      <xdr:colOff>822514</xdr:colOff>
      <xdr:row>2</xdr:row>
      <xdr:rowOff>188257</xdr:rowOff>
    </xdr:from>
    <xdr:to>
      <xdr:col>2</xdr:col>
      <xdr:colOff>914402</xdr:colOff>
      <xdr:row>5</xdr:row>
      <xdr:rowOff>98610</xdr:rowOff>
    </xdr:to>
    <xdr:sp macro="" textlink="">
      <xdr:nvSpPr>
        <xdr:cNvPr id="3" name="角丸四角形吹き出し 2">
          <a:extLst>
            <a:ext uri="{FF2B5EF4-FFF2-40B4-BE49-F238E27FC236}">
              <a16:creationId xmlns:a16="http://schemas.microsoft.com/office/drawing/2014/main" id="{530D15B5-9DC9-43A2-9186-FB0ED59CA2CA}"/>
            </a:ext>
          </a:extLst>
        </xdr:cNvPr>
        <xdr:cNvSpPr/>
      </xdr:nvSpPr>
      <xdr:spPr>
        <a:xfrm>
          <a:off x="2503396" y="658904"/>
          <a:ext cx="1929653" cy="616324"/>
        </a:xfrm>
        <a:prstGeom prst="wedgeRoundRectCallout">
          <a:avLst>
            <a:gd name="adj1" fmla="val -101000"/>
            <a:gd name="adj2" fmla="val 3619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7</xdr:col>
      <xdr:colOff>44824</xdr:colOff>
      <xdr:row>8</xdr:row>
      <xdr:rowOff>282514</xdr:rowOff>
    </xdr:from>
    <xdr:to>
      <xdr:col>10</xdr:col>
      <xdr:colOff>360830</xdr:colOff>
      <xdr:row>13</xdr:row>
      <xdr:rowOff>233084</xdr:rowOff>
    </xdr:to>
    <xdr:sp macro="" textlink="">
      <xdr:nvSpPr>
        <xdr:cNvPr id="7" name="角丸四角形吹き出し 6">
          <a:extLst>
            <a:ext uri="{FF2B5EF4-FFF2-40B4-BE49-F238E27FC236}">
              <a16:creationId xmlns:a16="http://schemas.microsoft.com/office/drawing/2014/main" id="{B420FE5F-AFC0-4FF7-9CB9-69D7656E13FC}"/>
            </a:ext>
          </a:extLst>
        </xdr:cNvPr>
        <xdr:cNvSpPr/>
      </xdr:nvSpPr>
      <xdr:spPr>
        <a:xfrm>
          <a:off x="7698442" y="2389220"/>
          <a:ext cx="2366682" cy="1687482"/>
        </a:xfrm>
        <a:prstGeom prst="wedgeRoundRectCallout">
          <a:avLst>
            <a:gd name="adj1" fmla="val -101307"/>
            <a:gd name="adj2" fmla="val -4856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baseline="0">
              <a:solidFill>
                <a:sysClr val="windowText" lastClr="000000"/>
              </a:solidFill>
            </a:rPr>
            <a:t>各年度の</a:t>
          </a:r>
          <a:r>
            <a:rPr kumimoji="1" lang="ja-JP" altLang="en-US" sz="1200" b="1" u="sng" baseline="0">
              <a:solidFill>
                <a:srgbClr val="FF0000"/>
              </a:solidFill>
            </a:rPr>
            <a:t>助成対象費用</a:t>
          </a:r>
          <a:r>
            <a:rPr kumimoji="1" lang="ja-JP" altLang="en-US" sz="1200" b="1" baseline="0">
              <a:solidFill>
                <a:srgbClr val="FF0000"/>
              </a:solidFill>
            </a:rPr>
            <a:t>が、項目別明細表から自動転記されます。</a:t>
          </a:r>
          <a:endParaRPr kumimoji="1" lang="en-US" altLang="ja-JP" sz="1200" b="1" baseline="0">
            <a:solidFill>
              <a:srgbClr val="FF0000"/>
            </a:solidFill>
          </a:endParaRPr>
        </a:p>
        <a:p>
          <a:pPr algn="l">
            <a:lnSpc>
              <a:spcPts val="1300"/>
            </a:lnSpc>
          </a:pPr>
          <a:r>
            <a:rPr kumimoji="1" lang="ja-JP" altLang="en-US" sz="1200" b="1" baseline="0">
              <a:solidFill>
                <a:sysClr val="windowText" lastClr="000000"/>
              </a:solidFill>
            </a:rPr>
            <a:t>（計算式をいれてあります。ご確認ください。）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448483</xdr:colOff>
      <xdr:row>3</xdr:row>
      <xdr:rowOff>52917</xdr:rowOff>
    </xdr:from>
    <xdr:to>
      <xdr:col>3</xdr:col>
      <xdr:colOff>410882</xdr:colOff>
      <xdr:row>5</xdr:row>
      <xdr:rowOff>109009</xdr:rowOff>
    </xdr:to>
    <xdr:sp macro="" textlink="">
      <xdr:nvSpPr>
        <xdr:cNvPr id="3" name="角丸四角形吹き出し 2">
          <a:extLst>
            <a:ext uri="{FF2B5EF4-FFF2-40B4-BE49-F238E27FC236}">
              <a16:creationId xmlns:a16="http://schemas.microsoft.com/office/drawing/2014/main" id="{65CC0D28-4723-4A72-9031-891A7E949636}"/>
            </a:ext>
          </a:extLst>
        </xdr:cNvPr>
        <xdr:cNvSpPr/>
      </xdr:nvSpPr>
      <xdr:spPr>
        <a:xfrm>
          <a:off x="3149101" y="758888"/>
          <a:ext cx="2024281" cy="549150"/>
        </a:xfrm>
        <a:prstGeom prst="wedgeRoundRectCallout">
          <a:avLst>
            <a:gd name="adj1" fmla="val -138129"/>
            <a:gd name="adj2" fmla="val 1081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4</xdr:col>
      <xdr:colOff>427816</xdr:colOff>
      <xdr:row>0</xdr:row>
      <xdr:rowOff>129115</xdr:rowOff>
    </xdr:from>
    <xdr:to>
      <xdr:col>7</xdr:col>
      <xdr:colOff>55657</xdr:colOff>
      <xdr:row>3</xdr:row>
      <xdr:rowOff>185395</xdr:rowOff>
    </xdr:to>
    <xdr:sp macro="" textlink="">
      <xdr:nvSpPr>
        <xdr:cNvPr id="5" name="角丸四角形吹き出し 4">
          <a:extLst>
            <a:ext uri="{FF2B5EF4-FFF2-40B4-BE49-F238E27FC236}">
              <a16:creationId xmlns:a16="http://schemas.microsoft.com/office/drawing/2014/main" id="{D6E1B688-AD61-4AE2-A763-331EC69B908F}"/>
            </a:ext>
          </a:extLst>
        </xdr:cNvPr>
        <xdr:cNvSpPr/>
      </xdr:nvSpPr>
      <xdr:spPr>
        <a:xfrm>
          <a:off x="6221257" y="129115"/>
          <a:ext cx="1678518" cy="762251"/>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6</xdr:col>
      <xdr:colOff>148415</xdr:colOff>
      <xdr:row>9</xdr:row>
      <xdr:rowOff>239184</xdr:rowOff>
    </xdr:from>
    <xdr:to>
      <xdr:col>9</xdr:col>
      <xdr:colOff>465916</xdr:colOff>
      <xdr:row>15</xdr:row>
      <xdr:rowOff>254000</xdr:rowOff>
    </xdr:to>
    <xdr:sp macro="" textlink="">
      <xdr:nvSpPr>
        <xdr:cNvPr id="6" name="角丸四角形吹き出し 5">
          <a:extLst>
            <a:ext uri="{FF2B5EF4-FFF2-40B4-BE49-F238E27FC236}">
              <a16:creationId xmlns:a16="http://schemas.microsoft.com/office/drawing/2014/main" id="{0C92D683-F06C-4BBA-889D-79A15F1B53B2}"/>
            </a:ext>
          </a:extLst>
        </xdr:cNvPr>
        <xdr:cNvSpPr/>
      </xdr:nvSpPr>
      <xdr:spPr>
        <a:xfrm>
          <a:off x="7308974" y="2435537"/>
          <a:ext cx="2368177" cy="1762934"/>
        </a:xfrm>
        <a:prstGeom prst="wedgeRoundRectCallout">
          <a:avLst>
            <a:gd name="adj1" fmla="val -101307"/>
            <a:gd name="adj2" fmla="val -4856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lnSpc>
              <a:spcPts val="1400"/>
            </a:lnSpc>
          </a:pPr>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lnSpc>
              <a:spcPts val="1400"/>
            </a:lnSpc>
          </a:pPr>
          <a:r>
            <a:rPr kumimoji="1" lang="ja-JP" altLang="en-US" sz="1200" b="1" baseline="0">
              <a:solidFill>
                <a:sysClr val="windowText" lastClr="000000"/>
              </a:solidFill>
            </a:rPr>
            <a:t>（計算式をいれてあります。ご確認ください。）</a:t>
          </a:r>
        </a:p>
      </xdr:txBody>
    </xdr:sp>
    <xdr:clientData/>
  </xdr:twoCellAnchor>
  <xdr:twoCellAnchor>
    <xdr:from>
      <xdr:col>5</xdr:col>
      <xdr:colOff>394446</xdr:colOff>
      <xdr:row>17</xdr:row>
      <xdr:rowOff>107576</xdr:rowOff>
    </xdr:from>
    <xdr:to>
      <xdr:col>13</xdr:col>
      <xdr:colOff>215153</xdr:colOff>
      <xdr:row>22</xdr:row>
      <xdr:rowOff>190751</xdr:rowOff>
    </xdr:to>
    <xdr:sp macro="" textlink="">
      <xdr:nvSpPr>
        <xdr:cNvPr id="10" name="角丸四角形吹き出し 9">
          <a:extLst>
            <a:ext uri="{FF2B5EF4-FFF2-40B4-BE49-F238E27FC236}">
              <a16:creationId xmlns:a16="http://schemas.microsoft.com/office/drawing/2014/main" id="{5C941108-CDA3-46BB-B817-954D1CBB88A8}"/>
            </a:ext>
          </a:extLst>
        </xdr:cNvPr>
        <xdr:cNvSpPr/>
      </xdr:nvSpPr>
      <xdr:spPr>
        <a:xfrm>
          <a:off x="6871446" y="4634752"/>
          <a:ext cx="5289178" cy="1539940"/>
        </a:xfrm>
        <a:prstGeom prst="wedgeRoundRectCallout">
          <a:avLst>
            <a:gd name="adj1" fmla="val -68828"/>
            <a:gd name="adj2" fmla="val -1030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en-US" altLang="ja-JP" sz="1200" b="1">
              <a:solidFill>
                <a:sysClr val="windowText" lastClr="000000"/>
              </a:solidFill>
            </a:rPr>
            <a:t>NEP</a:t>
          </a:r>
          <a:r>
            <a:rPr kumimoji="1" lang="ja-JP" altLang="en-US" sz="1200" b="1">
              <a:solidFill>
                <a:sysClr val="windowText" lastClr="000000"/>
              </a:solidFill>
            </a:rPr>
            <a:t>タイプ</a:t>
          </a:r>
          <a:r>
            <a:rPr kumimoji="1" lang="en-US" altLang="ja-JP" sz="1200" b="1">
              <a:solidFill>
                <a:sysClr val="windowText" lastClr="000000"/>
              </a:solidFill>
            </a:rPr>
            <a:t>B</a:t>
          </a:r>
          <a:r>
            <a:rPr kumimoji="1" lang="ja-JP" altLang="en-US" sz="1200" b="1">
              <a:solidFill>
                <a:sysClr val="windowText" lastClr="000000"/>
              </a:solidFill>
            </a:rPr>
            <a:t>のみ、補助員の労務費を計上することが可能です。（</a:t>
          </a:r>
          <a:r>
            <a:rPr kumimoji="1" lang="ja-JP" altLang="en-US" sz="1200" b="1">
              <a:solidFill>
                <a:srgbClr val="FF0000"/>
              </a:solidFill>
            </a:rPr>
            <a:t>研究員費は対象外</a:t>
          </a:r>
          <a:r>
            <a:rPr kumimoji="1" lang="ja-JP" altLang="en-US" sz="1200" b="1">
              <a:solidFill>
                <a:sysClr val="windowText" lastClr="000000"/>
              </a:solidFill>
            </a:rPr>
            <a:t>）</a:t>
          </a:r>
        </a:p>
        <a:p>
          <a:pPr algn="l"/>
          <a:r>
            <a:rPr kumimoji="1" lang="en-US" altLang="ja-JP" sz="1200" b="1">
              <a:solidFill>
                <a:sysClr val="windowText" lastClr="000000"/>
              </a:solidFill>
            </a:rPr>
            <a:t>※</a:t>
          </a:r>
          <a:r>
            <a:rPr kumimoji="1" lang="ja-JP" altLang="en-US" sz="1200" b="1">
              <a:solidFill>
                <a:sysClr val="windowText" lastClr="000000"/>
              </a:solidFill>
            </a:rPr>
            <a:t>「研究員費</a:t>
          </a:r>
          <a:r>
            <a:rPr kumimoji="1" lang="en-US" altLang="ja-JP" sz="1200" b="1">
              <a:solidFill>
                <a:sysClr val="windowText" lastClr="000000"/>
              </a:solidFill>
            </a:rPr>
            <a:t>(</a:t>
          </a:r>
          <a:r>
            <a:rPr kumimoji="1" lang="ja-JP" altLang="en-US" sz="1200" b="1">
              <a:solidFill>
                <a:sysClr val="windowText" lastClr="000000"/>
              </a:solidFill>
            </a:rPr>
            <a:t>対象外</a:t>
          </a:r>
          <a:r>
            <a:rPr kumimoji="1" lang="en-US" altLang="ja-JP" sz="1200" b="1">
              <a:solidFill>
                <a:sysClr val="windowText" lastClr="000000"/>
              </a:solidFill>
            </a:rPr>
            <a:t>)</a:t>
          </a:r>
          <a:r>
            <a:rPr kumimoji="1" lang="ja-JP" altLang="en-US" sz="1200" b="1">
              <a:solidFill>
                <a:sysClr val="windowText" lastClr="000000"/>
              </a:solidFill>
            </a:rPr>
            <a:t>」と「補助員費」の区分については、</a:t>
          </a:r>
          <a:r>
            <a:rPr kumimoji="1" lang="en-US" altLang="ja-JP" sz="1200" b="1">
              <a:solidFill>
                <a:sysClr val="windowText" lastClr="000000"/>
              </a:solidFill>
            </a:rPr>
            <a:t>NEDO HP</a:t>
          </a:r>
          <a:r>
            <a:rPr kumimoji="1" lang="ja-JP" altLang="en-US" sz="1200" b="1">
              <a:solidFill>
                <a:sysClr val="windowText" lastClr="000000"/>
              </a:solidFill>
            </a:rPr>
            <a:t>マニュアルの労務費の項目をご参照ください。　</a:t>
          </a:r>
          <a:r>
            <a:rPr kumimoji="1" lang="en-US" altLang="ja-JP" sz="1200" b="1">
              <a:solidFill>
                <a:sysClr val="windowText" lastClr="000000"/>
              </a:solidFill>
            </a:rPr>
            <a:t>http://www.nedo.go.jp/itaku-gyomu/hojo_josei_manual_manual.html</a:t>
          </a:r>
          <a:endParaRPr kumimoji="1" lang="ja-JP" altLang="en-US"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77696</xdr:colOff>
      <xdr:row>8</xdr:row>
      <xdr:rowOff>222251</xdr:rowOff>
    </xdr:from>
    <xdr:to>
      <xdr:col>9</xdr:col>
      <xdr:colOff>395196</xdr:colOff>
      <xdr:row>15</xdr:row>
      <xdr:rowOff>110067</xdr:rowOff>
    </xdr:to>
    <xdr:sp macro="" textlink="">
      <xdr:nvSpPr>
        <xdr:cNvPr id="2" name="角丸四角形吹き出し 1">
          <a:extLst>
            <a:ext uri="{FF2B5EF4-FFF2-40B4-BE49-F238E27FC236}">
              <a16:creationId xmlns:a16="http://schemas.microsoft.com/office/drawing/2014/main" id="{4E9EACEE-79A0-497D-A58A-C0EAD0018091}"/>
            </a:ext>
          </a:extLst>
        </xdr:cNvPr>
        <xdr:cNvSpPr/>
      </xdr:nvSpPr>
      <xdr:spPr>
        <a:xfrm>
          <a:off x="7238255" y="2452222"/>
          <a:ext cx="2368176" cy="1927286"/>
        </a:xfrm>
        <a:prstGeom prst="wedgeRoundRectCallout">
          <a:avLst>
            <a:gd name="adj1" fmla="val -101307"/>
            <a:gd name="adj2" fmla="val -4856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lnSpc>
              <a:spcPts val="1500"/>
            </a:lnSpc>
          </a:pPr>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lnSpc>
              <a:spcPts val="1400"/>
            </a:lnSpc>
          </a:pPr>
          <a:r>
            <a:rPr kumimoji="1" lang="ja-JP" altLang="en-US" sz="1200" b="1" baseline="0">
              <a:solidFill>
                <a:sysClr val="windowText" lastClr="000000"/>
              </a:solidFill>
            </a:rPr>
            <a:t>（計算式をいれてあります。ご確認ください。）</a:t>
          </a:r>
        </a:p>
      </xdr:txBody>
    </xdr:sp>
    <xdr:clientData/>
  </xdr:twoCellAnchor>
  <xdr:twoCellAnchor>
    <xdr:from>
      <xdr:col>1</xdr:col>
      <xdr:colOff>492562</xdr:colOff>
      <xdr:row>3</xdr:row>
      <xdr:rowOff>105834</xdr:rowOff>
    </xdr:from>
    <xdr:to>
      <xdr:col>3</xdr:col>
      <xdr:colOff>839695</xdr:colOff>
      <xdr:row>5</xdr:row>
      <xdr:rowOff>211667</xdr:rowOff>
    </xdr:to>
    <xdr:sp macro="" textlink="">
      <xdr:nvSpPr>
        <xdr:cNvPr id="3" name="角丸四角形吹き出し 2">
          <a:extLst>
            <a:ext uri="{FF2B5EF4-FFF2-40B4-BE49-F238E27FC236}">
              <a16:creationId xmlns:a16="http://schemas.microsoft.com/office/drawing/2014/main" id="{77C315CD-A8E9-471C-B49D-90FF19519AA7}"/>
            </a:ext>
          </a:extLst>
        </xdr:cNvPr>
        <xdr:cNvSpPr/>
      </xdr:nvSpPr>
      <xdr:spPr>
        <a:xfrm>
          <a:off x="3193180" y="811805"/>
          <a:ext cx="2409015" cy="598891"/>
        </a:xfrm>
        <a:prstGeom prst="wedgeRoundRectCallout">
          <a:avLst>
            <a:gd name="adj1" fmla="val -125477"/>
            <a:gd name="adj2" fmla="val 230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a:solidFill>
                <a:sysClr val="windowText" lastClr="000000"/>
              </a:solidFill>
            </a:rPr>
            <a:t>事業名称、共同研究先名は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4</xdr:col>
      <xdr:colOff>598396</xdr:colOff>
      <xdr:row>0</xdr:row>
      <xdr:rowOff>65618</xdr:rowOff>
    </xdr:from>
    <xdr:to>
      <xdr:col>7</xdr:col>
      <xdr:colOff>226735</xdr:colOff>
      <xdr:row>3</xdr:row>
      <xdr:rowOff>119780</xdr:rowOff>
    </xdr:to>
    <xdr:sp macro="" textlink="">
      <xdr:nvSpPr>
        <xdr:cNvPr id="4" name="角丸四角形吹き出し 3">
          <a:extLst>
            <a:ext uri="{FF2B5EF4-FFF2-40B4-BE49-F238E27FC236}">
              <a16:creationId xmlns:a16="http://schemas.microsoft.com/office/drawing/2014/main" id="{C5020D8C-C7F9-4FA6-9E7B-F13BD91862DB}"/>
            </a:ext>
          </a:extLst>
        </xdr:cNvPr>
        <xdr:cNvSpPr/>
      </xdr:nvSpPr>
      <xdr:spPr>
        <a:xfrm>
          <a:off x="6391837" y="65618"/>
          <a:ext cx="1679016" cy="760133"/>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6</xdr:col>
      <xdr:colOff>136961</xdr:colOff>
      <xdr:row>17</xdr:row>
      <xdr:rowOff>33867</xdr:rowOff>
    </xdr:from>
    <xdr:to>
      <xdr:col>10</xdr:col>
      <xdr:colOff>219635</xdr:colOff>
      <xdr:row>19</xdr:row>
      <xdr:rowOff>46567</xdr:rowOff>
    </xdr:to>
    <xdr:sp macro="" textlink="">
      <xdr:nvSpPr>
        <xdr:cNvPr id="6" name="角丸四角形吹き出し 5">
          <a:extLst>
            <a:ext uri="{FF2B5EF4-FFF2-40B4-BE49-F238E27FC236}">
              <a16:creationId xmlns:a16="http://schemas.microsoft.com/office/drawing/2014/main" id="{17FF3018-46BA-4506-B30E-1ED8DB45E085}"/>
            </a:ext>
          </a:extLst>
        </xdr:cNvPr>
        <xdr:cNvSpPr/>
      </xdr:nvSpPr>
      <xdr:spPr>
        <a:xfrm>
          <a:off x="7297520" y="4886014"/>
          <a:ext cx="2816909" cy="595406"/>
        </a:xfrm>
        <a:prstGeom prst="wedgeRoundRectCallout">
          <a:avLst>
            <a:gd name="adj1" fmla="val -99561"/>
            <a:gd name="adj2" fmla="val -186581"/>
            <a:gd name="adj3" fmla="val 16667"/>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共同研究先の労務費は計上できません。</a:t>
          </a:r>
        </a:p>
      </xdr:txBody>
    </xdr:sp>
    <xdr:clientData/>
  </xdr:twoCellAnchor>
  <xdr:twoCellAnchor>
    <xdr:from>
      <xdr:col>7</xdr:col>
      <xdr:colOff>517714</xdr:colOff>
      <xdr:row>0</xdr:row>
      <xdr:rowOff>65618</xdr:rowOff>
    </xdr:from>
    <xdr:to>
      <xdr:col>10</xdr:col>
      <xdr:colOff>430306</xdr:colOff>
      <xdr:row>3</xdr:row>
      <xdr:rowOff>119780</xdr:rowOff>
    </xdr:to>
    <xdr:sp macro="" textlink="">
      <xdr:nvSpPr>
        <xdr:cNvPr id="8" name="角丸四角形吹き出し 7">
          <a:extLst>
            <a:ext uri="{FF2B5EF4-FFF2-40B4-BE49-F238E27FC236}">
              <a16:creationId xmlns:a16="http://schemas.microsoft.com/office/drawing/2014/main" id="{33D8A804-85C2-45F7-A7AE-BD96C47CE818}"/>
            </a:ext>
          </a:extLst>
        </xdr:cNvPr>
        <xdr:cNvSpPr/>
      </xdr:nvSpPr>
      <xdr:spPr>
        <a:xfrm>
          <a:off x="8361832" y="65618"/>
          <a:ext cx="1963268" cy="760133"/>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計画に共同研究先がある場合のみ、作成してください。</a:t>
          </a:r>
          <a:endParaRPr kumimoji="1" lang="ja-JP" altLang="en-US" sz="12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499906</xdr:colOff>
      <xdr:row>2</xdr:row>
      <xdr:rowOff>21166</xdr:rowOff>
    </xdr:from>
    <xdr:to>
      <xdr:col>8</xdr:col>
      <xdr:colOff>53290</xdr:colOff>
      <xdr:row>5</xdr:row>
      <xdr:rowOff>0</xdr:rowOff>
    </xdr:to>
    <xdr:sp macro="" textlink="">
      <xdr:nvSpPr>
        <xdr:cNvPr id="2" name="角丸四角形吹き出し 1">
          <a:extLst>
            <a:ext uri="{FF2B5EF4-FFF2-40B4-BE49-F238E27FC236}">
              <a16:creationId xmlns:a16="http://schemas.microsoft.com/office/drawing/2014/main" id="{0F83D9F0-F7ED-4671-9697-C9444F05C84B}"/>
            </a:ext>
          </a:extLst>
        </xdr:cNvPr>
        <xdr:cNvSpPr/>
      </xdr:nvSpPr>
      <xdr:spPr>
        <a:xfrm>
          <a:off x="4197847" y="514225"/>
          <a:ext cx="1749737" cy="639981"/>
        </a:xfrm>
        <a:prstGeom prst="wedgeRoundRectCallout">
          <a:avLst>
            <a:gd name="adj1" fmla="val -152402"/>
            <a:gd name="adj2" fmla="val 411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a:solidFill>
                <a:sysClr val="windowText" lastClr="000000"/>
              </a:solidFill>
            </a:rPr>
            <a:t>事業者名は</a:t>
          </a:r>
          <a:endParaRPr kumimoji="1" lang="en-US" altLang="ja-JP" sz="1200" b="1">
            <a:solidFill>
              <a:sysClr val="windowText" lastClr="000000"/>
            </a:solidFill>
          </a:endParaRPr>
        </a:p>
        <a:p>
          <a:pPr algn="l">
            <a:lnSpc>
              <a:spcPts val="1500"/>
            </a:lnSpc>
          </a:pP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editAs="oneCell">
    <xdr:from>
      <xdr:col>12</xdr:col>
      <xdr:colOff>383490</xdr:colOff>
      <xdr:row>1</xdr:row>
      <xdr:rowOff>31750</xdr:rowOff>
    </xdr:from>
    <xdr:to>
      <xdr:col>15</xdr:col>
      <xdr:colOff>44775</xdr:colOff>
      <xdr:row>4</xdr:row>
      <xdr:rowOff>85912</xdr:rowOff>
    </xdr:to>
    <xdr:sp macro="" textlink="">
      <xdr:nvSpPr>
        <xdr:cNvPr id="3" name="角丸四角形吹き出し 2">
          <a:extLst>
            <a:ext uri="{FF2B5EF4-FFF2-40B4-BE49-F238E27FC236}">
              <a16:creationId xmlns:a16="http://schemas.microsoft.com/office/drawing/2014/main" id="{496622C4-BA0B-4122-B7C4-03E2250BA9AB}"/>
            </a:ext>
          </a:extLst>
        </xdr:cNvPr>
        <xdr:cNvSpPr/>
      </xdr:nvSpPr>
      <xdr:spPr>
        <a:xfrm>
          <a:off x="11376461" y="278279"/>
          <a:ext cx="1734373" cy="793751"/>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editAs="oneCell">
    <xdr:from>
      <xdr:col>12</xdr:col>
      <xdr:colOff>684057</xdr:colOff>
      <xdr:row>10</xdr:row>
      <xdr:rowOff>127746</xdr:rowOff>
    </xdr:from>
    <xdr:to>
      <xdr:col>21</xdr:col>
      <xdr:colOff>472888</xdr:colOff>
      <xdr:row>18</xdr:row>
      <xdr:rowOff>109819</xdr:rowOff>
    </xdr:to>
    <xdr:sp macro="" textlink="">
      <xdr:nvSpPr>
        <xdr:cNvPr id="6" name="角丸四角形吹き出し 5">
          <a:extLst>
            <a:ext uri="{FF2B5EF4-FFF2-40B4-BE49-F238E27FC236}">
              <a16:creationId xmlns:a16="http://schemas.microsoft.com/office/drawing/2014/main" id="{CF6848A4-56C0-454C-9A14-D9F49A75DDB9}"/>
            </a:ext>
          </a:extLst>
        </xdr:cNvPr>
        <xdr:cNvSpPr/>
      </xdr:nvSpPr>
      <xdr:spPr>
        <a:xfrm>
          <a:off x="11677028" y="2122393"/>
          <a:ext cx="5963272" cy="1326779"/>
        </a:xfrm>
        <a:prstGeom prst="wedgeRoundRectCallout">
          <a:avLst>
            <a:gd name="adj1" fmla="val -116051"/>
            <a:gd name="adj2" fmla="val -12204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に計上しない分を含む額です。</a:t>
          </a:r>
          <a:endParaRPr kumimoji="1" lang="en-US" altLang="ja-JP" sz="1200" b="1">
            <a:solidFill>
              <a:sysClr val="windowText" lastClr="000000"/>
            </a:solidFill>
          </a:endParaRPr>
        </a:p>
        <a:p>
          <a:pPr algn="l">
            <a:lnSpc>
              <a:spcPts val="1500"/>
            </a:lnSpc>
          </a:pPr>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endParaRPr kumimoji="1" lang="en-US" altLang="ja-JP" sz="1200" b="1">
            <a:solidFill>
              <a:sysClr val="windowText" lastClr="000000"/>
            </a:solidFill>
          </a:endParaRPr>
        </a:p>
        <a:p>
          <a:pPr algn="l"/>
          <a:r>
            <a:rPr kumimoji="1" lang="ja-JP" altLang="en-US" sz="1200" b="1">
              <a:solidFill>
                <a:sysClr val="windowText" lastClr="000000"/>
              </a:solidFill>
            </a:rPr>
            <a:t>・”要する経費”の全期間の総額が、助成額の上限を超える場合、</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ja-JP" altLang="en-US" sz="1200" b="1">
              <a:solidFill>
                <a:srgbClr val="FF0000"/>
              </a:solidFill>
            </a:rPr>
            <a:t>”対象費用”の列の金額を修正（手入力）</a:t>
          </a:r>
          <a:r>
            <a:rPr kumimoji="1" lang="ja-JP" altLang="en-US" sz="1200" b="1">
              <a:solidFill>
                <a:sysClr val="windowText" lastClr="000000"/>
              </a:solidFill>
            </a:rPr>
            <a:t>し、助成額の上限を超えないよう</a:t>
          </a:r>
          <a:endParaRPr kumimoji="1" lang="en-US" altLang="ja-JP" sz="1200" b="1">
            <a:solidFill>
              <a:sysClr val="windowText" lastClr="000000"/>
            </a:solidFill>
          </a:endParaRPr>
        </a:p>
        <a:p>
          <a:pPr algn="l"/>
          <a:r>
            <a:rPr kumimoji="1" lang="ja-JP" altLang="en-US" sz="1200" b="1">
              <a:solidFill>
                <a:sysClr val="windowText" lastClr="000000"/>
              </a:solidFill>
            </a:rPr>
            <a:t>　調整してください。</a:t>
          </a:r>
        </a:p>
      </xdr:txBody>
    </xdr:sp>
    <xdr:clientData/>
  </xdr:twoCellAnchor>
  <xdr:twoCellAnchor editAs="oneCell">
    <xdr:from>
      <xdr:col>10</xdr:col>
      <xdr:colOff>796116</xdr:colOff>
      <xdr:row>24</xdr:row>
      <xdr:rowOff>113180</xdr:rowOff>
    </xdr:from>
    <xdr:to>
      <xdr:col>13</xdr:col>
      <xdr:colOff>109507</xdr:colOff>
      <xdr:row>34</xdr:row>
      <xdr:rowOff>89646</xdr:rowOff>
    </xdr:to>
    <xdr:sp macro="" textlink="">
      <xdr:nvSpPr>
        <xdr:cNvPr id="7" name="角丸四角形吹き出し 6">
          <a:extLst>
            <a:ext uri="{FF2B5EF4-FFF2-40B4-BE49-F238E27FC236}">
              <a16:creationId xmlns:a16="http://schemas.microsoft.com/office/drawing/2014/main" id="{DF06DFBF-A096-422B-BE8A-C82076B0725E}"/>
            </a:ext>
          </a:extLst>
        </xdr:cNvPr>
        <xdr:cNvSpPr/>
      </xdr:nvSpPr>
      <xdr:spPr>
        <a:xfrm>
          <a:off x="8561792" y="4461062"/>
          <a:ext cx="3246656" cy="1657349"/>
        </a:xfrm>
        <a:prstGeom prst="wedgeRoundRectCallout">
          <a:avLst>
            <a:gd name="adj1" fmla="val -94645"/>
            <a:gd name="adj2" fmla="val -582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a:solidFill>
                <a:srgbClr val="FF0000"/>
              </a:solidFill>
            </a:rPr>
            <a:t>セルには計算式が入っています。</a:t>
          </a:r>
          <a:endParaRPr kumimoji="1" lang="en-US" altLang="ja-JP" sz="1200" b="1">
            <a:solidFill>
              <a:srgbClr val="FF0000"/>
            </a:solidFill>
          </a:endParaRPr>
        </a:p>
        <a:p>
          <a:pPr algn="l">
            <a:lnSpc>
              <a:spcPts val="1400"/>
            </a:lnSpc>
          </a:pPr>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lnSpc>
              <a:spcPts val="1400"/>
            </a:lnSpc>
          </a:pPr>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editAs="oneCell">
    <xdr:from>
      <xdr:col>12</xdr:col>
      <xdr:colOff>225362</xdr:colOff>
      <xdr:row>41</xdr:row>
      <xdr:rowOff>89025</xdr:rowOff>
    </xdr:from>
    <xdr:to>
      <xdr:col>15</xdr:col>
      <xdr:colOff>377762</xdr:colOff>
      <xdr:row>46</xdr:row>
      <xdr:rowOff>74083</xdr:rowOff>
    </xdr:to>
    <xdr:sp macro="" textlink="">
      <xdr:nvSpPr>
        <xdr:cNvPr id="9" name="角丸四角形吹き出し 8">
          <a:extLst>
            <a:ext uri="{FF2B5EF4-FFF2-40B4-BE49-F238E27FC236}">
              <a16:creationId xmlns:a16="http://schemas.microsoft.com/office/drawing/2014/main" id="{91A56907-C7E0-40EF-A777-663404C2A3E2}"/>
            </a:ext>
          </a:extLst>
        </xdr:cNvPr>
        <xdr:cNvSpPr/>
      </xdr:nvSpPr>
      <xdr:spPr>
        <a:xfrm>
          <a:off x="11218333" y="7294407"/>
          <a:ext cx="2225488" cy="825500"/>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editAs="oneCell">
    <xdr:from>
      <xdr:col>1</xdr:col>
      <xdr:colOff>832223</xdr:colOff>
      <xdr:row>5</xdr:row>
      <xdr:rowOff>84666</xdr:rowOff>
    </xdr:from>
    <xdr:to>
      <xdr:col>6</xdr:col>
      <xdr:colOff>141441</xdr:colOff>
      <xdr:row>10</xdr:row>
      <xdr:rowOff>125504</xdr:rowOff>
    </xdr:to>
    <xdr:sp macro="" textlink="">
      <xdr:nvSpPr>
        <xdr:cNvPr id="11" name="角丸四角形吹き出し 10">
          <a:extLst>
            <a:ext uri="{FF2B5EF4-FFF2-40B4-BE49-F238E27FC236}">
              <a16:creationId xmlns:a16="http://schemas.microsoft.com/office/drawing/2014/main" id="{50A2B789-5E13-4E57-A161-7FC26372886A}"/>
            </a:ext>
          </a:extLst>
        </xdr:cNvPr>
        <xdr:cNvSpPr/>
      </xdr:nvSpPr>
      <xdr:spPr>
        <a:xfrm>
          <a:off x="2647576" y="1238872"/>
          <a:ext cx="2614953" cy="881279"/>
        </a:xfrm>
        <a:prstGeom prst="wedgeRoundRectCallout">
          <a:avLst>
            <a:gd name="adj1" fmla="val -99727"/>
            <a:gd name="adj2" fmla="val -4767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 [</a:t>
          </a:r>
          <a:r>
            <a:rPr kumimoji="1" lang="ja-JP" altLang="en-US" sz="1200" b="1">
              <a:solidFill>
                <a:srgbClr val="FF0000"/>
              </a:solidFill>
            </a:rPr>
            <a:t>個人</a:t>
          </a:r>
          <a:r>
            <a:rPr kumimoji="1" lang="en-US" altLang="ja-JP" sz="1200" b="1">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editAs="oneCell">
    <xdr:from>
      <xdr:col>1</xdr:col>
      <xdr:colOff>485092</xdr:colOff>
      <xdr:row>36</xdr:row>
      <xdr:rowOff>152400</xdr:rowOff>
    </xdr:from>
    <xdr:to>
      <xdr:col>5</xdr:col>
      <xdr:colOff>170827</xdr:colOff>
      <xdr:row>44</xdr:row>
      <xdr:rowOff>25898</xdr:rowOff>
    </xdr:to>
    <xdr:sp macro="" textlink="">
      <xdr:nvSpPr>
        <xdr:cNvPr id="13" name="角丸四角形吹き出し 12">
          <a:extLst>
            <a:ext uri="{FF2B5EF4-FFF2-40B4-BE49-F238E27FC236}">
              <a16:creationId xmlns:a16="http://schemas.microsoft.com/office/drawing/2014/main" id="{EC5D409E-76C2-462B-9069-68D73E36ACB3}"/>
            </a:ext>
          </a:extLst>
        </xdr:cNvPr>
        <xdr:cNvSpPr/>
      </xdr:nvSpPr>
      <xdr:spPr>
        <a:xfrm>
          <a:off x="2300445" y="6517341"/>
          <a:ext cx="2733735" cy="1218204"/>
        </a:xfrm>
        <a:prstGeom prst="wedgeRoundRectCallout">
          <a:avLst>
            <a:gd name="adj1" fmla="val -101466"/>
            <a:gd name="adj2" fmla="val -1149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endParaRPr kumimoji="1" lang="en-US" altLang="ja-JP" sz="1200" b="1">
            <a:solidFill>
              <a:sysClr val="windowText" lastClr="000000"/>
            </a:solidFill>
          </a:endParaRPr>
        </a:p>
        <a:p>
          <a:pPr algn="l">
            <a:lnSpc>
              <a:spcPts val="1500"/>
            </a:lnSpc>
          </a:pPr>
          <a:r>
            <a:rPr kumimoji="1" lang="ja-JP" altLang="en-US" sz="1200" b="1">
              <a:solidFill>
                <a:sysClr val="windowText" lastClr="000000"/>
              </a:solidFill>
            </a:rPr>
            <a:t>また、</a:t>
          </a:r>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 [</a:t>
          </a:r>
          <a:r>
            <a:rPr kumimoji="1" lang="ja-JP" altLang="en-US" sz="1200" b="1">
              <a:solidFill>
                <a:srgbClr val="FF0000"/>
              </a:solidFill>
            </a:rPr>
            <a:t>個人</a:t>
          </a:r>
          <a:r>
            <a:rPr kumimoji="1" lang="en-US" altLang="ja-JP" sz="1200" b="1">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xdr:from>
      <xdr:col>1</xdr:col>
      <xdr:colOff>134471</xdr:colOff>
      <xdr:row>27</xdr:row>
      <xdr:rowOff>0</xdr:rowOff>
    </xdr:from>
    <xdr:to>
      <xdr:col>9</xdr:col>
      <xdr:colOff>986119</xdr:colOff>
      <xdr:row>35</xdr:row>
      <xdr:rowOff>110069</xdr:rowOff>
    </xdr:to>
    <xdr:sp macro="" textlink="">
      <xdr:nvSpPr>
        <xdr:cNvPr id="12" name="角丸四角形吹き出し 11">
          <a:extLst>
            <a:ext uri="{FF2B5EF4-FFF2-40B4-BE49-F238E27FC236}">
              <a16:creationId xmlns:a16="http://schemas.microsoft.com/office/drawing/2014/main" id="{11820676-656A-4212-B03B-DC653338B65B}"/>
            </a:ext>
          </a:extLst>
        </xdr:cNvPr>
        <xdr:cNvSpPr/>
      </xdr:nvSpPr>
      <xdr:spPr>
        <a:xfrm>
          <a:off x="1949824" y="4852147"/>
          <a:ext cx="5188324" cy="1454775"/>
        </a:xfrm>
        <a:prstGeom prst="wedgeRoundRectCallout">
          <a:avLst>
            <a:gd name="adj1" fmla="val -68828"/>
            <a:gd name="adj2" fmla="val -10306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en-US" altLang="ja-JP" sz="1200" b="1">
              <a:solidFill>
                <a:sysClr val="windowText" lastClr="000000"/>
              </a:solidFill>
            </a:rPr>
            <a:t>NEP</a:t>
          </a:r>
          <a:r>
            <a:rPr kumimoji="1" lang="ja-JP" altLang="en-US" sz="1200" b="1">
              <a:solidFill>
                <a:sysClr val="windowText" lastClr="000000"/>
              </a:solidFill>
            </a:rPr>
            <a:t>タイプ</a:t>
          </a:r>
          <a:r>
            <a:rPr kumimoji="1" lang="en-US" altLang="ja-JP" sz="1200" b="1">
              <a:solidFill>
                <a:sysClr val="windowText" lastClr="000000"/>
              </a:solidFill>
            </a:rPr>
            <a:t>B</a:t>
          </a:r>
          <a:r>
            <a:rPr kumimoji="1" lang="ja-JP" altLang="en-US" sz="1200" b="1">
              <a:solidFill>
                <a:sysClr val="windowText" lastClr="000000"/>
              </a:solidFill>
            </a:rPr>
            <a:t>のみ、補助員の労務費を計上することが可能です。（</a:t>
          </a:r>
          <a:r>
            <a:rPr kumimoji="1" lang="ja-JP" altLang="en-US" sz="1200" b="1">
              <a:solidFill>
                <a:srgbClr val="FF0000"/>
              </a:solidFill>
            </a:rPr>
            <a:t>研究員費は対象外</a:t>
          </a:r>
          <a:r>
            <a:rPr kumimoji="1" lang="ja-JP" altLang="en-US" sz="1200" b="1">
              <a:solidFill>
                <a:sysClr val="windowText" lastClr="000000"/>
              </a:solidFill>
            </a:rPr>
            <a:t>）</a:t>
          </a:r>
        </a:p>
        <a:p>
          <a:pPr algn="l"/>
          <a:r>
            <a:rPr kumimoji="1" lang="en-US" altLang="ja-JP" sz="1200" b="1">
              <a:solidFill>
                <a:sysClr val="windowText" lastClr="000000"/>
              </a:solidFill>
            </a:rPr>
            <a:t>※</a:t>
          </a:r>
          <a:r>
            <a:rPr kumimoji="1" lang="ja-JP" altLang="en-US" sz="1200" b="1">
              <a:solidFill>
                <a:sysClr val="windowText" lastClr="000000"/>
              </a:solidFill>
            </a:rPr>
            <a:t>「研究員費</a:t>
          </a:r>
          <a:r>
            <a:rPr kumimoji="1" lang="en-US" altLang="ja-JP" sz="1200" b="1">
              <a:solidFill>
                <a:sysClr val="windowText" lastClr="000000"/>
              </a:solidFill>
            </a:rPr>
            <a:t>(</a:t>
          </a:r>
          <a:r>
            <a:rPr kumimoji="1" lang="ja-JP" altLang="en-US" sz="1200" b="1">
              <a:solidFill>
                <a:sysClr val="windowText" lastClr="000000"/>
              </a:solidFill>
            </a:rPr>
            <a:t>対象外</a:t>
          </a:r>
          <a:r>
            <a:rPr kumimoji="1" lang="en-US" altLang="ja-JP" sz="1200" b="1">
              <a:solidFill>
                <a:sysClr val="windowText" lastClr="000000"/>
              </a:solidFill>
            </a:rPr>
            <a:t>)</a:t>
          </a:r>
          <a:r>
            <a:rPr kumimoji="1" lang="ja-JP" altLang="en-US" sz="1200" b="1">
              <a:solidFill>
                <a:sysClr val="windowText" lastClr="000000"/>
              </a:solidFill>
            </a:rPr>
            <a:t>」と「補助員費」の区分については、</a:t>
          </a:r>
          <a:r>
            <a:rPr kumimoji="1" lang="en-US" altLang="ja-JP" sz="1200" b="1">
              <a:solidFill>
                <a:sysClr val="windowText" lastClr="000000"/>
              </a:solidFill>
            </a:rPr>
            <a:t>NEDO HP</a:t>
          </a:r>
          <a:r>
            <a:rPr kumimoji="1" lang="ja-JP" altLang="en-US" sz="1200" b="1">
              <a:solidFill>
                <a:sysClr val="windowText" lastClr="000000"/>
              </a:solidFill>
            </a:rPr>
            <a:t>マニュアルの労務費の項目をご参照ください。</a:t>
          </a:r>
          <a:endParaRPr kumimoji="1" lang="en-US" altLang="ja-JP" sz="1200" b="1">
            <a:solidFill>
              <a:sysClr val="windowText" lastClr="000000"/>
            </a:solidFill>
          </a:endParaRPr>
        </a:p>
        <a:p>
          <a:pPr algn="l"/>
          <a:r>
            <a:rPr kumimoji="1" lang="en-US" altLang="ja-JP" sz="1200" b="1">
              <a:solidFill>
                <a:sysClr val="windowText" lastClr="000000"/>
              </a:solidFill>
            </a:rPr>
            <a:t>http://www.nedo.go.jp/itaku-gyomu/hojo_josei_manual_manual.html</a:t>
          </a:r>
          <a:endParaRPr kumimoji="1" lang="ja-JP" altLang="en-US" sz="12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17929</xdr:colOff>
      <xdr:row>1</xdr:row>
      <xdr:rowOff>235324</xdr:rowOff>
    </xdr:from>
    <xdr:to>
      <xdr:col>9</xdr:col>
      <xdr:colOff>761999</xdr:colOff>
      <xdr:row>4</xdr:row>
      <xdr:rowOff>80683</xdr:rowOff>
    </xdr:to>
    <xdr:sp macro="" textlink="">
      <xdr:nvSpPr>
        <xdr:cNvPr id="2" name="角丸四角形吹き出し 1">
          <a:extLst>
            <a:ext uri="{FF2B5EF4-FFF2-40B4-BE49-F238E27FC236}">
              <a16:creationId xmlns:a16="http://schemas.microsoft.com/office/drawing/2014/main" id="{54C6ABC0-B34A-4E57-9656-B7B320BBD32B}"/>
            </a:ext>
          </a:extLst>
        </xdr:cNvPr>
        <xdr:cNvSpPr/>
      </xdr:nvSpPr>
      <xdr:spPr>
        <a:xfrm>
          <a:off x="5139017" y="481853"/>
          <a:ext cx="1775011" cy="584948"/>
        </a:xfrm>
        <a:prstGeom prst="wedgeRoundRectCallout">
          <a:avLst>
            <a:gd name="adj1" fmla="val -149200"/>
            <a:gd name="adj2" fmla="val 181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a:solidFill>
                <a:sysClr val="windowText" lastClr="000000"/>
              </a:solidFill>
            </a:rPr>
            <a:t>共同研究先名は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editAs="oneCell">
    <xdr:from>
      <xdr:col>12</xdr:col>
      <xdr:colOff>237565</xdr:colOff>
      <xdr:row>0</xdr:row>
      <xdr:rowOff>212912</xdr:rowOff>
    </xdr:from>
    <xdr:to>
      <xdr:col>14</xdr:col>
      <xdr:colOff>470649</xdr:colOff>
      <xdr:row>4</xdr:row>
      <xdr:rowOff>11206</xdr:rowOff>
    </xdr:to>
    <xdr:sp macro="" textlink="">
      <xdr:nvSpPr>
        <xdr:cNvPr id="3" name="角丸四角形吹き出し 2">
          <a:extLst>
            <a:ext uri="{FF2B5EF4-FFF2-40B4-BE49-F238E27FC236}">
              <a16:creationId xmlns:a16="http://schemas.microsoft.com/office/drawing/2014/main" id="{E488DBAC-B9F3-4179-9192-F1E411952225}"/>
            </a:ext>
          </a:extLst>
        </xdr:cNvPr>
        <xdr:cNvSpPr/>
      </xdr:nvSpPr>
      <xdr:spPr>
        <a:xfrm>
          <a:off x="11230536" y="212912"/>
          <a:ext cx="1622613" cy="784412"/>
        </a:xfrm>
        <a:prstGeom prst="wedgeRoundRectCallout">
          <a:avLst>
            <a:gd name="adj1" fmla="val -58085"/>
            <a:gd name="adj2" fmla="val 69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editAs="oneCell">
    <xdr:from>
      <xdr:col>12</xdr:col>
      <xdr:colOff>147919</xdr:colOff>
      <xdr:row>8</xdr:row>
      <xdr:rowOff>125507</xdr:rowOff>
    </xdr:from>
    <xdr:to>
      <xdr:col>15</xdr:col>
      <xdr:colOff>546848</xdr:colOff>
      <xdr:row>15</xdr:row>
      <xdr:rowOff>22414</xdr:rowOff>
    </xdr:to>
    <xdr:sp macro="" textlink="">
      <xdr:nvSpPr>
        <xdr:cNvPr id="5" name="角丸四角形吹き出し 4">
          <a:extLst>
            <a:ext uri="{FF2B5EF4-FFF2-40B4-BE49-F238E27FC236}">
              <a16:creationId xmlns:a16="http://schemas.microsoft.com/office/drawing/2014/main" id="{0330CF54-6F00-475C-953F-E5385D002D65}"/>
            </a:ext>
          </a:extLst>
        </xdr:cNvPr>
        <xdr:cNvSpPr/>
      </xdr:nvSpPr>
      <xdr:spPr>
        <a:xfrm>
          <a:off x="11140890" y="1783978"/>
          <a:ext cx="2472017" cy="1073524"/>
        </a:xfrm>
        <a:prstGeom prst="wedgeRoundRectCallout">
          <a:avLst>
            <a:gd name="adj1" fmla="val -184540"/>
            <a:gd name="adj2" fmla="val -104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editAs="oneCell">
    <xdr:from>
      <xdr:col>15</xdr:col>
      <xdr:colOff>89647</xdr:colOff>
      <xdr:row>16</xdr:row>
      <xdr:rowOff>2242</xdr:rowOff>
    </xdr:from>
    <xdr:to>
      <xdr:col>20</xdr:col>
      <xdr:colOff>197223</xdr:colOff>
      <xdr:row>24</xdr:row>
      <xdr:rowOff>76762</xdr:rowOff>
    </xdr:to>
    <xdr:sp macro="" textlink="">
      <xdr:nvSpPr>
        <xdr:cNvPr id="6" name="角丸四角形吹き出し 5">
          <a:extLst>
            <a:ext uri="{FF2B5EF4-FFF2-40B4-BE49-F238E27FC236}">
              <a16:creationId xmlns:a16="http://schemas.microsoft.com/office/drawing/2014/main" id="{4A0EA78F-A3DD-4C9F-842B-E9D6B593A75E}"/>
            </a:ext>
          </a:extLst>
        </xdr:cNvPr>
        <xdr:cNvSpPr/>
      </xdr:nvSpPr>
      <xdr:spPr>
        <a:xfrm>
          <a:off x="13155706" y="3005418"/>
          <a:ext cx="3525370" cy="1419226"/>
        </a:xfrm>
        <a:prstGeom prst="wedgeRoundRectCallout">
          <a:avLst>
            <a:gd name="adj1" fmla="val -150937"/>
            <a:gd name="adj2" fmla="val -4621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a:solidFill>
                <a:srgbClr val="FF0000"/>
              </a:solidFill>
            </a:rPr>
            <a:t>セルには計算式が入っています。</a:t>
          </a:r>
          <a:endParaRPr kumimoji="1" lang="en-US" altLang="ja-JP" sz="1200" b="1">
            <a:solidFill>
              <a:srgbClr val="FF0000"/>
            </a:solidFill>
          </a:endParaRPr>
        </a:p>
        <a:p>
          <a:pPr algn="l">
            <a:lnSpc>
              <a:spcPts val="1500"/>
            </a:lnSpc>
          </a:pPr>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lnSpc>
              <a:spcPts val="1400"/>
            </a:lnSpc>
          </a:pPr>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editAs="oneCell">
    <xdr:from>
      <xdr:col>1</xdr:col>
      <xdr:colOff>53789</xdr:colOff>
      <xdr:row>34</xdr:row>
      <xdr:rowOff>107575</xdr:rowOff>
    </xdr:from>
    <xdr:to>
      <xdr:col>3</xdr:col>
      <xdr:colOff>779928</xdr:colOff>
      <xdr:row>41</xdr:row>
      <xdr:rowOff>143435</xdr:rowOff>
    </xdr:to>
    <xdr:sp macro="" textlink="">
      <xdr:nvSpPr>
        <xdr:cNvPr id="8" name="角丸四角形吹き出し 7">
          <a:extLst>
            <a:ext uri="{FF2B5EF4-FFF2-40B4-BE49-F238E27FC236}">
              <a16:creationId xmlns:a16="http://schemas.microsoft.com/office/drawing/2014/main" id="{AA8ED4B3-2038-4DF0-B6EB-6CAF2F5B209A}"/>
            </a:ext>
          </a:extLst>
        </xdr:cNvPr>
        <xdr:cNvSpPr/>
      </xdr:nvSpPr>
      <xdr:spPr>
        <a:xfrm>
          <a:off x="1869142" y="6136340"/>
          <a:ext cx="2608727" cy="1212477"/>
        </a:xfrm>
        <a:prstGeom prst="wedgeRoundRectCallout">
          <a:avLst>
            <a:gd name="adj1" fmla="val -79429"/>
            <a:gd name="adj2" fmla="val 36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。「○○の委託」も</a:t>
          </a:r>
          <a:r>
            <a:rPr kumimoji="1" lang="en-US" altLang="ja-JP" sz="1200" b="1">
              <a:solidFill>
                <a:sysClr val="windowText" lastClr="000000"/>
              </a:solidFill>
            </a:rPr>
            <a:t>NG</a:t>
          </a:r>
          <a:r>
            <a:rPr kumimoji="1" lang="ja-JP" altLang="en-US" sz="1200" b="1">
              <a:solidFill>
                <a:sysClr val="windowText" lastClr="000000"/>
              </a:solidFill>
            </a:rPr>
            <a:t>です。</a:t>
          </a:r>
          <a:endParaRPr kumimoji="1" lang="en-US" altLang="ja-JP" sz="1200" b="1">
            <a:solidFill>
              <a:sysClr val="windowText" lastClr="000000"/>
            </a:solidFill>
          </a:endParaRPr>
        </a:p>
        <a:p>
          <a:pPr algn="l">
            <a:lnSpc>
              <a:spcPts val="1400"/>
            </a:lnSpc>
          </a:pPr>
          <a:r>
            <a:rPr kumimoji="1" lang="ja-JP" altLang="en-US" sz="1200" b="1">
              <a:solidFill>
                <a:sysClr val="windowText" lastClr="000000"/>
              </a:solidFill>
            </a:rPr>
            <a:t>また、</a:t>
          </a:r>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a:t>
          </a:r>
          <a:r>
            <a:rPr kumimoji="1" lang="en-US" altLang="ja-JP" sz="1200" b="1" baseline="0">
              <a:solidFill>
                <a:srgbClr val="FF0000"/>
              </a:solidFill>
            </a:rPr>
            <a:t> [</a:t>
          </a:r>
          <a:r>
            <a:rPr kumimoji="1" lang="ja-JP" altLang="en-US" sz="1200" b="1" baseline="0">
              <a:solidFill>
                <a:srgbClr val="FF0000"/>
              </a:solidFill>
            </a:rPr>
            <a:t>個人</a:t>
          </a:r>
          <a:r>
            <a:rPr kumimoji="1" lang="en-US" altLang="ja-JP" sz="1200" b="1" baseline="0">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editAs="oneCell">
    <xdr:from>
      <xdr:col>12</xdr:col>
      <xdr:colOff>304800</xdr:colOff>
      <xdr:row>35</xdr:row>
      <xdr:rowOff>159123</xdr:rowOff>
    </xdr:from>
    <xdr:to>
      <xdr:col>15</xdr:col>
      <xdr:colOff>331695</xdr:colOff>
      <xdr:row>40</xdr:row>
      <xdr:rowOff>149162</xdr:rowOff>
    </xdr:to>
    <xdr:sp macro="" textlink="">
      <xdr:nvSpPr>
        <xdr:cNvPr id="9" name="角丸四角形吹き出し 8">
          <a:extLst>
            <a:ext uri="{FF2B5EF4-FFF2-40B4-BE49-F238E27FC236}">
              <a16:creationId xmlns:a16="http://schemas.microsoft.com/office/drawing/2014/main" id="{A644344D-EE4A-4E92-ABCF-BD6E1909B4E2}"/>
            </a:ext>
          </a:extLst>
        </xdr:cNvPr>
        <xdr:cNvSpPr/>
      </xdr:nvSpPr>
      <xdr:spPr>
        <a:xfrm>
          <a:off x="11297771" y="6355976"/>
          <a:ext cx="2099983" cy="830480"/>
        </a:xfrm>
        <a:prstGeom prst="wedgeRoundRectCallout">
          <a:avLst>
            <a:gd name="adj1" fmla="val -85648"/>
            <a:gd name="adj2" fmla="val 1646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editAs="oneCell">
    <xdr:from>
      <xdr:col>3</xdr:col>
      <xdr:colOff>430306</xdr:colOff>
      <xdr:row>23</xdr:row>
      <xdr:rowOff>152401</xdr:rowOff>
    </xdr:from>
    <xdr:to>
      <xdr:col>9</xdr:col>
      <xdr:colOff>762000</xdr:colOff>
      <xdr:row>27</xdr:row>
      <xdr:rowOff>42583</xdr:rowOff>
    </xdr:to>
    <xdr:sp macro="" textlink="">
      <xdr:nvSpPr>
        <xdr:cNvPr id="10" name="角丸四角形吹き出し 9">
          <a:extLst>
            <a:ext uri="{FF2B5EF4-FFF2-40B4-BE49-F238E27FC236}">
              <a16:creationId xmlns:a16="http://schemas.microsoft.com/office/drawing/2014/main" id="{0F8FBE34-09CB-47BA-8289-21A0AB00E461}"/>
            </a:ext>
          </a:extLst>
        </xdr:cNvPr>
        <xdr:cNvSpPr/>
      </xdr:nvSpPr>
      <xdr:spPr>
        <a:xfrm>
          <a:off x="4128247" y="4332195"/>
          <a:ext cx="2785782" cy="562535"/>
        </a:xfrm>
        <a:prstGeom prst="wedgeRoundRectCallout">
          <a:avLst>
            <a:gd name="adj1" fmla="val -162719"/>
            <a:gd name="adj2" fmla="val -131679"/>
            <a:gd name="adj3" fmla="val 16667"/>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共同研究先は労務費を計上できません。</a:t>
          </a:r>
        </a:p>
      </xdr:txBody>
    </xdr:sp>
    <xdr:clientData/>
  </xdr:twoCellAnchor>
  <xdr:twoCellAnchor editAs="oneCell">
    <xdr:from>
      <xdr:col>9</xdr:col>
      <xdr:colOff>304802</xdr:colOff>
      <xdr:row>36</xdr:row>
      <xdr:rowOff>107577</xdr:rowOff>
    </xdr:from>
    <xdr:to>
      <xdr:col>10</xdr:col>
      <xdr:colOff>627530</xdr:colOff>
      <xdr:row>45</xdr:row>
      <xdr:rowOff>62752</xdr:rowOff>
    </xdr:to>
    <xdr:sp macro="" textlink="">
      <xdr:nvSpPr>
        <xdr:cNvPr id="11" name="角丸四角形吹き出し 10">
          <a:extLst>
            <a:ext uri="{FF2B5EF4-FFF2-40B4-BE49-F238E27FC236}">
              <a16:creationId xmlns:a16="http://schemas.microsoft.com/office/drawing/2014/main" id="{9A0B3F81-8060-4B39-83FF-B09FCEDB9986}"/>
            </a:ext>
          </a:extLst>
        </xdr:cNvPr>
        <xdr:cNvSpPr/>
      </xdr:nvSpPr>
      <xdr:spPr>
        <a:xfrm>
          <a:off x="6456831" y="6472518"/>
          <a:ext cx="1936375" cy="1467969"/>
        </a:xfrm>
        <a:prstGeom prst="wedgeRoundRectCallout">
          <a:avLst>
            <a:gd name="adj1" fmla="val -198166"/>
            <a:gd name="adj2" fmla="val 5094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a:solidFill>
                <a:sysClr val="windowText" lastClr="000000"/>
              </a:solidFill>
            </a:rPr>
            <a:t>間接経費は、直接経費の</a:t>
          </a:r>
          <a:r>
            <a:rPr kumimoji="1" lang="en-US" altLang="ja-JP" sz="1200" b="1">
              <a:solidFill>
                <a:srgbClr val="FF0000"/>
              </a:solidFill>
            </a:rPr>
            <a:t>30%</a:t>
          </a:r>
          <a:r>
            <a:rPr kumimoji="1" lang="ja-JP" altLang="en-US" sz="1200" b="1">
              <a:solidFill>
                <a:srgbClr val="FF0000"/>
              </a:solidFill>
            </a:rPr>
            <a:t>を上限</a:t>
          </a:r>
          <a:r>
            <a:rPr kumimoji="1" lang="ja-JP" altLang="en-US" sz="1200" b="1">
              <a:solidFill>
                <a:sysClr val="windowText" lastClr="000000"/>
              </a:solidFill>
            </a:rPr>
            <a:t>として認められます。</a:t>
          </a:r>
          <a:endParaRPr kumimoji="1" lang="en-US" altLang="ja-JP" sz="1200" b="1">
            <a:solidFill>
              <a:sysClr val="windowText" lastClr="000000"/>
            </a:solidFill>
          </a:endParaRPr>
        </a:p>
        <a:p>
          <a:pPr algn="l">
            <a:lnSpc>
              <a:spcPts val="1400"/>
            </a:lnSpc>
          </a:pPr>
          <a:r>
            <a:rPr kumimoji="1" lang="ja-JP" altLang="en-US" sz="1200" b="1">
              <a:solidFill>
                <a:srgbClr val="FF0000"/>
              </a:solidFill>
            </a:rPr>
            <a:t>プルダウンから、適用する割合（</a:t>
          </a:r>
          <a:r>
            <a:rPr kumimoji="1" lang="en-US" altLang="ja-JP" sz="1200" b="1">
              <a:solidFill>
                <a:srgbClr val="FF0000"/>
              </a:solidFill>
            </a:rPr>
            <a:t>%</a:t>
          </a:r>
          <a:r>
            <a:rPr kumimoji="1" lang="ja-JP" altLang="en-US" sz="1200" b="1">
              <a:solidFill>
                <a:srgbClr val="FF0000"/>
              </a:solidFill>
            </a:rPr>
            <a:t>）を選択してください。</a:t>
          </a:r>
        </a:p>
      </xdr:txBody>
    </xdr:sp>
    <xdr:clientData/>
  </xdr:twoCellAnchor>
  <xdr:twoCellAnchor editAs="oneCell">
    <xdr:from>
      <xdr:col>9</xdr:col>
      <xdr:colOff>13448</xdr:colOff>
      <xdr:row>10</xdr:row>
      <xdr:rowOff>62754</xdr:rowOff>
    </xdr:from>
    <xdr:to>
      <xdr:col>10</xdr:col>
      <xdr:colOff>833718</xdr:colOff>
      <xdr:row>15</xdr:row>
      <xdr:rowOff>98611</xdr:rowOff>
    </xdr:to>
    <xdr:sp macro="" textlink="">
      <xdr:nvSpPr>
        <xdr:cNvPr id="13" name="角丸四角形吹き出し 12">
          <a:extLst>
            <a:ext uri="{FF2B5EF4-FFF2-40B4-BE49-F238E27FC236}">
              <a16:creationId xmlns:a16="http://schemas.microsoft.com/office/drawing/2014/main" id="{34A7B36D-9541-4658-8135-F560D34F4B8D}"/>
            </a:ext>
          </a:extLst>
        </xdr:cNvPr>
        <xdr:cNvSpPr/>
      </xdr:nvSpPr>
      <xdr:spPr>
        <a:xfrm>
          <a:off x="6165477" y="2057401"/>
          <a:ext cx="2433917" cy="876298"/>
        </a:xfrm>
        <a:prstGeom prst="wedgeRoundRectCallout">
          <a:avLst>
            <a:gd name="adj1" fmla="val -240555"/>
            <a:gd name="adj2" fmla="val -1325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en-US" altLang="ja-JP" sz="1200" b="1">
              <a:solidFill>
                <a:srgbClr val="FF0000"/>
              </a:solidFill>
            </a:rPr>
            <a:t>NEP</a:t>
          </a:r>
          <a:r>
            <a:rPr kumimoji="1" lang="ja-JP" altLang="en-US" sz="1200" b="1">
              <a:solidFill>
                <a:srgbClr val="FF0000"/>
              </a:solidFill>
            </a:rPr>
            <a:t>タイプ</a:t>
          </a:r>
          <a:r>
            <a:rPr kumimoji="1" lang="en-US" altLang="ja-JP" sz="1200" b="1">
              <a:solidFill>
                <a:srgbClr val="FF0000"/>
              </a:solidFill>
            </a:rPr>
            <a:t>A [</a:t>
          </a:r>
          <a:r>
            <a:rPr kumimoji="1" lang="ja-JP" altLang="en-US" sz="1200" b="1">
              <a:solidFill>
                <a:srgbClr val="FF0000"/>
              </a:solidFill>
            </a:rPr>
            <a:t>個人</a:t>
          </a:r>
          <a:r>
            <a:rPr kumimoji="1" lang="en-US" altLang="ja-JP" sz="1200" b="1">
              <a:solidFill>
                <a:srgbClr val="FF0000"/>
              </a:solidFill>
            </a:rPr>
            <a:t>]</a:t>
          </a:r>
          <a:r>
            <a:rPr kumimoji="1" lang="ja-JP" altLang="en-US" sz="1200" b="1">
              <a:solidFill>
                <a:sysClr val="windowText" lastClr="000000"/>
              </a:solidFill>
            </a:rPr>
            <a:t>の場合、</a:t>
          </a:r>
          <a:r>
            <a:rPr kumimoji="1" lang="ja-JP" altLang="en-US" sz="1200" b="1">
              <a:solidFill>
                <a:srgbClr val="FF0000"/>
              </a:solidFill>
            </a:rPr>
            <a:t>税抜</a:t>
          </a:r>
          <a:r>
            <a:rPr kumimoji="1" lang="en-US" altLang="ja-JP" sz="1200" b="1">
              <a:solidFill>
                <a:srgbClr val="FF0000"/>
              </a:solidFill>
            </a:rPr>
            <a:t>50</a:t>
          </a:r>
          <a:r>
            <a:rPr kumimoji="1" lang="ja-JP" altLang="en-US" sz="1200" b="1">
              <a:solidFill>
                <a:srgbClr val="FF0000"/>
              </a:solidFill>
            </a:rPr>
            <a:t>万円以上の処分制限財産となるものは対象外</a:t>
          </a:r>
          <a:r>
            <a:rPr kumimoji="1" lang="ja-JP" altLang="en-US" sz="1200" b="1">
              <a:solidFill>
                <a:sysClr val="windowText" lastClr="000000"/>
              </a:solidFill>
            </a:rPr>
            <a:t>です。</a:t>
          </a:r>
        </a:p>
      </xdr:txBody>
    </xdr:sp>
    <xdr:clientData/>
  </xdr:twoCellAnchor>
  <xdr:twoCellAnchor>
    <xdr:from>
      <xdr:col>14</xdr:col>
      <xdr:colOff>620807</xdr:colOff>
      <xdr:row>0</xdr:row>
      <xdr:rowOff>197225</xdr:rowOff>
    </xdr:from>
    <xdr:to>
      <xdr:col>17</xdr:col>
      <xdr:colOff>533399</xdr:colOff>
      <xdr:row>4</xdr:row>
      <xdr:rowOff>9340</xdr:rowOff>
    </xdr:to>
    <xdr:sp macro="" textlink="">
      <xdr:nvSpPr>
        <xdr:cNvPr id="14" name="角丸四角形吹き出し 13">
          <a:extLst>
            <a:ext uri="{FF2B5EF4-FFF2-40B4-BE49-F238E27FC236}">
              <a16:creationId xmlns:a16="http://schemas.microsoft.com/office/drawing/2014/main" id="{FB4E08ED-EBB9-4451-B5E9-6E8C6AF2571D}"/>
            </a:ext>
          </a:extLst>
        </xdr:cNvPr>
        <xdr:cNvSpPr/>
      </xdr:nvSpPr>
      <xdr:spPr>
        <a:xfrm>
          <a:off x="13003307" y="197225"/>
          <a:ext cx="1963268" cy="798233"/>
        </a:xfrm>
        <a:prstGeom prst="wedgeRoundRectCallout">
          <a:avLst>
            <a:gd name="adj1" fmla="val -59395"/>
            <a:gd name="adj2" fmla="val 7071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計画に共同研究先がある場合のみ、作成してください。</a:t>
          </a:r>
          <a:endParaRPr kumimoji="1" lang="ja-JP" altLang="en-US" sz="1200"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26"/>
  <sheetViews>
    <sheetView showGridLines="0" topLeftCell="A3" zoomScale="85" zoomScaleNormal="85" workbookViewId="0">
      <selection activeCell="B20" sqref="B20"/>
    </sheetView>
  </sheetViews>
  <sheetFormatPr defaultRowHeight="13.5" x14ac:dyDescent="0.15"/>
  <cols>
    <col min="1" max="1" width="1.125" style="202" customWidth="1"/>
    <col min="2" max="2" width="32.75" style="205" bestFit="1" customWidth="1"/>
    <col min="3" max="3" width="116.25" style="204" customWidth="1"/>
    <col min="4" max="4" width="1.75" style="205" customWidth="1"/>
    <col min="5" max="5" width="46.25" style="205" customWidth="1"/>
    <col min="6" max="16384" width="9" style="205"/>
  </cols>
  <sheetData>
    <row r="1" spans="2:5" ht="21.75" customHeight="1" x14ac:dyDescent="0.15">
      <c r="B1" s="203" t="s">
        <v>221</v>
      </c>
    </row>
    <row r="2" spans="2:5" ht="17.25" customHeight="1" x14ac:dyDescent="0.15">
      <c r="B2" s="335" t="s">
        <v>278</v>
      </c>
      <c r="C2" s="336"/>
    </row>
    <row r="3" spans="2:5" ht="17.25" customHeight="1" x14ac:dyDescent="0.15">
      <c r="B3" s="337" t="s">
        <v>277</v>
      </c>
      <c r="C3" s="338"/>
    </row>
    <row r="4" spans="2:5" ht="17.25" customHeight="1" x14ac:dyDescent="0.15">
      <c r="B4" s="206" t="s">
        <v>219</v>
      </c>
      <c r="C4" s="207"/>
    </row>
    <row r="5" spans="2:5" ht="17.25" customHeight="1" x14ac:dyDescent="0.15">
      <c r="B5" s="206" t="s">
        <v>233</v>
      </c>
      <c r="C5" s="207"/>
    </row>
    <row r="6" spans="2:5" ht="17.25" customHeight="1" x14ac:dyDescent="0.15">
      <c r="B6" s="339" t="s">
        <v>232</v>
      </c>
      <c r="C6" s="340"/>
    </row>
    <row r="7" spans="2:5" s="202" customFormat="1" ht="10.5" customHeight="1" x14ac:dyDescent="0.15"/>
    <row r="8" spans="2:5" s="202" customFormat="1" ht="21.75" customHeight="1" x14ac:dyDescent="0.15">
      <c r="B8" s="203" t="s">
        <v>220</v>
      </c>
    </row>
    <row r="9" spans="2:5" ht="135.75" customHeight="1" x14ac:dyDescent="0.15">
      <c r="B9" s="208" t="s">
        <v>28</v>
      </c>
      <c r="C9" s="209" t="s">
        <v>290</v>
      </c>
      <c r="E9" s="225" t="s">
        <v>293</v>
      </c>
    </row>
    <row r="10" spans="2:5" ht="63.6" customHeight="1" x14ac:dyDescent="0.15">
      <c r="B10" s="208" t="s">
        <v>231</v>
      </c>
      <c r="C10" s="209" t="s">
        <v>289</v>
      </c>
      <c r="E10" s="202"/>
    </row>
    <row r="11" spans="2:5" ht="33" customHeight="1" x14ac:dyDescent="0.15">
      <c r="B11" s="210" t="s">
        <v>171</v>
      </c>
      <c r="C11" s="211" t="s">
        <v>172</v>
      </c>
      <c r="E11" s="202"/>
    </row>
    <row r="12" spans="2:5" ht="67.5" x14ac:dyDescent="0.15">
      <c r="B12" s="212" t="s">
        <v>151</v>
      </c>
      <c r="C12" s="212" t="s">
        <v>291</v>
      </c>
      <c r="E12" s="202"/>
    </row>
    <row r="13" spans="2:5" ht="54" x14ac:dyDescent="0.15">
      <c r="B13" s="212" t="s">
        <v>204</v>
      </c>
      <c r="C13" s="212" t="s">
        <v>288</v>
      </c>
      <c r="E13" s="202"/>
    </row>
    <row r="14" spans="2:5" ht="33" customHeight="1" x14ac:dyDescent="0.15">
      <c r="B14" s="213" t="s">
        <v>29</v>
      </c>
      <c r="C14" s="214" t="s">
        <v>292</v>
      </c>
      <c r="E14" s="202"/>
    </row>
    <row r="16" spans="2:5" ht="23.1" customHeight="1" x14ac:dyDescent="0.15">
      <c r="B16" s="202"/>
    </row>
    <row r="17" ht="23.1" customHeight="1" x14ac:dyDescent="0.15"/>
    <row r="18" ht="23.1" customHeight="1" x14ac:dyDescent="0.15"/>
    <row r="19" ht="23.1" customHeight="1" x14ac:dyDescent="0.15"/>
    <row r="20" ht="23.1" customHeight="1" x14ac:dyDescent="0.15"/>
    <row r="21" ht="23.1" customHeight="1" x14ac:dyDescent="0.15"/>
    <row r="22" ht="23.1" customHeight="1" x14ac:dyDescent="0.15"/>
    <row r="23" ht="23.1" customHeight="1" x14ac:dyDescent="0.15"/>
    <row r="24" ht="23.1" customHeight="1" x14ac:dyDescent="0.15"/>
    <row r="25" ht="23.1" customHeight="1" x14ac:dyDescent="0.15"/>
    <row r="26" ht="23.1" customHeight="1" x14ac:dyDescent="0.15"/>
  </sheetData>
  <mergeCells count="3">
    <mergeCell ref="B2:C2"/>
    <mergeCell ref="B3:C3"/>
    <mergeCell ref="B6:C6"/>
  </mergeCells>
  <phoneticPr fontId="2"/>
  <pageMargins left="0.39370078740157483" right="0.39370078740157483" top="0.74803149606299213" bottom="0.74803149606299213" header="0.31496062992125984" footer="0.31496062992125984"/>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52"/>
  <sheetViews>
    <sheetView showGridLines="0" zoomScale="70" zoomScaleNormal="70" workbookViewId="0">
      <pane xSplit="2" ySplit="2" topLeftCell="C30" activePane="bottomRight" state="frozen"/>
      <selection pane="topRight" activeCell="B1" sqref="B1"/>
      <selection pane="bottomLeft" activeCell="A3" sqref="A3"/>
      <selection pane="bottomRight" activeCell="E55" sqref="E55"/>
    </sheetView>
  </sheetViews>
  <sheetFormatPr defaultRowHeight="13.5" x14ac:dyDescent="0.15"/>
  <cols>
    <col min="1" max="1" width="2" style="12" customWidth="1"/>
    <col min="2" max="2" width="31.375" style="12" customWidth="1"/>
    <col min="3" max="3" width="49.125" style="219" customWidth="1"/>
    <col min="4" max="4" width="27.375" style="220" customWidth="1"/>
    <col min="5" max="5" width="102.125" style="126" bestFit="1" customWidth="1"/>
    <col min="6" max="6" width="19.875" style="221" customWidth="1"/>
    <col min="7" max="7" width="5.875" style="12" customWidth="1"/>
    <col min="8" max="8" width="15" style="12" bestFit="1" customWidth="1"/>
    <col min="9" max="16384" width="9" style="12"/>
  </cols>
  <sheetData>
    <row r="1" spans="2:8" ht="29.25" customHeight="1" thickBot="1" x14ac:dyDescent="0.2">
      <c r="B1" s="347" t="s">
        <v>190</v>
      </c>
      <c r="C1" s="348"/>
      <c r="D1" s="349"/>
      <c r="E1" s="349"/>
      <c r="F1" s="349"/>
    </row>
    <row r="2" spans="2:8" s="216" customFormat="1" ht="27.75" thickBot="1" x14ac:dyDescent="0.2">
      <c r="B2" s="267" t="s">
        <v>0</v>
      </c>
      <c r="C2" s="215" t="s">
        <v>191</v>
      </c>
      <c r="D2" s="283" t="s">
        <v>1</v>
      </c>
      <c r="E2" s="240" t="s">
        <v>2</v>
      </c>
      <c r="F2" s="240" t="s">
        <v>101</v>
      </c>
      <c r="G2" s="241"/>
      <c r="H2" s="241"/>
    </row>
    <row r="3" spans="2:8" s="217" customFormat="1" ht="27" customHeight="1" thickTop="1" x14ac:dyDescent="0.15">
      <c r="B3" s="268" t="s">
        <v>153</v>
      </c>
      <c r="C3" s="99" t="s">
        <v>3</v>
      </c>
      <c r="D3" s="284" t="s">
        <v>3</v>
      </c>
      <c r="E3" s="242" t="s">
        <v>4</v>
      </c>
      <c r="F3" s="243" t="s">
        <v>18</v>
      </c>
      <c r="G3" s="2"/>
      <c r="H3" s="2"/>
    </row>
    <row r="4" spans="2:8" s="217" customFormat="1" ht="27" customHeight="1" thickBot="1" x14ac:dyDescent="0.2">
      <c r="B4" s="269" t="s">
        <v>152</v>
      </c>
      <c r="C4" s="131"/>
      <c r="D4" s="285">
        <v>44479</v>
      </c>
      <c r="E4" s="244" t="s">
        <v>239</v>
      </c>
      <c r="F4" s="245" t="s">
        <v>246</v>
      </c>
      <c r="G4" s="2"/>
      <c r="H4" s="2"/>
    </row>
    <row r="5" spans="2:8" s="217" customFormat="1" ht="27.75" thickTop="1" x14ac:dyDescent="0.15">
      <c r="B5" s="270" t="s">
        <v>201</v>
      </c>
      <c r="C5" s="130"/>
      <c r="D5" s="286" t="s">
        <v>200</v>
      </c>
      <c r="E5" s="246" t="s">
        <v>215</v>
      </c>
      <c r="F5" s="247"/>
      <c r="G5" s="2"/>
      <c r="H5" s="2"/>
    </row>
    <row r="6" spans="2:8" s="217" customFormat="1" ht="27" customHeight="1" x14ac:dyDescent="0.15">
      <c r="B6" s="268" t="s">
        <v>202</v>
      </c>
      <c r="C6" s="100"/>
      <c r="D6" s="284" t="s">
        <v>199</v>
      </c>
      <c r="E6" s="248" t="s">
        <v>243</v>
      </c>
      <c r="F6" s="243" t="s">
        <v>247</v>
      </c>
      <c r="G6" s="2"/>
      <c r="H6" s="2"/>
    </row>
    <row r="7" spans="2:8" s="217" customFormat="1" ht="27" customHeight="1" x14ac:dyDescent="0.15">
      <c r="B7" s="268" t="s">
        <v>240</v>
      </c>
      <c r="C7" s="100"/>
      <c r="D7" s="287" t="s">
        <v>241</v>
      </c>
      <c r="E7" s="248" t="s">
        <v>267</v>
      </c>
      <c r="F7" s="243"/>
      <c r="G7" s="2"/>
      <c r="H7" s="2"/>
    </row>
    <row r="8" spans="2:8" s="217" customFormat="1" ht="48" customHeight="1" x14ac:dyDescent="0.15">
      <c r="B8" s="268" t="s">
        <v>276</v>
      </c>
      <c r="C8" s="127"/>
      <c r="D8" s="288">
        <v>44348</v>
      </c>
      <c r="E8" s="248" t="s">
        <v>282</v>
      </c>
      <c r="F8" s="243"/>
      <c r="G8" s="2"/>
      <c r="H8" s="2"/>
    </row>
    <row r="9" spans="2:8" s="217" customFormat="1" ht="27" customHeight="1" x14ac:dyDescent="0.15">
      <c r="B9" s="268" t="s">
        <v>234</v>
      </c>
      <c r="C9" s="105"/>
      <c r="D9" s="289">
        <v>1234567890123</v>
      </c>
      <c r="E9" s="248" t="s">
        <v>283</v>
      </c>
      <c r="F9" s="243"/>
      <c r="G9" s="2">
        <f>LEN(C9)</f>
        <v>0</v>
      </c>
      <c r="H9" s="2" t="s">
        <v>203</v>
      </c>
    </row>
    <row r="10" spans="2:8" s="217" customFormat="1" ht="27" customHeight="1" x14ac:dyDescent="0.15">
      <c r="B10" s="268" t="s">
        <v>242</v>
      </c>
      <c r="C10" s="100"/>
      <c r="D10" s="287" t="s">
        <v>136</v>
      </c>
      <c r="E10" s="248" t="s">
        <v>284</v>
      </c>
      <c r="F10" s="243"/>
      <c r="G10" s="2"/>
      <c r="H10" s="2"/>
    </row>
    <row r="11" spans="2:8" s="217" customFormat="1" ht="27" customHeight="1" thickBot="1" x14ac:dyDescent="0.2">
      <c r="B11" s="269" t="s">
        <v>266</v>
      </c>
      <c r="C11" s="129"/>
      <c r="D11" s="290" t="s">
        <v>244</v>
      </c>
      <c r="E11" s="249" t="s">
        <v>285</v>
      </c>
      <c r="F11" s="245"/>
      <c r="G11" s="2"/>
      <c r="H11" s="2"/>
    </row>
    <row r="12" spans="2:8" s="217" customFormat="1" ht="27" customHeight="1" thickTop="1" x14ac:dyDescent="0.15">
      <c r="B12" s="270" t="s">
        <v>274</v>
      </c>
      <c r="C12" s="128"/>
      <c r="D12" s="286" t="s">
        <v>228</v>
      </c>
      <c r="E12" s="246" t="s">
        <v>245</v>
      </c>
      <c r="F12" s="247"/>
      <c r="G12" s="2"/>
      <c r="H12" s="2"/>
    </row>
    <row r="13" spans="2:8" s="217" customFormat="1" ht="27" customHeight="1" x14ac:dyDescent="0.15">
      <c r="B13" s="268" t="s">
        <v>275</v>
      </c>
      <c r="C13" s="100"/>
      <c r="D13" s="284" t="s">
        <v>229</v>
      </c>
      <c r="E13" s="250" t="s">
        <v>286</v>
      </c>
      <c r="F13" s="243"/>
      <c r="G13" s="2"/>
      <c r="H13" s="2"/>
    </row>
    <row r="14" spans="2:8" s="217" customFormat="1" ht="27" customHeight="1" x14ac:dyDescent="0.15">
      <c r="B14" s="268" t="s">
        <v>268</v>
      </c>
      <c r="C14" s="100"/>
      <c r="D14" s="284" t="s">
        <v>270</v>
      </c>
      <c r="E14" s="248" t="s">
        <v>269</v>
      </c>
      <c r="F14" s="243"/>
      <c r="G14" s="2"/>
      <c r="H14" s="2"/>
    </row>
    <row r="15" spans="2:8" s="217" customFormat="1" ht="27" customHeight="1" x14ac:dyDescent="0.15">
      <c r="B15" s="268" t="s">
        <v>273</v>
      </c>
      <c r="C15" s="100"/>
      <c r="D15" s="284" t="s">
        <v>272</v>
      </c>
      <c r="E15" s="248" t="s">
        <v>271</v>
      </c>
      <c r="F15" s="243"/>
      <c r="G15" s="2"/>
      <c r="H15" s="2"/>
    </row>
    <row r="16" spans="2:8" s="217" customFormat="1" ht="27" customHeight="1" x14ac:dyDescent="0.15">
      <c r="B16" s="268" t="s">
        <v>5</v>
      </c>
      <c r="C16" s="100"/>
      <c r="D16" s="284" t="s">
        <v>168</v>
      </c>
      <c r="E16" s="248" t="s">
        <v>280</v>
      </c>
      <c r="F16" s="243" t="s">
        <v>248</v>
      </c>
      <c r="G16" s="2">
        <f>LEN(C16)</f>
        <v>0</v>
      </c>
      <c r="H16" s="2" t="s">
        <v>203</v>
      </c>
    </row>
    <row r="17" spans="2:9" s="217" customFormat="1" ht="68.25" customHeight="1" x14ac:dyDescent="0.15">
      <c r="B17" s="268" t="s">
        <v>141</v>
      </c>
      <c r="C17" s="100"/>
      <c r="D17" s="284"/>
      <c r="E17" s="248" t="s">
        <v>281</v>
      </c>
      <c r="F17" s="243" t="s">
        <v>249</v>
      </c>
      <c r="G17" s="2">
        <f>LEN(C17)</f>
        <v>0</v>
      </c>
      <c r="H17" s="2" t="s">
        <v>203</v>
      </c>
      <c r="I17" s="218"/>
    </row>
    <row r="18" spans="2:9" s="217" customFormat="1" ht="27" customHeight="1" x14ac:dyDescent="0.15">
      <c r="B18" s="268" t="s">
        <v>135</v>
      </c>
      <c r="C18" s="125"/>
      <c r="D18" s="284" t="s">
        <v>136</v>
      </c>
      <c r="E18" s="248" t="s">
        <v>279</v>
      </c>
      <c r="F18" s="251" t="s">
        <v>169</v>
      </c>
      <c r="G18" s="2"/>
      <c r="H18" s="2"/>
    </row>
    <row r="19" spans="2:9" s="217" customFormat="1" ht="27" customHeight="1" x14ac:dyDescent="0.15">
      <c r="B19" s="268" t="s">
        <v>49</v>
      </c>
      <c r="C19" s="101" t="s">
        <v>140</v>
      </c>
      <c r="D19" s="284"/>
      <c r="E19" s="248" t="s">
        <v>50</v>
      </c>
      <c r="F19" s="252" t="s">
        <v>250</v>
      </c>
      <c r="G19" s="2"/>
      <c r="H19" s="2"/>
    </row>
    <row r="20" spans="2:9" s="217" customFormat="1" ht="27" customHeight="1" thickBot="1" x14ac:dyDescent="0.2">
      <c r="B20" s="269" t="s">
        <v>51</v>
      </c>
      <c r="C20" s="119"/>
      <c r="D20" s="285">
        <v>44834</v>
      </c>
      <c r="E20" s="253" t="s">
        <v>222</v>
      </c>
      <c r="F20" s="245" t="s">
        <v>250</v>
      </c>
      <c r="G20" s="2"/>
      <c r="H20" s="2"/>
    </row>
    <row r="21" spans="2:9" s="217" customFormat="1" ht="27" customHeight="1" thickTop="1" x14ac:dyDescent="0.15">
      <c r="B21" s="271" t="s">
        <v>205</v>
      </c>
      <c r="C21" s="222">
        <f>C24</f>
        <v>0</v>
      </c>
      <c r="D21" s="291">
        <v>38000000</v>
      </c>
      <c r="E21" s="254" t="s">
        <v>206</v>
      </c>
      <c r="F21" s="255"/>
      <c r="G21" s="2"/>
      <c r="H21" s="2"/>
    </row>
    <row r="22" spans="2:9" ht="27" customHeight="1" x14ac:dyDescent="0.15">
      <c r="B22" s="268" t="s">
        <v>210</v>
      </c>
      <c r="C22" s="223">
        <f>C25</f>
        <v>0</v>
      </c>
      <c r="D22" s="292">
        <v>30000000</v>
      </c>
      <c r="E22" s="256" t="s">
        <v>224</v>
      </c>
      <c r="F22" s="257" t="s">
        <v>251</v>
      </c>
      <c r="G22" s="1"/>
      <c r="H22" s="1"/>
    </row>
    <row r="23" spans="2:9" ht="27" customHeight="1" thickBot="1" x14ac:dyDescent="0.2">
      <c r="B23" s="269" t="s">
        <v>211</v>
      </c>
      <c r="C23" s="224">
        <f>C26</f>
        <v>0</v>
      </c>
      <c r="D23" s="293">
        <v>30000000</v>
      </c>
      <c r="E23" s="258" t="s">
        <v>225</v>
      </c>
      <c r="F23" s="259" t="s">
        <v>252</v>
      </c>
      <c r="G23" s="1"/>
      <c r="H23" s="1"/>
    </row>
    <row r="24" spans="2:9" s="217" customFormat="1" ht="27.75" thickTop="1" x14ac:dyDescent="0.15">
      <c r="B24" s="270" t="s">
        <v>207</v>
      </c>
      <c r="C24" s="111">
        <f>'別紙2(4)項目別明細表(2022年助成先用)'!J53</f>
        <v>0</v>
      </c>
      <c r="D24" s="294">
        <v>38000000</v>
      </c>
      <c r="E24" s="246" t="s">
        <v>235</v>
      </c>
      <c r="F24" s="247"/>
      <c r="G24" s="2"/>
      <c r="H24" s="2"/>
    </row>
    <row r="25" spans="2:9" s="217" customFormat="1" ht="27" x14ac:dyDescent="0.15">
      <c r="B25" s="268" t="s">
        <v>208</v>
      </c>
      <c r="C25" s="110">
        <f>'別紙2(4)項目別明細表(2022年助成先用)'!K53</f>
        <v>0</v>
      </c>
      <c r="D25" s="295">
        <v>30000000</v>
      </c>
      <c r="E25" s="248" t="s">
        <v>236</v>
      </c>
      <c r="F25" s="243"/>
      <c r="G25" s="2"/>
      <c r="H25" s="2"/>
    </row>
    <row r="26" spans="2:9" s="217" customFormat="1" ht="27.75" thickBot="1" x14ac:dyDescent="0.2">
      <c r="B26" s="269" t="s">
        <v>209</v>
      </c>
      <c r="C26" s="118">
        <f>'別紙2(4)項目別明細表(2022年助成先用)'!L53</f>
        <v>0</v>
      </c>
      <c r="D26" s="296">
        <v>30000000</v>
      </c>
      <c r="E26" s="249" t="s">
        <v>237</v>
      </c>
      <c r="F26" s="245"/>
      <c r="G26" s="2"/>
      <c r="H26" s="2"/>
    </row>
    <row r="27" spans="2:9" s="217" customFormat="1" ht="27" customHeight="1" thickTop="1" x14ac:dyDescent="0.15">
      <c r="B27" s="272" t="s">
        <v>212</v>
      </c>
      <c r="C27" s="123"/>
      <c r="D27" s="297">
        <v>2000000</v>
      </c>
      <c r="E27" s="350" t="s">
        <v>287</v>
      </c>
      <c r="F27" s="344" t="s">
        <v>253</v>
      </c>
      <c r="G27" s="2"/>
      <c r="H27" s="2"/>
    </row>
    <row r="28" spans="2:9" s="217" customFormat="1" ht="27" customHeight="1" x14ac:dyDescent="0.15">
      <c r="B28" s="273" t="s">
        <v>213</v>
      </c>
      <c r="C28" s="112"/>
      <c r="D28" s="295">
        <v>4000000</v>
      </c>
      <c r="E28" s="351"/>
      <c r="F28" s="345"/>
      <c r="G28" s="2"/>
      <c r="H28" s="2"/>
    </row>
    <row r="29" spans="2:9" s="217" customFormat="1" ht="27" customHeight="1" thickBot="1" x14ac:dyDescent="0.2">
      <c r="B29" s="274" t="s">
        <v>214</v>
      </c>
      <c r="C29" s="124"/>
      <c r="D29" s="296">
        <v>2000000</v>
      </c>
      <c r="E29" s="352"/>
      <c r="F29" s="346"/>
      <c r="G29" s="2"/>
      <c r="H29" s="2"/>
    </row>
    <row r="30" spans="2:9" s="217" customFormat="1" ht="27" customHeight="1" thickTop="1" x14ac:dyDescent="0.15">
      <c r="B30" s="275" t="s">
        <v>154</v>
      </c>
      <c r="C30" s="102"/>
      <c r="D30" s="298" t="s">
        <v>7</v>
      </c>
      <c r="E30" s="260" t="s">
        <v>193</v>
      </c>
      <c r="F30" s="344" t="s">
        <v>254</v>
      </c>
      <c r="G30" s="2"/>
      <c r="H30" s="2"/>
    </row>
    <row r="31" spans="2:9" s="217" customFormat="1" ht="27" customHeight="1" x14ac:dyDescent="0.15">
      <c r="B31" s="276" t="s">
        <v>155</v>
      </c>
      <c r="C31" s="100"/>
      <c r="D31" s="284" t="s">
        <v>20</v>
      </c>
      <c r="E31" s="248" t="s">
        <v>194</v>
      </c>
      <c r="F31" s="345"/>
      <c r="G31" s="2"/>
      <c r="H31" s="2"/>
    </row>
    <row r="32" spans="2:9" s="217" customFormat="1" ht="27" customHeight="1" x14ac:dyDescent="0.15">
      <c r="B32" s="276" t="s">
        <v>156</v>
      </c>
      <c r="C32" s="100"/>
      <c r="D32" s="284" t="s">
        <v>8</v>
      </c>
      <c r="E32" s="248"/>
      <c r="F32" s="345"/>
      <c r="G32" s="2"/>
      <c r="H32" s="2"/>
    </row>
    <row r="33" spans="2:8" s="217" customFormat="1" ht="27" customHeight="1" x14ac:dyDescent="0.15">
      <c r="B33" s="276" t="s">
        <v>157</v>
      </c>
      <c r="C33" s="100"/>
      <c r="D33" s="284" t="s">
        <v>19</v>
      </c>
      <c r="E33" s="248" t="s">
        <v>6</v>
      </c>
      <c r="F33" s="345"/>
      <c r="G33" s="2"/>
      <c r="H33" s="2"/>
    </row>
    <row r="34" spans="2:8" s="217" customFormat="1" ht="27" customHeight="1" x14ac:dyDescent="0.15">
      <c r="B34" s="276" t="s">
        <v>158</v>
      </c>
      <c r="C34" s="100"/>
      <c r="D34" s="284" t="s">
        <v>27</v>
      </c>
      <c r="E34" s="248" t="s">
        <v>238</v>
      </c>
      <c r="F34" s="345"/>
      <c r="G34" s="2"/>
      <c r="H34" s="2"/>
    </row>
    <row r="35" spans="2:8" s="217" customFormat="1" ht="27" customHeight="1" x14ac:dyDescent="0.15">
      <c r="B35" s="276" t="s">
        <v>159</v>
      </c>
      <c r="C35" s="100"/>
      <c r="D35" s="284" t="s">
        <v>21</v>
      </c>
      <c r="E35" s="242" t="s">
        <v>9</v>
      </c>
      <c r="F35" s="345"/>
      <c r="G35" s="2"/>
      <c r="H35" s="2"/>
    </row>
    <row r="36" spans="2:8" s="217" customFormat="1" ht="27" customHeight="1" thickTop="1" x14ac:dyDescent="0.15">
      <c r="B36" s="276" t="s">
        <v>161</v>
      </c>
      <c r="C36" s="100"/>
      <c r="D36" s="284" t="s">
        <v>100</v>
      </c>
      <c r="E36" s="242" t="s">
        <v>98</v>
      </c>
      <c r="F36" s="345"/>
      <c r="G36" s="2"/>
      <c r="H36" s="2"/>
    </row>
    <row r="37" spans="2:8" s="217" customFormat="1" ht="27" customHeight="1" thickBot="1" x14ac:dyDescent="0.2">
      <c r="B37" s="277" t="s">
        <v>160</v>
      </c>
      <c r="C37" s="103"/>
      <c r="D37" s="299" t="s">
        <v>22</v>
      </c>
      <c r="E37" s="244" t="s">
        <v>10</v>
      </c>
      <c r="F37" s="346"/>
      <c r="G37" s="2"/>
      <c r="H37" s="2"/>
    </row>
    <row r="38" spans="2:8" s="217" customFormat="1" ht="27" customHeight="1" thickTop="1" x14ac:dyDescent="0.15">
      <c r="B38" s="276" t="s">
        <v>162</v>
      </c>
      <c r="C38" s="100"/>
      <c r="D38" s="284" t="s">
        <v>8</v>
      </c>
      <c r="E38" s="242" t="s">
        <v>167</v>
      </c>
      <c r="F38" s="345" t="s">
        <v>254</v>
      </c>
      <c r="G38" s="2"/>
      <c r="H38" s="2"/>
    </row>
    <row r="39" spans="2:8" s="217" customFormat="1" ht="27" customHeight="1" x14ac:dyDescent="0.15">
      <c r="B39" s="276" t="s">
        <v>163</v>
      </c>
      <c r="C39" s="100"/>
      <c r="D39" s="284" t="s">
        <v>19</v>
      </c>
      <c r="E39" s="242" t="s">
        <v>6</v>
      </c>
      <c r="F39" s="345"/>
      <c r="G39" s="2"/>
      <c r="H39" s="2"/>
    </row>
    <row r="40" spans="2:8" s="217" customFormat="1" ht="27" customHeight="1" x14ac:dyDescent="0.15">
      <c r="B40" s="276" t="s">
        <v>164</v>
      </c>
      <c r="C40" s="100"/>
      <c r="D40" s="284" t="s">
        <v>27</v>
      </c>
      <c r="E40" s="248" t="s">
        <v>238</v>
      </c>
      <c r="F40" s="345"/>
      <c r="G40" s="2"/>
      <c r="H40" s="2"/>
    </row>
    <row r="41" spans="2:8" s="217" customFormat="1" ht="27" customHeight="1" x14ac:dyDescent="0.15">
      <c r="B41" s="276" t="s">
        <v>165</v>
      </c>
      <c r="C41" s="100"/>
      <c r="D41" s="284" t="s">
        <v>21</v>
      </c>
      <c r="E41" s="242" t="s">
        <v>9</v>
      </c>
      <c r="F41" s="345"/>
      <c r="G41" s="2"/>
      <c r="H41" s="2"/>
    </row>
    <row r="42" spans="2:8" s="217" customFormat="1" ht="27" customHeight="1" thickBot="1" x14ac:dyDescent="0.2">
      <c r="B42" s="277" t="s">
        <v>166</v>
      </c>
      <c r="C42" s="103"/>
      <c r="D42" s="299" t="s">
        <v>22</v>
      </c>
      <c r="E42" s="244" t="s">
        <v>10</v>
      </c>
      <c r="F42" s="346"/>
      <c r="G42" s="2"/>
      <c r="H42" s="2"/>
    </row>
    <row r="43" spans="2:8" s="217" customFormat="1" ht="27" customHeight="1" thickTop="1" x14ac:dyDescent="0.15">
      <c r="B43" s="278" t="s">
        <v>260</v>
      </c>
      <c r="C43" s="104"/>
      <c r="D43" s="300">
        <v>2255</v>
      </c>
      <c r="E43" s="341" t="s">
        <v>223</v>
      </c>
      <c r="F43" s="344" t="s">
        <v>255</v>
      </c>
      <c r="G43" s="2"/>
      <c r="H43" s="2"/>
    </row>
    <row r="44" spans="2:8" s="217" customFormat="1" ht="27" customHeight="1" x14ac:dyDescent="0.15">
      <c r="B44" s="279" t="s">
        <v>261</v>
      </c>
      <c r="C44" s="105"/>
      <c r="D44" s="301">
        <v>1205</v>
      </c>
      <c r="E44" s="342"/>
      <c r="F44" s="345"/>
      <c r="G44" s="2"/>
      <c r="H44" s="2"/>
    </row>
    <row r="45" spans="2:8" s="217" customFormat="1" ht="27" customHeight="1" x14ac:dyDescent="0.15">
      <c r="B45" s="279" t="s">
        <v>262</v>
      </c>
      <c r="C45" s="105"/>
      <c r="D45" s="301">
        <v>1330</v>
      </c>
      <c r="E45" s="342"/>
      <c r="F45" s="345"/>
      <c r="G45" s="2"/>
      <c r="H45" s="2"/>
    </row>
    <row r="46" spans="2:8" s="217" customFormat="1" ht="27" customHeight="1" x14ac:dyDescent="0.15">
      <c r="B46" s="279" t="s">
        <v>263</v>
      </c>
      <c r="C46" s="105"/>
      <c r="D46" s="301">
        <v>1480</v>
      </c>
      <c r="E46" s="342"/>
      <c r="F46" s="345"/>
      <c r="G46" s="2"/>
      <c r="H46" s="2"/>
    </row>
    <row r="47" spans="2:8" s="217" customFormat="1" ht="27" customHeight="1" x14ac:dyDescent="0.15">
      <c r="B47" s="279" t="s">
        <v>264</v>
      </c>
      <c r="C47" s="105"/>
      <c r="D47" s="301">
        <v>2600</v>
      </c>
      <c r="E47" s="342"/>
      <c r="F47" s="345"/>
      <c r="G47" s="2"/>
      <c r="H47" s="2"/>
    </row>
    <row r="48" spans="2:8" s="217" customFormat="1" ht="27" customHeight="1" thickBot="1" x14ac:dyDescent="0.2">
      <c r="B48" s="280" t="s">
        <v>265</v>
      </c>
      <c r="C48" s="105"/>
      <c r="D48" s="302">
        <v>2550</v>
      </c>
      <c r="E48" s="343"/>
      <c r="F48" s="346"/>
      <c r="G48" s="2"/>
      <c r="H48" s="2"/>
    </row>
    <row r="49" spans="2:8" s="217" customFormat="1" ht="27" customHeight="1" thickTop="1" x14ac:dyDescent="0.15">
      <c r="B49" s="271" t="s">
        <v>11</v>
      </c>
      <c r="C49" s="106"/>
      <c r="D49" s="303" t="s">
        <v>12</v>
      </c>
      <c r="E49" s="261"/>
      <c r="F49" s="262" t="s">
        <v>256</v>
      </c>
      <c r="G49" s="2"/>
      <c r="H49" s="2"/>
    </row>
    <row r="50" spans="2:8" s="217" customFormat="1" ht="27" customHeight="1" thickBot="1" x14ac:dyDescent="0.2">
      <c r="B50" s="269" t="s">
        <v>13</v>
      </c>
      <c r="C50" s="107"/>
      <c r="D50" s="304" t="s">
        <v>14</v>
      </c>
      <c r="E50" s="244"/>
      <c r="F50" s="245" t="s">
        <v>257</v>
      </c>
      <c r="G50" s="2"/>
      <c r="H50" s="2"/>
    </row>
    <row r="51" spans="2:8" s="217" customFormat="1" ht="55.5" thickTop="1" thickBot="1" x14ac:dyDescent="0.2">
      <c r="B51" s="281" t="s">
        <v>134</v>
      </c>
      <c r="C51" s="108"/>
      <c r="D51" s="305" t="s">
        <v>15</v>
      </c>
      <c r="E51" s="263" t="s">
        <v>16</v>
      </c>
      <c r="F51" s="264" t="s">
        <v>258</v>
      </c>
      <c r="G51" s="2"/>
      <c r="H51" s="2"/>
    </row>
    <row r="52" spans="2:8" s="217" customFormat="1" ht="42" thickTop="1" thickBot="1" x14ac:dyDescent="0.2">
      <c r="B52" s="282" t="s">
        <v>226</v>
      </c>
      <c r="C52" s="109"/>
      <c r="D52" s="306">
        <v>1234567890</v>
      </c>
      <c r="E52" s="265" t="s">
        <v>227</v>
      </c>
      <c r="F52" s="266" t="s">
        <v>259</v>
      </c>
      <c r="G52" s="2">
        <f>LEN(C52)</f>
        <v>0</v>
      </c>
      <c r="H52" s="2" t="s">
        <v>203</v>
      </c>
    </row>
  </sheetData>
  <protectedRanges>
    <protectedRange sqref="C4:C17" name="範囲1"/>
  </protectedRanges>
  <mergeCells count="7">
    <mergeCell ref="E43:E48"/>
    <mergeCell ref="F27:F29"/>
    <mergeCell ref="B1:F1"/>
    <mergeCell ref="F30:F37"/>
    <mergeCell ref="F38:F42"/>
    <mergeCell ref="E27:E29"/>
    <mergeCell ref="F43:F48"/>
  </mergeCells>
  <phoneticPr fontId="2"/>
  <dataValidations count="9">
    <dataValidation type="textLength" allowBlank="1" showInputMessage="1" showErrorMessage="1" error="150文字以内としてください。" sqref="C17 C19:C20" xr:uid="{00000000-0002-0000-0100-000000000000}">
      <formula1>0</formula1>
      <formula2>150</formula2>
    </dataValidation>
    <dataValidation type="textLength" allowBlank="1" showInputMessage="1" showErrorMessage="1" error="30文字以内としてください" sqref="C16" xr:uid="{00000000-0002-0000-0100-000001000000}">
      <formula1>0</formula1>
      <formula2>30</formula2>
    </dataValidation>
    <dataValidation type="list" allowBlank="1" showInputMessage="1" showErrorMessage="1" sqref="C12" xr:uid="{00000000-0002-0000-0100-000002000000}">
      <formula1>"NEPタイプA[個人],NEPタイプA[法人],NEPタイプB"</formula1>
    </dataValidation>
    <dataValidation type="list" allowBlank="1" showInputMessage="1" showErrorMessage="1" sqref="C13" xr:uid="{00000000-0002-0000-0100-000003000000}">
      <formula1>"該当なし,NEPタイプA[個人],NEPタイプA[法人]"</formula1>
    </dataValidation>
    <dataValidation type="list" allowBlank="1" showInputMessage="1" showErrorMessage="1" sqref="C7" xr:uid="{00000000-0002-0000-0100-000004000000}">
      <formula1>"未設立,設立予定,設立済"</formula1>
    </dataValidation>
    <dataValidation type="list" allowBlank="1" showInputMessage="1" showErrorMessage="1" sqref="C14" xr:uid="{00000000-0002-0000-0100-000005000000}">
      <formula1>"環境・エネルギー,電子・情報通信,ライフサイエンス,ロボティクス,材料・ナノテクノロジー,航空・宇宙,その他"</formula1>
    </dataValidation>
    <dataValidation allowBlank="1" showInputMessage="1" showErrorMessage="1" error="30文字以内としてください" sqref="C15" xr:uid="{00000000-0002-0000-0100-000006000000}"/>
    <dataValidation type="textLength" operator="equal" allowBlank="1" showInputMessage="1" showErrorMessage="1" sqref="C9" xr:uid="{00000000-0002-0000-0100-000007000000}">
      <formula1>13</formula1>
    </dataValidation>
    <dataValidation type="textLength" operator="equal" allowBlank="1" showInputMessage="1" showErrorMessage="1" sqref="C52" xr:uid="{00000000-0002-0000-0100-000008000000}">
      <formula1>10</formula1>
    </dataValidation>
  </dataValidations>
  <printOptions horizontalCentered="1"/>
  <pageMargins left="0.51181102362204722" right="0.51181102362204722" top="0.35433070866141736" bottom="0.35433070866141736" header="0.31496062992125984" footer="0.31496062992125984"/>
  <pageSetup paperSize="9" scale="41"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5"/>
  <sheetViews>
    <sheetView workbookViewId="0">
      <selection activeCell="AQ92" sqref="AQ92"/>
    </sheetView>
  </sheetViews>
  <sheetFormatPr defaultColWidth="3.625" defaultRowHeight="18" customHeight="1" x14ac:dyDescent="0.15"/>
  <cols>
    <col min="1" max="1" width="3.375" style="4" customWidth="1"/>
    <col min="2" max="2" width="4.375" style="4" customWidth="1"/>
    <col min="3" max="6" width="3.625" style="4"/>
    <col min="7" max="10" width="3.625" style="4" customWidth="1"/>
    <col min="11" max="11" width="4.125" style="4" customWidth="1"/>
    <col min="12" max="14" width="3.625" style="4" customWidth="1"/>
    <col min="15" max="15" width="4.125" style="4" customWidth="1"/>
    <col min="16" max="18" width="3.625" style="4" customWidth="1"/>
    <col min="19" max="19" width="4.125" style="4" customWidth="1"/>
    <col min="20" max="22" width="3.625" style="4" customWidth="1"/>
    <col min="23" max="23" width="4.125" style="4" customWidth="1"/>
    <col min="24" max="16384" width="3.625" style="4"/>
  </cols>
  <sheetData>
    <row r="1" spans="1:24" ht="18" customHeight="1" x14ac:dyDescent="0.15">
      <c r="A1" s="3" t="s">
        <v>189</v>
      </c>
      <c r="B1" s="3"/>
      <c r="C1" s="3"/>
      <c r="D1" s="3"/>
      <c r="E1" s="3"/>
      <c r="F1" s="3"/>
      <c r="G1" s="3"/>
      <c r="H1" s="3"/>
      <c r="I1" s="3"/>
      <c r="J1" s="3"/>
      <c r="K1" s="3"/>
      <c r="L1" s="3"/>
      <c r="M1" s="3"/>
      <c r="N1" s="3"/>
      <c r="O1" s="3"/>
      <c r="P1" s="3"/>
      <c r="Q1" s="3"/>
      <c r="R1" s="3"/>
      <c r="S1" s="3"/>
      <c r="T1" s="3"/>
      <c r="U1" s="3"/>
      <c r="V1" s="3"/>
      <c r="W1" s="3"/>
      <c r="X1" s="3"/>
    </row>
    <row r="2" spans="1:24" ht="19.5" customHeight="1" x14ac:dyDescent="0.15">
      <c r="A2" s="380">
        <f>情報項目シート!C4</f>
        <v>0</v>
      </c>
      <c r="B2" s="380"/>
      <c r="C2" s="380"/>
      <c r="D2" s="380"/>
      <c r="E2" s="380"/>
      <c r="F2" s="380"/>
      <c r="G2" s="380"/>
      <c r="H2" s="380"/>
      <c r="I2" s="380"/>
      <c r="J2" s="380"/>
      <c r="K2" s="380"/>
      <c r="L2" s="380"/>
      <c r="M2" s="380"/>
      <c r="N2" s="380"/>
      <c r="O2" s="380"/>
      <c r="P2" s="380"/>
      <c r="Q2" s="380"/>
      <c r="R2" s="380"/>
      <c r="S2" s="380"/>
      <c r="T2" s="380"/>
      <c r="U2" s="380"/>
      <c r="V2" s="380"/>
      <c r="W2" s="380"/>
      <c r="X2" s="380"/>
    </row>
    <row r="3" spans="1:24" ht="18" customHeight="1" x14ac:dyDescent="0.15">
      <c r="A3" s="3"/>
      <c r="B3" s="3"/>
      <c r="C3" s="3"/>
      <c r="D3" s="3"/>
      <c r="E3" s="3"/>
      <c r="F3" s="3"/>
      <c r="G3" s="3"/>
      <c r="H3" s="3"/>
      <c r="I3" s="3"/>
      <c r="J3" s="3"/>
      <c r="K3" s="3"/>
      <c r="L3" s="3"/>
      <c r="M3" s="3"/>
      <c r="N3" s="3"/>
      <c r="O3" s="3"/>
      <c r="P3" s="3"/>
      <c r="Q3" s="3"/>
      <c r="R3" s="3"/>
      <c r="S3" s="3"/>
      <c r="T3" s="3"/>
      <c r="U3" s="3"/>
      <c r="V3" s="3"/>
      <c r="W3" s="3"/>
      <c r="X3" s="3"/>
    </row>
    <row r="4" spans="1:24" ht="19.5" customHeight="1" x14ac:dyDescent="0.15">
      <c r="A4" s="368" t="s">
        <v>30</v>
      </c>
      <c r="B4" s="368"/>
      <c r="C4" s="368"/>
      <c r="D4" s="368"/>
      <c r="E4" s="368"/>
      <c r="F4" s="368"/>
      <c r="G4" s="368"/>
      <c r="H4" s="368"/>
      <c r="I4" s="368"/>
      <c r="J4" s="368"/>
      <c r="K4" s="368"/>
      <c r="L4" s="368"/>
      <c r="M4" s="368"/>
      <c r="N4" s="368"/>
      <c r="O4" s="368"/>
      <c r="P4" s="368"/>
      <c r="Q4" s="368"/>
      <c r="R4" s="368"/>
      <c r="S4" s="368"/>
      <c r="T4" s="368"/>
      <c r="U4" s="368"/>
      <c r="V4" s="368"/>
      <c r="W4" s="368"/>
      <c r="X4" s="368"/>
    </row>
    <row r="5" spans="1:24" ht="19.5" customHeight="1" x14ac:dyDescent="0.15">
      <c r="A5" s="3" t="s">
        <v>99</v>
      </c>
      <c r="B5" s="5"/>
      <c r="C5" s="5"/>
      <c r="D5" s="5"/>
      <c r="E5" s="5"/>
      <c r="F5" s="5"/>
      <c r="G5" s="5"/>
      <c r="H5" s="3"/>
      <c r="I5" s="3"/>
      <c r="J5" s="3"/>
      <c r="K5" s="3"/>
      <c r="L5" s="3"/>
      <c r="M5" s="3"/>
      <c r="N5" s="3"/>
      <c r="O5" s="3"/>
      <c r="P5" s="3"/>
      <c r="Q5" s="3"/>
      <c r="R5" s="3"/>
      <c r="S5" s="3"/>
      <c r="T5" s="3"/>
      <c r="U5" s="3"/>
      <c r="V5" s="3"/>
      <c r="W5" s="3"/>
      <c r="X5" s="3"/>
    </row>
    <row r="6" spans="1:24" ht="18" customHeight="1" x14ac:dyDescent="0.15">
      <c r="A6" s="3"/>
      <c r="B6" s="3"/>
      <c r="C6" s="3"/>
      <c r="D6" s="3"/>
      <c r="E6" s="3"/>
      <c r="F6" s="3"/>
      <c r="G6" s="3"/>
      <c r="H6" s="3"/>
      <c r="I6" s="3"/>
      <c r="J6" s="3"/>
      <c r="K6" s="3"/>
      <c r="L6" s="3"/>
      <c r="M6" s="3"/>
      <c r="N6" s="3"/>
      <c r="O6" s="3"/>
      <c r="P6" s="3"/>
      <c r="Q6" s="3"/>
      <c r="R6" s="3"/>
      <c r="S6" s="3"/>
      <c r="T6" s="3"/>
      <c r="U6" s="3"/>
      <c r="V6" s="3"/>
      <c r="W6" s="3"/>
      <c r="X6" s="3"/>
    </row>
    <row r="7" spans="1:24" ht="19.5" customHeight="1" x14ac:dyDescent="0.15">
      <c r="A7" s="3"/>
      <c r="B7" s="3"/>
      <c r="C7" s="3"/>
      <c r="D7" s="3"/>
      <c r="E7" s="3"/>
      <c r="F7" s="3"/>
      <c r="G7" s="3"/>
      <c r="I7" s="116"/>
      <c r="J7" s="368" t="s">
        <v>142</v>
      </c>
      <c r="K7" s="368"/>
      <c r="L7" s="368"/>
      <c r="M7" s="368"/>
      <c r="N7" s="120"/>
      <c r="O7" s="386" t="str">
        <f>"〒"&amp;情報項目シート!C33</f>
        <v>〒</v>
      </c>
      <c r="P7" s="386"/>
      <c r="Q7" s="386"/>
      <c r="R7" s="386"/>
      <c r="S7" s="386"/>
      <c r="T7" s="386"/>
      <c r="U7" s="386"/>
      <c r="V7" s="386"/>
      <c r="W7" s="386"/>
      <c r="X7" s="386"/>
    </row>
    <row r="8" spans="1:24" ht="15" customHeight="1" x14ac:dyDescent="0.15">
      <c r="A8" s="3"/>
      <c r="B8" s="3"/>
      <c r="C8" s="3"/>
      <c r="D8" s="3"/>
      <c r="E8" s="3"/>
      <c r="F8" s="3"/>
      <c r="G8" s="3"/>
      <c r="H8" s="117"/>
      <c r="J8" s="3"/>
      <c r="K8" s="388" t="s">
        <v>192</v>
      </c>
      <c r="L8" s="388"/>
      <c r="M8" s="388"/>
      <c r="N8" s="116"/>
      <c r="O8" s="379">
        <f>情報項目シート!C34</f>
        <v>0</v>
      </c>
      <c r="P8" s="379"/>
      <c r="Q8" s="379"/>
      <c r="R8" s="379"/>
      <c r="S8" s="379"/>
      <c r="T8" s="379"/>
      <c r="U8" s="379"/>
      <c r="V8" s="379"/>
      <c r="W8" s="379"/>
      <c r="X8" s="379"/>
    </row>
    <row r="9" spans="1:24" ht="15" customHeight="1" x14ac:dyDescent="0.15">
      <c r="A9" s="3"/>
      <c r="B9" s="3"/>
      <c r="C9" s="3"/>
      <c r="D9" s="3"/>
      <c r="E9" s="3"/>
      <c r="F9" s="3"/>
      <c r="G9" s="3"/>
      <c r="H9" s="117"/>
      <c r="I9" s="117"/>
      <c r="J9" s="3"/>
      <c r="K9" s="388"/>
      <c r="L9" s="388"/>
      <c r="M9" s="388"/>
      <c r="N9" s="116"/>
      <c r="O9" s="379"/>
      <c r="P9" s="379"/>
      <c r="Q9" s="379"/>
      <c r="R9" s="379"/>
      <c r="S9" s="379"/>
      <c r="T9" s="379"/>
      <c r="U9" s="379"/>
      <c r="V9" s="379"/>
      <c r="W9" s="379"/>
      <c r="X9" s="379"/>
    </row>
    <row r="10" spans="1:24" ht="15" customHeight="1" x14ac:dyDescent="0.15">
      <c r="A10" s="3"/>
      <c r="B10" s="3"/>
      <c r="C10" s="3"/>
      <c r="D10" s="3"/>
      <c r="E10" s="3"/>
      <c r="F10" s="3"/>
      <c r="G10" s="3"/>
      <c r="H10" s="122"/>
      <c r="J10" s="3"/>
      <c r="K10" s="387" t="s">
        <v>216</v>
      </c>
      <c r="L10" s="388"/>
      <c r="M10" s="388"/>
      <c r="N10" s="121"/>
      <c r="O10" s="379">
        <f>情報項目シート!C5</f>
        <v>0</v>
      </c>
      <c r="P10" s="379"/>
      <c r="Q10" s="379"/>
      <c r="R10" s="379"/>
      <c r="S10" s="379"/>
      <c r="T10" s="379"/>
      <c r="U10" s="379"/>
      <c r="V10" s="379"/>
      <c r="W10" s="122"/>
      <c r="X10" s="122"/>
    </row>
    <row r="11" spans="1:24" ht="15" customHeight="1" x14ac:dyDescent="0.15">
      <c r="A11" s="3"/>
      <c r="B11" s="3"/>
      <c r="C11" s="3"/>
      <c r="D11" s="3"/>
      <c r="E11" s="3"/>
      <c r="F11" s="3"/>
      <c r="G11" s="3"/>
      <c r="H11" s="122"/>
      <c r="I11" s="122"/>
      <c r="J11" s="3"/>
      <c r="K11" s="388"/>
      <c r="L11" s="388"/>
      <c r="M11" s="388"/>
      <c r="N11" s="121"/>
      <c r="O11" s="379"/>
      <c r="P11" s="379"/>
      <c r="Q11" s="379"/>
      <c r="R11" s="379"/>
      <c r="S11" s="379"/>
      <c r="T11" s="379"/>
      <c r="U11" s="379"/>
      <c r="V11" s="379"/>
      <c r="W11" s="122"/>
      <c r="X11" s="122"/>
    </row>
    <row r="12" spans="1:24" ht="15" customHeight="1" x14ac:dyDescent="0.15">
      <c r="A12" s="3"/>
      <c r="B12" s="3"/>
      <c r="C12" s="3"/>
      <c r="D12" s="3"/>
      <c r="E12" s="3"/>
      <c r="F12" s="3"/>
      <c r="G12" s="3"/>
      <c r="H12" s="117"/>
      <c r="J12" s="3"/>
      <c r="K12" s="387" t="s">
        <v>217</v>
      </c>
      <c r="L12" s="388"/>
      <c r="M12" s="388"/>
      <c r="N12" s="116"/>
      <c r="O12" s="379">
        <f>情報項目シート!C6</f>
        <v>0</v>
      </c>
      <c r="P12" s="379"/>
      <c r="Q12" s="379"/>
      <c r="R12" s="379"/>
      <c r="S12" s="379"/>
      <c r="T12" s="379"/>
      <c r="U12" s="379"/>
      <c r="V12" s="379"/>
      <c r="W12" s="117"/>
      <c r="X12" s="117"/>
    </row>
    <row r="13" spans="1:24" ht="15" customHeight="1" x14ac:dyDescent="0.15">
      <c r="A13" s="3"/>
      <c r="B13" s="3"/>
      <c r="C13" s="3"/>
      <c r="D13" s="3"/>
      <c r="E13" s="3"/>
      <c r="F13" s="3"/>
      <c r="G13" s="3"/>
      <c r="H13" s="117"/>
      <c r="I13" s="117"/>
      <c r="J13" s="3"/>
      <c r="K13" s="388"/>
      <c r="L13" s="388"/>
      <c r="M13" s="388"/>
      <c r="N13" s="116"/>
      <c r="O13" s="379"/>
      <c r="P13" s="379"/>
      <c r="Q13" s="379"/>
      <c r="R13" s="379"/>
      <c r="S13" s="379"/>
      <c r="T13" s="379"/>
      <c r="U13" s="379"/>
      <c r="V13" s="379"/>
      <c r="W13" s="117"/>
      <c r="X13" s="117"/>
    </row>
    <row r="14" spans="1:24" ht="15" customHeight="1" x14ac:dyDescent="0.15">
      <c r="A14" s="3"/>
      <c r="B14" s="3"/>
      <c r="C14" s="3"/>
      <c r="D14" s="3"/>
      <c r="E14" s="3"/>
      <c r="F14" s="3"/>
      <c r="G14" s="3"/>
      <c r="H14" s="3"/>
      <c r="I14" s="3"/>
      <c r="J14" s="3"/>
      <c r="K14" s="3"/>
      <c r="L14" s="3"/>
      <c r="M14" s="379"/>
      <c r="N14" s="379"/>
      <c r="O14" s="379"/>
      <c r="P14" s="379"/>
      <c r="Q14" s="379"/>
      <c r="R14" s="379"/>
      <c r="S14" s="379"/>
      <c r="T14" s="379"/>
      <c r="U14" s="379"/>
      <c r="V14" s="379"/>
      <c r="W14" s="3"/>
      <c r="X14" s="3"/>
    </row>
    <row r="15" spans="1:24" ht="15" customHeight="1" x14ac:dyDescent="0.15">
      <c r="A15" s="3"/>
      <c r="B15" s="3"/>
      <c r="C15" s="3"/>
      <c r="D15" s="3"/>
      <c r="E15" s="3"/>
      <c r="F15" s="3"/>
      <c r="G15" s="3"/>
      <c r="H15" s="3"/>
      <c r="I15" s="3"/>
      <c r="J15" s="3"/>
      <c r="K15" s="3"/>
      <c r="L15" s="3"/>
      <c r="M15" s="379"/>
      <c r="N15" s="379"/>
      <c r="O15" s="379"/>
      <c r="P15" s="379"/>
      <c r="Q15" s="379"/>
      <c r="R15" s="379"/>
      <c r="S15" s="379"/>
      <c r="T15" s="379"/>
      <c r="U15" s="379"/>
      <c r="V15" s="379"/>
      <c r="W15" s="3"/>
      <c r="X15" s="3"/>
    </row>
    <row r="16" spans="1:24" ht="9" customHeight="1" x14ac:dyDescent="0.15">
      <c r="A16" s="3"/>
      <c r="B16" s="3"/>
      <c r="C16" s="3"/>
      <c r="D16" s="3"/>
      <c r="E16" s="3"/>
      <c r="F16" s="3"/>
      <c r="G16" s="3"/>
      <c r="H16" s="3"/>
      <c r="I16" s="3"/>
      <c r="J16" s="3"/>
      <c r="K16" s="3"/>
      <c r="L16" s="3"/>
      <c r="M16" s="3"/>
      <c r="N16" s="3"/>
      <c r="O16" s="3"/>
      <c r="P16" s="3"/>
      <c r="Q16" s="3"/>
      <c r="R16" s="3"/>
      <c r="S16" s="3"/>
      <c r="T16" s="3"/>
      <c r="U16" s="3"/>
      <c r="V16" s="3"/>
      <c r="W16" s="3"/>
      <c r="X16" s="3"/>
    </row>
    <row r="17" spans="1:24" ht="18" customHeight="1" x14ac:dyDescent="0.15">
      <c r="A17" s="3"/>
      <c r="B17" s="3"/>
      <c r="C17" s="3"/>
      <c r="D17" s="3"/>
      <c r="E17" s="3"/>
      <c r="F17" s="3"/>
      <c r="G17" s="3"/>
      <c r="H17" s="3"/>
      <c r="I17" s="3"/>
      <c r="J17" s="3"/>
      <c r="K17" s="383" t="s">
        <v>133</v>
      </c>
      <c r="L17" s="383"/>
      <c r="M17" s="383"/>
      <c r="N17" s="383"/>
      <c r="O17" s="383"/>
      <c r="P17" s="383"/>
      <c r="Q17" s="383"/>
      <c r="R17" s="383"/>
      <c r="S17" s="369">
        <f>情報項目シート!C52</f>
        <v>0</v>
      </c>
      <c r="T17" s="370"/>
      <c r="U17" s="370"/>
      <c r="V17" s="370"/>
      <c r="W17" s="370"/>
      <c r="X17" s="371"/>
    </row>
    <row r="18" spans="1:24" ht="18" customHeight="1" x14ac:dyDescent="0.15">
      <c r="A18" s="3"/>
      <c r="B18" s="3"/>
      <c r="C18" s="3"/>
      <c r="D18" s="3"/>
      <c r="E18" s="3"/>
      <c r="F18" s="3"/>
      <c r="G18" s="3"/>
      <c r="H18" s="3"/>
      <c r="I18" s="3"/>
      <c r="J18" s="3"/>
      <c r="K18" s="6"/>
      <c r="L18" s="6"/>
      <c r="M18" s="6"/>
      <c r="N18" s="6"/>
      <c r="O18" s="6"/>
      <c r="P18" s="6"/>
      <c r="Q18" s="6"/>
      <c r="R18" s="6"/>
      <c r="S18" s="7"/>
      <c r="T18" s="7"/>
      <c r="U18" s="7"/>
      <c r="V18" s="7"/>
      <c r="W18" s="7"/>
      <c r="X18" s="6"/>
    </row>
    <row r="19" spans="1:24" ht="18" customHeight="1" x14ac:dyDescent="0.15">
      <c r="A19" s="3"/>
      <c r="B19" s="3"/>
      <c r="C19" s="3"/>
      <c r="D19" s="3"/>
      <c r="E19" s="3"/>
      <c r="F19" s="3"/>
      <c r="G19" s="3"/>
      <c r="H19" s="3"/>
      <c r="I19" s="3"/>
      <c r="J19" s="3"/>
      <c r="K19" s="3"/>
      <c r="L19" s="3"/>
      <c r="M19" s="3"/>
      <c r="N19" s="3"/>
      <c r="O19" s="3"/>
      <c r="P19" s="3"/>
      <c r="Q19" s="3"/>
      <c r="R19" s="3"/>
      <c r="S19" s="3"/>
      <c r="T19" s="3"/>
      <c r="U19" s="3"/>
      <c r="V19" s="3"/>
      <c r="W19" s="3"/>
      <c r="X19" s="3"/>
    </row>
    <row r="20" spans="1:24" ht="18" customHeight="1" x14ac:dyDescent="0.15">
      <c r="A20" s="384" t="s">
        <v>230</v>
      </c>
      <c r="B20" s="384"/>
      <c r="C20" s="384"/>
      <c r="D20" s="384"/>
      <c r="E20" s="384"/>
      <c r="F20" s="384"/>
      <c r="G20" s="384"/>
      <c r="H20" s="384"/>
      <c r="I20" s="384"/>
      <c r="J20" s="384"/>
      <c r="K20" s="384"/>
      <c r="L20" s="384"/>
      <c r="M20" s="384"/>
      <c r="N20" s="384"/>
      <c r="O20" s="384"/>
      <c r="P20" s="384"/>
      <c r="Q20" s="384"/>
      <c r="R20" s="384"/>
      <c r="S20" s="384"/>
      <c r="T20" s="384"/>
      <c r="U20" s="384"/>
      <c r="V20" s="384"/>
      <c r="W20" s="384"/>
      <c r="X20" s="384"/>
    </row>
    <row r="21" spans="1:24" ht="20.25" customHeight="1" x14ac:dyDescent="0.15">
      <c r="A21" s="385" t="str">
        <f>"("&amp;情報項目シート!C16&amp;")"</f>
        <v>()</v>
      </c>
      <c r="B21" s="385"/>
      <c r="C21" s="385"/>
      <c r="D21" s="385"/>
      <c r="E21" s="385"/>
      <c r="F21" s="385"/>
      <c r="G21" s="385"/>
      <c r="H21" s="385"/>
      <c r="I21" s="385"/>
      <c r="J21" s="385"/>
      <c r="K21" s="385"/>
      <c r="L21" s="385"/>
      <c r="M21" s="385"/>
      <c r="N21" s="385"/>
      <c r="O21" s="385"/>
      <c r="P21" s="385"/>
      <c r="Q21" s="385"/>
      <c r="R21" s="385"/>
      <c r="S21" s="385"/>
      <c r="T21" s="385"/>
      <c r="U21" s="385"/>
      <c r="V21" s="385"/>
      <c r="W21" s="385"/>
      <c r="X21" s="385"/>
    </row>
    <row r="22" spans="1:24" ht="7.5" customHeight="1" x14ac:dyDescent="0.15">
      <c r="A22" s="8"/>
      <c r="B22" s="8"/>
      <c r="C22" s="8"/>
      <c r="D22" s="8"/>
      <c r="E22" s="8"/>
      <c r="F22" s="8"/>
      <c r="G22" s="8"/>
      <c r="H22" s="8"/>
      <c r="I22" s="8"/>
      <c r="J22" s="8"/>
      <c r="K22" s="8"/>
      <c r="L22" s="8"/>
      <c r="M22" s="8"/>
      <c r="N22" s="8"/>
      <c r="O22" s="8"/>
      <c r="P22" s="8"/>
      <c r="Q22" s="8"/>
      <c r="R22" s="8"/>
      <c r="S22" s="8"/>
      <c r="T22" s="8"/>
      <c r="U22" s="8"/>
      <c r="V22" s="8"/>
      <c r="W22" s="8"/>
      <c r="X22" s="8"/>
    </row>
    <row r="23" spans="1:24" ht="18" customHeight="1" x14ac:dyDescent="0.15">
      <c r="A23" s="3"/>
      <c r="B23" s="3"/>
      <c r="C23" s="3"/>
      <c r="D23" s="3"/>
      <c r="E23" s="3"/>
      <c r="F23" s="3"/>
      <c r="G23" s="3"/>
      <c r="H23" s="3"/>
      <c r="I23" s="3"/>
      <c r="J23" s="3"/>
      <c r="K23" s="3"/>
      <c r="L23" s="3"/>
      <c r="M23" s="3"/>
      <c r="N23" s="3"/>
      <c r="O23" s="3"/>
      <c r="P23" s="3"/>
      <c r="Q23" s="3"/>
      <c r="R23" s="3"/>
      <c r="S23" s="3"/>
      <c r="T23" s="3"/>
      <c r="U23" s="3"/>
      <c r="V23" s="3"/>
      <c r="W23" s="3"/>
      <c r="X23" s="3"/>
    </row>
    <row r="24" spans="1:24" ht="19.5" customHeight="1" x14ac:dyDescent="0.15">
      <c r="A24" s="9" t="s">
        <v>31</v>
      </c>
      <c r="B24" s="3" t="s">
        <v>23</v>
      </c>
      <c r="C24" s="3"/>
      <c r="D24" s="3"/>
      <c r="E24" s="3"/>
      <c r="F24" s="3"/>
      <c r="G24" s="3"/>
      <c r="H24" s="3"/>
      <c r="I24" s="3"/>
      <c r="J24" s="3"/>
      <c r="K24" s="3"/>
      <c r="L24" s="3"/>
      <c r="M24" s="3"/>
      <c r="N24" s="3"/>
      <c r="O24" s="3"/>
      <c r="P24" s="3"/>
      <c r="Q24" s="3"/>
      <c r="R24" s="3"/>
      <c r="S24" s="3"/>
      <c r="T24" s="3"/>
      <c r="U24" s="3"/>
      <c r="V24" s="3"/>
      <c r="W24" s="3"/>
      <c r="X24" s="3"/>
    </row>
    <row r="25" spans="1:24" ht="18" customHeight="1" x14ac:dyDescent="0.15">
      <c r="A25" s="3"/>
      <c r="B25" s="379">
        <f>情報項目シート!C16</f>
        <v>0</v>
      </c>
      <c r="C25" s="379"/>
      <c r="D25" s="379"/>
      <c r="E25" s="379"/>
      <c r="F25" s="379"/>
      <c r="G25" s="379"/>
      <c r="H25" s="379"/>
      <c r="I25" s="379"/>
      <c r="J25" s="379"/>
      <c r="K25" s="379"/>
      <c r="L25" s="379"/>
      <c r="M25" s="379"/>
      <c r="N25" s="379"/>
      <c r="O25" s="379"/>
      <c r="P25" s="379"/>
      <c r="Q25" s="379"/>
      <c r="R25" s="379"/>
      <c r="S25" s="379"/>
      <c r="T25" s="379"/>
      <c r="U25" s="379"/>
      <c r="V25" s="379"/>
      <c r="W25" s="379"/>
      <c r="X25" s="379"/>
    </row>
    <row r="26" spans="1:24" ht="7.5" customHeight="1" x14ac:dyDescent="0.15">
      <c r="A26" s="3"/>
      <c r="B26" s="3"/>
      <c r="C26" s="3"/>
      <c r="D26" s="3"/>
      <c r="E26" s="3"/>
      <c r="F26" s="3"/>
      <c r="G26" s="3"/>
      <c r="H26" s="3"/>
      <c r="I26" s="3"/>
      <c r="J26" s="3"/>
      <c r="K26" s="3"/>
      <c r="L26" s="3"/>
      <c r="M26" s="3"/>
      <c r="N26" s="3"/>
      <c r="O26" s="3"/>
      <c r="P26" s="3"/>
      <c r="Q26" s="3"/>
      <c r="R26" s="3"/>
      <c r="S26" s="3"/>
      <c r="T26" s="3"/>
      <c r="U26" s="3"/>
      <c r="V26" s="3"/>
      <c r="W26" s="3"/>
      <c r="X26" s="3"/>
    </row>
    <row r="27" spans="1:24" ht="18" customHeight="1" x14ac:dyDescent="0.15">
      <c r="A27" s="9" t="s">
        <v>32</v>
      </c>
      <c r="B27" s="3" t="s">
        <v>33</v>
      </c>
      <c r="C27" s="3"/>
      <c r="D27" s="3"/>
      <c r="E27" s="3"/>
      <c r="F27" s="3"/>
      <c r="G27" s="3"/>
      <c r="H27" s="3"/>
      <c r="I27" s="3"/>
      <c r="J27" s="3"/>
      <c r="K27" s="3"/>
      <c r="L27" s="3"/>
      <c r="M27" s="3"/>
      <c r="N27" s="3"/>
      <c r="O27" s="3"/>
      <c r="P27" s="3"/>
      <c r="Q27" s="3"/>
      <c r="R27" s="3"/>
      <c r="S27" s="3"/>
      <c r="T27" s="3"/>
      <c r="U27" s="3"/>
      <c r="V27" s="3"/>
      <c r="W27" s="3"/>
      <c r="X27" s="3"/>
    </row>
    <row r="28" spans="1:24" ht="18" customHeight="1" x14ac:dyDescent="0.15">
      <c r="A28" s="3"/>
      <c r="B28" s="379">
        <f>情報項目シート!C17</f>
        <v>0</v>
      </c>
      <c r="C28" s="379"/>
      <c r="D28" s="379"/>
      <c r="E28" s="379"/>
      <c r="F28" s="379"/>
      <c r="G28" s="379"/>
      <c r="H28" s="379"/>
      <c r="I28" s="379"/>
      <c r="J28" s="379"/>
      <c r="K28" s="379"/>
      <c r="L28" s="379"/>
      <c r="M28" s="379"/>
      <c r="N28" s="379"/>
      <c r="O28" s="379"/>
      <c r="P28" s="379"/>
      <c r="Q28" s="379"/>
      <c r="R28" s="379"/>
      <c r="S28" s="379"/>
      <c r="T28" s="379"/>
      <c r="U28" s="379"/>
      <c r="V28" s="379"/>
      <c r="W28" s="379"/>
      <c r="X28" s="379"/>
    </row>
    <row r="29" spans="1:24" ht="18" customHeight="1" x14ac:dyDescent="0.15">
      <c r="A29" s="3"/>
      <c r="B29" s="379"/>
      <c r="C29" s="379"/>
      <c r="D29" s="379"/>
      <c r="E29" s="379"/>
      <c r="F29" s="379"/>
      <c r="G29" s="379"/>
      <c r="H29" s="379"/>
      <c r="I29" s="379"/>
      <c r="J29" s="379"/>
      <c r="K29" s="379"/>
      <c r="L29" s="379"/>
      <c r="M29" s="379"/>
      <c r="N29" s="379"/>
      <c r="O29" s="379"/>
      <c r="P29" s="379"/>
      <c r="Q29" s="379"/>
      <c r="R29" s="379"/>
      <c r="S29" s="379"/>
      <c r="T29" s="379"/>
      <c r="U29" s="379"/>
      <c r="V29" s="379"/>
      <c r="W29" s="379"/>
      <c r="X29" s="379"/>
    </row>
    <row r="30" spans="1:24" ht="18" customHeight="1" x14ac:dyDescent="0.15">
      <c r="A30" s="3"/>
      <c r="B30" s="379"/>
      <c r="C30" s="379"/>
      <c r="D30" s="379"/>
      <c r="E30" s="379"/>
      <c r="F30" s="379"/>
      <c r="G30" s="379"/>
      <c r="H30" s="379"/>
      <c r="I30" s="379"/>
      <c r="J30" s="379"/>
      <c r="K30" s="379"/>
      <c r="L30" s="379"/>
      <c r="M30" s="379"/>
      <c r="N30" s="379"/>
      <c r="O30" s="379"/>
      <c r="P30" s="379"/>
      <c r="Q30" s="379"/>
      <c r="R30" s="379"/>
      <c r="S30" s="379"/>
      <c r="T30" s="379"/>
      <c r="U30" s="379"/>
      <c r="V30" s="379"/>
      <c r="W30" s="379"/>
      <c r="X30" s="379"/>
    </row>
    <row r="31" spans="1:24" ht="18" customHeight="1" x14ac:dyDescent="0.15">
      <c r="A31" s="3"/>
      <c r="B31" s="379"/>
      <c r="C31" s="379"/>
      <c r="D31" s="379"/>
      <c r="E31" s="379"/>
      <c r="F31" s="379"/>
      <c r="G31" s="379"/>
      <c r="H31" s="379"/>
      <c r="I31" s="379"/>
      <c r="J31" s="379"/>
      <c r="K31" s="379"/>
      <c r="L31" s="379"/>
      <c r="M31" s="379"/>
      <c r="N31" s="379"/>
      <c r="O31" s="379"/>
      <c r="P31" s="379"/>
      <c r="Q31" s="379"/>
      <c r="R31" s="379"/>
      <c r="S31" s="379"/>
      <c r="T31" s="379"/>
      <c r="U31" s="379"/>
      <c r="V31" s="379"/>
      <c r="W31" s="379"/>
      <c r="X31" s="379"/>
    </row>
    <row r="32" spans="1:24" ht="10.5" customHeight="1" x14ac:dyDescent="0.15">
      <c r="A32" s="3"/>
      <c r="B32" s="3"/>
      <c r="C32" s="3"/>
      <c r="D32" s="3"/>
      <c r="E32" s="3"/>
      <c r="F32" s="3"/>
      <c r="G32" s="3"/>
      <c r="H32" s="3"/>
      <c r="I32" s="3"/>
      <c r="J32" s="3"/>
      <c r="K32" s="3"/>
      <c r="L32" s="3"/>
      <c r="M32" s="3"/>
      <c r="N32" s="3"/>
      <c r="O32" s="3"/>
      <c r="P32" s="3"/>
      <c r="Q32" s="3"/>
      <c r="R32" s="3"/>
      <c r="S32" s="3"/>
      <c r="T32" s="3"/>
      <c r="U32" s="3"/>
      <c r="V32" s="3"/>
      <c r="W32" s="3"/>
      <c r="X32" s="3"/>
    </row>
    <row r="33" spans="1:24" ht="19.5" customHeight="1" x14ac:dyDescent="0.15">
      <c r="A33" s="9" t="s">
        <v>34</v>
      </c>
      <c r="B33" s="3" t="s">
        <v>35</v>
      </c>
      <c r="C33" s="3"/>
      <c r="D33" s="3"/>
      <c r="E33" s="3"/>
      <c r="F33" s="3"/>
      <c r="G33" s="3"/>
      <c r="H33" s="3"/>
      <c r="I33" s="3"/>
      <c r="J33" s="389">
        <f>情報項目シート!C21</f>
        <v>0</v>
      </c>
      <c r="K33" s="390"/>
      <c r="L33" s="390"/>
      <c r="M33" s="390"/>
      <c r="N33" s="3" t="s">
        <v>17</v>
      </c>
      <c r="O33" s="3"/>
      <c r="P33" s="3"/>
      <c r="Q33" s="3"/>
      <c r="R33" s="3"/>
      <c r="S33" s="3"/>
      <c r="T33" s="3"/>
      <c r="U33" s="3"/>
      <c r="V33" s="3"/>
      <c r="W33" s="3"/>
      <c r="X33" s="3"/>
    </row>
    <row r="34" spans="1:24" ht="10.5" customHeight="1" x14ac:dyDescent="0.15">
      <c r="A34" s="3"/>
      <c r="B34" s="3"/>
      <c r="C34" s="3"/>
      <c r="D34" s="3"/>
      <c r="E34" s="3"/>
      <c r="F34" s="3"/>
      <c r="G34" s="3"/>
      <c r="H34" s="3"/>
      <c r="I34" s="3"/>
      <c r="J34" s="3"/>
      <c r="K34" s="3"/>
      <c r="L34" s="3"/>
      <c r="M34" s="3"/>
      <c r="N34" s="3"/>
      <c r="O34" s="3"/>
      <c r="P34" s="3"/>
      <c r="Q34" s="3"/>
      <c r="R34" s="3"/>
      <c r="S34" s="3"/>
      <c r="T34" s="3"/>
      <c r="U34" s="3"/>
      <c r="V34" s="3"/>
      <c r="W34" s="3"/>
      <c r="X34" s="3"/>
    </row>
    <row r="35" spans="1:24" ht="19.5" customHeight="1" x14ac:dyDescent="0.15">
      <c r="A35" s="9" t="s">
        <v>36</v>
      </c>
      <c r="B35" s="3" t="s">
        <v>187</v>
      </c>
      <c r="C35" s="3"/>
      <c r="D35" s="3"/>
      <c r="E35" s="3"/>
      <c r="F35" s="3"/>
      <c r="G35" s="3"/>
      <c r="H35" s="3"/>
      <c r="I35" s="3"/>
      <c r="J35" s="389">
        <f>情報項目シート!C23</f>
        <v>0</v>
      </c>
      <c r="K35" s="390"/>
      <c r="L35" s="390"/>
      <c r="M35" s="390"/>
      <c r="N35" s="3" t="s">
        <v>17</v>
      </c>
      <c r="O35" s="3"/>
      <c r="P35" s="3"/>
      <c r="Q35" s="3"/>
      <c r="R35" s="3"/>
      <c r="S35" s="3"/>
      <c r="T35" s="3"/>
      <c r="U35" s="3"/>
      <c r="V35" s="3"/>
      <c r="W35" s="3"/>
      <c r="X35" s="3"/>
    </row>
    <row r="36" spans="1:24" ht="10.5" customHeight="1" x14ac:dyDescent="0.15">
      <c r="A36" s="3"/>
      <c r="B36" s="3"/>
      <c r="C36" s="3"/>
      <c r="D36" s="3"/>
      <c r="E36" s="3"/>
      <c r="F36" s="3"/>
      <c r="G36" s="3"/>
      <c r="H36" s="3"/>
      <c r="I36" s="3"/>
      <c r="J36" s="3"/>
      <c r="K36" s="3"/>
      <c r="L36" s="3"/>
      <c r="M36" s="3"/>
      <c r="N36" s="3"/>
      <c r="O36" s="3"/>
      <c r="P36" s="3"/>
      <c r="Q36" s="3"/>
      <c r="R36" s="3"/>
      <c r="S36" s="3"/>
      <c r="T36" s="3"/>
      <c r="U36" s="3"/>
      <c r="V36" s="3"/>
      <c r="W36" s="3"/>
      <c r="X36" s="3"/>
    </row>
    <row r="37" spans="1:24" ht="18" customHeight="1" x14ac:dyDescent="0.15">
      <c r="A37" s="9" t="s">
        <v>143</v>
      </c>
      <c r="B37" s="3" t="s">
        <v>37</v>
      </c>
      <c r="C37" s="3"/>
      <c r="D37" s="3"/>
      <c r="E37" s="3"/>
      <c r="F37" s="3"/>
      <c r="G37" s="3"/>
      <c r="H37" s="3"/>
      <c r="I37" s="3"/>
      <c r="J37" s="3"/>
      <c r="K37" s="3"/>
      <c r="L37" s="3"/>
      <c r="M37" s="3"/>
      <c r="N37" s="3"/>
      <c r="O37" s="3"/>
      <c r="P37" s="3"/>
      <c r="Q37" s="3"/>
      <c r="R37" s="3"/>
      <c r="S37" s="3"/>
      <c r="T37" s="3"/>
      <c r="U37" s="3"/>
      <c r="V37" s="3"/>
      <c r="W37" s="3"/>
      <c r="X37" s="3"/>
    </row>
    <row r="38" spans="1:24" ht="18" customHeight="1" x14ac:dyDescent="0.15">
      <c r="A38" s="3"/>
      <c r="B38" s="3"/>
      <c r="C38" s="3" t="s">
        <v>38</v>
      </c>
      <c r="D38" s="3"/>
      <c r="E38" s="3"/>
      <c r="F38" s="3"/>
      <c r="G38" s="3"/>
      <c r="H38" s="3"/>
      <c r="I38" s="3"/>
      <c r="J38" s="3"/>
      <c r="K38" s="3"/>
      <c r="L38" s="368" t="str">
        <f>情報項目シート!C19</f>
        <v>交付決定通知書に記載する事業開始の日から</v>
      </c>
      <c r="M38" s="368"/>
      <c r="N38" s="368"/>
      <c r="O38" s="368"/>
      <c r="P38" s="368"/>
      <c r="Q38" s="368"/>
      <c r="R38" s="368"/>
      <c r="S38" s="368"/>
      <c r="T38" s="368"/>
      <c r="U38" s="368"/>
      <c r="V38" s="368"/>
      <c r="W38" s="368"/>
      <c r="X38" s="368"/>
    </row>
    <row r="39" spans="1:24" ht="19.5" customHeight="1" x14ac:dyDescent="0.15">
      <c r="A39" s="3"/>
      <c r="B39" s="3"/>
      <c r="C39" s="3" t="s">
        <v>39</v>
      </c>
      <c r="D39" s="3"/>
      <c r="E39" s="3"/>
      <c r="F39" s="3"/>
      <c r="G39" s="3"/>
      <c r="H39" s="3"/>
      <c r="I39" s="3"/>
      <c r="J39" s="3"/>
      <c r="K39" s="3"/>
      <c r="L39" s="381">
        <f>情報項目シート!C20</f>
        <v>0</v>
      </c>
      <c r="M39" s="382"/>
      <c r="N39" s="382"/>
      <c r="O39" s="382"/>
      <c r="P39" s="382"/>
      <c r="Q39" s="382"/>
      <c r="R39" s="382"/>
      <c r="S39" s="382"/>
      <c r="T39" s="3"/>
      <c r="U39" s="3"/>
      <c r="V39" s="3"/>
      <c r="W39" s="3"/>
      <c r="X39" s="3"/>
    </row>
    <row r="40" spans="1:24" ht="10.5" customHeight="1" x14ac:dyDescent="0.15">
      <c r="A40" s="3"/>
      <c r="B40" s="3"/>
      <c r="C40" s="3"/>
      <c r="D40" s="3"/>
      <c r="E40" s="3"/>
      <c r="F40" s="3"/>
      <c r="G40" s="3"/>
      <c r="H40" s="3"/>
      <c r="I40" s="3"/>
      <c r="J40" s="3"/>
      <c r="K40" s="3"/>
      <c r="L40" s="3"/>
      <c r="M40" s="3"/>
      <c r="N40" s="3"/>
      <c r="O40" s="3"/>
      <c r="P40" s="3"/>
      <c r="Q40" s="3"/>
      <c r="R40" s="3"/>
      <c r="S40" s="3"/>
      <c r="T40" s="3"/>
      <c r="U40" s="3"/>
      <c r="V40" s="3"/>
      <c r="W40" s="3"/>
      <c r="X40" s="3"/>
    </row>
    <row r="41" spans="1:24" ht="19.5" customHeight="1" x14ac:dyDescent="0.15">
      <c r="A41" s="9" t="s">
        <v>188</v>
      </c>
      <c r="B41" s="3" t="s">
        <v>174</v>
      </c>
      <c r="C41" s="3"/>
      <c r="D41" s="3"/>
      <c r="E41" s="3"/>
      <c r="F41" s="3"/>
      <c r="G41" s="3"/>
      <c r="H41" s="3"/>
      <c r="I41" s="3"/>
      <c r="J41" s="3"/>
      <c r="K41" s="3"/>
      <c r="L41" s="3"/>
      <c r="M41" s="3"/>
      <c r="N41" s="3"/>
      <c r="O41" s="3"/>
      <c r="P41" s="3"/>
      <c r="Q41" s="3"/>
      <c r="R41" s="3"/>
      <c r="S41" s="3"/>
      <c r="T41" s="3"/>
      <c r="U41" s="3"/>
      <c r="V41" s="3"/>
      <c r="W41" s="3"/>
      <c r="X41" s="3"/>
    </row>
    <row r="42" spans="1:24" ht="18.75" customHeight="1" x14ac:dyDescent="0.15">
      <c r="A42" s="3"/>
      <c r="B42" s="368" t="s">
        <v>175</v>
      </c>
      <c r="C42" s="368"/>
      <c r="D42" s="368"/>
      <c r="E42" s="368"/>
      <c r="F42" s="368"/>
      <c r="G42" s="368"/>
      <c r="H42" s="368"/>
      <c r="I42" s="3"/>
      <c r="J42" s="3"/>
      <c r="K42" s="3"/>
      <c r="L42" s="3"/>
      <c r="M42" s="3"/>
      <c r="N42" s="3"/>
      <c r="O42" s="3"/>
      <c r="P42" s="3"/>
      <c r="Q42" s="3"/>
      <c r="R42" s="3"/>
      <c r="S42" s="113" t="s">
        <v>41</v>
      </c>
      <c r="U42" s="113"/>
      <c r="V42" s="113"/>
      <c r="W42" s="113"/>
    </row>
    <row r="43" spans="1:24" ht="19.5" customHeight="1" x14ac:dyDescent="0.15">
      <c r="B43" s="114"/>
      <c r="C43" s="369" t="s">
        <v>176</v>
      </c>
      <c r="D43" s="370"/>
      <c r="E43" s="370"/>
      <c r="F43" s="370"/>
      <c r="G43" s="371"/>
      <c r="H43" s="369" t="s">
        <v>218</v>
      </c>
      <c r="I43" s="370"/>
      <c r="J43" s="370"/>
      <c r="K43" s="370"/>
      <c r="L43" s="358"/>
      <c r="M43" s="359"/>
      <c r="N43" s="359"/>
      <c r="O43" s="360"/>
      <c r="P43" s="369" t="s">
        <v>177</v>
      </c>
      <c r="Q43" s="370"/>
      <c r="R43" s="370"/>
      <c r="S43" s="371"/>
      <c r="T43" s="361"/>
      <c r="U43" s="362"/>
      <c r="V43" s="362"/>
      <c r="W43" s="362"/>
    </row>
    <row r="44" spans="1:24" ht="19.5" customHeight="1" x14ac:dyDescent="0.15">
      <c r="B44" s="115" t="s">
        <v>178</v>
      </c>
      <c r="C44" s="372" t="s">
        <v>40</v>
      </c>
      <c r="D44" s="373"/>
      <c r="E44" s="373"/>
      <c r="F44" s="373"/>
      <c r="G44" s="374"/>
      <c r="H44" s="356">
        <f>情報項目シート!C24</f>
        <v>0</v>
      </c>
      <c r="I44" s="357"/>
      <c r="J44" s="357"/>
      <c r="K44" s="357"/>
      <c r="L44" s="353"/>
      <c r="M44" s="354"/>
      <c r="N44" s="354"/>
      <c r="O44" s="355"/>
      <c r="P44" s="365">
        <f t="shared" ref="P44:P50" si="0">H44+L44</f>
        <v>0</v>
      </c>
      <c r="Q44" s="366"/>
      <c r="R44" s="366"/>
      <c r="S44" s="367"/>
      <c r="T44" s="363"/>
      <c r="U44" s="364"/>
      <c r="V44" s="364"/>
      <c r="W44" s="364"/>
    </row>
    <row r="45" spans="1:24" ht="19.5" customHeight="1" x14ac:dyDescent="0.15">
      <c r="B45" s="391" t="s">
        <v>179</v>
      </c>
      <c r="C45" s="375" t="s">
        <v>180</v>
      </c>
      <c r="D45" s="376"/>
      <c r="E45" s="376"/>
      <c r="F45" s="376"/>
      <c r="G45" s="377"/>
      <c r="H45" s="356">
        <f>情報項目シート!C27</f>
        <v>0</v>
      </c>
      <c r="I45" s="357"/>
      <c r="J45" s="357"/>
      <c r="K45" s="357"/>
      <c r="L45" s="353"/>
      <c r="M45" s="354"/>
      <c r="N45" s="354"/>
      <c r="O45" s="355"/>
      <c r="P45" s="365">
        <f t="shared" si="0"/>
        <v>0</v>
      </c>
      <c r="Q45" s="366"/>
      <c r="R45" s="366"/>
      <c r="S45" s="367"/>
      <c r="T45" s="363"/>
      <c r="U45" s="364"/>
      <c r="V45" s="364"/>
      <c r="W45" s="364"/>
    </row>
    <row r="46" spans="1:24" ht="19.5" customHeight="1" x14ac:dyDescent="0.15">
      <c r="B46" s="392"/>
      <c r="C46" s="375" t="s">
        <v>181</v>
      </c>
      <c r="D46" s="376"/>
      <c r="E46" s="376"/>
      <c r="F46" s="376"/>
      <c r="G46" s="377"/>
      <c r="H46" s="356">
        <f>情報項目シート!C28</f>
        <v>0</v>
      </c>
      <c r="I46" s="357"/>
      <c r="J46" s="357"/>
      <c r="K46" s="357"/>
      <c r="L46" s="353"/>
      <c r="M46" s="354"/>
      <c r="N46" s="354"/>
      <c r="O46" s="355"/>
      <c r="P46" s="365">
        <f t="shared" si="0"/>
        <v>0</v>
      </c>
      <c r="Q46" s="366"/>
      <c r="R46" s="366"/>
      <c r="S46" s="367"/>
      <c r="T46" s="363"/>
      <c r="U46" s="364"/>
      <c r="V46" s="364"/>
      <c r="W46" s="364"/>
    </row>
    <row r="47" spans="1:24" ht="19.5" customHeight="1" x14ac:dyDescent="0.15">
      <c r="B47" s="392"/>
      <c r="C47" s="375" t="s">
        <v>182</v>
      </c>
      <c r="D47" s="376"/>
      <c r="E47" s="376"/>
      <c r="F47" s="376"/>
      <c r="G47" s="377"/>
      <c r="H47" s="356">
        <f>情報項目シート!C29</f>
        <v>0</v>
      </c>
      <c r="I47" s="357"/>
      <c r="J47" s="357"/>
      <c r="K47" s="357"/>
      <c r="L47" s="353"/>
      <c r="M47" s="354"/>
      <c r="N47" s="354"/>
      <c r="O47" s="355"/>
      <c r="P47" s="365">
        <f t="shared" si="0"/>
        <v>0</v>
      </c>
      <c r="Q47" s="366"/>
      <c r="R47" s="366"/>
      <c r="S47" s="367"/>
      <c r="T47" s="363"/>
      <c r="U47" s="364"/>
      <c r="V47" s="364"/>
      <c r="W47" s="364"/>
    </row>
    <row r="48" spans="1:24" ht="19.5" customHeight="1" x14ac:dyDescent="0.15">
      <c r="B48" s="392"/>
      <c r="C48" s="369" t="s">
        <v>183</v>
      </c>
      <c r="D48" s="370"/>
      <c r="E48" s="370"/>
      <c r="F48" s="370"/>
      <c r="G48" s="371"/>
      <c r="H48" s="356">
        <f>SUM(H45:K47)</f>
        <v>0</v>
      </c>
      <c r="I48" s="357"/>
      <c r="J48" s="357"/>
      <c r="K48" s="357"/>
      <c r="L48" s="353"/>
      <c r="M48" s="354"/>
      <c r="N48" s="354"/>
      <c r="O48" s="355"/>
      <c r="P48" s="365">
        <f t="shared" si="0"/>
        <v>0</v>
      </c>
      <c r="Q48" s="366"/>
      <c r="R48" s="366"/>
      <c r="S48" s="367"/>
      <c r="T48" s="363"/>
      <c r="U48" s="364"/>
      <c r="V48" s="364"/>
      <c r="W48" s="364"/>
    </row>
    <row r="49" spans="1:24" ht="19.5" customHeight="1" x14ac:dyDescent="0.15">
      <c r="B49" s="392"/>
      <c r="C49" s="372" t="s">
        <v>186</v>
      </c>
      <c r="D49" s="373"/>
      <c r="E49" s="373"/>
      <c r="F49" s="373"/>
      <c r="G49" s="374"/>
      <c r="H49" s="356">
        <f>情報項目シート!C26</f>
        <v>0</v>
      </c>
      <c r="I49" s="357"/>
      <c r="J49" s="357"/>
      <c r="K49" s="357"/>
      <c r="L49" s="353"/>
      <c r="M49" s="354"/>
      <c r="N49" s="354"/>
      <c r="O49" s="355"/>
      <c r="P49" s="365">
        <f t="shared" si="0"/>
        <v>0</v>
      </c>
      <c r="Q49" s="366"/>
      <c r="R49" s="366"/>
      <c r="S49" s="367"/>
      <c r="T49" s="363"/>
      <c r="U49" s="364"/>
      <c r="V49" s="364"/>
      <c r="W49" s="364"/>
    </row>
    <row r="50" spans="1:24" ht="19.5" customHeight="1" x14ac:dyDescent="0.15">
      <c r="B50" s="393"/>
      <c r="C50" s="369" t="s">
        <v>184</v>
      </c>
      <c r="D50" s="370"/>
      <c r="E50" s="370"/>
      <c r="F50" s="370"/>
      <c r="G50" s="371"/>
      <c r="H50" s="356">
        <f>SUM(H48:K49)</f>
        <v>0</v>
      </c>
      <c r="I50" s="357"/>
      <c r="J50" s="357"/>
      <c r="K50" s="357"/>
      <c r="L50" s="353"/>
      <c r="M50" s="354"/>
      <c r="N50" s="354"/>
      <c r="O50" s="355"/>
      <c r="P50" s="365">
        <f t="shared" si="0"/>
        <v>0</v>
      </c>
      <c r="Q50" s="366"/>
      <c r="R50" s="366"/>
      <c r="S50" s="367"/>
      <c r="T50" s="363"/>
      <c r="U50" s="364"/>
      <c r="V50" s="364"/>
      <c r="W50" s="364"/>
    </row>
    <row r="51" spans="1:24" ht="10.5" customHeight="1" x14ac:dyDescent="0.15">
      <c r="A51" s="3"/>
      <c r="B51" s="3"/>
      <c r="C51" s="3"/>
      <c r="D51" s="3"/>
      <c r="E51" s="3"/>
      <c r="F51" s="3"/>
      <c r="G51" s="3"/>
      <c r="H51" s="3"/>
      <c r="I51" s="3"/>
      <c r="J51" s="3"/>
      <c r="K51" s="3"/>
      <c r="L51" s="3"/>
      <c r="M51" s="3"/>
      <c r="N51" s="3"/>
      <c r="O51" s="3"/>
      <c r="P51" s="3"/>
      <c r="Q51" s="3"/>
      <c r="R51" s="3"/>
      <c r="S51" s="3"/>
      <c r="T51" s="3"/>
      <c r="U51" s="3"/>
      <c r="V51" s="3"/>
      <c r="W51" s="3"/>
      <c r="X51" s="3"/>
    </row>
    <row r="52" spans="1:24" ht="18.75" customHeight="1" x14ac:dyDescent="0.15">
      <c r="A52" s="3"/>
      <c r="B52" s="368" t="s">
        <v>185</v>
      </c>
      <c r="C52" s="368"/>
      <c r="D52" s="368"/>
      <c r="E52" s="368"/>
      <c r="F52" s="368"/>
      <c r="G52" s="368"/>
      <c r="H52" s="368"/>
      <c r="I52" s="368"/>
      <c r="J52" s="368"/>
      <c r="K52" s="368"/>
      <c r="L52" s="368"/>
      <c r="M52" s="368"/>
      <c r="N52" s="368"/>
      <c r="O52" s="368"/>
      <c r="P52" s="368"/>
      <c r="Q52" s="368"/>
      <c r="R52" s="368"/>
      <c r="S52" s="368"/>
      <c r="T52" s="368"/>
      <c r="U52" s="368"/>
      <c r="V52" s="368"/>
      <c r="W52" s="368"/>
      <c r="X52" s="368"/>
    </row>
    <row r="53" spans="1:24" ht="18" customHeight="1" x14ac:dyDescent="0.15">
      <c r="A53" s="3"/>
      <c r="B53" s="378"/>
      <c r="C53" s="378"/>
      <c r="D53" s="378"/>
      <c r="E53" s="378"/>
      <c r="F53" s="378"/>
      <c r="G53" s="378"/>
      <c r="H53" s="378"/>
      <c r="I53" s="378"/>
      <c r="J53" s="378"/>
      <c r="K53" s="378"/>
      <c r="L53" s="378"/>
      <c r="M53" s="378"/>
      <c r="N53" s="378"/>
      <c r="O53" s="378"/>
      <c r="P53" s="378"/>
      <c r="Q53" s="378"/>
      <c r="R53" s="378"/>
      <c r="S53" s="378"/>
      <c r="T53" s="378"/>
      <c r="U53" s="378"/>
      <c r="V53" s="378"/>
      <c r="W53" s="378"/>
      <c r="X53" s="378"/>
    </row>
    <row r="54" spans="1:24" ht="18" customHeight="1" x14ac:dyDescent="0.15">
      <c r="A54" s="3"/>
      <c r="B54" s="378"/>
      <c r="C54" s="378"/>
      <c r="D54" s="378"/>
      <c r="E54" s="378"/>
      <c r="F54" s="378"/>
      <c r="G54" s="378"/>
      <c r="H54" s="378"/>
      <c r="I54" s="378"/>
      <c r="J54" s="378"/>
      <c r="K54" s="378"/>
      <c r="L54" s="378"/>
      <c r="M54" s="378"/>
      <c r="N54" s="378"/>
      <c r="O54" s="378"/>
      <c r="P54" s="378"/>
      <c r="Q54" s="378"/>
      <c r="R54" s="378"/>
      <c r="S54" s="378"/>
      <c r="T54" s="378"/>
      <c r="U54" s="378"/>
      <c r="V54" s="378"/>
      <c r="W54" s="378"/>
      <c r="X54" s="378"/>
    </row>
    <row r="55" spans="1:24" ht="18" customHeight="1" x14ac:dyDescent="0.15">
      <c r="A55" s="3"/>
      <c r="B55" s="378"/>
      <c r="C55" s="378"/>
      <c r="D55" s="378"/>
      <c r="E55" s="378"/>
      <c r="F55" s="378"/>
      <c r="G55" s="378"/>
      <c r="H55" s="378"/>
      <c r="I55" s="378"/>
      <c r="J55" s="378"/>
      <c r="K55" s="378"/>
      <c r="L55" s="378"/>
      <c r="M55" s="378"/>
      <c r="N55" s="378"/>
      <c r="O55" s="378"/>
      <c r="P55" s="378"/>
      <c r="Q55" s="378"/>
      <c r="R55" s="378"/>
      <c r="S55" s="378"/>
      <c r="T55" s="378"/>
      <c r="U55" s="378"/>
      <c r="V55" s="378"/>
      <c r="W55" s="378"/>
      <c r="X55" s="378"/>
    </row>
    <row r="56" spans="1:24" ht="18" customHeight="1" x14ac:dyDescent="0.15">
      <c r="A56" s="3"/>
      <c r="B56" s="378"/>
      <c r="C56" s="378"/>
      <c r="D56" s="378"/>
      <c r="E56" s="378"/>
      <c r="F56" s="378"/>
      <c r="G56" s="378"/>
      <c r="H56" s="378"/>
      <c r="I56" s="378"/>
      <c r="J56" s="378"/>
      <c r="K56" s="378"/>
      <c r="L56" s="378"/>
      <c r="M56" s="378"/>
      <c r="N56" s="378"/>
      <c r="O56" s="378"/>
      <c r="P56" s="378"/>
      <c r="Q56" s="378"/>
      <c r="R56" s="378"/>
      <c r="S56" s="378"/>
      <c r="T56" s="378"/>
      <c r="U56" s="378"/>
      <c r="V56" s="378"/>
      <c r="W56" s="378"/>
      <c r="X56" s="378"/>
    </row>
    <row r="57" spans="1:24" ht="10.5" customHeight="1" x14ac:dyDescent="0.15">
      <c r="A57" s="3"/>
      <c r="B57" s="3"/>
      <c r="C57" s="3"/>
      <c r="D57" s="3"/>
      <c r="E57" s="3"/>
      <c r="F57" s="3"/>
      <c r="G57" s="3"/>
      <c r="H57" s="3"/>
      <c r="I57" s="3"/>
      <c r="J57" s="3"/>
      <c r="K57" s="3"/>
      <c r="L57" s="3"/>
      <c r="M57" s="3"/>
      <c r="N57" s="3"/>
      <c r="O57" s="3"/>
      <c r="P57" s="3"/>
      <c r="Q57" s="3"/>
      <c r="R57" s="3"/>
      <c r="S57" s="3"/>
      <c r="T57" s="3"/>
      <c r="U57" s="3"/>
      <c r="V57" s="3"/>
      <c r="W57" s="3"/>
      <c r="X57" s="3"/>
    </row>
    <row r="58" spans="1:24" ht="18" customHeight="1" x14ac:dyDescent="0.15">
      <c r="A58" s="9" t="s">
        <v>173</v>
      </c>
      <c r="B58" s="3" t="s">
        <v>148</v>
      </c>
      <c r="C58" s="3"/>
      <c r="D58" s="3"/>
      <c r="E58" s="3"/>
      <c r="F58" s="3"/>
      <c r="G58" s="3"/>
      <c r="H58" s="3"/>
      <c r="I58" s="3"/>
      <c r="J58" s="3"/>
      <c r="K58" s="3"/>
      <c r="L58" s="3"/>
      <c r="M58" s="3"/>
      <c r="N58" s="3"/>
      <c r="O58" s="3"/>
      <c r="P58" s="3"/>
      <c r="Q58" s="3"/>
      <c r="R58" s="3"/>
      <c r="S58" s="3"/>
      <c r="T58" s="3"/>
      <c r="U58" s="3"/>
      <c r="V58" s="3"/>
      <c r="W58" s="3"/>
      <c r="X58" s="3"/>
    </row>
    <row r="59" spans="1:24" ht="18" customHeight="1" x14ac:dyDescent="0.15">
      <c r="A59" s="9"/>
      <c r="B59" s="3" t="s">
        <v>147</v>
      </c>
      <c r="C59" s="3"/>
      <c r="D59" s="3"/>
      <c r="E59" s="3"/>
      <c r="F59" s="3"/>
      <c r="G59" s="3"/>
      <c r="H59" s="3"/>
      <c r="I59" s="3"/>
      <c r="J59" s="3"/>
      <c r="K59" s="3"/>
      <c r="L59" s="3"/>
      <c r="M59" s="3"/>
      <c r="N59" s="3"/>
      <c r="O59" s="3"/>
      <c r="P59" s="3"/>
      <c r="Q59" s="3"/>
      <c r="R59" s="3"/>
      <c r="S59" s="3"/>
      <c r="T59" s="3"/>
      <c r="U59" s="3"/>
      <c r="V59" s="3"/>
      <c r="W59" s="3"/>
      <c r="X59" s="3"/>
    </row>
    <row r="60" spans="1:24" ht="19.5" customHeight="1" x14ac:dyDescent="0.15">
      <c r="A60" s="3"/>
      <c r="B60" s="3"/>
      <c r="C60" s="3" t="s">
        <v>149</v>
      </c>
      <c r="D60" s="3"/>
      <c r="E60" s="3"/>
      <c r="F60" s="3"/>
      <c r="G60" s="3"/>
      <c r="H60" s="3"/>
      <c r="I60" s="368">
        <f>情報項目シート!C30</f>
        <v>0</v>
      </c>
      <c r="J60" s="368"/>
      <c r="K60" s="368"/>
      <c r="L60" s="368"/>
      <c r="M60" s="368"/>
      <c r="N60" s="368"/>
      <c r="O60" s="368"/>
      <c r="P60" s="368"/>
      <c r="Q60" s="368"/>
      <c r="R60" s="368"/>
      <c r="S60" s="368"/>
      <c r="T60" s="368"/>
      <c r="U60" s="368"/>
      <c r="V60" s="368"/>
      <c r="W60" s="368"/>
      <c r="X60" s="368"/>
    </row>
    <row r="61" spans="1:24" ht="19.5" customHeight="1" x14ac:dyDescent="0.15">
      <c r="A61" s="3"/>
      <c r="B61" s="3"/>
      <c r="C61" s="3" t="s">
        <v>47</v>
      </c>
      <c r="D61" s="3"/>
      <c r="E61" s="3"/>
      <c r="F61" s="3"/>
      <c r="G61" s="3"/>
      <c r="H61" s="3"/>
      <c r="I61" s="368">
        <f>情報項目シート!C31</f>
        <v>0</v>
      </c>
      <c r="J61" s="368"/>
      <c r="K61" s="368"/>
      <c r="L61" s="368"/>
      <c r="M61" s="368"/>
      <c r="N61" s="368"/>
      <c r="O61" s="368"/>
      <c r="P61" s="368"/>
      <c r="Q61" s="368"/>
      <c r="R61" s="368"/>
      <c r="S61" s="368"/>
      <c r="T61" s="368"/>
      <c r="U61" s="368"/>
      <c r="V61" s="368"/>
      <c r="W61" s="368"/>
      <c r="X61" s="368"/>
    </row>
    <row r="62" spans="1:24" ht="19.5" customHeight="1" x14ac:dyDescent="0.15">
      <c r="A62" s="3"/>
      <c r="B62" s="3"/>
      <c r="C62" s="3" t="s">
        <v>48</v>
      </c>
      <c r="D62" s="3"/>
      <c r="E62" s="3"/>
      <c r="F62" s="3"/>
      <c r="G62" s="3"/>
      <c r="H62" s="3"/>
      <c r="I62" s="368">
        <f>情報項目シート!C32</f>
        <v>0</v>
      </c>
      <c r="J62" s="368"/>
      <c r="K62" s="368"/>
      <c r="L62" s="368"/>
      <c r="M62" s="368"/>
      <c r="N62" s="368"/>
      <c r="O62" s="368"/>
      <c r="P62" s="368"/>
      <c r="Q62" s="368"/>
      <c r="R62" s="368"/>
      <c r="S62" s="368"/>
      <c r="T62" s="368"/>
      <c r="U62" s="368"/>
      <c r="V62" s="368"/>
      <c r="W62" s="368"/>
      <c r="X62" s="368"/>
    </row>
    <row r="63" spans="1:24" ht="19.5" customHeight="1" x14ac:dyDescent="0.15">
      <c r="A63" s="3"/>
      <c r="B63" s="3"/>
      <c r="C63" s="3" t="s">
        <v>42</v>
      </c>
      <c r="D63" s="3"/>
      <c r="E63" s="3"/>
      <c r="F63" s="3"/>
      <c r="G63" s="3"/>
      <c r="H63" s="3"/>
      <c r="I63" s="368" t="str">
        <f>"〒"&amp;情報項目シート!C33</f>
        <v>〒</v>
      </c>
      <c r="J63" s="368"/>
      <c r="K63" s="368"/>
      <c r="L63" s="368"/>
      <c r="M63" s="368"/>
      <c r="N63" s="368"/>
      <c r="O63" s="368"/>
      <c r="P63" s="368"/>
      <c r="Q63" s="368"/>
      <c r="R63" s="368"/>
      <c r="S63" s="368"/>
      <c r="T63" s="368"/>
      <c r="U63" s="368"/>
      <c r="V63" s="368"/>
      <c r="W63" s="368"/>
      <c r="X63" s="368"/>
    </row>
    <row r="64" spans="1:24" ht="18" customHeight="1" x14ac:dyDescent="0.15">
      <c r="A64" s="3"/>
      <c r="B64" s="3"/>
      <c r="C64" s="3" t="s">
        <v>43</v>
      </c>
      <c r="D64" s="3"/>
      <c r="E64" s="3"/>
      <c r="F64" s="3"/>
      <c r="G64" s="3"/>
      <c r="H64" s="3"/>
      <c r="I64" s="379">
        <f>情報項目シート!C34</f>
        <v>0</v>
      </c>
      <c r="J64" s="379"/>
      <c r="K64" s="379"/>
      <c r="L64" s="379"/>
      <c r="M64" s="379"/>
      <c r="N64" s="379"/>
      <c r="O64" s="379"/>
      <c r="P64" s="379"/>
      <c r="Q64" s="379"/>
      <c r="R64" s="379"/>
      <c r="S64" s="379"/>
      <c r="T64" s="379"/>
      <c r="U64" s="379"/>
      <c r="V64" s="379"/>
      <c r="W64" s="379"/>
      <c r="X64" s="379"/>
    </row>
    <row r="65" spans="1:24" ht="18" customHeight="1" x14ac:dyDescent="0.15">
      <c r="A65" s="3"/>
      <c r="B65" s="3"/>
      <c r="C65" s="3"/>
      <c r="D65" s="3"/>
      <c r="E65" s="3"/>
      <c r="F65" s="3"/>
      <c r="G65" s="3"/>
      <c r="H65" s="3"/>
      <c r="I65" s="379"/>
      <c r="J65" s="379"/>
      <c r="K65" s="379"/>
      <c r="L65" s="379"/>
      <c r="M65" s="379"/>
      <c r="N65" s="379"/>
      <c r="O65" s="379"/>
      <c r="P65" s="379"/>
      <c r="Q65" s="379"/>
      <c r="R65" s="379"/>
      <c r="S65" s="379"/>
      <c r="T65" s="379"/>
      <c r="U65" s="379"/>
      <c r="V65" s="379"/>
      <c r="W65" s="379"/>
      <c r="X65" s="379"/>
    </row>
    <row r="66" spans="1:24" ht="18" customHeight="1" x14ac:dyDescent="0.15">
      <c r="A66" s="3"/>
      <c r="B66" s="3"/>
      <c r="C66" s="3" t="s">
        <v>44</v>
      </c>
      <c r="D66" s="3"/>
      <c r="E66" s="3"/>
      <c r="F66" s="3"/>
      <c r="G66" s="3"/>
      <c r="H66" s="3"/>
      <c r="I66" s="368">
        <f>情報項目シート!C35</f>
        <v>0</v>
      </c>
      <c r="J66" s="368"/>
      <c r="K66" s="368"/>
      <c r="L66" s="368"/>
      <c r="M66" s="368"/>
      <c r="N66" s="368"/>
      <c r="O66" s="368"/>
      <c r="P66" s="368"/>
      <c r="Q66" s="368"/>
      <c r="R66" s="368"/>
      <c r="S66" s="368"/>
      <c r="T66" s="368"/>
      <c r="U66" s="368"/>
      <c r="V66" s="368"/>
      <c r="W66" s="368"/>
      <c r="X66" s="368"/>
    </row>
    <row r="67" spans="1:24" ht="18" customHeight="1" x14ac:dyDescent="0.15">
      <c r="A67" s="3"/>
      <c r="B67" s="3"/>
      <c r="C67" s="3" t="s">
        <v>46</v>
      </c>
      <c r="D67" s="3"/>
      <c r="E67" s="3"/>
      <c r="F67" s="3"/>
      <c r="G67" s="3"/>
      <c r="H67" s="3"/>
      <c r="I67" s="368">
        <f>情報項目シート!C36</f>
        <v>0</v>
      </c>
      <c r="J67" s="368"/>
      <c r="K67" s="368"/>
      <c r="L67" s="368"/>
      <c r="M67" s="368"/>
      <c r="N67" s="368"/>
      <c r="O67" s="368"/>
      <c r="P67" s="368"/>
      <c r="Q67" s="368"/>
      <c r="R67" s="368"/>
      <c r="S67" s="368"/>
      <c r="T67" s="368"/>
      <c r="U67" s="368"/>
      <c r="V67" s="368"/>
      <c r="W67" s="368"/>
      <c r="X67" s="368"/>
    </row>
    <row r="68" spans="1:24" ht="18" customHeight="1" x14ac:dyDescent="0.15">
      <c r="A68" s="3"/>
      <c r="B68" s="3"/>
      <c r="C68" s="3" t="s">
        <v>45</v>
      </c>
      <c r="D68" s="3"/>
      <c r="E68" s="3"/>
      <c r="F68" s="3"/>
      <c r="G68" s="3"/>
      <c r="H68" s="3"/>
      <c r="I68" s="368">
        <f>情報項目シート!C37</f>
        <v>0</v>
      </c>
      <c r="J68" s="368"/>
      <c r="K68" s="368"/>
      <c r="L68" s="368"/>
      <c r="M68" s="368"/>
      <c r="N68" s="368"/>
      <c r="O68" s="368"/>
      <c r="P68" s="368"/>
      <c r="Q68" s="368"/>
      <c r="R68" s="368"/>
      <c r="S68" s="368"/>
      <c r="T68" s="368"/>
      <c r="U68" s="368"/>
      <c r="V68" s="368"/>
      <c r="W68" s="368"/>
      <c r="X68" s="368"/>
    </row>
    <row r="69" spans="1:24" ht="18" customHeight="1" x14ac:dyDescent="0.15">
      <c r="B69" s="3" t="s">
        <v>150</v>
      </c>
      <c r="C69" s="3"/>
      <c r="D69" s="3"/>
      <c r="E69" s="3"/>
      <c r="F69" s="3"/>
      <c r="G69" s="3"/>
      <c r="H69" s="3"/>
      <c r="I69" s="3"/>
      <c r="J69" s="3"/>
      <c r="K69" s="3"/>
      <c r="L69" s="3"/>
      <c r="M69" s="3"/>
      <c r="N69" s="3"/>
      <c r="O69" s="3"/>
      <c r="P69" s="3"/>
      <c r="Q69" s="3"/>
      <c r="R69" s="3"/>
      <c r="S69" s="3"/>
      <c r="T69" s="3"/>
      <c r="U69" s="3"/>
      <c r="V69" s="3"/>
      <c r="W69" s="3"/>
      <c r="X69" s="3"/>
    </row>
    <row r="70" spans="1:24" ht="18" customHeight="1" x14ac:dyDescent="0.15">
      <c r="B70" s="3"/>
      <c r="C70" s="3" t="s">
        <v>48</v>
      </c>
      <c r="D70" s="3"/>
      <c r="E70" s="3"/>
      <c r="F70" s="3"/>
      <c r="G70" s="3"/>
      <c r="H70" s="3"/>
      <c r="I70" s="368">
        <f>情報項目シート!C38</f>
        <v>0</v>
      </c>
      <c r="J70" s="368"/>
      <c r="K70" s="368"/>
      <c r="L70" s="368"/>
      <c r="M70" s="368"/>
      <c r="N70" s="368"/>
      <c r="O70" s="368"/>
      <c r="P70" s="368"/>
      <c r="Q70" s="368"/>
      <c r="R70" s="368"/>
      <c r="S70" s="368"/>
      <c r="T70" s="368"/>
      <c r="U70" s="368"/>
      <c r="V70" s="368"/>
      <c r="W70" s="368"/>
      <c r="X70" s="368"/>
    </row>
    <row r="71" spans="1:24" ht="18" customHeight="1" x14ac:dyDescent="0.15">
      <c r="B71" s="3"/>
      <c r="C71" s="3" t="s">
        <v>42</v>
      </c>
      <c r="D71" s="3"/>
      <c r="E71" s="3"/>
      <c r="F71" s="3"/>
      <c r="G71" s="3"/>
      <c r="H71" s="3"/>
      <c r="I71" s="368" t="str">
        <f>"〒"&amp;情報項目シート!C39</f>
        <v>〒</v>
      </c>
      <c r="J71" s="368"/>
      <c r="K71" s="368"/>
      <c r="L71" s="368"/>
      <c r="M71" s="368"/>
      <c r="N71" s="368"/>
      <c r="O71" s="368"/>
      <c r="P71" s="368"/>
      <c r="Q71" s="368"/>
      <c r="R71" s="368"/>
      <c r="S71" s="368"/>
      <c r="T71" s="368"/>
      <c r="U71" s="368"/>
      <c r="V71" s="368"/>
      <c r="W71" s="368"/>
      <c r="X71" s="368"/>
    </row>
    <row r="72" spans="1:24" ht="18" customHeight="1" x14ac:dyDescent="0.15">
      <c r="B72" s="3"/>
      <c r="C72" s="3" t="s">
        <v>43</v>
      </c>
      <c r="D72" s="3"/>
      <c r="E72" s="3"/>
      <c r="F72" s="3"/>
      <c r="G72" s="3"/>
      <c r="H72" s="3"/>
      <c r="I72" s="379">
        <f>情報項目シート!C40</f>
        <v>0</v>
      </c>
      <c r="J72" s="379"/>
      <c r="K72" s="379"/>
      <c r="L72" s="379"/>
      <c r="M72" s="379"/>
      <c r="N72" s="379"/>
      <c r="O72" s="379"/>
      <c r="P72" s="379"/>
      <c r="Q72" s="379"/>
      <c r="R72" s="379"/>
      <c r="S72" s="379"/>
      <c r="T72" s="379"/>
      <c r="U72" s="379"/>
      <c r="V72" s="379"/>
      <c r="W72" s="379"/>
      <c r="X72" s="379"/>
    </row>
    <row r="73" spans="1:24" ht="18" customHeight="1" x14ac:dyDescent="0.15">
      <c r="B73" s="3"/>
      <c r="C73" s="3"/>
      <c r="D73" s="3"/>
      <c r="E73" s="3"/>
      <c r="F73" s="3"/>
      <c r="G73" s="3"/>
      <c r="H73" s="3"/>
      <c r="I73" s="379"/>
      <c r="J73" s="379"/>
      <c r="K73" s="379"/>
      <c r="L73" s="379"/>
      <c r="M73" s="379"/>
      <c r="N73" s="379"/>
      <c r="O73" s="379"/>
      <c r="P73" s="379"/>
      <c r="Q73" s="379"/>
      <c r="R73" s="379"/>
      <c r="S73" s="379"/>
      <c r="T73" s="379"/>
      <c r="U73" s="379"/>
      <c r="V73" s="379"/>
      <c r="W73" s="379"/>
      <c r="X73" s="379"/>
    </row>
    <row r="74" spans="1:24" ht="18" customHeight="1" x14ac:dyDescent="0.15">
      <c r="B74" s="3"/>
      <c r="C74" s="3" t="s">
        <v>44</v>
      </c>
      <c r="D74" s="3"/>
      <c r="E74" s="3"/>
      <c r="F74" s="3"/>
      <c r="G74" s="3"/>
      <c r="H74" s="3"/>
      <c r="I74" s="368">
        <f>情報項目シート!C41</f>
        <v>0</v>
      </c>
      <c r="J74" s="368"/>
      <c r="K74" s="368"/>
      <c r="L74" s="368"/>
      <c r="M74" s="368"/>
      <c r="N74" s="368"/>
      <c r="O74" s="368"/>
      <c r="P74" s="368"/>
      <c r="Q74" s="368"/>
      <c r="R74" s="368"/>
      <c r="S74" s="368"/>
      <c r="T74" s="368"/>
      <c r="U74" s="368"/>
      <c r="V74" s="368"/>
      <c r="W74" s="368"/>
      <c r="X74" s="368"/>
    </row>
    <row r="75" spans="1:24" ht="18" customHeight="1" x14ac:dyDescent="0.15">
      <c r="B75" s="3"/>
      <c r="C75" s="3" t="s">
        <v>45</v>
      </c>
      <c r="D75" s="3"/>
      <c r="E75" s="3"/>
      <c r="F75" s="3"/>
      <c r="G75" s="3"/>
      <c r="H75" s="3"/>
      <c r="I75" s="368">
        <f>情報項目シート!C42</f>
        <v>0</v>
      </c>
      <c r="J75" s="368"/>
      <c r="K75" s="368"/>
      <c r="L75" s="368"/>
      <c r="M75" s="368"/>
      <c r="N75" s="368"/>
      <c r="O75" s="368"/>
      <c r="P75" s="368"/>
      <c r="Q75" s="368"/>
      <c r="R75" s="368"/>
      <c r="S75" s="368"/>
      <c r="T75" s="368"/>
      <c r="U75" s="368"/>
      <c r="V75" s="368"/>
      <c r="W75" s="368"/>
      <c r="X75" s="368"/>
    </row>
  </sheetData>
  <mergeCells count="78">
    <mergeCell ref="C50:G50"/>
    <mergeCell ref="P50:S50"/>
    <mergeCell ref="T50:W50"/>
    <mergeCell ref="C49:G49"/>
    <mergeCell ref="P49:S49"/>
    <mergeCell ref="H50:K50"/>
    <mergeCell ref="K10:M11"/>
    <mergeCell ref="O10:V11"/>
    <mergeCell ref="H43:K43"/>
    <mergeCell ref="H44:K44"/>
    <mergeCell ref="H49:K49"/>
    <mergeCell ref="P45:S45"/>
    <mergeCell ref="P46:S46"/>
    <mergeCell ref="P47:S47"/>
    <mergeCell ref="T49:W49"/>
    <mergeCell ref="H45:K45"/>
    <mergeCell ref="B28:X31"/>
    <mergeCell ref="J35:M35"/>
    <mergeCell ref="J33:M33"/>
    <mergeCell ref="B45:B50"/>
    <mergeCell ref="C45:G45"/>
    <mergeCell ref="B42:H42"/>
    <mergeCell ref="I61:X61"/>
    <mergeCell ref="I63:X63"/>
    <mergeCell ref="I66:X66"/>
    <mergeCell ref="I67:X67"/>
    <mergeCell ref="I64:X65"/>
    <mergeCell ref="A2:X2"/>
    <mergeCell ref="A4:X4"/>
    <mergeCell ref="M14:V15"/>
    <mergeCell ref="L38:X38"/>
    <mergeCell ref="L39:S39"/>
    <mergeCell ref="K17:R17"/>
    <mergeCell ref="S17:X17"/>
    <mergeCell ref="A20:X20"/>
    <mergeCell ref="A21:X21"/>
    <mergeCell ref="B25:X25"/>
    <mergeCell ref="O7:X7"/>
    <mergeCell ref="J7:M7"/>
    <mergeCell ref="K12:M13"/>
    <mergeCell ref="K8:M9"/>
    <mergeCell ref="O8:X9"/>
    <mergeCell ref="O12:V13"/>
    <mergeCell ref="I74:X74"/>
    <mergeCell ref="I75:X75"/>
    <mergeCell ref="I70:X70"/>
    <mergeCell ref="I71:X71"/>
    <mergeCell ref="I72:X73"/>
    <mergeCell ref="I68:X68"/>
    <mergeCell ref="I62:X62"/>
    <mergeCell ref="I60:X60"/>
    <mergeCell ref="T48:W48"/>
    <mergeCell ref="C43:G43"/>
    <mergeCell ref="P43:S43"/>
    <mergeCell ref="C44:G44"/>
    <mergeCell ref="P44:S44"/>
    <mergeCell ref="T44:W44"/>
    <mergeCell ref="C46:G46"/>
    <mergeCell ref="C47:G47"/>
    <mergeCell ref="C48:G48"/>
    <mergeCell ref="H47:K47"/>
    <mergeCell ref="H48:K48"/>
    <mergeCell ref="B52:X52"/>
    <mergeCell ref="B53:X56"/>
    <mergeCell ref="T43:W43"/>
    <mergeCell ref="T45:W45"/>
    <mergeCell ref="T46:W46"/>
    <mergeCell ref="T47:W47"/>
    <mergeCell ref="P48:S48"/>
    <mergeCell ref="L48:O48"/>
    <mergeCell ref="L49:O49"/>
    <mergeCell ref="L50:O50"/>
    <mergeCell ref="H46:K46"/>
    <mergeCell ref="L43:O43"/>
    <mergeCell ref="L44:O44"/>
    <mergeCell ref="L45:O45"/>
    <mergeCell ref="L46:O46"/>
    <mergeCell ref="L47:O47"/>
  </mergeCells>
  <phoneticPr fontId="2"/>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3"/>
  <sheetViews>
    <sheetView showGridLines="0" topLeftCell="A2" zoomScaleNormal="100" workbookViewId="0">
      <selection activeCell="C10" sqref="C10"/>
    </sheetView>
  </sheetViews>
  <sheetFormatPr defaultRowHeight="13.5" x14ac:dyDescent="0.15"/>
  <cols>
    <col min="1" max="1" width="22.125" style="175" customWidth="1"/>
    <col min="2" max="2" width="24.125" style="175" customWidth="1"/>
    <col min="3" max="3" width="13" style="175" bestFit="1" customWidth="1"/>
    <col min="4" max="4" width="12.25" style="175" bestFit="1" customWidth="1"/>
    <col min="5" max="5" width="11.125" style="175" bestFit="1" customWidth="1"/>
    <col min="6" max="16384" width="9" style="144"/>
  </cols>
  <sheetData>
    <row r="1" spans="1:11" ht="18.75" x14ac:dyDescent="0.15">
      <c r="E1" s="236" t="s">
        <v>52</v>
      </c>
    </row>
    <row r="2" spans="1:11" ht="19.5" x14ac:dyDescent="0.15">
      <c r="A2" s="401" t="s">
        <v>102</v>
      </c>
      <c r="B2" s="401"/>
      <c r="C2" s="401"/>
      <c r="D2" s="401"/>
      <c r="E2" s="401"/>
    </row>
    <row r="3" spans="1:11" ht="18.75" customHeight="1" x14ac:dyDescent="0.15"/>
    <row r="4" spans="1:11" s="145" customFormat="1" ht="18.75" customHeight="1" x14ac:dyDescent="0.15">
      <c r="A4" s="151" t="s">
        <v>103</v>
      </c>
      <c r="B4" s="151"/>
      <c r="C4" s="152"/>
      <c r="D4" s="152"/>
      <c r="E4" s="152"/>
    </row>
    <row r="5" spans="1:11" s="145" customFormat="1" ht="18.75" customHeight="1" x14ac:dyDescent="0.15">
      <c r="A5" s="151" t="str">
        <f>"助成事業の名称："&amp;情報項目シート!C16</f>
        <v>助成事業の名称：</v>
      </c>
      <c r="B5" s="151"/>
      <c r="C5" s="152"/>
      <c r="D5" s="152"/>
      <c r="E5" s="152"/>
    </row>
    <row r="6" spans="1:11" s="145" customFormat="1" ht="18.75" customHeight="1" x14ac:dyDescent="0.15">
      <c r="A6" s="151" t="str">
        <f>"　"&amp;情報項目シート!C5</f>
        <v>　</v>
      </c>
      <c r="B6" s="151"/>
      <c r="C6" s="152"/>
      <c r="D6" s="153"/>
      <c r="E6" s="153" t="s">
        <v>41</v>
      </c>
    </row>
    <row r="7" spans="1:11" s="145" customFormat="1" ht="27" customHeight="1" x14ac:dyDescent="0.15">
      <c r="A7" s="154" t="s">
        <v>104</v>
      </c>
      <c r="B7" s="155" t="s">
        <v>105</v>
      </c>
      <c r="C7" s="154" t="s">
        <v>53</v>
      </c>
      <c r="D7" s="155" t="s">
        <v>218</v>
      </c>
      <c r="E7" s="156"/>
    </row>
    <row r="8" spans="1:11" s="145" customFormat="1" ht="27" customHeight="1" x14ac:dyDescent="0.15">
      <c r="A8" s="402" t="str">
        <f>"１．　"&amp;情報項目シート!C5</f>
        <v>１．　</v>
      </c>
      <c r="B8" s="403"/>
      <c r="C8" s="157">
        <f>SUM(D8:E8)</f>
        <v>0</v>
      </c>
      <c r="D8" s="158">
        <f>'別紙2(4)項目別明細表(2022年助成先用)'!K53</f>
        <v>0</v>
      </c>
      <c r="E8" s="159"/>
      <c r="H8" s="146"/>
      <c r="I8" s="146"/>
      <c r="J8" s="146"/>
      <c r="K8" s="146"/>
    </row>
    <row r="9" spans="1:11" s="145" customFormat="1" ht="27" customHeight="1" x14ac:dyDescent="0.15">
      <c r="A9" s="160" t="s">
        <v>131</v>
      </c>
      <c r="B9" s="161" t="s">
        <v>196</v>
      </c>
      <c r="C9" s="162" t="s">
        <v>196</v>
      </c>
      <c r="D9" s="162" t="s">
        <v>196</v>
      </c>
      <c r="E9" s="163"/>
      <c r="H9" s="146"/>
      <c r="I9" s="146"/>
      <c r="J9" s="146"/>
      <c r="K9" s="146"/>
    </row>
    <row r="10" spans="1:11" s="145" customFormat="1" ht="27" customHeight="1" x14ac:dyDescent="0.15">
      <c r="A10" s="164" t="s">
        <v>132</v>
      </c>
      <c r="B10" s="165">
        <f>情報項目シート!C18</f>
        <v>0</v>
      </c>
      <c r="C10" s="157">
        <f>SUM(D10:E10)</f>
        <v>0</v>
      </c>
      <c r="D10" s="166">
        <f>'別紙2(4)項目別明細表(2022年助成先用)'!K48</f>
        <v>0</v>
      </c>
      <c r="E10" s="167"/>
      <c r="H10" s="146"/>
      <c r="I10" s="146"/>
      <c r="J10" s="146"/>
      <c r="K10" s="146"/>
    </row>
    <row r="11" spans="1:11" s="145" customFormat="1" ht="27" customHeight="1" x14ac:dyDescent="0.15">
      <c r="A11" s="164"/>
      <c r="B11" s="141"/>
      <c r="C11" s="168"/>
      <c r="D11" s="166"/>
      <c r="E11" s="167"/>
      <c r="H11" s="146"/>
      <c r="I11" s="146"/>
      <c r="J11" s="146"/>
      <c r="K11" s="146"/>
    </row>
    <row r="12" spans="1:11" s="145" customFormat="1" ht="27" customHeight="1" x14ac:dyDescent="0.15">
      <c r="A12" s="394" t="s">
        <v>137</v>
      </c>
      <c r="B12" s="395"/>
      <c r="C12" s="161" t="s">
        <v>196</v>
      </c>
      <c r="D12" s="161" t="s">
        <v>196</v>
      </c>
      <c r="E12" s="169"/>
      <c r="H12" s="146"/>
      <c r="I12" s="146"/>
      <c r="J12" s="146"/>
      <c r="K12" s="146"/>
    </row>
    <row r="13" spans="1:11" s="145" customFormat="1" ht="27" customHeight="1" x14ac:dyDescent="0.15">
      <c r="A13" s="160"/>
      <c r="B13" s="170"/>
      <c r="C13" s="162" t="s">
        <v>196</v>
      </c>
      <c r="D13" s="162" t="s">
        <v>196</v>
      </c>
      <c r="E13" s="163"/>
      <c r="H13" s="146"/>
      <c r="I13" s="146"/>
      <c r="J13" s="146"/>
      <c r="K13" s="146"/>
    </row>
    <row r="14" spans="1:11" s="145" customFormat="1" ht="27" customHeight="1" x14ac:dyDescent="0.15">
      <c r="A14" s="160"/>
      <c r="B14" s="170"/>
      <c r="C14" s="162" t="s">
        <v>196</v>
      </c>
      <c r="D14" s="162" t="s">
        <v>196</v>
      </c>
      <c r="E14" s="163"/>
      <c r="H14" s="146"/>
      <c r="I14" s="146"/>
      <c r="J14" s="146"/>
      <c r="K14" s="146"/>
    </row>
    <row r="15" spans="1:11" s="145" customFormat="1" ht="27" customHeight="1" x14ac:dyDescent="0.15">
      <c r="A15" s="160"/>
      <c r="B15" s="170"/>
      <c r="C15" s="162" t="s">
        <v>196</v>
      </c>
      <c r="D15" s="162" t="s">
        <v>196</v>
      </c>
      <c r="E15" s="163"/>
      <c r="H15" s="146"/>
      <c r="I15" s="146"/>
      <c r="J15" s="146"/>
      <c r="K15" s="146"/>
    </row>
    <row r="16" spans="1:11" s="145" customFormat="1" ht="27" customHeight="1" x14ac:dyDescent="0.15">
      <c r="A16" s="402" t="s">
        <v>106</v>
      </c>
      <c r="B16" s="403"/>
      <c r="C16" s="141">
        <f>SUM(D16:E16)</f>
        <v>0</v>
      </c>
      <c r="D16" s="154">
        <f>SUM(D8,D12)</f>
        <v>0</v>
      </c>
      <c r="E16" s="171"/>
      <c r="H16" s="146"/>
      <c r="I16" s="146"/>
      <c r="J16" s="146"/>
      <c r="K16" s="146"/>
    </row>
    <row r="17" spans="1:11" s="145" customFormat="1" ht="27" customHeight="1" x14ac:dyDescent="0.15">
      <c r="A17" s="402" t="s">
        <v>54</v>
      </c>
      <c r="B17" s="403"/>
      <c r="C17" s="141">
        <f>SUM(D17:E17)</f>
        <v>0</v>
      </c>
      <c r="D17" s="154">
        <f>ROUNDDOWN(SUM(D8,D12)*$A$18,-3)</f>
        <v>0</v>
      </c>
      <c r="E17" s="171"/>
      <c r="H17" s="146"/>
      <c r="I17" s="146"/>
      <c r="J17" s="146"/>
      <c r="K17" s="146"/>
    </row>
    <row r="18" spans="1:11" s="145" customFormat="1" x14ac:dyDescent="0.15">
      <c r="A18" s="172">
        <v>1</v>
      </c>
      <c r="B18" s="173"/>
      <c r="C18" s="174"/>
      <c r="D18" s="174"/>
      <c r="E18" s="174"/>
      <c r="H18" s="146"/>
      <c r="I18" s="146"/>
      <c r="J18" s="146"/>
      <c r="K18" s="146"/>
    </row>
    <row r="19" spans="1:11" ht="9" customHeight="1" x14ac:dyDescent="0.15"/>
    <row r="20" spans="1:11" ht="27" customHeight="1" x14ac:dyDescent="0.15">
      <c r="A20" s="176" t="s">
        <v>107</v>
      </c>
      <c r="B20" s="176"/>
      <c r="C20" s="176"/>
      <c r="D20" s="176"/>
      <c r="E20" s="176"/>
    </row>
    <row r="21" spans="1:11" ht="27" customHeight="1" x14ac:dyDescent="0.15">
      <c r="A21" s="394" t="s">
        <v>138</v>
      </c>
      <c r="B21" s="395"/>
      <c r="C21" s="161" t="s">
        <v>196</v>
      </c>
      <c r="D21" s="161" t="s">
        <v>196</v>
      </c>
      <c r="E21" s="161" t="s">
        <v>195</v>
      </c>
      <c r="H21" s="147"/>
      <c r="I21" s="147"/>
      <c r="J21" s="147"/>
      <c r="K21" s="147"/>
    </row>
    <row r="22" spans="1:11" ht="27" customHeight="1" x14ac:dyDescent="0.15">
      <c r="A22" s="396"/>
      <c r="B22" s="397"/>
      <c r="C22" s="161" t="s">
        <v>196</v>
      </c>
      <c r="D22" s="177" t="s">
        <v>196</v>
      </c>
      <c r="E22" s="177" t="s">
        <v>195</v>
      </c>
      <c r="H22" s="147"/>
      <c r="I22" s="147"/>
      <c r="J22" s="147"/>
      <c r="K22" s="147"/>
    </row>
    <row r="23" spans="1:11" ht="27" customHeight="1" x14ac:dyDescent="0.15">
      <c r="A23" s="399"/>
      <c r="B23" s="400"/>
      <c r="C23" s="161" t="s">
        <v>196</v>
      </c>
      <c r="D23" s="177" t="s">
        <v>196</v>
      </c>
      <c r="E23" s="177" t="s">
        <v>195</v>
      </c>
      <c r="H23" s="147"/>
      <c r="I23" s="147"/>
      <c r="J23" s="147"/>
      <c r="K23" s="147"/>
    </row>
    <row r="24" spans="1:11" s="148" customFormat="1" ht="10.5" customHeight="1" x14ac:dyDescent="0.15">
      <c r="A24" s="178"/>
      <c r="B24" s="178"/>
      <c r="C24" s="179"/>
      <c r="D24" s="180"/>
      <c r="E24" s="180"/>
      <c r="H24" s="149"/>
      <c r="I24" s="149"/>
      <c r="J24" s="149"/>
      <c r="K24" s="149"/>
    </row>
    <row r="25" spans="1:11" ht="27" customHeight="1" x14ac:dyDescent="0.15">
      <c r="A25" s="394" t="s">
        <v>139</v>
      </c>
      <c r="B25" s="395"/>
      <c r="C25" s="161" t="s">
        <v>196</v>
      </c>
      <c r="D25" s="161" t="s">
        <v>195</v>
      </c>
      <c r="E25" s="161" t="s">
        <v>195</v>
      </c>
    </row>
    <row r="26" spans="1:11" ht="27" customHeight="1" x14ac:dyDescent="0.15">
      <c r="A26" s="396"/>
      <c r="B26" s="397"/>
      <c r="C26" s="161" t="s">
        <v>196</v>
      </c>
      <c r="D26" s="177" t="s">
        <v>195</v>
      </c>
      <c r="E26" s="177" t="s">
        <v>195</v>
      </c>
    </row>
    <row r="27" spans="1:11" ht="27" customHeight="1" x14ac:dyDescent="0.15">
      <c r="A27" s="399"/>
      <c r="B27" s="400"/>
      <c r="C27" s="161" t="s">
        <v>196</v>
      </c>
      <c r="D27" s="177" t="s">
        <v>195</v>
      </c>
      <c r="E27" s="177" t="s">
        <v>195</v>
      </c>
    </row>
    <row r="28" spans="1:11" ht="7.9" customHeight="1" x14ac:dyDescent="0.15"/>
    <row r="29" spans="1:11" s="150" customFormat="1" x14ac:dyDescent="0.15">
      <c r="A29" s="398" t="s">
        <v>108</v>
      </c>
      <c r="B29" s="398"/>
      <c r="C29" s="398"/>
      <c r="D29" s="237"/>
      <c r="E29" s="237"/>
    </row>
    <row r="30" spans="1:11" s="150" customFormat="1" x14ac:dyDescent="0.15">
      <c r="A30" s="238"/>
      <c r="B30" s="237"/>
      <c r="C30" s="237"/>
      <c r="D30" s="237"/>
      <c r="E30" s="237"/>
    </row>
    <row r="31" spans="1:11" s="150" customFormat="1" x14ac:dyDescent="0.15">
      <c r="A31" s="238"/>
      <c r="B31" s="237"/>
      <c r="C31" s="237"/>
      <c r="D31" s="237"/>
      <c r="E31" s="237"/>
    </row>
    <row r="32" spans="1:11" s="150" customFormat="1" x14ac:dyDescent="0.15">
      <c r="A32" s="238"/>
      <c r="B32" s="237"/>
      <c r="C32" s="237"/>
      <c r="D32" s="237"/>
      <c r="E32" s="237"/>
    </row>
    <row r="33" spans="1:1" x14ac:dyDescent="0.15">
      <c r="A33" s="239"/>
    </row>
  </sheetData>
  <mergeCells count="12">
    <mergeCell ref="A25:B25"/>
    <mergeCell ref="A26:B26"/>
    <mergeCell ref="A29:C29"/>
    <mergeCell ref="A27:B27"/>
    <mergeCell ref="A2:E2"/>
    <mergeCell ref="A8:B8"/>
    <mergeCell ref="A12:B12"/>
    <mergeCell ref="A16:B16"/>
    <mergeCell ref="A17:B17"/>
    <mergeCell ref="A21:B21"/>
    <mergeCell ref="A22:B22"/>
    <mergeCell ref="A23:B23"/>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9"/>
  <sheetViews>
    <sheetView showGridLines="0" zoomScaleNormal="100" workbookViewId="0">
      <selection activeCell="E25" sqref="E25"/>
    </sheetView>
  </sheetViews>
  <sheetFormatPr defaultRowHeight="13.5" x14ac:dyDescent="0.15"/>
  <cols>
    <col min="1" max="1" width="35.375" style="226" bestFit="1" customWidth="1"/>
    <col min="2" max="4" width="13.5" style="226" customWidth="1"/>
    <col min="5" max="16384" width="9" style="10"/>
  </cols>
  <sheetData>
    <row r="1" spans="1:4" ht="18.75" x14ac:dyDescent="0.15">
      <c r="D1" s="227" t="s">
        <v>52</v>
      </c>
    </row>
    <row r="2" spans="1:4" ht="19.5" x14ac:dyDescent="0.15">
      <c r="A2" s="401" t="s">
        <v>55</v>
      </c>
      <c r="B2" s="401"/>
      <c r="C2" s="401"/>
      <c r="D2" s="401"/>
    </row>
    <row r="3" spans="1:4" s="181" customFormat="1" ht="19.5" x14ac:dyDescent="0.15">
      <c r="A3" s="228"/>
      <c r="B3" s="228"/>
      <c r="C3" s="228"/>
      <c r="D3" s="228"/>
    </row>
    <row r="4" spans="1:4" s="13" customFormat="1" ht="19.5" customHeight="1" x14ac:dyDescent="0.15">
      <c r="A4" s="184" t="s">
        <v>109</v>
      </c>
      <c r="B4" s="184"/>
      <c r="C4" s="184"/>
      <c r="D4" s="184"/>
    </row>
    <row r="5" spans="1:4" s="12" customFormat="1" ht="19.5" customHeight="1" x14ac:dyDescent="0.15">
      <c r="A5" s="184" t="str">
        <f>"助成事業の名称："&amp;情報項目シート!C16</f>
        <v>助成事業の名称：</v>
      </c>
      <c r="B5" s="1"/>
      <c r="C5" s="1"/>
      <c r="D5" s="1"/>
    </row>
    <row r="6" spans="1:4" s="12" customFormat="1" ht="19.5" customHeight="1" x14ac:dyDescent="0.15">
      <c r="A6" s="185" t="str">
        <f>"　"&amp;情報項目シート!C5</f>
        <v>　</v>
      </c>
      <c r="B6" s="1"/>
      <c r="C6" s="1"/>
      <c r="D6" s="1"/>
    </row>
    <row r="7" spans="1:4" s="12" customFormat="1" ht="22.5" customHeight="1" x14ac:dyDescent="0.15">
      <c r="A7" s="1"/>
      <c r="B7" s="1"/>
      <c r="C7" s="1"/>
      <c r="D7" s="186" t="s">
        <v>41</v>
      </c>
    </row>
    <row r="8" spans="1:4" s="182" customFormat="1" x14ac:dyDescent="0.15">
      <c r="A8" s="187" t="s">
        <v>0</v>
      </c>
      <c r="B8" s="187" t="s">
        <v>53</v>
      </c>
      <c r="C8" s="155" t="s">
        <v>218</v>
      </c>
      <c r="D8" s="156"/>
    </row>
    <row r="9" spans="1:4" s="13" customFormat="1" ht="22.5" customHeight="1" x14ac:dyDescent="0.15">
      <c r="A9" s="132" t="s">
        <v>56</v>
      </c>
      <c r="B9" s="132">
        <f>SUM(C9:D9)</f>
        <v>0</v>
      </c>
      <c r="C9" s="133">
        <f>SUM(C10:C12)</f>
        <v>0</v>
      </c>
      <c r="D9" s="188"/>
    </row>
    <row r="10" spans="1:4" s="13" customFormat="1" ht="22.5" customHeight="1" x14ac:dyDescent="0.15">
      <c r="A10" s="134" t="s">
        <v>57</v>
      </c>
      <c r="B10" s="134">
        <f>SUM(C10:D10)</f>
        <v>0</v>
      </c>
      <c r="C10" s="135">
        <f>'別紙2(4)項目別明細表(2022年助成先用)'!$K$7</f>
        <v>0</v>
      </c>
      <c r="D10" s="189"/>
    </row>
    <row r="11" spans="1:4" s="13" customFormat="1" ht="22.5" customHeight="1" x14ac:dyDescent="0.15">
      <c r="A11" s="134" t="s">
        <v>58</v>
      </c>
      <c r="B11" s="134">
        <f>SUM(C11:D11)</f>
        <v>0</v>
      </c>
      <c r="C11" s="135">
        <f>'別紙2(4)項目別明細表(2022年助成先用)'!$K$11</f>
        <v>0</v>
      </c>
      <c r="D11" s="189"/>
    </row>
    <row r="12" spans="1:4" s="13" customFormat="1" ht="22.5" customHeight="1" x14ac:dyDescent="0.15">
      <c r="A12" s="136" t="s">
        <v>59</v>
      </c>
      <c r="B12" s="136">
        <f>SUM(C12:D12)</f>
        <v>0</v>
      </c>
      <c r="C12" s="137">
        <f>'別紙2(4)項目別明細表(2022年助成先用)'!$K$18</f>
        <v>0</v>
      </c>
      <c r="D12" s="190"/>
    </row>
    <row r="13" spans="1:4" s="13" customFormat="1" ht="22.5" customHeight="1" x14ac:dyDescent="0.15">
      <c r="A13" s="132" t="s">
        <v>25</v>
      </c>
      <c r="B13" s="132">
        <f>SUM(C13:D13)</f>
        <v>0</v>
      </c>
      <c r="C13" s="133">
        <f>SUM(C14:C15)</f>
        <v>0</v>
      </c>
      <c r="D13" s="188"/>
    </row>
    <row r="14" spans="1:4" s="13" customFormat="1" ht="22.5" customHeight="1" x14ac:dyDescent="0.15">
      <c r="A14" s="191" t="s">
        <v>60</v>
      </c>
      <c r="B14" s="192" t="s">
        <v>196</v>
      </c>
      <c r="C14" s="138" t="s">
        <v>196</v>
      </c>
      <c r="D14" s="193"/>
    </row>
    <row r="15" spans="1:4" s="13" customFormat="1" ht="22.5" customHeight="1" x14ac:dyDescent="0.15">
      <c r="A15" s="136" t="s">
        <v>61</v>
      </c>
      <c r="B15" s="136">
        <f t="shared" ref="B15:B24" si="0">SUM(C15:D15)</f>
        <v>0</v>
      </c>
      <c r="C15" s="137">
        <f>'別紙2(4)項目別明細表(2022年助成先用)'!$K$26</f>
        <v>0</v>
      </c>
      <c r="D15" s="190"/>
    </row>
    <row r="16" spans="1:4" s="13" customFormat="1" ht="22.5" customHeight="1" x14ac:dyDescent="0.15">
      <c r="A16" s="134" t="s">
        <v>26</v>
      </c>
      <c r="B16" s="134">
        <f t="shared" si="0"/>
        <v>0</v>
      </c>
      <c r="C16" s="133">
        <f>SUM(C17:C20)</f>
        <v>0</v>
      </c>
      <c r="D16" s="188"/>
    </row>
    <row r="17" spans="1:4" s="13" customFormat="1" ht="22.5" customHeight="1" x14ac:dyDescent="0.15">
      <c r="A17" s="134" t="s">
        <v>62</v>
      </c>
      <c r="B17" s="134">
        <f t="shared" si="0"/>
        <v>0</v>
      </c>
      <c r="C17" s="135">
        <f>'別紙2(4)項目別明細表(2022年助成先用)'!$K$30</f>
        <v>0</v>
      </c>
      <c r="D17" s="189"/>
    </row>
    <row r="18" spans="1:4" s="13" customFormat="1" ht="22.5" customHeight="1" x14ac:dyDescent="0.15">
      <c r="A18" s="134" t="s">
        <v>63</v>
      </c>
      <c r="B18" s="134">
        <f t="shared" si="0"/>
        <v>0</v>
      </c>
      <c r="C18" s="135">
        <f>'別紙2(4)項目別明細表(2022年助成先用)'!$K$35</f>
        <v>0</v>
      </c>
      <c r="D18" s="189"/>
    </row>
    <row r="19" spans="1:4" s="13" customFormat="1" ht="22.5" customHeight="1" x14ac:dyDescent="0.15">
      <c r="A19" s="134" t="s">
        <v>64</v>
      </c>
      <c r="B19" s="134">
        <f t="shared" si="0"/>
        <v>0</v>
      </c>
      <c r="C19" s="135">
        <f>'別紙2(4)項目別明細表(2022年助成先用)'!$K$40</f>
        <v>0</v>
      </c>
      <c r="D19" s="189"/>
    </row>
    <row r="20" spans="1:4" s="13" customFormat="1" ht="22.5" customHeight="1" x14ac:dyDescent="0.15">
      <c r="A20" s="134" t="s">
        <v>65</v>
      </c>
      <c r="B20" s="134">
        <f t="shared" si="0"/>
        <v>0</v>
      </c>
      <c r="C20" s="137">
        <f>'別紙2(4)項目別明細表(2022年助成先用)'!$K$43</f>
        <v>0</v>
      </c>
      <c r="D20" s="190"/>
    </row>
    <row r="21" spans="1:4" s="13" customFormat="1" ht="22.5" customHeight="1" x14ac:dyDescent="0.15">
      <c r="A21" s="132" t="s">
        <v>66</v>
      </c>
      <c r="B21" s="132">
        <f t="shared" si="0"/>
        <v>0</v>
      </c>
      <c r="C21" s="133">
        <f>SUM(C22)</f>
        <v>0</v>
      </c>
      <c r="D21" s="188"/>
    </row>
    <row r="22" spans="1:4" s="13" customFormat="1" ht="22.5" customHeight="1" x14ac:dyDescent="0.15">
      <c r="A22" s="194" t="s">
        <v>198</v>
      </c>
      <c r="B22" s="136">
        <f t="shared" si="0"/>
        <v>0</v>
      </c>
      <c r="C22" s="137">
        <f>'別紙2(4)項目別明細表(2022年助成先用)'!$K$48</f>
        <v>0</v>
      </c>
      <c r="D22" s="190"/>
    </row>
    <row r="23" spans="1:4" s="13" customFormat="1" ht="22.5" customHeight="1" x14ac:dyDescent="0.15">
      <c r="A23" s="154" t="s">
        <v>67</v>
      </c>
      <c r="B23" s="136">
        <f t="shared" si="0"/>
        <v>0</v>
      </c>
      <c r="C23" s="142">
        <f>SUM(C9,C13,C16,C21)</f>
        <v>0</v>
      </c>
      <c r="D23" s="195"/>
    </row>
    <row r="24" spans="1:4" s="13" customFormat="1" ht="22.5" customHeight="1" x14ac:dyDescent="0.15">
      <c r="A24" s="165" t="s">
        <v>54</v>
      </c>
      <c r="B24" s="136">
        <f t="shared" si="0"/>
        <v>0</v>
      </c>
      <c r="C24" s="142">
        <f>ROUNDDOWN(SUM(C9,C13,C16,C21)*$A$25,-3)</f>
        <v>0</v>
      </c>
      <c r="D24" s="195"/>
    </row>
    <row r="25" spans="1:4" s="13" customFormat="1" ht="22.5" customHeight="1" x14ac:dyDescent="0.15">
      <c r="A25" s="79">
        <v>1</v>
      </c>
      <c r="B25" s="235"/>
      <c r="C25" s="235"/>
      <c r="D25" s="235"/>
    </row>
    <row r="26" spans="1:4" s="13" customFormat="1" ht="6.75" customHeight="1" x14ac:dyDescent="0.15">
      <c r="A26" s="1"/>
      <c r="B26" s="226"/>
      <c r="C26" s="226"/>
      <c r="D26" s="226"/>
    </row>
    <row r="27" spans="1:4" x14ac:dyDescent="0.15">
      <c r="A27" s="406" t="s">
        <v>110</v>
      </c>
      <c r="B27" s="406"/>
      <c r="C27" s="406"/>
      <c r="D27" s="406"/>
    </row>
    <row r="28" spans="1:4" s="183" customFormat="1" x14ac:dyDescent="0.15">
      <c r="A28" s="404" t="s">
        <v>111</v>
      </c>
      <c r="B28" s="405"/>
      <c r="C28" s="405"/>
      <c r="D28" s="405"/>
    </row>
    <row r="29" spans="1:4" s="183" customFormat="1" ht="39.950000000000003" customHeight="1" x14ac:dyDescent="0.15">
      <c r="A29" s="226"/>
      <c r="B29" s="226"/>
      <c r="C29" s="226"/>
      <c r="D29" s="226"/>
    </row>
  </sheetData>
  <mergeCells count="3">
    <mergeCell ref="A2:D2"/>
    <mergeCell ref="A28:D28"/>
    <mergeCell ref="A27:D27"/>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3"/>
  <sheetViews>
    <sheetView showGridLines="0" zoomScaleNormal="100" workbookViewId="0">
      <selection activeCell="M15" sqref="M15"/>
    </sheetView>
  </sheetViews>
  <sheetFormatPr defaultRowHeight="13.5" x14ac:dyDescent="0.15"/>
  <cols>
    <col min="1" max="1" width="35.375" style="226" bestFit="1" customWidth="1"/>
    <col min="2" max="4" width="13.5" style="226" customWidth="1"/>
    <col min="5" max="16384" width="9" style="10"/>
  </cols>
  <sheetData>
    <row r="1" spans="1:4" ht="18.75" x14ac:dyDescent="0.15">
      <c r="D1" s="227" t="s">
        <v>52</v>
      </c>
    </row>
    <row r="2" spans="1:4" ht="19.5" x14ac:dyDescent="0.15">
      <c r="A2" s="401" t="s">
        <v>144</v>
      </c>
      <c r="B2" s="401"/>
      <c r="C2" s="401"/>
      <c r="D2" s="401"/>
    </row>
    <row r="3" spans="1:4" s="181" customFormat="1" ht="19.5" x14ac:dyDescent="0.15">
      <c r="A3" s="228"/>
      <c r="B3" s="228"/>
      <c r="C3" s="228"/>
      <c r="D3" s="228"/>
    </row>
    <row r="4" spans="1:4" s="13" customFormat="1" ht="19.5" customHeight="1" x14ac:dyDescent="0.15">
      <c r="A4" s="229" t="s">
        <v>145</v>
      </c>
      <c r="B4" s="184"/>
      <c r="C4" s="184"/>
      <c r="D4" s="184"/>
    </row>
    <row r="5" spans="1:4" s="12" customFormat="1" ht="19.5" customHeight="1" x14ac:dyDescent="0.15">
      <c r="A5" s="184" t="str">
        <f>"助成事業の名称："&amp;情報項目シート!C16</f>
        <v>助成事業の名称：</v>
      </c>
      <c r="B5" s="1"/>
      <c r="C5" s="1"/>
      <c r="D5" s="1"/>
    </row>
    <row r="6" spans="1:4" s="12" customFormat="1" ht="19.5" customHeight="1" x14ac:dyDescent="0.15">
      <c r="A6" s="2" t="str">
        <f>"　"&amp;情報項目シート!C18</f>
        <v>　</v>
      </c>
      <c r="B6" s="1"/>
      <c r="C6" s="1"/>
      <c r="D6" s="1"/>
    </row>
    <row r="7" spans="1:4" s="12" customFormat="1" ht="24.75" customHeight="1" x14ac:dyDescent="0.15">
      <c r="A7" s="1"/>
      <c r="B7" s="1"/>
      <c r="C7" s="1"/>
      <c r="D7" s="186" t="s">
        <v>41</v>
      </c>
    </row>
    <row r="8" spans="1:4" s="182" customFormat="1" ht="36.75" customHeight="1" x14ac:dyDescent="0.15">
      <c r="A8" s="187" t="s">
        <v>0</v>
      </c>
      <c r="B8" s="187" t="s">
        <v>53</v>
      </c>
      <c r="C8" s="154" t="s">
        <v>218</v>
      </c>
      <c r="D8" s="171"/>
    </row>
    <row r="9" spans="1:4" s="13" customFormat="1" ht="22.5" customHeight="1" x14ac:dyDescent="0.15">
      <c r="A9" s="132" t="s">
        <v>56</v>
      </c>
      <c r="B9" s="132">
        <f>SUM(C9:D9)</f>
        <v>0</v>
      </c>
      <c r="C9" s="133">
        <f>SUM(C10:C12)</f>
        <v>0</v>
      </c>
      <c r="D9" s="188"/>
    </row>
    <row r="10" spans="1:4" s="13" customFormat="1" ht="22.5" customHeight="1" x14ac:dyDescent="0.15">
      <c r="A10" s="134" t="s">
        <v>57</v>
      </c>
      <c r="B10" s="134">
        <f>SUM(C10:D10)</f>
        <v>0</v>
      </c>
      <c r="C10" s="135">
        <f>'別紙2(4)項目別明細表(2022年共同研究先用)'!$K$7</f>
        <v>0</v>
      </c>
      <c r="D10" s="189"/>
    </row>
    <row r="11" spans="1:4" s="13" customFormat="1" ht="22.5" customHeight="1" x14ac:dyDescent="0.15">
      <c r="A11" s="134" t="s">
        <v>58</v>
      </c>
      <c r="B11" s="134">
        <f>SUM(C11:D11)</f>
        <v>0</v>
      </c>
      <c r="C11" s="135">
        <f>'別紙2(4)項目別明細表(2022年共同研究先用)'!$K$11</f>
        <v>0</v>
      </c>
      <c r="D11" s="189"/>
    </row>
    <row r="12" spans="1:4" s="13" customFormat="1" ht="22.5" customHeight="1" x14ac:dyDescent="0.15">
      <c r="A12" s="136" t="s">
        <v>59</v>
      </c>
      <c r="B12" s="136">
        <f>SUM(C12:D12)</f>
        <v>0</v>
      </c>
      <c r="C12" s="137">
        <f>'別紙2(4)項目別明細表(2022年共同研究先用)'!$K$18</f>
        <v>0</v>
      </c>
      <c r="D12" s="190"/>
    </row>
    <row r="13" spans="1:4" s="13" customFormat="1" ht="22.5" customHeight="1" x14ac:dyDescent="0.15">
      <c r="A13" s="197" t="s">
        <v>25</v>
      </c>
      <c r="B13" s="138" t="s">
        <v>195</v>
      </c>
      <c r="C13" s="139" t="s">
        <v>196</v>
      </c>
      <c r="D13" s="198"/>
    </row>
    <row r="14" spans="1:4" s="13" customFormat="1" ht="22.5" customHeight="1" x14ac:dyDescent="0.15">
      <c r="A14" s="191" t="s">
        <v>60</v>
      </c>
      <c r="B14" s="138" t="s">
        <v>196</v>
      </c>
      <c r="C14" s="138" t="s">
        <v>196</v>
      </c>
      <c r="D14" s="193"/>
    </row>
    <row r="15" spans="1:4" s="13" customFormat="1" ht="22.5" customHeight="1" x14ac:dyDescent="0.15">
      <c r="A15" s="199" t="s">
        <v>61</v>
      </c>
      <c r="B15" s="140" t="s">
        <v>196</v>
      </c>
      <c r="C15" s="140" t="s">
        <v>196</v>
      </c>
      <c r="D15" s="200"/>
    </row>
    <row r="16" spans="1:4" s="13" customFormat="1" ht="22.5" customHeight="1" x14ac:dyDescent="0.15">
      <c r="A16" s="134" t="s">
        <v>26</v>
      </c>
      <c r="B16" s="134">
        <f>SUM(C16:D16)</f>
        <v>0</v>
      </c>
      <c r="C16" s="135">
        <f>SUM(C17:C20)</f>
        <v>0</v>
      </c>
      <c r="D16" s="189"/>
    </row>
    <row r="17" spans="1:11" s="13" customFormat="1" ht="22.5" customHeight="1" x14ac:dyDescent="0.15">
      <c r="A17" s="134" t="s">
        <v>62</v>
      </c>
      <c r="B17" s="134">
        <f t="shared" ref="B17:B25" si="0">SUM(C17:D17)</f>
        <v>0</v>
      </c>
      <c r="C17" s="135">
        <f>'別紙2(4)項目別明細表(2022年共同研究先用)'!$K$30</f>
        <v>0</v>
      </c>
      <c r="D17" s="189"/>
    </row>
    <row r="18" spans="1:11" s="13" customFormat="1" ht="22.5" customHeight="1" x14ac:dyDescent="0.15">
      <c r="A18" s="134" t="s">
        <v>63</v>
      </c>
      <c r="B18" s="134">
        <f t="shared" si="0"/>
        <v>0</v>
      </c>
      <c r="C18" s="135">
        <f>'別紙2(4)項目別明細表(2022年共同研究先用)'!$K$34</f>
        <v>0</v>
      </c>
      <c r="D18" s="189"/>
    </row>
    <row r="19" spans="1:11" s="13" customFormat="1" ht="22.5" customHeight="1" x14ac:dyDescent="0.15">
      <c r="A19" s="134" t="s">
        <v>64</v>
      </c>
      <c r="B19" s="134">
        <f t="shared" si="0"/>
        <v>0</v>
      </c>
      <c r="C19" s="135">
        <f>'別紙2(4)項目別明細表(2022年共同研究先用)'!$K$39</f>
        <v>0</v>
      </c>
      <c r="D19" s="189"/>
    </row>
    <row r="20" spans="1:11" s="13" customFormat="1" ht="22.5" customHeight="1" x14ac:dyDescent="0.15">
      <c r="A20" s="134" t="s">
        <v>65</v>
      </c>
      <c r="B20" s="136">
        <f t="shared" si="0"/>
        <v>0</v>
      </c>
      <c r="C20" s="135">
        <f>'別紙2(4)項目別明細表(2022年共同研究先用)'!$K$42</f>
        <v>0</v>
      </c>
      <c r="D20" s="189"/>
    </row>
    <row r="21" spans="1:11" s="13" customFormat="1" ht="22.5" customHeight="1" x14ac:dyDescent="0.15">
      <c r="A21" s="154" t="s">
        <v>112</v>
      </c>
      <c r="B21" s="141">
        <f t="shared" si="0"/>
        <v>0</v>
      </c>
      <c r="C21" s="142">
        <f>SUM(C9,C13,C16)</f>
        <v>0</v>
      </c>
      <c r="D21" s="195"/>
    </row>
    <row r="22" spans="1:11" s="13" customFormat="1" ht="22.5" customHeight="1" x14ac:dyDescent="0.15">
      <c r="A22" s="141" t="s">
        <v>113</v>
      </c>
      <c r="B22" s="141">
        <f t="shared" si="0"/>
        <v>0</v>
      </c>
      <c r="C22" s="142">
        <f>'別紙2(4)項目別明細表(2022年共同研究先用)'!$K$46</f>
        <v>0</v>
      </c>
      <c r="D22" s="195"/>
    </row>
    <row r="23" spans="1:11" s="13" customFormat="1" ht="22.5" customHeight="1" x14ac:dyDescent="0.15">
      <c r="A23" s="154" t="s">
        <v>67</v>
      </c>
      <c r="B23" s="141">
        <f t="shared" si="0"/>
        <v>0</v>
      </c>
      <c r="C23" s="142">
        <f>SUM(C21:C22)</f>
        <v>0</v>
      </c>
      <c r="D23" s="195"/>
    </row>
    <row r="24" spans="1:11" s="13" customFormat="1" ht="22.5" customHeight="1" x14ac:dyDescent="0.15">
      <c r="A24" s="165" t="s">
        <v>114</v>
      </c>
      <c r="B24" s="141">
        <f t="shared" si="0"/>
        <v>0</v>
      </c>
      <c r="C24" s="143">
        <f>C23*0.1</f>
        <v>0</v>
      </c>
      <c r="D24" s="201"/>
    </row>
    <row r="25" spans="1:11" s="13" customFormat="1" ht="22.5" customHeight="1" x14ac:dyDescent="0.15">
      <c r="A25" s="154" t="s">
        <v>115</v>
      </c>
      <c r="B25" s="136">
        <f t="shared" si="0"/>
        <v>0</v>
      </c>
      <c r="C25" s="142">
        <f>SUM(C23:C24)</f>
        <v>0</v>
      </c>
      <c r="D25" s="195"/>
    </row>
    <row r="26" spans="1:11" s="12" customFormat="1" x14ac:dyDescent="0.15">
      <c r="A26" s="79">
        <v>1</v>
      </c>
      <c r="B26" s="1"/>
      <c r="C26" s="1"/>
      <c r="D26" s="1"/>
    </row>
    <row r="27" spans="1:11" ht="6" customHeight="1" x14ac:dyDescent="0.15">
      <c r="A27" s="1"/>
    </row>
    <row r="28" spans="1:11" x14ac:dyDescent="0.15">
      <c r="A28" s="407" t="s">
        <v>116</v>
      </c>
      <c r="B28" s="407"/>
      <c r="C28" s="407"/>
      <c r="D28" s="407"/>
      <c r="E28" s="196"/>
      <c r="F28" s="196"/>
      <c r="G28" s="196"/>
      <c r="H28" s="196"/>
      <c r="I28" s="196"/>
      <c r="J28" s="196"/>
      <c r="K28" s="196"/>
    </row>
    <row r="29" spans="1:11" ht="49.15" customHeight="1" x14ac:dyDescent="0.15">
      <c r="A29" s="404" t="s">
        <v>117</v>
      </c>
      <c r="B29" s="407"/>
      <c r="C29" s="407"/>
      <c r="D29" s="407"/>
      <c r="I29" s="11"/>
      <c r="J29" s="11"/>
    </row>
    <row r="30" spans="1:11" s="12" customFormat="1" x14ac:dyDescent="0.15">
      <c r="A30" s="229"/>
      <c r="B30" s="229"/>
      <c r="C30" s="229"/>
      <c r="D30" s="230"/>
    </row>
    <row r="31" spans="1:11" s="183" customFormat="1" x14ac:dyDescent="0.15">
      <c r="A31" s="231"/>
      <c r="B31" s="229"/>
      <c r="C31" s="229"/>
      <c r="D31" s="229"/>
    </row>
    <row r="32" spans="1:11" x14ac:dyDescent="0.15">
      <c r="A32" s="232"/>
    </row>
    <row r="33" spans="1:4" x14ac:dyDescent="0.15">
      <c r="A33" s="233"/>
      <c r="B33" s="234"/>
      <c r="C33" s="234"/>
      <c r="D33" s="234"/>
    </row>
  </sheetData>
  <mergeCells count="3">
    <mergeCell ref="A2:D2"/>
    <mergeCell ref="A29:D29"/>
    <mergeCell ref="A28:D28"/>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56"/>
  <sheetViews>
    <sheetView showGridLines="0" topLeftCell="A12" zoomScale="85" zoomScaleNormal="85" zoomScaleSheetLayoutView="70" workbookViewId="0">
      <selection activeCell="A5" sqref="A5:I5"/>
    </sheetView>
  </sheetViews>
  <sheetFormatPr defaultRowHeight="19.5" customHeight="1" x14ac:dyDescent="0.15"/>
  <cols>
    <col min="1" max="1" width="23.875" style="10" bestFit="1" customWidth="1"/>
    <col min="2" max="2" width="21.375" style="10" bestFit="1" customWidth="1"/>
    <col min="3" max="3" width="3.375" style="10" bestFit="1" customWidth="1"/>
    <col min="4" max="4" width="11.875" style="11" bestFit="1" customWidth="1"/>
    <col min="5" max="6" width="3.375" style="10" bestFit="1" customWidth="1"/>
    <col min="7" max="7" width="5.5" style="10" bestFit="1" customWidth="1"/>
    <col min="8" max="8" width="4.75" style="10" bestFit="1" customWidth="1"/>
    <col min="9" max="9" width="3.375" style="10" bestFit="1" customWidth="1"/>
    <col min="10" max="11" width="21.125" style="11" customWidth="1"/>
    <col min="12" max="12" width="21.125" style="10" customWidth="1"/>
    <col min="13" max="13" width="9.25" style="10" bestFit="1" customWidth="1"/>
    <col min="14" max="16384" width="9" style="10"/>
  </cols>
  <sheetData>
    <row r="1" spans="1:12" ht="19.5" customHeight="1" x14ac:dyDescent="0.15">
      <c r="A1" s="226"/>
      <c r="B1" s="226"/>
      <c r="C1" s="226"/>
      <c r="D1" s="331"/>
      <c r="E1" s="226"/>
      <c r="F1" s="226"/>
      <c r="G1" s="226"/>
      <c r="H1" s="226"/>
      <c r="I1" s="226"/>
      <c r="J1" s="331"/>
      <c r="K1" s="331"/>
      <c r="L1" s="227" t="s">
        <v>52</v>
      </c>
    </row>
    <row r="2" spans="1:12" ht="19.5" customHeight="1" x14ac:dyDescent="0.15">
      <c r="A2" s="414" t="s">
        <v>68</v>
      </c>
      <c r="B2" s="414"/>
      <c r="C2" s="414"/>
      <c r="D2" s="414"/>
      <c r="E2" s="414"/>
      <c r="F2" s="414"/>
      <c r="G2" s="414"/>
      <c r="H2" s="414"/>
      <c r="I2" s="414"/>
      <c r="J2" s="414"/>
      <c r="K2" s="414"/>
      <c r="L2" s="414"/>
    </row>
    <row r="3" spans="1:12" ht="19.5" customHeight="1" x14ac:dyDescent="0.15">
      <c r="A3" s="226"/>
      <c r="B3" s="415"/>
      <c r="C3" s="415"/>
      <c r="D3" s="415"/>
      <c r="E3" s="415"/>
      <c r="F3" s="415"/>
      <c r="G3" s="415"/>
      <c r="H3" s="415"/>
      <c r="I3" s="416"/>
      <c r="J3" s="416"/>
      <c r="K3" s="416"/>
      <c r="L3" s="416"/>
    </row>
    <row r="4" spans="1:12" s="12" customFormat="1" ht="19.5" customHeight="1" thickBot="1" x14ac:dyDescent="0.2">
      <c r="A4" s="420" t="str">
        <f>"（４）"&amp;情報項目シート!C5&amp;"　項目別明細表(2022年度）"</f>
        <v>（４）　項目別明細表(2022年度）</v>
      </c>
      <c r="B4" s="420"/>
      <c r="C4" s="420"/>
      <c r="D4" s="420"/>
      <c r="E4" s="420"/>
      <c r="F4" s="420"/>
      <c r="G4" s="420"/>
      <c r="H4" s="420"/>
      <c r="I4" s="420"/>
      <c r="J4" s="420"/>
      <c r="K4" s="420"/>
      <c r="L4" s="1"/>
    </row>
    <row r="5" spans="1:12" s="12" customFormat="1" ht="13.5" x14ac:dyDescent="0.15">
      <c r="A5" s="417" t="s">
        <v>69</v>
      </c>
      <c r="B5" s="418"/>
      <c r="C5" s="418"/>
      <c r="D5" s="418"/>
      <c r="E5" s="418"/>
      <c r="F5" s="418"/>
      <c r="G5" s="418"/>
      <c r="H5" s="418"/>
      <c r="I5" s="419"/>
      <c r="J5" s="332" t="s">
        <v>70</v>
      </c>
      <c r="K5" s="333" t="s">
        <v>24</v>
      </c>
      <c r="L5" s="334" t="s">
        <v>71</v>
      </c>
    </row>
    <row r="6" spans="1:12" s="12" customFormat="1" ht="13.5" x14ac:dyDescent="0.15">
      <c r="A6" s="16" t="s">
        <v>56</v>
      </c>
      <c r="B6" s="327"/>
      <c r="C6" s="327"/>
      <c r="D6" s="328"/>
      <c r="E6" s="327"/>
      <c r="F6" s="327"/>
      <c r="G6" s="327"/>
      <c r="H6" s="327"/>
      <c r="I6" s="329"/>
      <c r="J6" s="330">
        <f>SUM(J7,J11,J18)</f>
        <v>0</v>
      </c>
      <c r="K6" s="330">
        <f>SUM(K7,K11,K18)</f>
        <v>0</v>
      </c>
      <c r="L6" s="409"/>
    </row>
    <row r="7" spans="1:12" s="12" customFormat="1" ht="13.5" x14ac:dyDescent="0.15">
      <c r="A7" s="20" t="s">
        <v>57</v>
      </c>
      <c r="B7" s="21"/>
      <c r="C7" s="21"/>
      <c r="D7" s="22"/>
      <c r="E7" s="21"/>
      <c r="F7" s="21"/>
      <c r="G7" s="21"/>
      <c r="H7" s="21"/>
      <c r="I7" s="23"/>
      <c r="J7" s="24">
        <f>SUM(J8:J9)</f>
        <v>0</v>
      </c>
      <c r="K7" s="24">
        <f>SUM(K8:K9)</f>
        <v>0</v>
      </c>
      <c r="L7" s="410"/>
    </row>
    <row r="8" spans="1:12" s="12" customFormat="1" ht="13.5" x14ac:dyDescent="0.15">
      <c r="A8" s="25"/>
      <c r="B8" s="21" t="s">
        <v>72</v>
      </c>
      <c r="C8" s="21" t="s">
        <v>118</v>
      </c>
      <c r="D8" s="22"/>
      <c r="E8" s="21" t="s">
        <v>17</v>
      </c>
      <c r="F8" s="21" t="s">
        <v>119</v>
      </c>
      <c r="G8" s="21"/>
      <c r="H8" s="21" t="s">
        <v>120</v>
      </c>
      <c r="I8" s="23" t="s">
        <v>121</v>
      </c>
      <c r="J8" s="26">
        <f>IF(G8="",D8,D8*G8)</f>
        <v>0</v>
      </c>
      <c r="K8" s="27">
        <f>J8</f>
        <v>0</v>
      </c>
      <c r="L8" s="410"/>
    </row>
    <row r="9" spans="1:12" s="12" customFormat="1" ht="13.5" x14ac:dyDescent="0.15">
      <c r="A9" s="25"/>
      <c r="B9" s="21"/>
      <c r="C9" s="21"/>
      <c r="D9" s="22"/>
      <c r="E9" s="21" t="s">
        <v>17</v>
      </c>
      <c r="F9" s="21"/>
      <c r="G9" s="21"/>
      <c r="H9" s="21"/>
      <c r="I9" s="23"/>
      <c r="J9" s="26">
        <f>IF(G9="",D9,D9*G9)</f>
        <v>0</v>
      </c>
      <c r="K9" s="27">
        <f>J9</f>
        <v>0</v>
      </c>
      <c r="L9" s="410"/>
    </row>
    <row r="10" spans="1:12" s="12" customFormat="1" ht="13.5" x14ac:dyDescent="0.15">
      <c r="A10" s="25"/>
      <c r="B10" s="21"/>
      <c r="C10" s="21"/>
      <c r="D10" s="22"/>
      <c r="E10" s="21"/>
      <c r="F10" s="21"/>
      <c r="G10" s="21"/>
      <c r="H10" s="21"/>
      <c r="I10" s="23"/>
      <c r="J10" s="26"/>
      <c r="K10" s="27"/>
      <c r="L10" s="410"/>
    </row>
    <row r="11" spans="1:12" s="12" customFormat="1" ht="13.5" x14ac:dyDescent="0.15">
      <c r="A11" s="412" t="s">
        <v>58</v>
      </c>
      <c r="B11" s="413"/>
      <c r="D11" s="13"/>
      <c r="I11" s="28"/>
      <c r="J11" s="24">
        <f>SUM(J12:J16)</f>
        <v>0</v>
      </c>
      <c r="K11" s="24">
        <f>SUM(K12:K16)</f>
        <v>0</v>
      </c>
      <c r="L11" s="410"/>
    </row>
    <row r="12" spans="1:12" s="12" customFormat="1" ht="13.5" x14ac:dyDescent="0.15">
      <c r="A12" s="25"/>
      <c r="B12" s="21" t="s">
        <v>77</v>
      </c>
      <c r="C12" s="21" t="s">
        <v>122</v>
      </c>
      <c r="D12" s="22"/>
      <c r="E12" s="21" t="s">
        <v>17</v>
      </c>
      <c r="F12" s="21" t="s">
        <v>119</v>
      </c>
      <c r="G12" s="21"/>
      <c r="H12" s="21" t="s">
        <v>120</v>
      </c>
      <c r="I12" s="23" t="s">
        <v>121</v>
      </c>
      <c r="J12" s="26">
        <f>IF(G12="",D12,D12*G12)</f>
        <v>0</v>
      </c>
      <c r="K12" s="27">
        <f t="shared" ref="K12:K20" si="0">J12</f>
        <v>0</v>
      </c>
      <c r="L12" s="410"/>
    </row>
    <row r="13" spans="1:12" s="12" customFormat="1" ht="13.5" x14ac:dyDescent="0.15">
      <c r="A13" s="25"/>
      <c r="B13" s="21" t="s">
        <v>78</v>
      </c>
      <c r="C13" s="21" t="s">
        <v>122</v>
      </c>
      <c r="D13" s="22"/>
      <c r="E13" s="21" t="s">
        <v>17</v>
      </c>
      <c r="F13" s="21" t="s">
        <v>119</v>
      </c>
      <c r="G13" s="21"/>
      <c r="H13" s="21" t="s">
        <v>120</v>
      </c>
      <c r="I13" s="23" t="s">
        <v>121</v>
      </c>
      <c r="J13" s="26">
        <f>IF(G13="",D13,D13*G13)</f>
        <v>0</v>
      </c>
      <c r="K13" s="27">
        <f t="shared" si="0"/>
        <v>0</v>
      </c>
      <c r="L13" s="410"/>
    </row>
    <row r="14" spans="1:12" s="12" customFormat="1" ht="13.5" x14ac:dyDescent="0.15">
      <c r="A14" s="25"/>
      <c r="B14" s="21" t="s">
        <v>79</v>
      </c>
      <c r="C14" s="21"/>
      <c r="D14" s="22"/>
      <c r="E14" s="21" t="s">
        <v>17</v>
      </c>
      <c r="F14" s="21"/>
      <c r="G14" s="21"/>
      <c r="H14" s="21"/>
      <c r="I14" s="23" t="s">
        <v>121</v>
      </c>
      <c r="J14" s="26">
        <f>IF(G14="",D14,D14*G14)</f>
        <v>0</v>
      </c>
      <c r="K14" s="27">
        <f t="shared" si="0"/>
        <v>0</v>
      </c>
      <c r="L14" s="410"/>
    </row>
    <row r="15" spans="1:12" s="12" customFormat="1" ht="13.5" x14ac:dyDescent="0.15">
      <c r="A15" s="25"/>
      <c r="B15" s="21" t="s">
        <v>80</v>
      </c>
      <c r="C15" s="21"/>
      <c r="D15" s="22"/>
      <c r="E15" s="21" t="s">
        <v>17</v>
      </c>
      <c r="F15" s="21"/>
      <c r="G15" s="21"/>
      <c r="H15" s="21"/>
      <c r="I15" s="23" t="s">
        <v>121</v>
      </c>
      <c r="J15" s="26">
        <f>IF(G15="",D15,D15*G15)</f>
        <v>0</v>
      </c>
      <c r="K15" s="27">
        <f t="shared" si="0"/>
        <v>0</v>
      </c>
      <c r="L15" s="410"/>
    </row>
    <row r="16" spans="1:12" s="12" customFormat="1" ht="13.5" x14ac:dyDescent="0.15">
      <c r="A16" s="25"/>
      <c r="B16" s="21" t="s">
        <v>81</v>
      </c>
      <c r="C16" s="21"/>
      <c r="D16" s="22"/>
      <c r="E16" s="21" t="s">
        <v>17</v>
      </c>
      <c r="F16" s="21"/>
      <c r="G16" s="21"/>
      <c r="H16" s="21"/>
      <c r="I16" s="23" t="s">
        <v>121</v>
      </c>
      <c r="J16" s="26">
        <f>IF(G16="",D16,D16*G16)</f>
        <v>0</v>
      </c>
      <c r="K16" s="27">
        <f t="shared" si="0"/>
        <v>0</v>
      </c>
      <c r="L16" s="410"/>
    </row>
    <row r="17" spans="1:13" s="12" customFormat="1" ht="13.5" x14ac:dyDescent="0.15">
      <c r="A17" s="25"/>
      <c r="B17" s="21"/>
      <c r="C17" s="21"/>
      <c r="D17" s="22"/>
      <c r="E17" s="21"/>
      <c r="F17" s="21"/>
      <c r="G17" s="21"/>
      <c r="H17" s="21"/>
      <c r="I17" s="23"/>
      <c r="J17" s="26"/>
      <c r="K17" s="27"/>
      <c r="L17" s="410"/>
    </row>
    <row r="18" spans="1:13" s="12" customFormat="1" ht="13.5" x14ac:dyDescent="0.15">
      <c r="A18" s="20" t="s">
        <v>59</v>
      </c>
      <c r="B18" s="21"/>
      <c r="C18" s="21"/>
      <c r="D18" s="22"/>
      <c r="E18" s="21"/>
      <c r="F18" s="21"/>
      <c r="G18" s="21"/>
      <c r="H18" s="21"/>
      <c r="I18" s="23"/>
      <c r="J18" s="24">
        <f>SUM(J19:J20)</f>
        <v>0</v>
      </c>
      <c r="K18" s="24">
        <f>SUM(K19:K20)</f>
        <v>0</v>
      </c>
      <c r="L18" s="410"/>
    </row>
    <row r="19" spans="1:13" s="12" customFormat="1" ht="13.5" x14ac:dyDescent="0.15">
      <c r="A19" s="25"/>
      <c r="B19" s="21" t="s">
        <v>82</v>
      </c>
      <c r="C19" s="21"/>
      <c r="D19" s="22"/>
      <c r="E19" s="21" t="s">
        <v>17</v>
      </c>
      <c r="F19" s="21"/>
      <c r="G19" s="21"/>
      <c r="H19" s="21"/>
      <c r="I19" s="23" t="s">
        <v>121</v>
      </c>
      <c r="J19" s="26">
        <f>IF(G19="",D19,D19*G19)</f>
        <v>0</v>
      </c>
      <c r="K19" s="27">
        <f t="shared" si="0"/>
        <v>0</v>
      </c>
      <c r="L19" s="410"/>
    </row>
    <row r="20" spans="1:13" s="12" customFormat="1" ht="13.5" x14ac:dyDescent="0.15">
      <c r="A20" s="25"/>
      <c r="B20" s="21" t="s">
        <v>83</v>
      </c>
      <c r="C20" s="21"/>
      <c r="D20" s="22"/>
      <c r="E20" s="21" t="s">
        <v>17</v>
      </c>
      <c r="F20" s="21"/>
      <c r="G20" s="21"/>
      <c r="H20" s="21"/>
      <c r="I20" s="23" t="s">
        <v>121</v>
      </c>
      <c r="J20" s="26">
        <f>IF(G20="",D20,D20*G20)</f>
        <v>0</v>
      </c>
      <c r="K20" s="27">
        <f t="shared" si="0"/>
        <v>0</v>
      </c>
      <c r="L20" s="410"/>
    </row>
    <row r="21" spans="1:13" s="12" customFormat="1" ht="13.5" x14ac:dyDescent="0.15">
      <c r="A21" s="29" t="s">
        <v>25</v>
      </c>
      <c r="B21" s="313"/>
      <c r="C21" s="313"/>
      <c r="D21" s="314"/>
      <c r="E21" s="313"/>
      <c r="F21" s="313"/>
      <c r="G21" s="313"/>
      <c r="H21" s="313"/>
      <c r="I21" s="315"/>
      <c r="J21" s="316">
        <f>SUM(J22,J26)</f>
        <v>0</v>
      </c>
      <c r="K21" s="316">
        <f>SUM(K22,K26)</f>
        <v>0</v>
      </c>
      <c r="L21" s="410"/>
    </row>
    <row r="22" spans="1:13" s="12" customFormat="1" ht="13.5" x14ac:dyDescent="0.15">
      <c r="A22" s="88" t="s">
        <v>60</v>
      </c>
      <c r="B22" s="318"/>
      <c r="C22" s="319"/>
      <c r="D22" s="320"/>
      <c r="E22" s="319"/>
      <c r="F22" s="319"/>
      <c r="G22" s="319"/>
      <c r="H22" s="319"/>
      <c r="I22" s="321"/>
      <c r="J22" s="322">
        <f>SUM(J23:J24)</f>
        <v>0</v>
      </c>
      <c r="K22" s="323">
        <f>SUM(K23:K24)</f>
        <v>0</v>
      </c>
      <c r="L22" s="410"/>
    </row>
    <row r="23" spans="1:13" s="12" customFormat="1" ht="13.5" x14ac:dyDescent="0.15">
      <c r="A23" s="88"/>
      <c r="B23" s="318"/>
      <c r="C23" s="318" t="s">
        <v>122</v>
      </c>
      <c r="D23" s="179"/>
      <c r="E23" s="318" t="s">
        <v>17</v>
      </c>
      <c r="F23" s="318" t="s">
        <v>119</v>
      </c>
      <c r="G23" s="318"/>
      <c r="H23" s="318" t="s">
        <v>120</v>
      </c>
      <c r="I23" s="324" t="s">
        <v>121</v>
      </c>
      <c r="J23" s="325">
        <f>D23*G23</f>
        <v>0</v>
      </c>
      <c r="K23" s="326">
        <f>J23</f>
        <v>0</v>
      </c>
      <c r="L23" s="410"/>
      <c r="M23" s="34"/>
    </row>
    <row r="24" spans="1:13" s="12" customFormat="1" ht="13.5" x14ac:dyDescent="0.15">
      <c r="A24" s="88"/>
      <c r="B24" s="318"/>
      <c r="C24" s="318" t="s">
        <v>122</v>
      </c>
      <c r="D24" s="179"/>
      <c r="E24" s="318" t="s">
        <v>17</v>
      </c>
      <c r="F24" s="318" t="s">
        <v>119</v>
      </c>
      <c r="G24" s="318"/>
      <c r="H24" s="318" t="s">
        <v>120</v>
      </c>
      <c r="I24" s="324" t="s">
        <v>121</v>
      </c>
      <c r="J24" s="325">
        <f>D24*G24</f>
        <v>0</v>
      </c>
      <c r="K24" s="326">
        <f>J24</f>
        <v>0</v>
      </c>
      <c r="L24" s="410"/>
    </row>
    <row r="25" spans="1:13" s="12" customFormat="1" ht="13.5" x14ac:dyDescent="0.15">
      <c r="A25" s="88"/>
      <c r="B25" s="318"/>
      <c r="C25" s="318"/>
      <c r="D25" s="179"/>
      <c r="E25" s="318"/>
      <c r="F25" s="318"/>
      <c r="G25" s="318"/>
      <c r="H25" s="318"/>
      <c r="I25" s="324"/>
      <c r="J25" s="325"/>
      <c r="K25" s="323"/>
      <c r="L25" s="410"/>
    </row>
    <row r="26" spans="1:13" s="12" customFormat="1" ht="13.5" x14ac:dyDescent="0.15">
      <c r="A26" s="20" t="s">
        <v>61</v>
      </c>
      <c r="B26" s="21"/>
      <c r="D26" s="13"/>
      <c r="I26" s="28"/>
      <c r="J26" s="24">
        <f>SUM(J27:J28)</f>
        <v>0</v>
      </c>
      <c r="K26" s="24">
        <f>SUM(K27:K28)</f>
        <v>0</v>
      </c>
      <c r="L26" s="410"/>
    </row>
    <row r="27" spans="1:13" s="12" customFormat="1" ht="13.5" x14ac:dyDescent="0.15">
      <c r="A27" s="25"/>
      <c r="B27" s="21"/>
      <c r="C27" s="21" t="s">
        <v>122</v>
      </c>
      <c r="D27" s="22"/>
      <c r="E27" s="21" t="s">
        <v>17</v>
      </c>
      <c r="F27" s="21" t="s">
        <v>74</v>
      </c>
      <c r="G27" s="21"/>
      <c r="H27" s="21" t="s">
        <v>84</v>
      </c>
      <c r="I27" s="23" t="s">
        <v>123</v>
      </c>
      <c r="J27" s="26">
        <f>D27*G27</f>
        <v>0</v>
      </c>
      <c r="K27" s="33">
        <f>J27</f>
        <v>0</v>
      </c>
      <c r="L27" s="410"/>
    </row>
    <row r="28" spans="1:13" s="12" customFormat="1" ht="13.5" x14ac:dyDescent="0.15">
      <c r="A28" s="25"/>
      <c r="B28" s="21"/>
      <c r="C28" s="21" t="s">
        <v>124</v>
      </c>
      <c r="D28" s="22"/>
      <c r="E28" s="21" t="s">
        <v>17</v>
      </c>
      <c r="F28" s="21" t="s">
        <v>119</v>
      </c>
      <c r="G28" s="21"/>
      <c r="H28" s="21" t="s">
        <v>84</v>
      </c>
      <c r="I28" s="23" t="s">
        <v>123</v>
      </c>
      <c r="J28" s="26">
        <f>D28*G28</f>
        <v>0</v>
      </c>
      <c r="K28" s="33">
        <f>J28</f>
        <v>0</v>
      </c>
      <c r="L28" s="410"/>
    </row>
    <row r="29" spans="1:13" s="12" customFormat="1" ht="13.5" x14ac:dyDescent="0.15">
      <c r="A29" s="29" t="s">
        <v>26</v>
      </c>
      <c r="B29" s="313"/>
      <c r="C29" s="313"/>
      <c r="D29" s="314"/>
      <c r="E29" s="313"/>
      <c r="F29" s="313"/>
      <c r="G29" s="313"/>
      <c r="H29" s="313"/>
      <c r="I29" s="315"/>
      <c r="J29" s="316">
        <f>SUM(J30,J35,J40,J43)</f>
        <v>0</v>
      </c>
      <c r="K29" s="317">
        <f>SUM(K30,K35,K40,K43)</f>
        <v>0</v>
      </c>
      <c r="L29" s="410"/>
    </row>
    <row r="30" spans="1:13" s="12" customFormat="1" ht="13.5" x14ac:dyDescent="0.15">
      <c r="A30" s="20" t="s">
        <v>62</v>
      </c>
      <c r="D30" s="13"/>
      <c r="I30" s="28"/>
      <c r="J30" s="24">
        <f>SUM(J31:J33)</f>
        <v>0</v>
      </c>
      <c r="K30" s="24">
        <f>SUM(K31:K33)</f>
        <v>0</v>
      </c>
      <c r="L30" s="410"/>
    </row>
    <row r="31" spans="1:13" s="12" customFormat="1" ht="13.5" x14ac:dyDescent="0.15">
      <c r="A31" s="25"/>
      <c r="B31" s="21" t="s">
        <v>85</v>
      </c>
      <c r="C31" s="21"/>
      <c r="D31" s="22"/>
      <c r="E31" s="36" t="s">
        <v>17</v>
      </c>
      <c r="F31" s="37"/>
      <c r="G31" s="37"/>
      <c r="H31" s="37"/>
      <c r="I31" s="23" t="s">
        <v>121</v>
      </c>
      <c r="J31" s="26">
        <f>IF(G31="",D31,D31*G31)</f>
        <v>0</v>
      </c>
      <c r="K31" s="27">
        <f>J31</f>
        <v>0</v>
      </c>
      <c r="L31" s="410"/>
    </row>
    <row r="32" spans="1:13" s="12" customFormat="1" ht="13.5" x14ac:dyDescent="0.15">
      <c r="A32" s="25"/>
      <c r="B32" s="21" t="s">
        <v>85</v>
      </c>
      <c r="C32" s="21"/>
      <c r="D32" s="22"/>
      <c r="E32" s="36" t="s">
        <v>17</v>
      </c>
      <c r="F32" s="37"/>
      <c r="G32" s="37"/>
      <c r="H32" s="37"/>
      <c r="I32" s="23" t="s">
        <v>121</v>
      </c>
      <c r="J32" s="26">
        <f>IF(G32="",D32,D32*G32)</f>
        <v>0</v>
      </c>
      <c r="K32" s="27">
        <f>J32</f>
        <v>0</v>
      </c>
      <c r="L32" s="410"/>
    </row>
    <row r="33" spans="1:13" s="12" customFormat="1" ht="13.5" x14ac:dyDescent="0.15">
      <c r="A33" s="25"/>
      <c r="B33" s="21" t="s">
        <v>86</v>
      </c>
      <c r="C33" s="21"/>
      <c r="D33" s="22"/>
      <c r="E33" s="36" t="s">
        <v>17</v>
      </c>
      <c r="F33" s="37"/>
      <c r="G33" s="37"/>
      <c r="H33" s="37"/>
      <c r="I33" s="23" t="s">
        <v>121</v>
      </c>
      <c r="J33" s="26">
        <f>IF(G33="",D33,D33*G33)</f>
        <v>0</v>
      </c>
      <c r="K33" s="27">
        <f>J33</f>
        <v>0</v>
      </c>
      <c r="L33" s="410"/>
    </row>
    <row r="34" spans="1:13" s="12" customFormat="1" ht="13.5" x14ac:dyDescent="0.15">
      <c r="A34" s="25"/>
      <c r="B34" s="21"/>
      <c r="C34" s="21"/>
      <c r="D34" s="22"/>
      <c r="E34" s="36"/>
      <c r="F34" s="37"/>
      <c r="G34" s="37"/>
      <c r="H34" s="37"/>
      <c r="I34" s="23"/>
      <c r="J34" s="26"/>
      <c r="K34" s="27"/>
      <c r="L34" s="410"/>
    </row>
    <row r="35" spans="1:13" s="12" customFormat="1" ht="13.5" x14ac:dyDescent="0.15">
      <c r="A35" s="20" t="s">
        <v>63</v>
      </c>
      <c r="B35" s="21"/>
      <c r="C35" s="21"/>
      <c r="D35" s="22"/>
      <c r="E35" s="36"/>
      <c r="F35" s="21"/>
      <c r="G35" s="21"/>
      <c r="H35" s="21"/>
      <c r="I35" s="28"/>
      <c r="J35" s="24">
        <f>SUM(J36:J38)</f>
        <v>0</v>
      </c>
      <c r="K35" s="24">
        <f>SUM(K36:K38)</f>
        <v>0</v>
      </c>
      <c r="L35" s="410"/>
    </row>
    <row r="36" spans="1:13" s="12" customFormat="1" ht="13.5" x14ac:dyDescent="0.15">
      <c r="A36" s="25" t="s">
        <v>87</v>
      </c>
      <c r="B36" s="21" t="s">
        <v>88</v>
      </c>
      <c r="C36" s="21"/>
      <c r="D36" s="22"/>
      <c r="E36" s="36" t="s">
        <v>17</v>
      </c>
      <c r="F36" s="37"/>
      <c r="G36" s="37"/>
      <c r="H36" s="37"/>
      <c r="I36" s="23" t="s">
        <v>121</v>
      </c>
      <c r="J36" s="26">
        <f>IF(G36="",D36,D36*G36)</f>
        <v>0</v>
      </c>
      <c r="K36" s="27">
        <f>J36</f>
        <v>0</v>
      </c>
      <c r="L36" s="410"/>
    </row>
    <row r="37" spans="1:13" s="12" customFormat="1" ht="13.5" x14ac:dyDescent="0.15">
      <c r="A37" s="25"/>
      <c r="B37" s="21" t="s">
        <v>89</v>
      </c>
      <c r="C37" s="21"/>
      <c r="D37" s="22"/>
      <c r="E37" s="36" t="s">
        <v>17</v>
      </c>
      <c r="F37" s="37"/>
      <c r="G37" s="37"/>
      <c r="H37" s="37"/>
      <c r="I37" s="23" t="s">
        <v>121</v>
      </c>
      <c r="J37" s="26">
        <f>IF(G37="",D37,D37*G37)</f>
        <v>0</v>
      </c>
      <c r="K37" s="27">
        <f>J37</f>
        <v>0</v>
      </c>
      <c r="L37" s="410"/>
    </row>
    <row r="38" spans="1:13" s="12" customFormat="1" ht="13.5" x14ac:dyDescent="0.15">
      <c r="A38" s="25" t="s">
        <v>90</v>
      </c>
      <c r="B38" s="21" t="s">
        <v>89</v>
      </c>
      <c r="C38" s="21"/>
      <c r="D38" s="22"/>
      <c r="E38" s="36" t="s">
        <v>17</v>
      </c>
      <c r="F38" s="37"/>
      <c r="G38" s="37"/>
      <c r="H38" s="37"/>
      <c r="I38" s="23" t="s">
        <v>121</v>
      </c>
      <c r="J38" s="26">
        <f>IF(G38="",D38,D38*G38)</f>
        <v>0</v>
      </c>
      <c r="K38" s="27">
        <f>J38</f>
        <v>0</v>
      </c>
      <c r="L38" s="410"/>
    </row>
    <row r="39" spans="1:13" s="12" customFormat="1" ht="13.5" x14ac:dyDescent="0.15">
      <c r="A39" s="25"/>
      <c r="B39" s="21"/>
      <c r="C39" s="21"/>
      <c r="D39" s="22"/>
      <c r="E39" s="36"/>
      <c r="F39" s="37"/>
      <c r="G39" s="37"/>
      <c r="H39" s="37"/>
      <c r="I39" s="23"/>
      <c r="J39" s="27"/>
      <c r="K39" s="27"/>
      <c r="L39" s="410"/>
    </row>
    <row r="40" spans="1:13" s="12" customFormat="1" ht="13.5" x14ac:dyDescent="0.15">
      <c r="A40" s="20" t="s">
        <v>64</v>
      </c>
      <c r="D40" s="13"/>
      <c r="E40" s="38"/>
      <c r="I40" s="28"/>
      <c r="J40" s="24">
        <f>SUM(J41:J41)</f>
        <v>0</v>
      </c>
      <c r="K40" s="24">
        <f>SUM(K41:K41)</f>
        <v>0</v>
      </c>
      <c r="L40" s="410"/>
    </row>
    <row r="41" spans="1:13" s="12" customFormat="1" ht="13.5" x14ac:dyDescent="0.15">
      <c r="A41" s="25"/>
      <c r="B41" s="21" t="s">
        <v>91</v>
      </c>
      <c r="C41" s="21"/>
      <c r="D41" s="22"/>
      <c r="E41" s="36" t="s">
        <v>17</v>
      </c>
      <c r="F41" s="21"/>
      <c r="G41" s="21"/>
      <c r="H41" s="21"/>
      <c r="I41" s="23" t="s">
        <v>121</v>
      </c>
      <c r="J41" s="26">
        <f>IF(G41="",D41,D41*G41)</f>
        <v>0</v>
      </c>
      <c r="K41" s="27">
        <f>J41</f>
        <v>0</v>
      </c>
      <c r="L41" s="410"/>
    </row>
    <row r="42" spans="1:13" s="12" customFormat="1" ht="13.5" x14ac:dyDescent="0.15">
      <c r="A42" s="25"/>
      <c r="B42" s="21"/>
      <c r="C42" s="21"/>
      <c r="D42" s="22"/>
      <c r="E42" s="36"/>
      <c r="F42" s="21"/>
      <c r="G42" s="21"/>
      <c r="H42" s="21"/>
      <c r="I42" s="23"/>
      <c r="J42" s="27"/>
      <c r="K42" s="27"/>
      <c r="L42" s="410"/>
    </row>
    <row r="43" spans="1:13" s="12" customFormat="1" ht="13.5" x14ac:dyDescent="0.15">
      <c r="A43" s="20" t="s">
        <v>65</v>
      </c>
      <c r="B43" s="21"/>
      <c r="C43" s="21"/>
      <c r="D43" s="22"/>
      <c r="E43" s="36"/>
      <c r="F43" s="21"/>
      <c r="G43" s="21"/>
      <c r="H43" s="21"/>
      <c r="I43" s="28"/>
      <c r="J43" s="24">
        <f>SUM(J44:J46)</f>
        <v>0</v>
      </c>
      <c r="K43" s="24">
        <f>SUM(K44:K46)</f>
        <v>0</v>
      </c>
      <c r="L43" s="410"/>
    </row>
    <row r="44" spans="1:13" s="12" customFormat="1" ht="13.5" x14ac:dyDescent="0.15">
      <c r="A44" s="25" t="s">
        <v>92</v>
      </c>
      <c r="B44" s="21"/>
      <c r="C44" s="21" t="s">
        <v>73</v>
      </c>
      <c r="D44" s="22"/>
      <c r="E44" s="36" t="s">
        <v>17</v>
      </c>
      <c r="F44" s="21" t="s">
        <v>119</v>
      </c>
      <c r="G44" s="21"/>
      <c r="H44" s="21" t="s">
        <v>93</v>
      </c>
      <c r="I44" s="23" t="s">
        <v>121</v>
      </c>
      <c r="J44" s="26">
        <f>IF(G44="",D44,D44*G44)</f>
        <v>0</v>
      </c>
      <c r="K44" s="27">
        <f>J44</f>
        <v>0</v>
      </c>
      <c r="L44" s="410"/>
    </row>
    <row r="45" spans="1:13" s="12" customFormat="1" ht="13.5" x14ac:dyDescent="0.15">
      <c r="A45" s="25" t="s">
        <v>94</v>
      </c>
      <c r="B45" s="21" t="s">
        <v>95</v>
      </c>
      <c r="C45" s="21"/>
      <c r="D45" s="22"/>
      <c r="E45" s="36" t="s">
        <v>17</v>
      </c>
      <c r="F45" s="37"/>
      <c r="G45" s="37"/>
      <c r="H45" s="37"/>
      <c r="I45" s="23" t="s">
        <v>121</v>
      </c>
      <c r="J45" s="26">
        <f>IF(G45="",D45,D45*G45)</f>
        <v>0</v>
      </c>
      <c r="K45" s="27">
        <f>J45</f>
        <v>0</v>
      </c>
      <c r="L45" s="410"/>
    </row>
    <row r="46" spans="1:13" s="12" customFormat="1" ht="13.5" x14ac:dyDescent="0.15">
      <c r="A46" s="25"/>
      <c r="B46" s="21" t="s">
        <v>96</v>
      </c>
      <c r="C46" s="21"/>
      <c r="D46" s="22"/>
      <c r="E46" s="36" t="s">
        <v>17</v>
      </c>
      <c r="F46" s="37"/>
      <c r="G46" s="37"/>
      <c r="H46" s="37"/>
      <c r="I46" s="23" t="s">
        <v>121</v>
      </c>
      <c r="J46" s="27">
        <f>IF(G46="",D46,D46*G46)</f>
        <v>0</v>
      </c>
      <c r="K46" s="27">
        <f>J46</f>
        <v>0</v>
      </c>
      <c r="L46" s="410"/>
    </row>
    <row r="47" spans="1:13" s="38" customFormat="1" ht="13.5" x14ac:dyDescent="0.15">
      <c r="A47" s="39" t="s">
        <v>66</v>
      </c>
      <c r="B47" s="309"/>
      <c r="C47" s="309"/>
      <c r="D47" s="310"/>
      <c r="E47" s="309"/>
      <c r="F47" s="309"/>
      <c r="G47" s="309"/>
      <c r="H47" s="309"/>
      <c r="I47" s="311"/>
      <c r="J47" s="312">
        <f>J48</f>
        <v>0</v>
      </c>
      <c r="K47" s="312">
        <f>K48</f>
        <v>0</v>
      </c>
      <c r="L47" s="410"/>
    </row>
    <row r="48" spans="1:13" s="38" customFormat="1" ht="13.5" x14ac:dyDescent="0.15">
      <c r="A48" s="43" t="s">
        <v>197</v>
      </c>
      <c r="B48" s="44"/>
      <c r="C48" s="44"/>
      <c r="D48" s="45"/>
      <c r="E48" s="44"/>
      <c r="F48" s="44"/>
      <c r="G48" s="44"/>
      <c r="H48" s="44"/>
      <c r="I48" s="46"/>
      <c r="J48" s="26">
        <f>'別紙2(4)項目別明細表(2022年共同研究先用)'!J47</f>
        <v>0</v>
      </c>
      <c r="K48" s="47">
        <f>'別紙2(4)項目別明細表(2022年共同研究先用)'!K47</f>
        <v>0</v>
      </c>
      <c r="L48" s="410"/>
      <c r="M48" s="48"/>
    </row>
    <row r="49" spans="1:13" s="38" customFormat="1" ht="13.5" x14ac:dyDescent="0.15">
      <c r="A49" s="49"/>
      <c r="B49" s="45"/>
      <c r="C49" s="45"/>
      <c r="D49" s="45"/>
      <c r="E49" s="44"/>
      <c r="F49" s="44"/>
      <c r="G49" s="44"/>
      <c r="H49" s="44"/>
      <c r="I49" s="50"/>
      <c r="J49" s="26"/>
      <c r="K49" s="47"/>
      <c r="L49" s="410"/>
      <c r="M49" s="51"/>
    </row>
    <row r="50" spans="1:13" s="38" customFormat="1" ht="13.5" x14ac:dyDescent="0.15">
      <c r="A50" s="52"/>
      <c r="B50" s="36"/>
      <c r="C50" s="36"/>
      <c r="D50" s="53"/>
      <c r="E50" s="36"/>
      <c r="F50" s="36"/>
      <c r="G50" s="36"/>
      <c r="H50" s="36"/>
      <c r="I50" s="54"/>
      <c r="J50" s="26"/>
      <c r="K50" s="47"/>
      <c r="L50" s="410"/>
    </row>
    <row r="51" spans="1:13" s="38" customFormat="1" ht="13.5" x14ac:dyDescent="0.15">
      <c r="A51" s="55"/>
      <c r="B51" s="45"/>
      <c r="C51" s="45"/>
      <c r="D51" s="53"/>
      <c r="E51" s="36"/>
      <c r="F51" s="36"/>
      <c r="G51" s="36"/>
      <c r="H51" s="36"/>
      <c r="I51" s="56"/>
      <c r="J51" s="26"/>
      <c r="K51" s="47"/>
      <c r="L51" s="410"/>
      <c r="M51" s="51"/>
    </row>
    <row r="52" spans="1:13" s="38" customFormat="1" ht="14.25" thickBot="1" x14ac:dyDescent="0.2">
      <c r="A52" s="57"/>
      <c r="B52" s="58"/>
      <c r="C52" s="58"/>
      <c r="D52" s="59"/>
      <c r="E52" s="58"/>
      <c r="F52" s="58"/>
      <c r="G52" s="58"/>
      <c r="H52" s="58"/>
      <c r="I52" s="60"/>
      <c r="J52" s="26"/>
      <c r="K52" s="47"/>
      <c r="L52" s="411"/>
    </row>
    <row r="53" spans="1:13" s="38" customFormat="1" ht="14.25" thickBot="1" x14ac:dyDescent="0.2">
      <c r="A53" s="61" t="s">
        <v>97</v>
      </c>
      <c r="B53" s="62"/>
      <c r="C53" s="63"/>
      <c r="D53" s="63"/>
      <c r="E53" s="63"/>
      <c r="F53" s="63"/>
      <c r="G53" s="63"/>
      <c r="H53" s="63"/>
      <c r="I53" s="64"/>
      <c r="J53" s="308">
        <f>SUM(J6,J21,J29,J47)</f>
        <v>0</v>
      </c>
      <c r="K53" s="308">
        <f>SUM(K6,K21,K29,K47)</f>
        <v>0</v>
      </c>
      <c r="L53" s="307">
        <f>ROUNDDOWN(K53*A54,-3)</f>
        <v>0</v>
      </c>
    </row>
    <row r="54" spans="1:13" ht="18" customHeight="1" x14ac:dyDescent="0.15">
      <c r="A54" s="66">
        <v>1</v>
      </c>
    </row>
    <row r="55" spans="1:13" ht="30" customHeight="1" x14ac:dyDescent="0.15">
      <c r="A55" s="408" t="s">
        <v>125</v>
      </c>
      <c r="B55" s="408"/>
      <c r="C55" s="408"/>
      <c r="D55" s="408"/>
      <c r="E55" s="408"/>
      <c r="F55" s="408"/>
      <c r="G55" s="408"/>
      <c r="H55" s="408"/>
      <c r="I55" s="408"/>
      <c r="J55" s="408"/>
      <c r="K55" s="408"/>
      <c r="L55" s="408"/>
    </row>
    <row r="56" spans="1:13" ht="13.5" x14ac:dyDescent="0.15">
      <c r="A56" s="408" t="s">
        <v>170</v>
      </c>
      <c r="B56" s="408"/>
      <c r="C56" s="408"/>
      <c r="D56" s="408"/>
      <c r="E56" s="408"/>
      <c r="F56" s="408"/>
      <c r="G56" s="408"/>
      <c r="H56" s="408"/>
      <c r="I56" s="408"/>
      <c r="J56" s="408"/>
      <c r="K56" s="408"/>
      <c r="L56" s="408"/>
    </row>
  </sheetData>
  <sheetProtection formatCells="0" formatColumns="0" formatRows="0" insertRows="0" deleteRows="0"/>
  <mergeCells count="9">
    <mergeCell ref="A56:L56"/>
    <mergeCell ref="A55:L55"/>
    <mergeCell ref="L6:L52"/>
    <mergeCell ref="A11:B11"/>
    <mergeCell ref="A2:L2"/>
    <mergeCell ref="B3:H3"/>
    <mergeCell ref="I3:L3"/>
    <mergeCell ref="A5:I5"/>
    <mergeCell ref="A4:K4"/>
  </mergeCells>
  <phoneticPr fontId="2"/>
  <printOptions horizontalCentered="1"/>
  <pageMargins left="0.62992125984251968" right="0.39370078740157483" top="0.31496062992125984" bottom="0.23622047244094491" header="0.23622047244094491" footer="0.19685039370078741"/>
  <pageSetup paperSize="9" scale="6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5"/>
  <sheetViews>
    <sheetView showGridLines="0" tabSelected="1" topLeftCell="A7" zoomScale="85" zoomScaleNormal="85" workbookViewId="0">
      <selection activeCell="K34" sqref="K34"/>
    </sheetView>
  </sheetViews>
  <sheetFormatPr defaultRowHeight="19.5" customHeight="1" x14ac:dyDescent="0.15"/>
  <cols>
    <col min="1" max="1" width="23.875" style="10" bestFit="1" customWidth="1"/>
    <col min="2" max="2" width="21.375" style="10" bestFit="1" customWidth="1"/>
    <col min="3" max="3" width="3.375" style="10" bestFit="1" customWidth="1"/>
    <col min="4" max="4" width="11.875" style="11" bestFit="1" customWidth="1"/>
    <col min="5" max="6" width="3.375" style="10" bestFit="1" customWidth="1"/>
    <col min="7" max="7" width="5.5" style="10" customWidth="1"/>
    <col min="8" max="8" width="4.75" style="10" bestFit="1" customWidth="1"/>
    <col min="9" max="9" width="3.375" style="10" bestFit="1" customWidth="1"/>
    <col min="10" max="11" width="21.125" style="11" customWidth="1"/>
    <col min="12" max="12" width="21.125" style="10" customWidth="1"/>
    <col min="13" max="13" width="9.25" style="10" bestFit="1" customWidth="1"/>
    <col min="14" max="16384" width="9" style="10"/>
  </cols>
  <sheetData>
    <row r="1" spans="1:12" ht="19.5" customHeight="1" x14ac:dyDescent="0.15">
      <c r="L1" s="85" t="s">
        <v>52</v>
      </c>
    </row>
    <row r="2" spans="1:12" ht="19.5" customHeight="1" x14ac:dyDescent="0.15">
      <c r="A2" s="421" t="s">
        <v>146</v>
      </c>
      <c r="B2" s="421"/>
      <c r="C2" s="421"/>
      <c r="D2" s="421"/>
      <c r="E2" s="421"/>
      <c r="F2" s="421"/>
      <c r="G2" s="421"/>
      <c r="H2" s="421"/>
      <c r="I2" s="421"/>
      <c r="J2" s="421"/>
      <c r="K2" s="421"/>
      <c r="L2" s="421"/>
    </row>
    <row r="3" spans="1:12" ht="19.5" customHeight="1" x14ac:dyDescent="0.15">
      <c r="B3" s="422"/>
      <c r="C3" s="422"/>
      <c r="D3" s="422"/>
      <c r="E3" s="422"/>
      <c r="F3" s="422"/>
      <c r="G3" s="422"/>
      <c r="H3" s="422"/>
      <c r="I3" s="423"/>
      <c r="J3" s="423"/>
      <c r="K3" s="423"/>
      <c r="L3" s="423"/>
    </row>
    <row r="4" spans="1:12" s="12" customFormat="1" ht="19.5" customHeight="1" thickBot="1" x14ac:dyDescent="0.2">
      <c r="A4" s="420" t="str">
        <f>"（４）"&amp;情報項目シート!C18&amp;"　項目別明細表(2022年度）"</f>
        <v>（４）　項目別明細表(2022年度）</v>
      </c>
      <c r="B4" s="420"/>
      <c r="C4" s="420"/>
      <c r="D4" s="420"/>
      <c r="E4" s="420"/>
      <c r="F4" s="420"/>
      <c r="G4" s="420"/>
      <c r="H4" s="420"/>
      <c r="I4" s="420"/>
      <c r="J4" s="420"/>
      <c r="K4" s="420"/>
    </row>
    <row r="5" spans="1:12" s="12" customFormat="1" ht="13.5" x14ac:dyDescent="0.15">
      <c r="A5" s="424" t="s">
        <v>69</v>
      </c>
      <c r="B5" s="425"/>
      <c r="C5" s="425"/>
      <c r="D5" s="425"/>
      <c r="E5" s="425"/>
      <c r="F5" s="425"/>
      <c r="G5" s="425"/>
      <c r="H5" s="425"/>
      <c r="I5" s="426"/>
      <c r="J5" s="86" t="s">
        <v>40</v>
      </c>
      <c r="K5" s="14" t="s">
        <v>24</v>
      </c>
      <c r="L5" s="15" t="s">
        <v>71</v>
      </c>
    </row>
    <row r="6" spans="1:12" s="12" customFormat="1" ht="13.5" x14ac:dyDescent="0.15">
      <c r="A6" s="16" t="s">
        <v>56</v>
      </c>
      <c r="B6" s="17"/>
      <c r="C6" s="17"/>
      <c r="D6" s="18"/>
      <c r="E6" s="17"/>
      <c r="F6" s="17"/>
      <c r="G6" s="17"/>
      <c r="H6" s="17"/>
      <c r="I6" s="17"/>
      <c r="J6" s="19">
        <f>SUM(J7,J11,J18)</f>
        <v>0</v>
      </c>
      <c r="K6" s="19">
        <f>SUM(K7,K11,K18)</f>
        <v>0</v>
      </c>
      <c r="L6" s="409"/>
    </row>
    <row r="7" spans="1:12" s="12" customFormat="1" ht="13.5" x14ac:dyDescent="0.15">
      <c r="A7" s="20" t="s">
        <v>57</v>
      </c>
      <c r="B7" s="21"/>
      <c r="C7" s="21"/>
      <c r="D7" s="22"/>
      <c r="E7" s="21"/>
      <c r="F7" s="21"/>
      <c r="G7" s="21"/>
      <c r="H7" s="21"/>
      <c r="I7" s="68"/>
      <c r="J7" s="24">
        <f>SUM(J8:J9)</f>
        <v>0</v>
      </c>
      <c r="K7" s="24">
        <f>SUM(K8:K9)</f>
        <v>0</v>
      </c>
      <c r="L7" s="410"/>
    </row>
    <row r="8" spans="1:12" s="12" customFormat="1" ht="13.5" x14ac:dyDescent="0.15">
      <c r="A8" s="25"/>
      <c r="B8" s="21" t="s">
        <v>72</v>
      </c>
      <c r="C8" s="21" t="s">
        <v>73</v>
      </c>
      <c r="D8" s="22"/>
      <c r="E8" s="21" t="s">
        <v>17</v>
      </c>
      <c r="F8" s="21" t="s">
        <v>74</v>
      </c>
      <c r="G8" s="21"/>
      <c r="H8" s="21" t="s">
        <v>75</v>
      </c>
      <c r="I8" s="68" t="s">
        <v>76</v>
      </c>
      <c r="J8" s="26">
        <f>IF(G8="",D8,D8*G8)</f>
        <v>0</v>
      </c>
      <c r="K8" s="27">
        <f>J8</f>
        <v>0</v>
      </c>
      <c r="L8" s="410"/>
    </row>
    <row r="9" spans="1:12" s="12" customFormat="1" ht="13.5" x14ac:dyDescent="0.15">
      <c r="A9" s="25"/>
      <c r="B9" s="21"/>
      <c r="C9" s="21"/>
      <c r="D9" s="22"/>
      <c r="E9" s="21" t="s">
        <v>17</v>
      </c>
      <c r="F9" s="21"/>
      <c r="G9" s="21"/>
      <c r="H9" s="21"/>
      <c r="I9" s="23"/>
      <c r="J9" s="26">
        <f>IF(G9="",D9,D9*G9)</f>
        <v>0</v>
      </c>
      <c r="K9" s="27">
        <f>J9</f>
        <v>0</v>
      </c>
      <c r="L9" s="410"/>
    </row>
    <row r="10" spans="1:12" s="12" customFormat="1" ht="13.5" x14ac:dyDescent="0.15">
      <c r="A10" s="25"/>
      <c r="B10" s="21"/>
      <c r="C10" s="21"/>
      <c r="D10" s="22"/>
      <c r="E10" s="21"/>
      <c r="F10" s="21"/>
      <c r="G10" s="21"/>
      <c r="H10" s="21"/>
      <c r="I10" s="68"/>
      <c r="J10" s="26"/>
      <c r="K10" s="27"/>
      <c r="L10" s="410"/>
    </row>
    <row r="11" spans="1:12" s="12" customFormat="1" ht="13.5" x14ac:dyDescent="0.15">
      <c r="A11" s="412" t="s">
        <v>58</v>
      </c>
      <c r="B11" s="413"/>
      <c r="D11" s="13"/>
      <c r="J11" s="24">
        <f>SUM(J12:J16)</f>
        <v>0</v>
      </c>
      <c r="K11" s="24">
        <f>SUM(K12:K16)</f>
        <v>0</v>
      </c>
      <c r="L11" s="410"/>
    </row>
    <row r="12" spans="1:12" s="12" customFormat="1" ht="13.5" x14ac:dyDescent="0.15">
      <c r="A12" s="25"/>
      <c r="B12" s="21" t="s">
        <v>77</v>
      </c>
      <c r="C12" s="21" t="s">
        <v>73</v>
      </c>
      <c r="D12" s="22"/>
      <c r="E12" s="21" t="s">
        <v>17</v>
      </c>
      <c r="F12" s="21" t="s">
        <v>74</v>
      </c>
      <c r="G12" s="21"/>
      <c r="H12" s="21" t="s">
        <v>75</v>
      </c>
      <c r="I12" s="68" t="s">
        <v>76</v>
      </c>
      <c r="J12" s="26">
        <f>IF(G12="",D12,D12*G12)</f>
        <v>0</v>
      </c>
      <c r="K12" s="27">
        <f t="shared" ref="K12:K19" si="0">J12</f>
        <v>0</v>
      </c>
      <c r="L12" s="410"/>
    </row>
    <row r="13" spans="1:12" s="12" customFormat="1" ht="13.5" x14ac:dyDescent="0.15">
      <c r="A13" s="25"/>
      <c r="B13" s="21" t="s">
        <v>78</v>
      </c>
      <c r="C13" s="21" t="s">
        <v>73</v>
      </c>
      <c r="D13" s="22"/>
      <c r="E13" s="21" t="s">
        <v>17</v>
      </c>
      <c r="F13" s="21" t="s">
        <v>74</v>
      </c>
      <c r="G13" s="21"/>
      <c r="H13" s="21" t="s">
        <v>75</v>
      </c>
      <c r="I13" s="68" t="s">
        <v>76</v>
      </c>
      <c r="J13" s="26">
        <f t="shared" ref="J13:J20" si="1">IF(G13="",D13,D13*G13)</f>
        <v>0</v>
      </c>
      <c r="K13" s="27">
        <f t="shared" si="0"/>
        <v>0</v>
      </c>
      <c r="L13" s="410"/>
    </row>
    <row r="14" spans="1:12" s="12" customFormat="1" ht="13.5" x14ac:dyDescent="0.15">
      <c r="A14" s="25"/>
      <c r="B14" s="21" t="s">
        <v>79</v>
      </c>
      <c r="C14" s="21"/>
      <c r="D14" s="22"/>
      <c r="E14" s="21" t="s">
        <v>17</v>
      </c>
      <c r="F14" s="21"/>
      <c r="G14" s="21"/>
      <c r="H14" s="21"/>
      <c r="I14" s="68" t="s">
        <v>76</v>
      </c>
      <c r="J14" s="26">
        <f t="shared" si="1"/>
        <v>0</v>
      </c>
      <c r="K14" s="27">
        <f t="shared" si="0"/>
        <v>0</v>
      </c>
      <c r="L14" s="410"/>
    </row>
    <row r="15" spans="1:12" s="12" customFormat="1" ht="13.5" x14ac:dyDescent="0.15">
      <c r="A15" s="25"/>
      <c r="B15" s="21" t="s">
        <v>80</v>
      </c>
      <c r="C15" s="21"/>
      <c r="D15" s="22"/>
      <c r="E15" s="21" t="s">
        <v>17</v>
      </c>
      <c r="F15" s="21"/>
      <c r="G15" s="21"/>
      <c r="H15" s="21"/>
      <c r="I15" s="68" t="s">
        <v>76</v>
      </c>
      <c r="J15" s="26">
        <f t="shared" si="1"/>
        <v>0</v>
      </c>
      <c r="K15" s="27">
        <f t="shared" si="0"/>
        <v>0</v>
      </c>
      <c r="L15" s="410"/>
    </row>
    <row r="16" spans="1:12" s="12" customFormat="1" ht="13.5" x14ac:dyDescent="0.15">
      <c r="A16" s="25"/>
      <c r="B16" s="21" t="s">
        <v>81</v>
      </c>
      <c r="C16" s="21"/>
      <c r="D16" s="22"/>
      <c r="E16" s="21" t="s">
        <v>17</v>
      </c>
      <c r="F16" s="21"/>
      <c r="G16" s="21"/>
      <c r="H16" s="21"/>
      <c r="I16" s="68" t="s">
        <v>76</v>
      </c>
      <c r="J16" s="26">
        <f t="shared" si="1"/>
        <v>0</v>
      </c>
      <c r="K16" s="27">
        <f t="shared" si="0"/>
        <v>0</v>
      </c>
      <c r="L16" s="410"/>
    </row>
    <row r="17" spans="1:13" s="12" customFormat="1" ht="13.5" x14ac:dyDescent="0.15">
      <c r="A17" s="25"/>
      <c r="B17" s="21"/>
      <c r="C17" s="21"/>
      <c r="D17" s="22"/>
      <c r="E17" s="21"/>
      <c r="F17" s="21"/>
      <c r="G17" s="21"/>
      <c r="H17" s="21"/>
      <c r="I17" s="68"/>
      <c r="J17" s="26"/>
      <c r="K17" s="27"/>
      <c r="L17" s="410"/>
    </row>
    <row r="18" spans="1:13" s="12" customFormat="1" ht="13.5" x14ac:dyDescent="0.15">
      <c r="A18" s="20" t="s">
        <v>59</v>
      </c>
      <c r="B18" s="21"/>
      <c r="C18" s="21"/>
      <c r="D18" s="22"/>
      <c r="E18" s="21"/>
      <c r="F18" s="21"/>
      <c r="G18" s="21"/>
      <c r="H18" s="21"/>
      <c r="I18" s="68"/>
      <c r="J18" s="24">
        <f>SUM(J19:J20)</f>
        <v>0</v>
      </c>
      <c r="K18" s="24">
        <f>SUM(K19:K20)</f>
        <v>0</v>
      </c>
      <c r="L18" s="410"/>
    </row>
    <row r="19" spans="1:13" s="12" customFormat="1" ht="13.5" x14ac:dyDescent="0.15">
      <c r="A19" s="25"/>
      <c r="B19" s="21" t="s">
        <v>82</v>
      </c>
      <c r="C19" s="21"/>
      <c r="D19" s="22"/>
      <c r="E19" s="21" t="s">
        <v>17</v>
      </c>
      <c r="F19" s="21"/>
      <c r="G19" s="21"/>
      <c r="H19" s="21"/>
      <c r="I19" s="68" t="s">
        <v>76</v>
      </c>
      <c r="J19" s="26">
        <f t="shared" si="1"/>
        <v>0</v>
      </c>
      <c r="K19" s="27">
        <f t="shared" si="0"/>
        <v>0</v>
      </c>
      <c r="L19" s="410"/>
    </row>
    <row r="20" spans="1:13" s="12" customFormat="1" ht="13.5" x14ac:dyDescent="0.15">
      <c r="A20" s="25"/>
      <c r="B20" s="21" t="s">
        <v>83</v>
      </c>
      <c r="C20" s="21"/>
      <c r="D20" s="22"/>
      <c r="E20" s="21" t="s">
        <v>17</v>
      </c>
      <c r="F20" s="21"/>
      <c r="G20" s="21"/>
      <c r="H20" s="21"/>
      <c r="I20" s="68" t="s">
        <v>76</v>
      </c>
      <c r="J20" s="26">
        <f t="shared" si="1"/>
        <v>0</v>
      </c>
      <c r="K20" s="27">
        <f>J20</f>
        <v>0</v>
      </c>
      <c r="L20" s="410"/>
    </row>
    <row r="21" spans="1:13" s="12" customFormat="1" ht="13.5" x14ac:dyDescent="0.15">
      <c r="A21" s="29" t="s">
        <v>25</v>
      </c>
      <c r="B21" s="30"/>
      <c r="C21" s="30"/>
      <c r="D21" s="31"/>
      <c r="E21" s="30"/>
      <c r="F21" s="30"/>
      <c r="G21" s="30"/>
      <c r="H21" s="30"/>
      <c r="I21" s="30"/>
      <c r="J21" s="32">
        <f>SUM(J22,J26)</f>
        <v>0</v>
      </c>
      <c r="K21" s="32">
        <f>SUM(K22,K26)</f>
        <v>0</v>
      </c>
      <c r="L21" s="410"/>
    </row>
    <row r="22" spans="1:13" s="12" customFormat="1" ht="13.5" x14ac:dyDescent="0.15">
      <c r="A22" s="88" t="s">
        <v>60</v>
      </c>
      <c r="B22" s="89"/>
      <c r="C22" s="91"/>
      <c r="D22" s="92"/>
      <c r="E22" s="91"/>
      <c r="F22" s="91"/>
      <c r="G22" s="91"/>
      <c r="H22" s="91"/>
      <c r="I22" s="91"/>
      <c r="J22" s="93">
        <f>SUM(J23:J24)</f>
        <v>0</v>
      </c>
      <c r="K22" s="93">
        <f>SUM(K23:K24)</f>
        <v>0</v>
      </c>
      <c r="L22" s="410"/>
    </row>
    <row r="23" spans="1:13" s="12" customFormat="1" ht="13.5" x14ac:dyDescent="0.15">
      <c r="A23" s="94"/>
      <c r="B23" s="89"/>
      <c r="C23" s="89" t="s">
        <v>73</v>
      </c>
      <c r="D23" s="90"/>
      <c r="E23" s="89" t="s">
        <v>17</v>
      </c>
      <c r="F23" s="89" t="s">
        <v>74</v>
      </c>
      <c r="G23" s="89"/>
      <c r="H23" s="89" t="s">
        <v>75</v>
      </c>
      <c r="I23" s="95" t="s">
        <v>76</v>
      </c>
      <c r="J23" s="96">
        <f>D23*G23</f>
        <v>0</v>
      </c>
      <c r="K23" s="97">
        <f>J23</f>
        <v>0</v>
      </c>
      <c r="L23" s="410"/>
      <c r="M23" s="34"/>
    </row>
    <row r="24" spans="1:13" s="12" customFormat="1" ht="13.5" x14ac:dyDescent="0.15">
      <c r="A24" s="94"/>
      <c r="B24" s="89"/>
      <c r="C24" s="89" t="s">
        <v>73</v>
      </c>
      <c r="D24" s="90"/>
      <c r="E24" s="89" t="s">
        <v>17</v>
      </c>
      <c r="F24" s="89" t="s">
        <v>74</v>
      </c>
      <c r="G24" s="89"/>
      <c r="H24" s="89" t="s">
        <v>75</v>
      </c>
      <c r="I24" s="95" t="s">
        <v>76</v>
      </c>
      <c r="J24" s="96">
        <f>D24*G24</f>
        <v>0</v>
      </c>
      <c r="K24" s="97">
        <f>J24</f>
        <v>0</v>
      </c>
      <c r="L24" s="410"/>
    </row>
    <row r="25" spans="1:13" s="12" customFormat="1" ht="13.5" x14ac:dyDescent="0.15">
      <c r="A25" s="94"/>
      <c r="B25" s="89"/>
      <c r="C25" s="89"/>
      <c r="D25" s="90"/>
      <c r="E25" s="89"/>
      <c r="F25" s="89"/>
      <c r="G25" s="89"/>
      <c r="H25" s="89"/>
      <c r="I25" s="95"/>
      <c r="J25" s="96"/>
      <c r="K25" s="98"/>
      <c r="L25" s="410"/>
    </row>
    <row r="26" spans="1:13" s="12" customFormat="1" ht="13.5" x14ac:dyDescent="0.15">
      <c r="A26" s="88" t="s">
        <v>61</v>
      </c>
      <c r="B26" s="89"/>
      <c r="C26" s="91"/>
      <c r="D26" s="92"/>
      <c r="E26" s="91"/>
      <c r="F26" s="91"/>
      <c r="G26" s="91"/>
      <c r="H26" s="91"/>
      <c r="I26" s="91"/>
      <c r="J26" s="93">
        <f>SUM(J27:J28)</f>
        <v>0</v>
      </c>
      <c r="K26" s="93">
        <f>SUM(K27:K28)</f>
        <v>0</v>
      </c>
      <c r="L26" s="410"/>
    </row>
    <row r="27" spans="1:13" s="12" customFormat="1" ht="13.5" x14ac:dyDescent="0.15">
      <c r="A27" s="94"/>
      <c r="B27" s="89"/>
      <c r="C27" s="89" t="s">
        <v>73</v>
      </c>
      <c r="D27" s="90"/>
      <c r="E27" s="89" t="s">
        <v>17</v>
      </c>
      <c r="F27" s="89" t="s">
        <v>74</v>
      </c>
      <c r="G27" s="89"/>
      <c r="H27" s="89" t="s">
        <v>84</v>
      </c>
      <c r="I27" s="95" t="s">
        <v>76</v>
      </c>
      <c r="J27" s="96">
        <f>D27*G27</f>
        <v>0</v>
      </c>
      <c r="K27" s="97">
        <f>J27</f>
        <v>0</v>
      </c>
      <c r="L27" s="410"/>
    </row>
    <row r="28" spans="1:13" s="12" customFormat="1" ht="13.5" x14ac:dyDescent="0.15">
      <c r="A28" s="94"/>
      <c r="B28" s="89"/>
      <c r="C28" s="89" t="s">
        <v>73</v>
      </c>
      <c r="D28" s="90"/>
      <c r="E28" s="89" t="s">
        <v>17</v>
      </c>
      <c r="F28" s="89" t="s">
        <v>74</v>
      </c>
      <c r="G28" s="89"/>
      <c r="H28" s="89" t="s">
        <v>84</v>
      </c>
      <c r="I28" s="95" t="s">
        <v>76</v>
      </c>
      <c r="J28" s="96">
        <f>D28*G28</f>
        <v>0</v>
      </c>
      <c r="K28" s="97">
        <f>J28</f>
        <v>0</v>
      </c>
      <c r="L28" s="410"/>
    </row>
    <row r="29" spans="1:13" s="12" customFormat="1" ht="13.5" x14ac:dyDescent="0.15">
      <c r="A29" s="29" t="s">
        <v>26</v>
      </c>
      <c r="B29" s="30"/>
      <c r="C29" s="30"/>
      <c r="D29" s="31"/>
      <c r="E29" s="30"/>
      <c r="F29" s="30"/>
      <c r="G29" s="30"/>
      <c r="H29" s="30"/>
      <c r="I29" s="30"/>
      <c r="J29" s="32">
        <f>SUM(J30,J34,J39,J42)</f>
        <v>0</v>
      </c>
      <c r="K29" s="35">
        <f>SUM(K30,K34,K39,K42)</f>
        <v>0</v>
      </c>
      <c r="L29" s="410"/>
    </row>
    <row r="30" spans="1:13" s="12" customFormat="1" ht="13.5" x14ac:dyDescent="0.15">
      <c r="A30" s="20" t="s">
        <v>62</v>
      </c>
      <c r="D30" s="13"/>
      <c r="J30" s="24">
        <f>SUM(J31:J32)</f>
        <v>0</v>
      </c>
      <c r="K30" s="24">
        <f>SUM(K31:K32)</f>
        <v>0</v>
      </c>
      <c r="L30" s="410"/>
    </row>
    <row r="31" spans="1:13" s="12" customFormat="1" ht="13.5" x14ac:dyDescent="0.15">
      <c r="A31" s="25"/>
      <c r="B31" s="21" t="s">
        <v>85</v>
      </c>
      <c r="C31" s="21"/>
      <c r="D31" s="22"/>
      <c r="E31" s="21" t="s">
        <v>17</v>
      </c>
      <c r="F31" s="21"/>
      <c r="G31" s="21"/>
      <c r="H31" s="21"/>
      <c r="I31" s="68" t="s">
        <v>76</v>
      </c>
      <c r="J31" s="26">
        <f>IF(G31="",D31,D31*G31)</f>
        <v>0</v>
      </c>
      <c r="K31" s="27">
        <f>J31</f>
        <v>0</v>
      </c>
      <c r="L31" s="410"/>
    </row>
    <row r="32" spans="1:13" s="12" customFormat="1" ht="13.5" x14ac:dyDescent="0.15">
      <c r="A32" s="25"/>
      <c r="B32" s="21" t="s">
        <v>86</v>
      </c>
      <c r="C32" s="21"/>
      <c r="D32" s="22"/>
      <c r="E32" s="21" t="s">
        <v>17</v>
      </c>
      <c r="F32" s="21"/>
      <c r="G32" s="21"/>
      <c r="H32" s="21"/>
      <c r="I32" s="68" t="s">
        <v>76</v>
      </c>
      <c r="J32" s="26">
        <f>IF(G32="",D32,D32*G32)</f>
        <v>0</v>
      </c>
      <c r="K32" s="27">
        <f>J32</f>
        <v>0</v>
      </c>
      <c r="L32" s="410"/>
    </row>
    <row r="33" spans="1:12" s="12" customFormat="1" ht="13.5" x14ac:dyDescent="0.15">
      <c r="A33" s="25"/>
      <c r="B33" s="21"/>
      <c r="C33" s="21"/>
      <c r="D33" s="22"/>
      <c r="E33" s="21"/>
      <c r="F33" s="21"/>
      <c r="G33" s="21"/>
      <c r="H33" s="21"/>
      <c r="I33" s="68"/>
      <c r="J33" s="26"/>
      <c r="K33" s="27"/>
      <c r="L33" s="410"/>
    </row>
    <row r="34" spans="1:12" s="12" customFormat="1" ht="13.5" x14ac:dyDescent="0.15">
      <c r="A34" s="20" t="s">
        <v>63</v>
      </c>
      <c r="B34" s="21"/>
      <c r="C34" s="21"/>
      <c r="D34" s="22"/>
      <c r="E34" s="21"/>
      <c r="F34" s="21"/>
      <c r="G34" s="21"/>
      <c r="H34" s="21"/>
      <c r="I34" s="21"/>
      <c r="J34" s="24">
        <f>SUM(J35:J37)</f>
        <v>0</v>
      </c>
      <c r="K34" s="24">
        <f>SUM(K35:K37)</f>
        <v>0</v>
      </c>
      <c r="L34" s="410"/>
    </row>
    <row r="35" spans="1:12" s="12" customFormat="1" ht="13.5" x14ac:dyDescent="0.15">
      <c r="A35" s="25" t="s">
        <v>87</v>
      </c>
      <c r="B35" s="21" t="s">
        <v>88</v>
      </c>
      <c r="C35" s="21"/>
      <c r="D35" s="22"/>
      <c r="E35" s="21" t="s">
        <v>17</v>
      </c>
      <c r="F35" s="21"/>
      <c r="G35" s="21"/>
      <c r="H35" s="21"/>
      <c r="I35" s="68" t="s">
        <v>76</v>
      </c>
      <c r="J35" s="26">
        <f>IF(G35="",D35,D35*G35)</f>
        <v>0</v>
      </c>
      <c r="K35" s="27">
        <f>J35</f>
        <v>0</v>
      </c>
      <c r="L35" s="410"/>
    </row>
    <row r="36" spans="1:12" s="12" customFormat="1" ht="13.5" x14ac:dyDescent="0.15">
      <c r="A36" s="25"/>
      <c r="B36" s="21" t="s">
        <v>89</v>
      </c>
      <c r="C36" s="21"/>
      <c r="D36" s="22"/>
      <c r="E36" s="21" t="s">
        <v>17</v>
      </c>
      <c r="F36" s="21"/>
      <c r="G36" s="21"/>
      <c r="H36" s="21"/>
      <c r="I36" s="68" t="s">
        <v>76</v>
      </c>
      <c r="J36" s="26">
        <f>IF(G36="",D36,D36*G36)</f>
        <v>0</v>
      </c>
      <c r="K36" s="27">
        <f>J36</f>
        <v>0</v>
      </c>
      <c r="L36" s="410"/>
    </row>
    <row r="37" spans="1:12" s="12" customFormat="1" ht="13.5" x14ac:dyDescent="0.15">
      <c r="A37" s="25" t="s">
        <v>90</v>
      </c>
      <c r="B37" s="21" t="s">
        <v>89</v>
      </c>
      <c r="C37" s="21"/>
      <c r="D37" s="22"/>
      <c r="E37" s="21" t="s">
        <v>17</v>
      </c>
      <c r="F37" s="21"/>
      <c r="G37" s="21"/>
      <c r="H37" s="21"/>
      <c r="I37" s="68" t="s">
        <v>76</v>
      </c>
      <c r="J37" s="26">
        <f>IF(G37="",D37,D37*G37)</f>
        <v>0</v>
      </c>
      <c r="K37" s="27">
        <f>J37</f>
        <v>0</v>
      </c>
      <c r="L37" s="410"/>
    </row>
    <row r="38" spans="1:12" s="12" customFormat="1" ht="13.5" x14ac:dyDescent="0.15">
      <c r="A38" s="25"/>
      <c r="B38" s="21"/>
      <c r="C38" s="21"/>
      <c r="D38" s="22"/>
      <c r="E38" s="21"/>
      <c r="F38" s="21"/>
      <c r="G38" s="21"/>
      <c r="H38" s="21"/>
      <c r="I38" s="68"/>
      <c r="J38" s="26"/>
      <c r="K38" s="27"/>
      <c r="L38" s="410"/>
    </row>
    <row r="39" spans="1:12" s="12" customFormat="1" ht="13.5" x14ac:dyDescent="0.15">
      <c r="A39" s="20" t="s">
        <v>64</v>
      </c>
      <c r="D39" s="13"/>
      <c r="J39" s="24">
        <f>SUM(J40)</f>
        <v>0</v>
      </c>
      <c r="K39" s="24">
        <f>SUM(K40)</f>
        <v>0</v>
      </c>
      <c r="L39" s="410"/>
    </row>
    <row r="40" spans="1:12" s="12" customFormat="1" ht="13.5" x14ac:dyDescent="0.15">
      <c r="A40" s="25"/>
      <c r="B40" s="21" t="s">
        <v>91</v>
      </c>
      <c r="C40" s="21"/>
      <c r="D40" s="22"/>
      <c r="E40" s="21" t="s">
        <v>17</v>
      </c>
      <c r="F40" s="21"/>
      <c r="G40" s="21"/>
      <c r="H40" s="21"/>
      <c r="I40" s="68" t="s">
        <v>76</v>
      </c>
      <c r="J40" s="26">
        <f t="shared" ref="J40:J45" si="2">IF(G40="",D40,D40*G40)</f>
        <v>0</v>
      </c>
      <c r="K40" s="27">
        <f>J40</f>
        <v>0</v>
      </c>
      <c r="L40" s="410"/>
    </row>
    <row r="41" spans="1:12" s="12" customFormat="1" ht="13.5" x14ac:dyDescent="0.15">
      <c r="A41" s="25"/>
      <c r="B41" s="21"/>
      <c r="C41" s="21"/>
      <c r="D41" s="22"/>
      <c r="E41" s="21"/>
      <c r="F41" s="21"/>
      <c r="G41" s="21"/>
      <c r="H41" s="21"/>
      <c r="I41" s="68"/>
      <c r="J41" s="26"/>
      <c r="K41" s="27"/>
      <c r="L41" s="410"/>
    </row>
    <row r="42" spans="1:12" s="12" customFormat="1" ht="13.5" x14ac:dyDescent="0.15">
      <c r="A42" s="20" t="s">
        <v>65</v>
      </c>
      <c r="B42" s="21"/>
      <c r="C42" s="21"/>
      <c r="D42" s="22"/>
      <c r="E42" s="21"/>
      <c r="F42" s="21"/>
      <c r="G42" s="21"/>
      <c r="H42" s="21"/>
      <c r="I42" s="21"/>
      <c r="J42" s="24">
        <f>SUM(J43:J45)</f>
        <v>0</v>
      </c>
      <c r="K42" s="24">
        <f>SUM(K43:K45)</f>
        <v>0</v>
      </c>
      <c r="L42" s="410"/>
    </row>
    <row r="43" spans="1:12" s="12" customFormat="1" ht="13.5" x14ac:dyDescent="0.15">
      <c r="A43" s="25" t="s">
        <v>92</v>
      </c>
      <c r="B43" s="21"/>
      <c r="C43" s="21" t="s">
        <v>73</v>
      </c>
      <c r="D43" s="22"/>
      <c r="E43" s="21" t="s">
        <v>17</v>
      </c>
      <c r="F43" s="21" t="s">
        <v>74</v>
      </c>
      <c r="G43" s="21"/>
      <c r="H43" s="21" t="s">
        <v>93</v>
      </c>
      <c r="I43" s="68" t="s">
        <v>76</v>
      </c>
      <c r="J43" s="26">
        <f t="shared" si="2"/>
        <v>0</v>
      </c>
      <c r="K43" s="27">
        <f>J43</f>
        <v>0</v>
      </c>
      <c r="L43" s="410"/>
    </row>
    <row r="44" spans="1:12" s="12" customFormat="1" ht="13.5" x14ac:dyDescent="0.15">
      <c r="A44" s="25" t="s">
        <v>94</v>
      </c>
      <c r="B44" s="21" t="s">
        <v>95</v>
      </c>
      <c r="C44" s="21"/>
      <c r="D44" s="22"/>
      <c r="E44" s="21" t="s">
        <v>17</v>
      </c>
      <c r="F44" s="21"/>
      <c r="G44" s="21"/>
      <c r="H44" s="21"/>
      <c r="I44" s="68" t="s">
        <v>76</v>
      </c>
      <c r="J44" s="26">
        <f t="shared" si="2"/>
        <v>0</v>
      </c>
      <c r="K44" s="27">
        <f>J44</f>
        <v>0</v>
      </c>
      <c r="L44" s="410"/>
    </row>
    <row r="45" spans="1:12" s="12" customFormat="1" ht="13.5" x14ac:dyDescent="0.15">
      <c r="A45" s="25"/>
      <c r="B45" s="21" t="s">
        <v>96</v>
      </c>
      <c r="C45" s="21"/>
      <c r="D45" s="22"/>
      <c r="E45" s="21" t="s">
        <v>17</v>
      </c>
      <c r="F45" s="21"/>
      <c r="G45" s="21"/>
      <c r="H45" s="21"/>
      <c r="I45" s="68" t="s">
        <v>76</v>
      </c>
      <c r="J45" s="26">
        <f t="shared" si="2"/>
        <v>0</v>
      </c>
      <c r="K45" s="27">
        <f>J45</f>
        <v>0</v>
      </c>
      <c r="L45" s="410"/>
    </row>
    <row r="46" spans="1:12" s="38" customFormat="1" ht="14.25" thickBot="1" x14ac:dyDescent="0.2">
      <c r="A46" s="39" t="s">
        <v>126</v>
      </c>
      <c r="B46" s="87">
        <v>30</v>
      </c>
      <c r="C46" s="40"/>
      <c r="D46" s="41"/>
      <c r="E46" s="40"/>
      <c r="F46" s="40"/>
      <c r="G46" s="40"/>
      <c r="H46" s="40"/>
      <c r="I46" s="69"/>
      <c r="J46" s="42">
        <f>ROUNDDOWN((J6+J21+J29)*B46%,0)</f>
        <v>0</v>
      </c>
      <c r="K46" s="70">
        <f>ROUNDDOWN((K6+K21+K29)*B46%,-3)</f>
        <v>0</v>
      </c>
      <c r="L46" s="411"/>
    </row>
    <row r="47" spans="1:12" s="38" customFormat="1" ht="14.25" thickBot="1" x14ac:dyDescent="0.2">
      <c r="A47" s="71" t="s">
        <v>127</v>
      </c>
      <c r="B47" s="72"/>
      <c r="C47" s="73"/>
      <c r="D47" s="74"/>
      <c r="E47" s="73"/>
      <c r="F47" s="73"/>
      <c r="G47" s="73"/>
      <c r="H47" s="73"/>
      <c r="I47" s="75"/>
      <c r="J47" s="76">
        <f>SUM(J6,J21,J29,J46)</f>
        <v>0</v>
      </c>
      <c r="K47" s="76">
        <f>SUM(K6,K21,K29,K46)</f>
        <v>0</v>
      </c>
      <c r="L47" s="65">
        <f>ROUNDDOWN((K47)*A50,-3)</f>
        <v>0</v>
      </c>
    </row>
    <row r="48" spans="1:12" s="38" customFormat="1" ht="13.5" x14ac:dyDescent="0.15">
      <c r="A48" s="71" t="s">
        <v>128</v>
      </c>
      <c r="B48" s="77">
        <v>10</v>
      </c>
      <c r="C48" s="73"/>
      <c r="D48" s="74"/>
      <c r="E48" s="73"/>
      <c r="F48" s="73"/>
      <c r="G48" s="73"/>
      <c r="H48" s="73"/>
      <c r="I48" s="75"/>
      <c r="J48" s="76">
        <f>ROUNDDOWN(J47*B48%,0)</f>
        <v>0</v>
      </c>
      <c r="K48" s="427"/>
      <c r="L48" s="429"/>
    </row>
    <row r="49" spans="1:12" s="38" customFormat="1" ht="14.25" thickBot="1" x14ac:dyDescent="0.2">
      <c r="A49" s="61" t="s">
        <v>129</v>
      </c>
      <c r="B49" s="62"/>
      <c r="C49" s="63"/>
      <c r="D49" s="63"/>
      <c r="E49" s="63"/>
      <c r="F49" s="63"/>
      <c r="G49" s="63"/>
      <c r="H49" s="63"/>
      <c r="I49" s="63"/>
      <c r="J49" s="78">
        <f>SUM(J47:J48)</f>
        <v>0</v>
      </c>
      <c r="K49" s="428"/>
      <c r="L49" s="411"/>
    </row>
    <row r="50" spans="1:12" s="38" customFormat="1" ht="13.5" x14ac:dyDescent="0.15">
      <c r="A50" s="79">
        <v>1</v>
      </c>
      <c r="B50" s="36"/>
      <c r="C50" s="80"/>
      <c r="D50" s="80"/>
      <c r="E50" s="80"/>
      <c r="F50" s="80"/>
      <c r="G50" s="80"/>
      <c r="H50" s="80"/>
      <c r="I50" s="80"/>
      <c r="J50" s="81"/>
      <c r="K50" s="82"/>
      <c r="L50" s="83"/>
    </row>
    <row r="51" spans="1:12" ht="20.100000000000001" customHeight="1" x14ac:dyDescent="0.15">
      <c r="A51" s="430" t="s">
        <v>116</v>
      </c>
      <c r="B51" s="430"/>
      <c r="C51" s="430"/>
      <c r="D51" s="430"/>
      <c r="E51" s="430"/>
      <c r="F51" s="430"/>
      <c r="G51" s="430"/>
      <c r="H51" s="430"/>
      <c r="I51" s="430"/>
      <c r="J51" s="430"/>
      <c r="K51" s="430"/>
      <c r="L51" s="430"/>
    </row>
    <row r="52" spans="1:12" ht="30" customHeight="1" x14ac:dyDescent="0.15">
      <c r="A52" s="408" t="s">
        <v>130</v>
      </c>
      <c r="B52" s="408"/>
      <c r="C52" s="408"/>
      <c r="D52" s="408"/>
      <c r="E52" s="408"/>
      <c r="F52" s="408"/>
      <c r="G52" s="408"/>
      <c r="H52" s="408"/>
      <c r="I52" s="408"/>
      <c r="J52" s="408"/>
      <c r="K52" s="408"/>
      <c r="L52" s="408"/>
    </row>
    <row r="53" spans="1:12" ht="13.5" x14ac:dyDescent="0.15">
      <c r="A53" s="408" t="s">
        <v>170</v>
      </c>
      <c r="B53" s="408"/>
      <c r="C53" s="408"/>
      <c r="D53" s="408"/>
      <c r="E53" s="408"/>
      <c r="F53" s="408"/>
      <c r="G53" s="408"/>
      <c r="H53" s="408"/>
      <c r="I53" s="408"/>
      <c r="J53" s="408"/>
      <c r="K53" s="408"/>
      <c r="L53" s="408"/>
    </row>
    <row r="54" spans="1:12" ht="19.5" customHeight="1" x14ac:dyDescent="0.15">
      <c r="A54" s="67"/>
    </row>
    <row r="55" spans="1:12" ht="19.5" customHeight="1" x14ac:dyDescent="0.15">
      <c r="A55" s="84"/>
    </row>
  </sheetData>
  <sheetProtection formatCells="0" formatColumns="0" formatRows="0" insertRows="0" deleteRows="0" selectLockedCells="1"/>
  <mergeCells count="12">
    <mergeCell ref="A53:L53"/>
    <mergeCell ref="A2:L2"/>
    <mergeCell ref="B3:H3"/>
    <mergeCell ref="I3:L3"/>
    <mergeCell ref="A5:I5"/>
    <mergeCell ref="L6:L46"/>
    <mergeCell ref="A11:B11"/>
    <mergeCell ref="A4:K4"/>
    <mergeCell ref="A52:L52"/>
    <mergeCell ref="K48:K49"/>
    <mergeCell ref="L48:L49"/>
    <mergeCell ref="A51:L51"/>
  </mergeCells>
  <phoneticPr fontId="2"/>
  <dataValidations count="1">
    <dataValidation type="list" allowBlank="1" showInputMessage="1" showErrorMessage="1" sqref="B46" xr:uid="{00000000-0002-0000-0700-000000000000}">
      <formula1>"1,2,3,4,5,6,7,8,9,10,11,12,13,14,15,16,17,18,19,20,21,22,23,24,25,26,27,28,29,30"</formula1>
    </dataValidation>
  </dataValidations>
  <printOptions horizontalCentered="1"/>
  <pageMargins left="0.62992125984251968" right="0.39370078740157483" top="0.31496062992125984" bottom="0.23622047244094491" header="0.23622047244094491" footer="0.19685039370078741"/>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【説明】こちらを先にお読みください</vt:lpstr>
      <vt:lpstr>情報項目シート</vt:lpstr>
      <vt:lpstr>様式第1(Word転記用)</vt:lpstr>
      <vt:lpstr>別紙2(1)全期間総括表</vt:lpstr>
      <vt:lpstr>別紙2(2)助成先総括表</vt:lpstr>
      <vt:lpstr>別紙2(3)共同研究先総括表</vt:lpstr>
      <vt:lpstr>別紙2(4)項目別明細表(2022年助成先用)</vt:lpstr>
      <vt:lpstr>別紙2(4)項目別明細表(2022年共同研究先用)</vt:lpstr>
      <vt:lpstr>情報項目シート!Print_Area</vt:lpstr>
      <vt:lpstr>'別紙2(1)全期間総括表'!Print_Area</vt:lpstr>
      <vt:lpstr>'別紙2(2)助成先総括表'!Print_Area</vt:lpstr>
      <vt:lpstr>'別紙2(3)共同研究先総括表'!Print_Area</vt:lpstr>
      <vt:lpstr>'別紙2(4)項目別明細表(2022年共同研究先用)'!Print_Area</vt:lpstr>
      <vt:lpstr>'別紙2(4)項目別明細表(2022年助成先用)'!Print_Area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2020-01-17T05:08:07Z</dcterms:created>
  <dcterms:modified xsi:type="dcterms:W3CDTF">2022-03-14T04:01:08Z</dcterms:modified>
</cp:coreProperties>
</file>