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AC357D63-8BB5-4F20-91C3-7B2540CAB344}" xr6:coauthVersionLast="47" xr6:coauthVersionMax="47" xr10:uidLastSave="{00000000-0000-0000-0000-000000000000}"/>
  <bookViews>
    <workbookView xWindow="30195" yWindow="2445" windowWidth="24030" windowHeight="12915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<sst xmlns="http://schemas.openxmlformats.org/spreadsheetml/2006/main" count="92" uniqueCount="68">
  <si>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</si>
  <si>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</si>
  <si>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</si>
  <si>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</si>
  <si>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</si>
  <si>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</si>
  <si>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</si>
  <si>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</si>
  <si>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</si>
  <si>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</si>
  <si>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</si>
  <si>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</si>
  <si>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</si>
  <si>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</si>
  <si>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</si>
  <si>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</si>
  <si>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</si>
  <si>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</si>
  <si>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</si>
  <si>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</si>
  <si>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</si>
  <si>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</si>
  <si>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</si>
  <si>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</si>
  <si>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</si>
  <si>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</si>
  <si>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</si>
  <si>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</si>
  <si>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</si>
  <si>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</si>
  <si>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</si>
  <si>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</si>
  <si>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</si>
  <si>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</si>
  <si>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</si>
  <si>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</si>
  <si>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</si>
  <si>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</si>
  <si>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</si>
  <si>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</si>
  <si>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</si>
  <si>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</si>
  <si>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</si>
  <si>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</si>
  <si>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</si>
  <si>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</si>
  <si>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</si>
  <si>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</si>
  <si>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</si>
  <si>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</si>
  <si>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</si>
  <si>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</si>
  <si>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</si>
  <si>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</si>
  <si>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</si>
  <si>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</si>
  <si>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</si>
  <si>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</si>
  <si>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</si>
  <si>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</si>
  <si>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</si>
  <si>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</si>
  <si>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</si>
  <si>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検査実施分
(c)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</si>
  <si>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</si>
  <si>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</si>
  <si>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</si>
  <si>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t>2023年度版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</si>
</sst>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right" vertical="center" shrinkToFit="1"/>
    </xf>
    <xf numFmtId="12" fontId="14" fillId="0" borderId="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wrapText="1" shrinkToFit="1"/>
    </xf>
    <xf numFmtId="12" fontId="9" fillId="0" borderId="2" xfId="4" applyNumberFormat="1" applyFont="1" applyBorder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>
      <alignment vertical="center" shrinkToFit="1"/>
    </xf>
    <xf numFmtId="176" fontId="15" fillId="0" borderId="8" xfId="4" applyNumberFormat="1" applyFont="1" applyBorder="1" applyAlignment="1">
      <alignment vertical="center" shrinkToFit="1"/>
    </xf>
    <xf numFmtId="176" fontId="15" fillId="0" borderId="9" xfId="4" applyNumberFormat="1" applyFont="1" applyBorder="1" applyAlignment="1">
      <alignment vertical="center" shrinkToFit="1"/>
    </xf>
    <xf numFmtId="176" fontId="15" fillId="0" borderId="10" xfId="4" applyNumberFormat="1" applyFont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>
      <alignment vertical="center" shrinkToFit="1"/>
    </xf>
    <xf numFmtId="176" fontId="10" fillId="2" borderId="17" xfId="4" applyNumberFormat="1" applyFont="1" applyFill="1" applyBorder="1" applyAlignment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>
      <alignment vertical="center" shrinkToFit="1"/>
    </xf>
    <xf numFmtId="176" fontId="13" fillId="0" borderId="3" xfId="4" applyNumberFormat="1" applyFont="1" applyBorder="1" applyAlignment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>
      <alignment vertical="center" shrinkToFit="1"/>
    </xf>
    <xf numFmtId="176" fontId="15" fillId="0" borderId="23" xfId="4" applyNumberFormat="1" applyFont="1" applyBorder="1" applyAlignment="1">
      <alignment vertical="center" shrinkToFit="1"/>
    </xf>
    <xf numFmtId="176" fontId="10" fillId="4" borderId="24" xfId="4" applyNumberFormat="1" applyFont="1" applyFill="1" applyBorder="1" applyAlignment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>
      <alignment vertical="center" shrinkToFit="1"/>
    </xf>
    <xf numFmtId="176" fontId="15" fillId="2" borderId="25" xfId="4" applyNumberFormat="1" applyFont="1" applyFill="1" applyBorder="1" applyAlignment="1">
      <alignment vertical="center" shrinkToFit="1"/>
    </xf>
    <xf numFmtId="176" fontId="15" fillId="2" borderId="26" xfId="4" applyNumberFormat="1" applyFont="1" applyFill="1" applyBorder="1" applyAlignment="1">
      <alignment vertical="center" shrinkToFit="1"/>
    </xf>
    <xf numFmtId="176" fontId="15" fillId="2" borderId="24" xfId="4" applyNumberFormat="1" applyFont="1" applyFill="1" applyBorder="1" applyAlignment="1">
      <alignment vertical="center" shrinkToFit="1"/>
    </xf>
    <xf numFmtId="176" fontId="15" fillId="0" borderId="24" xfId="4" applyNumberFormat="1" applyFont="1" applyBorder="1" applyAlignment="1">
      <alignment vertical="center" shrinkToFit="1"/>
    </xf>
    <xf numFmtId="176" fontId="15" fillId="0" borderId="26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6" fontId="15" fillId="0" borderId="4" xfId="4" applyNumberFormat="1" applyFont="1" applyBorder="1" applyAlignment="1">
      <alignment vertical="center" shrinkToFit="1"/>
    </xf>
    <xf numFmtId="176" fontId="15" fillId="0" borderId="5" xfId="4" applyNumberFormat="1" applyFont="1" applyBorder="1" applyAlignment="1">
      <alignment vertical="center" shrinkToFit="1"/>
    </xf>
    <xf numFmtId="176" fontId="15" fillId="2" borderId="3" xfId="4" applyNumberFormat="1" applyFont="1" applyFill="1" applyBorder="1" applyAlignment="1">
      <alignment vertical="center" shrinkToFit="1"/>
    </xf>
    <xf numFmtId="176" fontId="15" fillId="2" borderId="6" xfId="4" applyNumberFormat="1" applyFont="1" applyFill="1" applyBorder="1" applyAlignment="1">
      <alignment vertical="center" shrinkToFit="1"/>
    </xf>
    <xf numFmtId="176" fontId="15" fillId="2" borderId="5" xfId="4" applyNumberFormat="1" applyFont="1" applyFill="1" applyBorder="1" applyAlignment="1">
      <alignment vertical="center" shrinkToFit="1"/>
    </xf>
    <xf numFmtId="176" fontId="10" fillId="0" borderId="28" xfId="4" applyNumberFormat="1" applyFont="1" applyBorder="1" applyAlignment="1">
      <alignment vertical="center" shrinkToFit="1"/>
    </xf>
    <xf numFmtId="176" fontId="15" fillId="0" borderId="29" xfId="4" applyNumberFormat="1" applyFont="1" applyBorder="1" applyAlignment="1">
      <alignment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0" fillId="2" borderId="2" xfId="4" applyNumberFormat="1" applyFont="1" applyFill="1" applyBorder="1" applyAlignment="1">
      <alignment vertical="center" shrinkToFit="1"/>
    </xf>
    <xf numFmtId="176" fontId="10" fillId="2" borderId="30" xfId="4" applyNumberFormat="1" applyFont="1" applyFill="1" applyBorder="1" applyAlignment="1">
      <alignment vertical="center" shrinkToFit="1"/>
    </xf>
    <xf numFmtId="176" fontId="10" fillId="2" borderId="28" xfId="4" applyNumberFormat="1" applyFont="1" applyFill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9" fillId="0" borderId="0" xfId="4" applyFont="1" applyAlignment="1">
      <alignment vertical="center" shrinkToFit="1"/>
    </xf>
    <xf numFmtId="176" fontId="16" fillId="0" borderId="0" xfId="4" applyNumberFormat="1" applyFont="1" applyAlignment="1">
      <alignment horizontal="center" vertical="center" wrapText="1" shrinkToFit="1"/>
    </xf>
    <xf numFmtId="0" fontId="10" fillId="0" borderId="31" xfId="4" applyFont="1" applyBorder="1" applyAlignment="1">
      <alignment vertical="center" shrinkToFit="1"/>
    </xf>
    <xf numFmtId="176" fontId="10" fillId="0" borderId="32" xfId="4" applyNumberFormat="1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wrapText="1" shrinkToFit="1"/>
    </xf>
    <xf numFmtId="176" fontId="10" fillId="0" borderId="33" xfId="4" applyNumberFormat="1" applyFont="1" applyBorder="1" applyAlignment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 wrapText="1" shrinkToFit="1"/>
    </xf>
    <xf numFmtId="176" fontId="10" fillId="0" borderId="34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15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horizontal="center" vertical="center" shrinkToFit="1"/>
    </xf>
    <xf numFmtId="49" fontId="13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6" fontId="17" fillId="0" borderId="0" xfId="4" applyNumberFormat="1" applyFont="1" applyAlignment="1">
      <alignment horizontal="right" vertical="center" wrapText="1" shrinkToFit="1"/>
    </xf>
    <xf numFmtId="49" fontId="14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10" fillId="0" borderId="0" xfId="4" applyFont="1" applyAlignment="1">
      <alignment horizontal="center" vertical="center" shrinkToFit="1"/>
    </xf>
    <xf numFmtId="176" fontId="10" fillId="0" borderId="0" xfId="4" applyNumberFormat="1" applyFont="1" applyAlignment="1" applyProtection="1">
      <alignment horizontal="center" vertical="center" shrinkToFit="1"/>
      <protection locked="0"/>
    </xf>
    <xf numFmtId="49" fontId="13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176" fontId="17" fillId="0" borderId="0" xfId="4" applyNumberFormat="1" applyFont="1" applyAlignment="1" applyProtection="1">
      <alignment horizontal="right" vertical="center" wrapText="1" shrinkToFit="1"/>
      <protection locked="0"/>
    </xf>
    <xf numFmtId="0" fontId="9" fillId="0" borderId="0" xfId="4" applyFont="1" applyAlignment="1" applyProtection="1">
      <alignment horizontal="right" vertical="center" wrapText="1" shrinkToFit="1"/>
      <protection locked="0"/>
    </xf>
    <xf numFmtId="49" fontId="14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right" vertical="center" shrinkToFit="1"/>
      <protection locked="0"/>
    </xf>
    <xf numFmtId="176" fontId="15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6" fontId="15" fillId="0" borderId="25" xfId="4" applyNumberFormat="1" applyFont="1" applyBorder="1" applyAlignment="1">
      <alignment vertical="center" shrinkToFit="1"/>
    </xf>
    <xf numFmtId="176" fontId="15" fillId="2" borderId="2" xfId="4" applyNumberFormat="1" applyFont="1" applyFill="1" applyBorder="1" applyAlignment="1">
      <alignment vertical="center" shrinkToFit="1"/>
    </xf>
    <xf numFmtId="176" fontId="15" fillId="0" borderId="40" xfId="4" applyNumberFormat="1" applyFont="1" applyBorder="1" applyAlignment="1">
      <alignment vertical="center" shrinkToFit="1"/>
    </xf>
    <xf numFmtId="176" fontId="15" fillId="0" borderId="41" xfId="4" applyNumberFormat="1" applyFont="1" applyBorder="1" applyAlignment="1">
      <alignment vertical="center" shrinkToFit="1"/>
    </xf>
    <xf numFmtId="176" fontId="15" fillId="0" borderId="42" xfId="4" applyNumberFormat="1" applyFont="1" applyBorder="1" applyAlignment="1">
      <alignment vertical="center" shrinkToFit="1"/>
    </xf>
    <xf numFmtId="176" fontId="15" fillId="2" borderId="43" xfId="4" applyNumberFormat="1" applyFont="1" applyFill="1" applyBorder="1" applyAlignment="1">
      <alignment vertical="center" shrinkToFit="1"/>
    </xf>
    <xf numFmtId="176" fontId="15" fillId="2" borderId="44" xfId="4" applyNumberFormat="1" applyFont="1" applyFill="1" applyBorder="1" applyAlignment="1">
      <alignment vertical="center" shrinkToFit="1"/>
    </xf>
    <xf numFmtId="176" fontId="15" fillId="2" borderId="45" xfId="4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 shrinkToFit="1"/>
    </xf>
    <xf numFmtId="176" fontId="15" fillId="0" borderId="46" xfId="4" applyNumberFormat="1" applyFont="1" applyBorder="1" applyAlignment="1">
      <alignment vertical="center" shrinkToFit="1"/>
    </xf>
    <xf numFmtId="176" fontId="15" fillId="0" borderId="45" xfId="4" applyNumberFormat="1" applyFont="1" applyBorder="1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176" fontId="15" fillId="0" borderId="71" xfId="4" applyNumberFormat="1" applyFont="1" applyBorder="1" applyAlignment="1">
      <alignment vertical="center" shrinkToFit="1"/>
    </xf>
    <xf numFmtId="176" fontId="15" fillId="0" borderId="18" xfId="4" applyNumberFormat="1" applyFont="1" applyBorder="1" applyAlignment="1">
      <alignment vertical="center" shrinkToFit="1"/>
    </xf>
    <xf numFmtId="0" fontId="25" fillId="0" borderId="0" xfId="4" applyFont="1" applyAlignment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>
      <alignment horizontal="right" vertical="center" wrapText="1" shrinkToFit="1"/>
    </xf>
    <xf numFmtId="0" fontId="0" fillId="0" borderId="0" xfId="0">
      <alignment vertical="center"/>
    </xf>
    <xf numFmtId="0" fontId="0" fillId="0" borderId="31" xfId="0" applyBorder="1">
      <alignment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10" fillId="0" borderId="24" xfId="4" applyNumberFormat="1" applyFont="1" applyBorder="1" applyAlignment="1">
      <alignment horizontal="right" vertical="center" shrinkToFit="1"/>
    </xf>
    <xf numFmtId="176" fontId="10" fillId="0" borderId="25" xfId="4" applyNumberFormat="1" applyFont="1" applyBorder="1" applyAlignment="1">
      <alignment horizontal="right" vertical="center" shrinkToFit="1"/>
    </xf>
    <xf numFmtId="176" fontId="10" fillId="0" borderId="26" xfId="4" applyNumberFormat="1" applyFont="1" applyBorder="1" applyAlignment="1">
      <alignment horizontal="right"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10" fillId="0" borderId="58" xfId="4" applyNumberFormat="1" applyFont="1" applyBorder="1" applyAlignment="1">
      <alignment horizontal="center" vertical="center" wrapText="1" shrinkToFit="1"/>
    </xf>
    <xf numFmtId="0" fontId="9" fillId="0" borderId="59" xfId="4" applyFont="1" applyBorder="1" applyAlignment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176" fontId="10" fillId="0" borderId="62" xfId="4" applyNumberFormat="1" applyFont="1" applyBorder="1" applyAlignment="1">
      <alignment horizontal="center" vertical="center" wrapText="1" shrinkToFit="1"/>
    </xf>
    <xf numFmtId="0" fontId="18" fillId="0" borderId="10" xfId="4" applyFont="1" applyBorder="1" applyAlignment="1">
      <alignment vertical="center" wrapText="1" shrinkToFit="1"/>
    </xf>
    <xf numFmtId="0" fontId="18" fillId="0" borderId="63" xfId="4" applyFont="1" applyBorder="1" applyAlignment="1">
      <alignment vertical="center" wrapText="1" shrinkToFit="1"/>
    </xf>
    <xf numFmtId="0" fontId="18" fillId="0" borderId="51" xfId="4" applyFont="1" applyBorder="1" applyAlignment="1">
      <alignment vertical="center" wrapText="1" shrinkToFit="1"/>
    </xf>
    <xf numFmtId="176" fontId="10" fillId="0" borderId="32" xfId="4" applyNumberFormat="1" applyFont="1" applyBorder="1" applyAlignment="1">
      <alignment horizontal="center" vertical="center" shrinkToFit="1"/>
    </xf>
    <xf numFmtId="176" fontId="10" fillId="0" borderId="64" xfId="4" applyNumberFormat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5" fillId="0" borderId="66" xfId="4" applyNumberFormat="1" applyFont="1" applyBorder="1" applyAlignment="1">
      <alignment vertical="center" shrinkToFit="1"/>
    </xf>
    <xf numFmtId="0" fontId="0" fillId="0" borderId="67" xfId="0" applyBorder="1">
      <alignment vertical="center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49" fontId="14" fillId="0" borderId="0" xfId="4" applyNumberFormat="1" applyFont="1" applyAlignment="1" applyProtection="1">
      <alignment horizontal="center" vertical="center" wrapText="1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6" fontId="10" fillId="0" borderId="46" xfId="4" applyNumberFormat="1" applyFont="1" applyBorder="1" applyAlignment="1" applyProtection="1">
      <alignment horizontal="center" vertical="center" wrapText="1" shrinkToFit="1"/>
      <protection locked="0"/>
    </xf>
    <xf numFmtId="0" fontId="10" fillId="0" borderId="52" xfId="4" applyFont="1" applyBorder="1" applyAlignment="1" applyProtection="1">
      <alignment horizontal="center" vertical="center" wrapText="1" shrinkToFit="1"/>
      <protection locked="0"/>
    </xf>
    <xf numFmtId="0" fontId="10" fillId="0" borderId="53" xfId="4" applyFont="1" applyBorder="1" applyAlignment="1" applyProtection="1">
      <alignment horizontal="center" vertical="center" wrapText="1" shrinkToFit="1"/>
      <protection locked="0"/>
    </xf>
    <xf numFmtId="176" fontId="10" fillId="0" borderId="11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shrinkToFit="1"/>
    </xf>
    <xf numFmtId="176" fontId="10" fillId="0" borderId="54" xfId="4" applyNumberFormat="1" applyFont="1" applyBorder="1" applyAlignment="1">
      <alignment vertical="center" shrinkToFit="1"/>
    </xf>
    <xf numFmtId="176" fontId="10" fillId="0" borderId="55" xfId="4" applyNumberFormat="1" applyFont="1" applyBorder="1" applyAlignment="1">
      <alignment vertical="center" shrinkToFit="1"/>
    </xf>
    <xf numFmtId="0" fontId="10" fillId="0" borderId="5" xfId="4" applyFont="1" applyBorder="1" applyAlignment="1">
      <alignment vertical="center" shrinkToFit="1"/>
    </xf>
    <xf numFmtId="0" fontId="9" fillId="0" borderId="3" xfId="4" applyFont="1" applyBorder="1" applyAlignment="1">
      <alignment vertical="center" shrinkToFit="1"/>
    </xf>
    <xf numFmtId="0" fontId="9" fillId="0" borderId="6" xfId="4" applyFont="1" applyBorder="1" applyAlignment="1">
      <alignment vertical="center" shrinkToFit="1"/>
    </xf>
    <xf numFmtId="176" fontId="10" fillId="0" borderId="56" xfId="4" applyNumberFormat="1" applyFont="1" applyBorder="1" applyAlignment="1">
      <alignment vertical="center" shrinkToFit="1"/>
    </xf>
    <xf numFmtId="176" fontId="10" fillId="0" borderId="57" xfId="4" applyNumberFormat="1" applyFont="1" applyBorder="1" applyAlignment="1">
      <alignment vertical="center" shrinkToFit="1"/>
    </xf>
    <xf numFmtId="176" fontId="10" fillId="0" borderId="9" xfId="4" applyNumberFormat="1" applyFont="1" applyBorder="1" applyAlignment="1">
      <alignment horizontal="center" vertical="center" shrinkToFit="1"/>
    </xf>
    <xf numFmtId="0" fontId="9" fillId="0" borderId="3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47" xfId="4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horizontal="center" vertical="center" wrapText="1" shrinkToFit="1"/>
    </xf>
    <xf numFmtId="176" fontId="10" fillId="0" borderId="8" xfId="4" applyNumberFormat="1" applyFont="1" applyBorder="1" applyAlignment="1">
      <alignment horizontal="center" vertical="center" wrapText="1" shrinkToFit="1"/>
    </xf>
    <xf numFmtId="176" fontId="10" fillId="0" borderId="16" xfId="4" applyNumberFormat="1" applyFont="1" applyBorder="1" applyAlignment="1">
      <alignment horizontal="center" vertical="center" wrapText="1" shrinkToFit="1"/>
    </xf>
    <xf numFmtId="176" fontId="10" fillId="0" borderId="48" xfId="4" applyNumberFormat="1" applyFont="1" applyBorder="1" applyAlignment="1">
      <alignment horizontal="center" vertical="center" wrapText="1" shrinkToFit="1"/>
    </xf>
    <xf numFmtId="176" fontId="10" fillId="0" borderId="49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Border="1" applyAlignment="1" applyProtection="1">
      <alignment horizontal="center" vertical="center" wrapText="1" shrinkToFit="1"/>
      <protection locked="0"/>
    </xf>
    <xf numFmtId="49" fontId="10" fillId="0" borderId="0" xfId="4" applyNumberFormat="1" applyFont="1" applyAlignment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0" fontId="9" fillId="0" borderId="19" xfId="4" applyFont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8" fillId="0" borderId="30" xfId="4" applyFont="1" applyBorder="1" applyAlignment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>
      <alignment horizontal="center" vertical="center" shrinkToFit="1"/>
    </xf>
    <xf numFmtId="176" fontId="10" fillId="0" borderId="51" xfId="4" applyNumberFormat="1" applyFont="1" applyBorder="1" applyAlignment="1">
      <alignment horizontal="center" vertical="center" shrinkToFit="1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Alignment="1">
      <alignment horizontal="center"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0" fontId="9" fillId="0" borderId="14" xfId="4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>
      <alignment horizontal="right" vertical="center" shrinkToFit="1"/>
    </xf>
    <xf numFmtId="49" fontId="10" fillId="0" borderId="2" xfId="4" applyNumberFormat="1" applyFont="1" applyBorder="1" applyAlignment="1">
      <alignment horizontal="right" vertical="center" shrinkToFit="1"/>
    </xf>
    <xf numFmtId="49" fontId="13" fillId="0" borderId="2" xfId="4" applyNumberFormat="1" applyFont="1" applyBorder="1" applyAlignment="1" applyProtection="1">
      <alignment vertical="center" shrinkToFit="1"/>
      <protection locked="0"/>
    </xf>
    <xf numFmtId="0" fontId="9" fillId="0" borderId="2" xfId="4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>
      <alignment vertical="center" shrinkToFit="1"/>
    </xf>
    <xf numFmtId="49" fontId="10" fillId="0" borderId="2" xfId="4" applyNumberFormat="1" applyFont="1" applyBorder="1" applyAlignment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>
      <alignment vertical="center" wrapText="1" shrinkToFit="1"/>
    </xf>
    <xf numFmtId="49" fontId="10" fillId="0" borderId="2" xfId="4" applyNumberFormat="1" applyFont="1" applyBorder="1" applyAlignment="1">
      <alignment vertical="center" wrapText="1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topLeftCell="H9" zoomScaleSheetLayoutView="100" workbookViewId="0">
      <selection activeCell="AH28" sqref="AH28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2"/>
      <c r="B2" s="113"/>
      <c r="C2" s="113"/>
      <c r="D2" s="113"/>
      <c r="E2" s="218" t="s">
        <v>51</v>
      </c>
      <c r="F2" s="218"/>
      <c r="G2" s="218"/>
      <c r="H2" s="218"/>
      <c r="I2" s="214" t="s">
        <v>53</v>
      </c>
      <c r="J2" s="215"/>
      <c r="K2" s="215"/>
      <c r="L2" s="215"/>
      <c r="M2" s="216" t="s">
        <v>0</v>
      </c>
      <c r="N2" s="217"/>
      <c r="O2" s="217"/>
      <c r="P2" s="2"/>
      <c r="Q2" s="2"/>
      <c r="R2" s="2"/>
      <c r="S2" s="2"/>
      <c r="T2" s="198" t="s">
        <v>1</v>
      </c>
      <c r="U2" s="198"/>
      <c r="V2" s="219" t="s">
        <v>2</v>
      </c>
      <c r="W2" s="220"/>
      <c r="X2" s="220"/>
      <c r="Y2" s="3"/>
      <c r="Z2" s="4"/>
      <c r="AA2" s="4"/>
    </row>
    <row r="3" spans="1:28" ht="21" customHeight="1" x14ac:dyDescent="0.15">
      <c r="A3" s="198" t="s">
        <v>61</v>
      </c>
      <c r="B3" s="198"/>
      <c r="C3" s="201"/>
      <c r="D3" s="201"/>
      <c r="E3" s="201"/>
      <c r="F3" s="201"/>
      <c r="G3" s="201"/>
      <c r="H3" s="198" t="s">
        <v>3</v>
      </c>
      <c r="I3" s="198"/>
      <c r="J3" s="5"/>
      <c r="K3" s="201"/>
      <c r="L3" s="126"/>
      <c r="M3" s="126"/>
      <c r="N3" s="126"/>
      <c r="O3" s="126"/>
      <c r="P3" s="126"/>
      <c r="Q3" s="126"/>
      <c r="R3" s="126"/>
      <c r="S3" s="126"/>
      <c r="T3" s="198" t="s">
        <v>4</v>
      </c>
      <c r="U3" s="198"/>
      <c r="V3" s="199"/>
      <c r="W3" s="200"/>
      <c r="X3" s="200"/>
      <c r="Y3" s="221"/>
      <c r="Z3" s="4"/>
      <c r="AA3" s="4"/>
      <c r="AB3" s="4" t="s">
        <v>0</v>
      </c>
    </row>
    <row r="4" spans="1:28" ht="21" customHeight="1" x14ac:dyDescent="0.15">
      <c r="A4" s="198" t="s">
        <v>5</v>
      </c>
      <c r="B4" s="198"/>
      <c r="C4" s="199"/>
      <c r="D4" s="199"/>
      <c r="E4" s="199"/>
      <c r="F4" s="199"/>
      <c r="G4" s="199"/>
      <c r="H4" s="6"/>
      <c r="I4" s="7"/>
      <c r="J4" s="5"/>
      <c r="K4" s="201"/>
      <c r="L4" s="126"/>
      <c r="M4" s="126"/>
      <c r="N4" s="126"/>
      <c r="O4" s="126"/>
      <c r="P4" s="126"/>
      <c r="Q4" s="126"/>
      <c r="R4" s="126"/>
      <c r="S4" s="126"/>
      <c r="T4" s="198" t="s">
        <v>62</v>
      </c>
      <c r="U4" s="198"/>
      <c r="V4" s="199" t="s">
        <v>54</v>
      </c>
      <c r="W4" s="200"/>
      <c r="X4" s="200"/>
      <c r="Y4" s="200"/>
      <c r="Z4" s="4"/>
      <c r="AA4" s="4"/>
      <c r="AB4" s="4" t="s">
        <v>66</v>
      </c>
    </row>
    <row r="5" spans="1:28" ht="21" customHeight="1" x14ac:dyDescent="0.15">
      <c r="A5" s="198" t="s">
        <v>6</v>
      </c>
      <c r="B5" s="226"/>
      <c r="C5" s="228"/>
      <c r="D5" s="8"/>
      <c r="E5" s="230" t="s">
        <v>46</v>
      </c>
      <c r="F5" s="230"/>
      <c r="G5" s="230"/>
      <c r="H5" s="9"/>
      <c r="I5" s="7"/>
      <c r="J5" s="5"/>
      <c r="K5" s="201"/>
      <c r="L5" s="126"/>
      <c r="M5" s="126"/>
      <c r="N5" s="126"/>
      <c r="O5" s="126"/>
      <c r="P5" s="126"/>
      <c r="Q5" s="126"/>
      <c r="R5" s="126"/>
      <c r="S5" s="126"/>
      <c r="T5" s="198" t="s">
        <v>7</v>
      </c>
      <c r="U5" s="198"/>
      <c r="V5" s="199" t="s">
        <v>55</v>
      </c>
      <c r="W5" s="200"/>
      <c r="X5" s="200"/>
      <c r="Y5" s="200"/>
      <c r="Z5" s="4"/>
      <c r="AA5" s="4"/>
      <c r="AB5" s="4" t="s">
        <v>8</v>
      </c>
    </row>
    <row r="6" spans="1:28" ht="21" customHeight="1" x14ac:dyDescent="0.15">
      <c r="A6" s="227"/>
      <c r="B6" s="227"/>
      <c r="C6" s="229"/>
      <c r="D6" s="10"/>
      <c r="E6" s="231"/>
      <c r="F6" s="231"/>
      <c r="G6" s="231"/>
      <c r="H6" s="222" t="s">
        <v>9</v>
      </c>
      <c r="I6" s="222"/>
      <c r="J6" s="11"/>
      <c r="K6" s="201"/>
      <c r="L6" s="126"/>
      <c r="M6" s="126"/>
      <c r="N6" s="126"/>
      <c r="O6" s="126"/>
      <c r="P6" s="126"/>
      <c r="Q6" s="126"/>
      <c r="R6" s="126"/>
      <c r="S6" s="126"/>
      <c r="T6" s="223" t="s">
        <v>10</v>
      </c>
      <c r="U6" s="223"/>
      <c r="V6" s="224" t="s">
        <v>56</v>
      </c>
      <c r="W6" s="225"/>
      <c r="X6" s="225"/>
      <c r="Y6" s="225"/>
      <c r="Z6" s="4"/>
      <c r="AA6" s="4"/>
      <c r="AB6" s="4" t="s">
        <v>11</v>
      </c>
    </row>
    <row r="7" spans="1:28" ht="23.25" customHeight="1" x14ac:dyDescent="0.15">
      <c r="A7" s="177" t="s">
        <v>12</v>
      </c>
      <c r="B7" s="186"/>
      <c r="C7" s="178"/>
      <c r="D7" s="190" t="s">
        <v>13</v>
      </c>
      <c r="E7" s="191"/>
      <c r="F7" s="194" t="s">
        <v>58</v>
      </c>
      <c r="G7" s="195"/>
      <c r="H7" s="177" t="s">
        <v>14</v>
      </c>
      <c r="I7" s="178"/>
      <c r="J7" s="177" t="s">
        <v>15</v>
      </c>
      <c r="K7" s="178"/>
      <c r="L7" s="177" t="s">
        <v>16</v>
      </c>
      <c r="M7" s="178"/>
      <c r="N7" s="177" t="s">
        <v>17</v>
      </c>
      <c r="O7" s="178"/>
      <c r="P7" s="177" t="s">
        <v>18</v>
      </c>
      <c r="Q7" s="186"/>
      <c r="R7" s="186"/>
      <c r="S7" s="178"/>
      <c r="T7" s="177" t="s">
        <v>19</v>
      </c>
      <c r="U7" s="178"/>
      <c r="V7" s="166" t="s">
        <v>52</v>
      </c>
      <c r="W7" s="211"/>
      <c r="X7" s="174" t="s">
        <v>64</v>
      </c>
      <c r="Y7" s="202" t="s">
        <v>47</v>
      </c>
      <c r="Z7" s="4"/>
      <c r="AA7" s="4"/>
    </row>
    <row r="8" spans="1:28" ht="19.5" customHeight="1" x14ac:dyDescent="0.15">
      <c r="A8" s="187"/>
      <c r="B8" s="188"/>
      <c r="C8" s="189"/>
      <c r="D8" s="192"/>
      <c r="E8" s="193"/>
      <c r="F8" s="196"/>
      <c r="G8" s="197"/>
      <c r="H8" s="205" t="s">
        <v>20</v>
      </c>
      <c r="I8" s="206"/>
      <c r="J8" s="205" t="s">
        <v>20</v>
      </c>
      <c r="K8" s="206"/>
      <c r="L8" s="205" t="s">
        <v>20</v>
      </c>
      <c r="M8" s="206"/>
      <c r="N8" s="205" t="s">
        <v>20</v>
      </c>
      <c r="O8" s="206"/>
      <c r="P8" s="207" t="s">
        <v>21</v>
      </c>
      <c r="Q8" s="208"/>
      <c r="R8" s="207" t="s">
        <v>21</v>
      </c>
      <c r="S8" s="208"/>
      <c r="T8" s="209"/>
      <c r="U8" s="210"/>
      <c r="V8" s="212"/>
      <c r="W8" s="213"/>
      <c r="X8" s="175"/>
      <c r="Y8" s="203"/>
      <c r="Z8" s="4"/>
      <c r="AA8" s="4"/>
    </row>
    <row r="9" spans="1:28" ht="24.75" customHeight="1" x14ac:dyDescent="0.15">
      <c r="A9" s="181" t="s">
        <v>22</v>
      </c>
      <c r="B9" s="182"/>
      <c r="C9" s="183"/>
      <c r="D9" s="12"/>
      <c r="E9" s="13">
        <v>0.3</v>
      </c>
      <c r="F9" s="14"/>
      <c r="G9" s="13">
        <v>0.3</v>
      </c>
      <c r="H9" s="15"/>
      <c r="I9" s="16" t="s">
        <v>23</v>
      </c>
      <c r="J9" s="14"/>
      <c r="K9" s="17" t="s">
        <v>23</v>
      </c>
      <c r="L9" s="18"/>
      <c r="M9" s="17" t="s">
        <v>23</v>
      </c>
      <c r="N9" s="18"/>
      <c r="O9" s="17" t="s">
        <v>23</v>
      </c>
      <c r="P9" s="18"/>
      <c r="Q9" s="17" t="s">
        <v>23</v>
      </c>
      <c r="R9" s="18"/>
      <c r="S9" s="17" t="s">
        <v>23</v>
      </c>
      <c r="T9" s="14"/>
      <c r="U9" s="17" t="s">
        <v>23</v>
      </c>
      <c r="V9" s="18"/>
      <c r="W9" s="15">
        <f>G9</f>
        <v>0.3</v>
      </c>
      <c r="X9" s="176"/>
      <c r="Y9" s="204"/>
      <c r="Z9" s="4"/>
      <c r="AA9" s="4"/>
    </row>
    <row r="10" spans="1:28" ht="24.75" customHeight="1" x14ac:dyDescent="0.15">
      <c r="A10" s="184" t="s">
        <v>42</v>
      </c>
      <c r="B10" s="184"/>
      <c r="C10" s="184"/>
      <c r="D10" s="19"/>
      <c r="E10" s="20">
        <f>SUM(E11:E14)</f>
        <v>0</v>
      </c>
      <c r="F10" s="21"/>
      <c r="G10" s="22">
        <f>SUM(G11:G14)</f>
        <v>0</v>
      </c>
      <c r="H10" s="23"/>
      <c r="I10" s="24">
        <f>SUM(I11:I14)</f>
        <v>0</v>
      </c>
      <c r="J10" s="21"/>
      <c r="K10" s="24">
        <f>SUM(K11:K14)</f>
        <v>0</v>
      </c>
      <c r="L10" s="21"/>
      <c r="M10" s="24">
        <f>SUM(M11:M14)</f>
        <v>0</v>
      </c>
      <c r="N10" s="21"/>
      <c r="O10" s="24">
        <f>SUM(O11:O14)</f>
        <v>0</v>
      </c>
      <c r="P10" s="21"/>
      <c r="Q10" s="24">
        <f>SUM(Q11:Q14)</f>
        <v>0</v>
      </c>
      <c r="R10" s="25"/>
      <c r="S10" s="24">
        <f>SUM(S11:S14)</f>
        <v>0</v>
      </c>
      <c r="T10" s="21"/>
      <c r="U10" s="24">
        <f>SUM(U11:U14)</f>
        <v>0</v>
      </c>
      <c r="V10" s="21"/>
      <c r="W10" s="23">
        <f>SUM(W11:W14)</f>
        <v>0</v>
      </c>
      <c r="X10" s="105">
        <f>G10-W10</f>
        <v>0</v>
      </c>
      <c r="Y10" s="51">
        <f>MIN(G10,W10)</f>
        <v>0</v>
      </c>
      <c r="Z10" s="4"/>
      <c r="AA10" s="4"/>
    </row>
    <row r="11" spans="1:28" ht="24.75" customHeight="1" x14ac:dyDescent="0.15">
      <c r="A11" s="185" t="s">
        <v>37</v>
      </c>
      <c r="B11" s="185"/>
      <c r="C11" s="185"/>
      <c r="D11" s="26"/>
      <c r="E11" s="27"/>
      <c r="F11" s="28"/>
      <c r="G11" s="27"/>
      <c r="H11" s="29"/>
      <c r="I11" s="30"/>
      <c r="J11" s="28"/>
      <c r="K11" s="30"/>
      <c r="L11" s="28"/>
      <c r="M11" s="30"/>
      <c r="N11" s="28"/>
      <c r="O11" s="30"/>
      <c r="P11" s="28"/>
      <c r="Q11" s="30"/>
      <c r="R11" s="31"/>
      <c r="S11" s="30"/>
      <c r="T11" s="28"/>
      <c r="U11" s="30"/>
      <c r="V11" s="28"/>
      <c r="W11" s="114">
        <f>I11+K11+M11+O11+U11</f>
        <v>0</v>
      </c>
      <c r="X11" s="106"/>
      <c r="Y11" s="32"/>
      <c r="Z11" s="4"/>
      <c r="AA11" s="4"/>
    </row>
    <row r="12" spans="1:28" ht="24.75" customHeight="1" x14ac:dyDescent="0.15">
      <c r="A12" s="185" t="s">
        <v>38</v>
      </c>
      <c r="B12" s="185"/>
      <c r="C12" s="185"/>
      <c r="D12" s="26"/>
      <c r="E12" s="97"/>
      <c r="F12" s="28"/>
      <c r="G12" s="97"/>
      <c r="H12" s="29"/>
      <c r="I12" s="98"/>
      <c r="J12" s="28"/>
      <c r="K12" s="98"/>
      <c r="L12" s="28"/>
      <c r="M12" s="98"/>
      <c r="N12" s="28"/>
      <c r="O12" s="98"/>
      <c r="P12" s="28"/>
      <c r="Q12" s="98"/>
      <c r="R12" s="31"/>
      <c r="S12" s="98"/>
      <c r="T12" s="28"/>
      <c r="U12" s="98"/>
      <c r="V12" s="28"/>
      <c r="W12" s="115">
        <f>I12+K12+M12+O12+U12</f>
        <v>0</v>
      </c>
      <c r="X12" s="106"/>
      <c r="Y12" s="32"/>
      <c r="Z12" s="4"/>
      <c r="AA12" s="4"/>
    </row>
    <row r="13" spans="1:28" ht="24.75" customHeight="1" x14ac:dyDescent="0.15">
      <c r="A13" s="185" t="s">
        <v>39</v>
      </c>
      <c r="B13" s="185"/>
      <c r="C13" s="185"/>
      <c r="D13" s="26"/>
      <c r="E13" s="33"/>
      <c r="F13" s="28"/>
      <c r="G13" s="33"/>
      <c r="H13" s="34"/>
      <c r="I13" s="35"/>
      <c r="J13" s="28"/>
      <c r="K13" s="35"/>
      <c r="L13" s="28"/>
      <c r="M13" s="35"/>
      <c r="N13" s="28"/>
      <c r="O13" s="35"/>
      <c r="P13" s="28"/>
      <c r="Q13" s="35"/>
      <c r="R13" s="28"/>
      <c r="S13" s="35"/>
      <c r="T13" s="28"/>
      <c r="U13" s="35"/>
      <c r="V13" s="28"/>
      <c r="W13" s="100">
        <f>I13+K13+M13+O13+U13</f>
        <v>0</v>
      </c>
      <c r="X13" s="106"/>
      <c r="Y13" s="32"/>
      <c r="Z13" s="4"/>
      <c r="AA13" s="4"/>
    </row>
    <row r="14" spans="1:28" ht="24.75" customHeight="1" x14ac:dyDescent="0.15">
      <c r="A14" s="180" t="s">
        <v>40</v>
      </c>
      <c r="B14" s="180"/>
      <c r="C14" s="180"/>
      <c r="D14" s="36"/>
      <c r="E14" s="37"/>
      <c r="F14" s="38"/>
      <c r="G14" s="37"/>
      <c r="H14" s="39"/>
      <c r="I14" s="40"/>
      <c r="J14" s="38"/>
      <c r="K14" s="40"/>
      <c r="L14" s="38"/>
      <c r="M14" s="40"/>
      <c r="N14" s="38"/>
      <c r="O14" s="40"/>
      <c r="P14" s="38"/>
      <c r="Q14" s="40"/>
      <c r="R14" s="38"/>
      <c r="S14" s="40"/>
      <c r="T14" s="38"/>
      <c r="U14" s="40"/>
      <c r="V14" s="38"/>
      <c r="W14" s="99">
        <f>I14+K14+M14+O14+U14</f>
        <v>0</v>
      </c>
      <c r="X14" s="107"/>
      <c r="Y14" s="41"/>
      <c r="Z14" s="4"/>
      <c r="AA14" s="4"/>
    </row>
    <row r="15" spans="1:28" ht="24.75" customHeight="1" x14ac:dyDescent="0.15">
      <c r="A15" s="179" t="s">
        <v>43</v>
      </c>
      <c r="B15" s="179"/>
      <c r="C15" s="179"/>
      <c r="D15" s="43"/>
      <c r="E15" s="44">
        <f>ROUNDDOWN(E10*E9,-3)</f>
        <v>0</v>
      </c>
      <c r="F15" s="45"/>
      <c r="G15" s="44">
        <f>ROUNDDOWN(G10*G9,-3)</f>
        <v>0</v>
      </c>
      <c r="H15" s="46"/>
      <c r="I15" s="47"/>
      <c r="J15" s="48"/>
      <c r="K15" s="47"/>
      <c r="L15" s="48"/>
      <c r="M15" s="47"/>
      <c r="N15" s="48"/>
      <c r="O15" s="47"/>
      <c r="P15" s="48"/>
      <c r="Q15" s="46"/>
      <c r="R15" s="48"/>
      <c r="S15" s="47"/>
      <c r="T15" s="48"/>
      <c r="U15" s="47"/>
      <c r="V15" s="49"/>
      <c r="W15" s="101">
        <f>ROUNDDOWN(W10*W9,0)</f>
        <v>0</v>
      </c>
      <c r="X15" s="110">
        <f>G15-W15</f>
        <v>0</v>
      </c>
      <c r="Y15" s="50">
        <f>MIN(ROUNDDOWN(Y10*W9,0),G15)</f>
        <v>0</v>
      </c>
      <c r="Z15" s="4"/>
      <c r="AA15" s="4"/>
    </row>
    <row r="16" spans="1:28" ht="24.75" customHeight="1" thickBot="1" x14ac:dyDescent="0.2">
      <c r="A16" s="180" t="s">
        <v>45</v>
      </c>
      <c r="B16" s="180"/>
      <c r="C16" s="180"/>
      <c r="D16" s="36"/>
      <c r="E16" s="52">
        <f>+E10+E15</f>
        <v>0</v>
      </c>
      <c r="F16" s="53"/>
      <c r="G16" s="52">
        <f>+G10+G15</f>
        <v>0</v>
      </c>
      <c r="H16" s="54"/>
      <c r="I16" s="55"/>
      <c r="J16" s="56"/>
      <c r="K16" s="55"/>
      <c r="L16" s="56"/>
      <c r="M16" s="55"/>
      <c r="N16" s="56"/>
      <c r="O16" s="55"/>
      <c r="P16" s="56"/>
      <c r="Q16" s="54"/>
      <c r="R16" s="56"/>
      <c r="S16" s="55"/>
      <c r="T16" s="56"/>
      <c r="U16" s="54"/>
      <c r="V16" s="49"/>
      <c r="W16" s="101">
        <f>+W10+W15</f>
        <v>0</v>
      </c>
      <c r="X16" s="111">
        <f>G16-W16</f>
        <v>0</v>
      </c>
      <c r="Y16" s="103">
        <f>+Y10+Y15</f>
        <v>0</v>
      </c>
      <c r="Z16" s="4"/>
      <c r="AA16" s="4"/>
    </row>
    <row r="17" spans="1:33" ht="24.75" customHeight="1" thickBot="1" x14ac:dyDescent="0.2">
      <c r="A17" s="143" t="s">
        <v>44</v>
      </c>
      <c r="B17" s="144"/>
      <c r="C17" s="145"/>
      <c r="D17" s="57"/>
      <c r="E17" s="58">
        <f>IF(OR($C$5="",$C$5="　"),E16,ROUNDDOWN(E16*$C$5,0))</f>
        <v>0</v>
      </c>
      <c r="F17" s="59"/>
      <c r="G17" s="42">
        <f>IF(OR($C$5="",$C$5="　"),G16,ROUNDDOWN(G16*$C$5,0))</f>
        <v>0</v>
      </c>
      <c r="H17" s="60"/>
      <c r="I17" s="61"/>
      <c r="J17" s="62"/>
      <c r="K17" s="61"/>
      <c r="L17" s="62"/>
      <c r="M17" s="61"/>
      <c r="N17" s="62"/>
      <c r="O17" s="61"/>
      <c r="P17" s="62"/>
      <c r="Q17" s="60"/>
      <c r="R17" s="62"/>
      <c r="S17" s="61"/>
      <c r="T17" s="62"/>
      <c r="U17" s="61"/>
      <c r="V17" s="62"/>
      <c r="W17" s="102"/>
      <c r="X17" s="108"/>
      <c r="Y17" s="104">
        <f>IF(OR($C$5="",$C$5="　"),Y16,ROUNDDOWN(Y16*$C$5,0))</f>
        <v>0</v>
      </c>
      <c r="Z17" s="4"/>
      <c r="AA17" s="4"/>
    </row>
    <row r="18" spans="1:33" ht="8.2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4"/>
      <c r="AA18" s="4"/>
    </row>
    <row r="19" spans="1:33" ht="21.75" customHeight="1" x14ac:dyDescent="0.15">
      <c r="A19" s="63"/>
      <c r="B19" s="63"/>
      <c r="C19" s="63"/>
      <c r="D19" s="63"/>
      <c r="E19" s="64"/>
      <c r="F19" s="64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161" t="s">
        <v>25</v>
      </c>
      <c r="V19" s="162"/>
      <c r="W19" s="162"/>
      <c r="X19" s="162"/>
      <c r="Y19" s="163"/>
      <c r="Z19" s="63"/>
      <c r="AA19" s="63"/>
      <c r="AB19" s="63"/>
      <c r="AC19" s="63"/>
      <c r="AD19" s="146"/>
      <c r="AE19" s="147"/>
      <c r="AF19" s="147"/>
      <c r="AG19" s="4"/>
    </row>
    <row r="20" spans="1:33" ht="18.75" customHeight="1" x14ac:dyDescent="0.15">
      <c r="A20" s="148" t="s">
        <v>24</v>
      </c>
      <c r="B20" s="150" t="s">
        <v>50</v>
      </c>
      <c r="C20" s="151"/>
      <c r="D20" s="151"/>
      <c r="E20" s="151"/>
      <c r="F20" s="151"/>
      <c r="G20" s="151"/>
      <c r="H20" s="151"/>
      <c r="I20" s="152"/>
      <c r="J20" s="153" t="s">
        <v>63</v>
      </c>
      <c r="K20" s="154"/>
      <c r="L20" s="65"/>
      <c r="M20" s="63"/>
      <c r="N20" s="172" t="s">
        <v>57</v>
      </c>
      <c r="O20" s="125"/>
      <c r="P20" s="125"/>
      <c r="Q20" s="125"/>
      <c r="R20" s="125"/>
      <c r="S20" s="125"/>
      <c r="T20" s="173"/>
      <c r="U20" s="166" t="s">
        <v>65</v>
      </c>
      <c r="V20" s="167"/>
      <c r="W20" s="167"/>
      <c r="X20" s="168"/>
      <c r="Y20" s="164" t="str">
        <f>IF($M$2="中間検査（年度末）",Y17-G17,IF($M$2="確定検査",Y17-G17,IF($M$2="概算払",Y17-G17,"")))</f>
        <v/>
      </c>
      <c r="Z20" s="66"/>
    </row>
    <row r="21" spans="1:33" ht="18.75" customHeight="1" x14ac:dyDescent="0.15">
      <c r="A21" s="149"/>
      <c r="B21" s="67" t="s">
        <v>26</v>
      </c>
      <c r="C21" s="157" t="s">
        <v>27</v>
      </c>
      <c r="D21" s="157"/>
      <c r="E21" s="157"/>
      <c r="F21" s="158" t="s">
        <v>28</v>
      </c>
      <c r="G21" s="159"/>
      <c r="H21" s="159"/>
      <c r="I21" s="160"/>
      <c r="J21" s="155"/>
      <c r="K21" s="156"/>
      <c r="N21" s="125"/>
      <c r="O21" s="125"/>
      <c r="P21" s="125"/>
      <c r="Q21" s="125"/>
      <c r="R21" s="125"/>
      <c r="S21" s="125"/>
      <c r="T21" s="173"/>
      <c r="U21" s="169"/>
      <c r="V21" s="170"/>
      <c r="W21" s="170"/>
      <c r="X21" s="171"/>
      <c r="Y21" s="165"/>
    </row>
    <row r="22" spans="1:33" ht="18.75" customHeight="1" x14ac:dyDescent="0.15">
      <c r="A22" s="69" t="s">
        <v>29</v>
      </c>
      <c r="B22" s="70"/>
      <c r="C22" s="127" t="s">
        <v>59</v>
      </c>
      <c r="D22" s="127"/>
      <c r="E22" s="127"/>
      <c r="F22" s="136" t="s">
        <v>60</v>
      </c>
      <c r="G22" s="137"/>
      <c r="H22" s="137"/>
      <c r="I22" s="138"/>
      <c r="J22" s="139" t="s">
        <v>49</v>
      </c>
      <c r="K22" s="140"/>
      <c r="L22" s="68"/>
      <c r="M22" s="141" t="s">
        <v>41</v>
      </c>
      <c r="N22" s="124"/>
      <c r="O22" s="125"/>
      <c r="P22" s="125"/>
      <c r="Q22" s="125"/>
      <c r="R22" s="125"/>
      <c r="S22" s="125"/>
      <c r="T22" s="125"/>
      <c r="U22" s="125"/>
      <c r="V22" s="4"/>
    </row>
    <row r="23" spans="1:33" ht="18.75" customHeight="1" x14ac:dyDescent="0.15">
      <c r="A23" s="69" t="s">
        <v>30</v>
      </c>
      <c r="B23" s="70"/>
      <c r="C23" s="127" t="s">
        <v>59</v>
      </c>
      <c r="D23" s="127"/>
      <c r="E23" s="127"/>
      <c r="F23" s="136" t="s">
        <v>60</v>
      </c>
      <c r="G23" s="137"/>
      <c r="H23" s="137"/>
      <c r="I23" s="138"/>
      <c r="J23" s="139"/>
      <c r="K23" s="140"/>
      <c r="L23" s="71"/>
      <c r="M23" s="142"/>
      <c r="N23" s="126"/>
      <c r="O23" s="126"/>
      <c r="P23" s="126"/>
      <c r="Q23" s="126"/>
      <c r="R23" s="126"/>
      <c r="S23" s="126"/>
      <c r="T23" s="126"/>
      <c r="U23" s="126"/>
      <c r="V23" s="4"/>
    </row>
    <row r="24" spans="1:33" ht="18.75" customHeight="1" x14ac:dyDescent="0.15">
      <c r="A24" s="69" t="s">
        <v>32</v>
      </c>
      <c r="B24" s="70"/>
      <c r="C24" s="127" t="s">
        <v>59</v>
      </c>
      <c r="D24" s="127"/>
      <c r="E24" s="127"/>
      <c r="F24" s="136" t="s">
        <v>60</v>
      </c>
      <c r="G24" s="137"/>
      <c r="H24" s="137"/>
      <c r="I24" s="138"/>
      <c r="J24" s="139"/>
      <c r="K24" s="140"/>
      <c r="L24" s="133" t="s">
        <v>31</v>
      </c>
      <c r="M24" s="134"/>
      <c r="N24" s="128"/>
      <c r="O24" s="129"/>
      <c r="P24" s="129"/>
      <c r="Q24" s="129"/>
      <c r="R24" s="129"/>
      <c r="S24" s="129"/>
      <c r="T24" s="129"/>
      <c r="U24" s="129"/>
    </row>
    <row r="25" spans="1:33" ht="18.75" customHeight="1" x14ac:dyDescent="0.15">
      <c r="A25" s="69" t="s">
        <v>33</v>
      </c>
      <c r="B25" s="70"/>
      <c r="C25" s="127" t="s">
        <v>59</v>
      </c>
      <c r="D25" s="127"/>
      <c r="E25" s="127"/>
      <c r="F25" s="136" t="s">
        <v>60</v>
      </c>
      <c r="G25" s="137"/>
      <c r="H25" s="137"/>
      <c r="I25" s="138"/>
      <c r="J25" s="139" t="s">
        <v>49</v>
      </c>
      <c r="K25" s="140"/>
      <c r="L25" s="135"/>
      <c r="M25" s="134"/>
      <c r="N25" s="125"/>
      <c r="O25" s="125"/>
      <c r="P25" s="125"/>
      <c r="Q25" s="125"/>
      <c r="R25" s="125"/>
      <c r="S25" s="125"/>
      <c r="T25" s="125"/>
      <c r="U25" s="125"/>
      <c r="Z25" s="4"/>
      <c r="AA25" s="4"/>
    </row>
    <row r="26" spans="1:33" ht="18.75" customHeight="1" x14ac:dyDescent="0.15">
      <c r="A26" s="69" t="s">
        <v>34</v>
      </c>
      <c r="B26" s="70"/>
      <c r="C26" s="127" t="s">
        <v>59</v>
      </c>
      <c r="D26" s="127"/>
      <c r="E26" s="127"/>
      <c r="F26" s="136" t="s">
        <v>60</v>
      </c>
      <c r="G26" s="137"/>
      <c r="H26" s="137"/>
      <c r="I26" s="138"/>
      <c r="J26" s="139" t="s">
        <v>49</v>
      </c>
      <c r="K26" s="140"/>
      <c r="L26" s="135"/>
      <c r="M26" s="134"/>
      <c r="N26" s="130"/>
      <c r="O26" s="131"/>
      <c r="P26" s="131"/>
      <c r="Q26" s="131"/>
      <c r="R26" s="131"/>
      <c r="S26" s="131"/>
      <c r="T26" s="131"/>
      <c r="U26" s="131"/>
      <c r="V26" s="74"/>
      <c r="W26" s="75"/>
      <c r="X26" s="75"/>
      <c r="Y26" s="76"/>
      <c r="Z26" s="4"/>
      <c r="AA26" s="4"/>
    </row>
    <row r="27" spans="1:33" ht="18.75" customHeight="1" x14ac:dyDescent="0.15">
      <c r="A27" s="73" t="s">
        <v>35</v>
      </c>
      <c r="B27" s="117"/>
      <c r="C27" s="118" t="s">
        <v>59</v>
      </c>
      <c r="D27" s="118"/>
      <c r="E27" s="118"/>
      <c r="F27" s="119" t="s">
        <v>60</v>
      </c>
      <c r="G27" s="120"/>
      <c r="H27" s="120"/>
      <c r="I27" s="121"/>
      <c r="J27" s="122" t="s">
        <v>49</v>
      </c>
      <c r="K27" s="123"/>
      <c r="L27" s="135"/>
      <c r="M27" s="134"/>
      <c r="N27" s="132"/>
      <c r="O27" s="132"/>
      <c r="P27" s="132"/>
      <c r="Q27" s="132"/>
      <c r="R27" s="132"/>
      <c r="S27" s="132"/>
      <c r="T27" s="132"/>
      <c r="U27" s="132"/>
      <c r="V27" s="81"/>
      <c r="W27" s="81"/>
      <c r="X27" s="81"/>
      <c r="Y27" s="116" t="s">
        <v>67</v>
      </c>
      <c r="Z27" s="4"/>
      <c r="AA27" s="4"/>
    </row>
    <row r="28" spans="1:33" ht="15.75" customHeight="1" x14ac:dyDescent="0.15">
      <c r="A28" s="77"/>
      <c r="B28" s="78"/>
      <c r="C28" s="78"/>
      <c r="D28" s="78"/>
      <c r="E28" s="78"/>
      <c r="F28" s="78"/>
      <c r="G28" s="78"/>
      <c r="H28" s="78"/>
      <c r="I28" s="79"/>
      <c r="J28" s="79"/>
      <c r="K28" s="71"/>
      <c r="L28" s="80"/>
      <c r="M28" s="80"/>
      <c r="N28" s="109"/>
      <c r="O28" s="109"/>
      <c r="P28" s="109"/>
      <c r="Q28" s="109"/>
      <c r="R28" s="109"/>
      <c r="S28" s="109"/>
      <c r="T28" s="109"/>
      <c r="U28" s="109"/>
      <c r="V28" s="81"/>
      <c r="W28" s="81"/>
      <c r="X28" s="81"/>
      <c r="Y28" s="82"/>
      <c r="Z28" s="82"/>
      <c r="AA28" s="82"/>
      <c r="AB28" s="74"/>
      <c r="AC28" s="74"/>
      <c r="AD28" s="75"/>
      <c r="AE28" s="75"/>
      <c r="AF28" s="83"/>
      <c r="AG28" s="4"/>
    </row>
    <row r="29" spans="1:33" ht="15.75" customHeight="1" x14ac:dyDescent="0.15">
      <c r="A29" s="77"/>
      <c r="B29" s="78"/>
      <c r="C29" s="78"/>
      <c r="D29" s="78"/>
      <c r="E29" s="78"/>
      <c r="F29" s="78"/>
      <c r="G29" s="78"/>
      <c r="H29" s="78"/>
      <c r="I29" s="79"/>
      <c r="J29" s="79"/>
      <c r="K29" s="71"/>
      <c r="L29" s="80"/>
      <c r="M29" s="80"/>
      <c r="N29" s="72"/>
      <c r="O29" s="81"/>
      <c r="P29" s="81"/>
      <c r="Q29" s="81"/>
      <c r="R29" s="81"/>
      <c r="S29" s="81"/>
      <c r="T29" s="81"/>
      <c r="U29" s="81"/>
      <c r="V29" s="90"/>
      <c r="W29" s="90"/>
      <c r="X29" s="90"/>
      <c r="Y29" s="91"/>
      <c r="Z29" s="82"/>
      <c r="AA29" s="82"/>
      <c r="AB29" s="74"/>
      <c r="AC29" s="74"/>
      <c r="AD29" s="75"/>
      <c r="AE29" s="75"/>
      <c r="AF29" s="83"/>
      <c r="AG29" s="4"/>
    </row>
    <row r="30" spans="1:33" ht="34.5" customHeight="1" x14ac:dyDescent="0.15">
      <c r="A30" s="84"/>
      <c r="C30" s="85"/>
      <c r="D30" s="85"/>
      <c r="E30" s="85"/>
      <c r="F30" s="85"/>
      <c r="G30" s="1" t="s">
        <v>36</v>
      </c>
      <c r="H30" s="85"/>
      <c r="I30" s="86"/>
      <c r="J30" s="86"/>
      <c r="K30" s="87"/>
      <c r="L30" s="88"/>
      <c r="M30" s="88"/>
      <c r="N30" s="72"/>
      <c r="O30" s="81"/>
      <c r="P30" s="81"/>
      <c r="Q30" s="81"/>
      <c r="R30" s="81"/>
      <c r="S30" s="81"/>
      <c r="T30" s="81"/>
      <c r="U30" s="81"/>
      <c r="V30" s="90"/>
      <c r="W30" s="90"/>
      <c r="X30" s="90"/>
      <c r="Y30" s="91"/>
      <c r="Z30" s="91"/>
      <c r="AA30" s="91"/>
      <c r="AB30" s="92"/>
      <c r="AC30" s="92"/>
      <c r="AE30" s="93"/>
      <c r="AG30" s="4"/>
    </row>
    <row r="31" spans="1:33" s="95" customFormat="1" ht="21.75" customHeight="1" x14ac:dyDescent="0.15">
      <c r="A31" s="84"/>
      <c r="B31" s="1"/>
      <c r="C31" s="85"/>
      <c r="D31" s="85"/>
      <c r="E31" s="85"/>
      <c r="F31" s="85"/>
      <c r="G31" s="1" t="s">
        <v>48</v>
      </c>
      <c r="H31" s="85"/>
      <c r="I31" s="86"/>
      <c r="J31" s="86"/>
      <c r="K31" s="87"/>
      <c r="L31" s="88"/>
      <c r="M31" s="88"/>
      <c r="N31" s="89"/>
      <c r="O31" s="90"/>
      <c r="P31" s="90"/>
      <c r="Q31" s="90"/>
      <c r="R31" s="90"/>
      <c r="S31" s="90"/>
      <c r="T31" s="90"/>
      <c r="U31" s="90"/>
      <c r="V31" s="1"/>
      <c r="W31" s="1"/>
      <c r="X31" s="1"/>
      <c r="Y31" s="1"/>
      <c r="Z31" s="91"/>
      <c r="AA31" s="91"/>
      <c r="AB31" s="92"/>
      <c r="AC31" s="92"/>
      <c r="AD31" s="93"/>
      <c r="AE31" s="93"/>
      <c r="AF31" s="94"/>
    </row>
    <row r="32" spans="1:33" x14ac:dyDescent="0.15">
      <c r="N32" s="89"/>
      <c r="O32" s="90"/>
      <c r="P32" s="90"/>
      <c r="Q32" s="90"/>
      <c r="R32" s="90"/>
      <c r="S32" s="90"/>
      <c r="T32" s="90"/>
      <c r="U32" s="90"/>
    </row>
    <row r="33" spans="32:32" x14ac:dyDescent="0.15">
      <c r="AF33" s="96"/>
    </row>
  </sheetData>
  <sheetProtection algorithmName="SHA-512" hashValue="drMpzj40GPojNqzHCwqWCN6KPY0w5IbDv6qGeYy4XQM5jVsk99XhaSF47PE5CDdk884f8PnBM8yHX+44TuuP1Q==" saltValue="BE/zyBh8XcbehyWYtNKbVA==" spinCount="100000" sheet="1" selectLockedCells="1"/>
  <dataConsolidate/>
  <mergeCells count="86">
    <mergeCell ref="A4:B4"/>
    <mergeCell ref="C4:G4"/>
    <mergeCell ref="A5:B6"/>
    <mergeCell ref="C5:C6"/>
    <mergeCell ref="E5:G6"/>
    <mergeCell ref="T5:U5"/>
    <mergeCell ref="V5:Y5"/>
    <mergeCell ref="H6:I6"/>
    <mergeCell ref="T6:U6"/>
    <mergeCell ref="V6:Y6"/>
    <mergeCell ref="K5:S5"/>
    <mergeCell ref="K6:S6"/>
    <mergeCell ref="A3:B3"/>
    <mergeCell ref="C3:G3"/>
    <mergeCell ref="H3:I3"/>
    <mergeCell ref="T3:U3"/>
    <mergeCell ref="V3:Y3"/>
    <mergeCell ref="K3:S3"/>
    <mergeCell ref="I2:L2"/>
    <mergeCell ref="M2:O2"/>
    <mergeCell ref="T2:U2"/>
    <mergeCell ref="E2:H2"/>
    <mergeCell ref="V2:X2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J26:K26"/>
    <mergeCell ref="C22:E22"/>
    <mergeCell ref="F22:I22"/>
    <mergeCell ref="J22:K22"/>
    <mergeCell ref="C23:E23"/>
    <mergeCell ref="F23:I23"/>
    <mergeCell ref="J23:K23"/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qref="B22:B27" xr:uid="{DD39D2EE-923C-49DC-8F88-A8D0CA2B9CA2}">
      <formula1>"中間検査,20□□年度実績額,確定検査"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