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B81E820-F31D-4BEB-A8A2-065A2C41CA58}" xr6:coauthVersionLast="47" xr6:coauthVersionMax="47" xr10:uidLastSave="{00000000-0000-0000-0000-000000000000}"/>
  <bookViews>
    <workbookView xWindow="36105" yWindow="1680" windowWidth="21105" windowHeight="11355" activeTab="1" xr2:uid="{00000000-000D-0000-FFFF-FFFF00000000}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労働時間証明書!$A$1:$O$48</definedName>
    <definedName name="_xlnm.Print_Area" localSheetId="0">'労働時間証明書 (記載例)'!$B$1:$N$49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3" l="1"/>
  <c r="K17" i="3"/>
  <c r="K18" i="3"/>
  <c r="H16" i="3"/>
  <c r="H17" i="3"/>
  <c r="H18" i="3"/>
  <c r="M18" i="3" l="1"/>
  <c r="M16" i="3"/>
  <c r="M17" i="3"/>
  <c r="M21" i="4"/>
  <c r="M20" i="4"/>
  <c r="M19" i="4"/>
  <c r="M18" i="4"/>
  <c r="H15" i="4" l="1"/>
  <c r="H17" i="4"/>
  <c r="H16" i="4"/>
  <c r="K21" i="4"/>
  <c r="K20" i="4"/>
  <c r="K19" i="4"/>
  <c r="K18" i="4"/>
  <c r="K17" i="4"/>
  <c r="K16" i="4"/>
  <c r="K15" i="4"/>
  <c r="H21" i="4"/>
  <c r="H20" i="4"/>
  <c r="H19" i="4"/>
  <c r="H18" i="4"/>
  <c r="K22" i="3"/>
  <c r="H22" i="3"/>
  <c r="K21" i="3"/>
  <c r="H21" i="3"/>
  <c r="K20" i="3"/>
  <c r="H20" i="3"/>
  <c r="K19" i="3"/>
  <c r="H19" i="3"/>
  <c r="K15" i="3"/>
  <c r="H15" i="3"/>
  <c r="M17" i="4" l="1"/>
  <c r="M15" i="4"/>
  <c r="M16" i="4"/>
  <c r="M15" i="3"/>
  <c r="M19" i="3"/>
  <c r="M20" i="3"/>
  <c r="M21" i="3"/>
  <c r="M22" i="3"/>
</calcChain>
</file>

<file path=xl/sharedStrings.xml><?xml version="1.0" encoding="utf-8"?>
<sst xmlns="http://schemas.openxmlformats.org/spreadsheetml/2006/main" count="116" uniqueCount="61">
  <si>
    <t>&lt;参考例&gt;</t>
    <phoneticPr fontId="1"/>
  </si>
  <si>
    <t>別紙６－２</t>
    <rPh sb="0" eb="2">
      <t>ベッシ</t>
    </rPh>
    <phoneticPr fontId="1"/>
  </si>
  <si>
    <t>契約管理番号：</t>
    <rPh sb="0" eb="2">
      <t>ケイヤク</t>
    </rPh>
    <rPh sb="2" eb="4">
      <t>カンリ</t>
    </rPh>
    <rPh sb="4" eb="6">
      <t>バンゴウ</t>
    </rPh>
    <phoneticPr fontId="1"/>
  </si>
  <si>
    <t>□□□□□□□□-□</t>
    <phoneticPr fontId="1"/>
  </si>
  <si>
    <t>労働時間</t>
    <phoneticPr fontId="6"/>
  </si>
  <si>
    <t>勤務種別</t>
    <rPh sb="0" eb="2">
      <t>キンム</t>
    </rPh>
    <rPh sb="2" eb="4">
      <t>シュベツ</t>
    </rPh>
    <phoneticPr fontId="6"/>
  </si>
  <si>
    <t>該当月</t>
    <rPh sb="1" eb="2">
      <t>トウ</t>
    </rPh>
    <rPh sb="2" eb="3">
      <t>ツキ</t>
    </rPh>
    <phoneticPr fontId="6"/>
  </si>
  <si>
    <t>備　考</t>
  </si>
  <si>
    <t>研究員
氏名</t>
    <phoneticPr fontId="1"/>
  </si>
  <si>
    <t>a</t>
    <phoneticPr fontId="1"/>
  </si>
  <si>
    <t>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</si>
  <si>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</si>
  <si>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</si>
  <si>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</si>
  <si>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</si>
  <si>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</si>
  <si>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</si>
  <si>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</si>
  <si>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</si>
  <si>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</si>
  <si>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</si>
  <si>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名　　　称　　株式会社○○○○</t>
    <phoneticPr fontId="1"/>
  </si>
  <si>
    <t>所　　　属　　○○部○○課長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</si>
  <si>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</si>
  <si>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</si>
  <si>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</si>
  <si>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</si>
  <si>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</si>
  <si>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</si>
  <si>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</si>
  <si>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</si>
  <si>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</si>
  <si>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　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</si>
  <si>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</si>
  <si>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</si>
  <si>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</si>
  <si>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</si>
  <si>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</si>
  <si>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</si>
  <si>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</si>
  <si>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※管理職、高プロの場合は、休日に勤務した場合もhではなくdの欄に時間数を含めます。</t>
    <rPh sb="1" eb="3">
      <t>カンリ</t>
    </rPh>
    <rPh sb="3" eb="4">
      <t>ショク</t>
    </rPh>
    <rPh sb="5" eb="6">
      <t>コウ</t>
    </rPh>
    <rPh sb="9" eb="11">
      <t>バアイ</t>
    </rPh>
    <rPh sb="13" eb="15">
      <t>キュウジツ</t>
    </rPh>
    <rPh sb="16" eb="18">
      <t>キンム</t>
    </rPh>
    <rPh sb="20" eb="22">
      <t>バアイ</t>
    </rPh>
    <rPh sb="30" eb="31">
      <t>ラン</t>
    </rPh>
    <rPh sb="32" eb="35">
      <t>ジカンスウ</t>
    </rPh>
    <rPh sb="36" eb="37">
      <t>フク</t>
    </rPh>
    <phoneticPr fontId="1"/>
  </si>
  <si>
    <t>※管理職とは労働基準法上の管理監督者を指します。</t>
    <rPh sb="19" eb="20">
      <t>サ</t>
    </rPh>
    <phoneticPr fontId="1"/>
  </si>
  <si>
    <t>事業期間：２０　　年　　月　　日～２０　　年　　月　　日</t>
    <rPh sb="0" eb="2">
      <t>ジギョウ</t>
    </rPh>
    <phoneticPr fontId="1"/>
  </si>
  <si>
    <t>当該事業に係る研究員の労働時間について、上記のとおり証明致します。</t>
    <rPh sb="0" eb="2">
      <t>トウガイ</t>
    </rPh>
    <rPh sb="2" eb="4">
      <t>ジギョウ</t>
    </rPh>
    <phoneticPr fontId="1"/>
  </si>
  <si>
    <t>証明者氏名　　○○　○○　　　</t>
    <phoneticPr fontId="1"/>
  </si>
  <si>
    <t>所定
労働
日数(日)</t>
  </si>
  <si>
    <t>所定
労働
時間
(時間)</t>
  </si>
  <si>
    <t>年休・特休・欠勤
時間
(時間)</t>
  </si>
  <si>
    <t>上限
時間
(時間)</t>
    <rPh sb="0" eb="2">
      <t>ジョウゲン</t>
    </rPh>
    <rPh sb="3" eb="5">
      <t>ジカン</t>
    </rPh>
    <phoneticPr fontId="1"/>
  </si>
  <si>
    <t xml:space="preserve">当該
NEDO業務従事時間
(時間)
</t>
  </si>
  <si>
    <t>他事業従事
時間
(時間)</t>
    <rPh sb="0" eb="3">
      <t>タジギョウ</t>
    </rPh>
    <rPh sb="3" eb="5">
      <t>ジュウジ</t>
    </rPh>
    <rPh sb="6" eb="8">
      <t>ジカン</t>
    </rPh>
    <phoneticPr fontId="6"/>
  </si>
  <si>
    <t>自社従事時間を除く従事時間合計(時間)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6"/>
  </si>
  <si>
    <t>当該
NEDO
業務休日労働
時間
(時間)</t>
    <rPh sb="10" eb="12">
      <t>キュウジツ</t>
    </rPh>
    <rPh sb="15" eb="17">
      <t>ジカン</t>
    </rPh>
    <phoneticPr fontId="6"/>
  </si>
  <si>
    <t>　　②自社従事時間を除く従事時間合計(g)＞上限時間(c)の場合　ｋ＝(ｃ×ｄ÷ｇ)＋ｈ</t>
  </si>
  <si>
    <t>c=a-b</t>
    <phoneticPr fontId="1"/>
  </si>
  <si>
    <t>g=d+e</t>
    <phoneticPr fontId="1"/>
  </si>
  <si>
    <t>計上可能時間
(時間)</t>
    <rPh sb="0" eb="2">
      <t>ケイジョウ</t>
    </rPh>
    <rPh sb="2" eb="4">
      <t>カノウ</t>
    </rPh>
    <rPh sb="4" eb="6">
      <t>ジカン</t>
    </rPh>
    <rPh sb="8" eb="10">
      <t>ジカン</t>
    </rPh>
    <phoneticPr fontId="6"/>
  </si>
  <si>
    <t>年休・特休・欠勤
時間
(時間)</t>
    <phoneticPr fontId="1"/>
  </si>
  <si>
    <t>所定
労働
時間
(時間)</t>
    <phoneticPr fontId="1"/>
  </si>
  <si>
    <t>　</t>
  </si>
  <si>
    <t>2023-4改</t>
    <rPh sb="6" eb="7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</si>
</sst>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4" fillId="2" borderId="3" xfId="0" applyFont="1" applyFill="1" applyBorder="1" applyProtection="1">
      <alignment vertical="center"/>
      <protection locked="0"/>
    </xf>
    <xf numFmtId="0" fontId="7" fillId="2" borderId="14" xfId="0" applyFont="1" applyFill="1" applyBorder="1" applyProtection="1">
      <alignment vertical="center"/>
      <protection locked="0"/>
    </xf>
    <xf numFmtId="0" fontId="8" fillId="2" borderId="0" xfId="0" applyFont="1" applyFill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justify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4" fillId="2" borderId="11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vertical="top" wrapText="1"/>
    </xf>
    <xf numFmtId="0" fontId="7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4" fillId="0" borderId="0" xfId="0" applyFont="1">
      <alignment vertical="center"/>
    </xf>
    <xf numFmtId="0" fontId="1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top" wrapText="1"/>
    </xf>
    <xf numFmtId="0" fontId="13" fillId="0" borderId="0" xfId="0" applyFo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center" wrapText="1"/>
    </xf>
    <xf numFmtId="0" fontId="4" fillId="0" borderId="6" xfId="0" applyFont="1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9" fillId="2" borderId="6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4" fillId="0" borderId="9" xfId="0" applyFont="1" applyBorder="1">
      <alignment vertical="center"/>
    </xf>
    <xf numFmtId="0" fontId="9" fillId="3" borderId="8" xfId="0" applyFont="1" applyFill="1" applyBorder="1" applyAlignment="1">
      <alignment horizontal="center" vertical="top" wrapText="1"/>
    </xf>
    <xf numFmtId="0" fontId="4" fillId="0" borderId="1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5" fillId="2" borderId="0" xfId="0" applyFont="1" applyFill="1">
      <alignment vertical="center"/>
    </xf>
    <xf numFmtId="0" fontId="17" fillId="2" borderId="0" xfId="0" applyFont="1" applyFill="1" applyAlignment="1">
      <alignment horizontal="right" vertical="center"/>
    </xf>
  </cellXfs>
  <cellStyles count="1">
    <cellStyle name="標準" xfId="0" builtinId="0"/>
  </cellStyles>
  <dxfs count="4"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opLeftCell="A31" zoomScale="85" zoomScaleNormal="85" zoomScaleSheetLayoutView="85" workbookViewId="0">
      <selection activeCell="L54" sqref="L54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2" width="6.5" customWidth="1"/>
    <col min="13" max="13" width="7.875" customWidth="1"/>
    <col min="14" max="14" width="14.625" customWidth="1"/>
  </cols>
  <sheetData>
    <row r="1" spans="1:14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55"/>
      <c r="M1" s="55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11" t="s">
        <v>1</v>
      </c>
    </row>
    <row r="4" spans="1:14" s="4" customFormat="1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 t="s">
        <v>2</v>
      </c>
      <c r="L4" s="5"/>
      <c r="M4" s="5" t="s">
        <v>3</v>
      </c>
      <c r="N4" s="5"/>
    </row>
    <row r="5" spans="1:14" s="4" customFormat="1" ht="18" customHeight="1" x14ac:dyDescent="0.15">
      <c r="B5" s="5"/>
      <c r="C5" s="5"/>
      <c r="D5" s="5"/>
      <c r="E5" s="5"/>
      <c r="F5" s="5"/>
      <c r="G5" s="5"/>
      <c r="H5" s="5"/>
      <c r="I5" s="6"/>
      <c r="J5" s="5"/>
      <c r="K5" s="5"/>
      <c r="L5" s="5"/>
      <c r="M5" s="5"/>
      <c r="N5" s="5"/>
    </row>
    <row r="6" spans="1:14" s="4" customFormat="1" ht="21" customHeight="1" x14ac:dyDescent="0.15">
      <c r="A6" s="7"/>
      <c r="B6" s="56" t="s">
        <v>33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8" t="s">
        <v>42</v>
      </c>
      <c r="C8" s="8"/>
      <c r="D8" s="8"/>
      <c r="E8" s="8"/>
      <c r="F8" s="8"/>
      <c r="G8" s="8"/>
      <c r="H8" s="8"/>
      <c r="I8" s="8"/>
      <c r="J8" s="2"/>
      <c r="K8" s="2"/>
      <c r="L8" s="2"/>
      <c r="M8" s="2"/>
      <c r="N8" s="2"/>
    </row>
    <row r="9" spans="1:14" x14ac:dyDescent="0.15">
      <c r="B9" s="15"/>
      <c r="C9" s="16"/>
      <c r="D9" s="17"/>
      <c r="E9" s="17"/>
      <c r="F9" s="17"/>
      <c r="G9" s="18"/>
      <c r="H9" s="19"/>
      <c r="I9" s="57" t="s">
        <v>4</v>
      </c>
      <c r="J9" s="58"/>
      <c r="K9" s="58"/>
      <c r="L9" s="58"/>
      <c r="M9" s="59"/>
      <c r="N9" s="18"/>
    </row>
    <row r="10" spans="1:14" ht="25.5" customHeight="1" x14ac:dyDescent="0.15">
      <c r="B10" s="12" t="s">
        <v>39</v>
      </c>
      <c r="C10" s="20" t="s">
        <v>5</v>
      </c>
      <c r="D10" s="60" t="s">
        <v>6</v>
      </c>
      <c r="E10" s="60" t="s">
        <v>45</v>
      </c>
      <c r="F10" s="60" t="s">
        <v>46</v>
      </c>
      <c r="G10" s="60" t="s">
        <v>47</v>
      </c>
      <c r="H10" s="61" t="s">
        <v>48</v>
      </c>
      <c r="I10" s="62" t="s">
        <v>49</v>
      </c>
      <c r="J10" s="62" t="s">
        <v>50</v>
      </c>
      <c r="K10" s="63" t="s">
        <v>51</v>
      </c>
      <c r="L10" s="64" t="s">
        <v>52</v>
      </c>
      <c r="M10" s="66" t="s">
        <v>56</v>
      </c>
      <c r="N10" s="21" t="s">
        <v>7</v>
      </c>
    </row>
    <row r="11" spans="1:14" x14ac:dyDescent="0.15">
      <c r="B11" s="13"/>
      <c r="C11" s="22"/>
      <c r="D11" s="54"/>
      <c r="E11" s="54"/>
      <c r="F11" s="54"/>
      <c r="G11" s="54"/>
      <c r="H11" s="61"/>
      <c r="I11" s="54"/>
      <c r="J11" s="54"/>
      <c r="K11" s="54"/>
      <c r="L11" s="65"/>
      <c r="M11" s="67"/>
      <c r="N11" s="23"/>
    </row>
    <row r="12" spans="1:14" x14ac:dyDescent="0.15">
      <c r="B12" s="53"/>
      <c r="C12" s="22"/>
      <c r="D12" s="54"/>
      <c r="E12" s="54"/>
      <c r="F12" s="54"/>
      <c r="G12" s="54"/>
      <c r="H12" s="61"/>
      <c r="I12" s="54"/>
      <c r="J12" s="54"/>
      <c r="K12" s="54"/>
      <c r="L12" s="65"/>
      <c r="M12" s="67"/>
      <c r="N12" s="23"/>
    </row>
    <row r="13" spans="1:14" ht="26.25" customHeight="1" x14ac:dyDescent="0.15">
      <c r="B13" s="54"/>
      <c r="C13" s="22"/>
      <c r="D13" s="54"/>
      <c r="E13" s="54"/>
      <c r="F13" s="54"/>
      <c r="G13" s="54"/>
      <c r="H13" s="61"/>
      <c r="I13" s="54"/>
      <c r="J13" s="54"/>
      <c r="K13" s="54"/>
      <c r="L13" s="65"/>
      <c r="M13" s="67"/>
      <c r="N13" s="23"/>
    </row>
    <row r="14" spans="1:14" ht="33.75" customHeight="1" x14ac:dyDescent="0.15">
      <c r="B14" s="14" t="s">
        <v>8</v>
      </c>
      <c r="C14" s="24"/>
      <c r="D14" s="25"/>
      <c r="E14" s="25"/>
      <c r="F14" s="26" t="s">
        <v>9</v>
      </c>
      <c r="G14" s="26" t="s">
        <v>10</v>
      </c>
      <c r="H14" s="27" t="s">
        <v>54</v>
      </c>
      <c r="I14" s="28" t="s">
        <v>11</v>
      </c>
      <c r="J14" s="28" t="s">
        <v>12</v>
      </c>
      <c r="K14" s="29" t="s">
        <v>55</v>
      </c>
      <c r="L14" s="30" t="s">
        <v>13</v>
      </c>
      <c r="M14" s="31" t="s">
        <v>14</v>
      </c>
      <c r="N14" s="25"/>
    </row>
    <row r="15" spans="1:14" ht="20.100000000000001" customHeight="1" x14ac:dyDescent="0.15">
      <c r="B15" s="9" t="s">
        <v>15</v>
      </c>
      <c r="C15" s="32" t="s">
        <v>16</v>
      </c>
      <c r="D15" s="33">
        <v>4</v>
      </c>
      <c r="E15" s="33">
        <v>21</v>
      </c>
      <c r="F15" s="33">
        <v>168</v>
      </c>
      <c r="G15" s="33">
        <v>8</v>
      </c>
      <c r="H15" s="34">
        <f t="shared" ref="H15:H22" si="0">IF(C15&lt;&gt;"　",F15-G15,"")</f>
        <v>160</v>
      </c>
      <c r="I15" s="33">
        <v>100</v>
      </c>
      <c r="J15" s="33">
        <v>50</v>
      </c>
      <c r="K15" s="34">
        <f t="shared" ref="K15:K22" si="1">IF(C15&lt;&gt;"　",SUM(I15:J15),"")</f>
        <v>150</v>
      </c>
      <c r="L15" s="35"/>
      <c r="M15" s="36">
        <f>IF(C15&lt;&gt;"　",IF(OR(C15="管理職",C15="高プロ"),IF(H15&gt;=K15,I15,ROUNDDOWN((H15)*I15/K15,2)),(IF(C15="裁量労働制",IF((H15)&gt;=K15,I15+L15,ROUNDDOWN((H15)*I15/K15+L15,2)),I15+L15))),"")</f>
        <v>100</v>
      </c>
      <c r="N15" s="37"/>
    </row>
    <row r="16" spans="1:14" ht="20.100000000000001" customHeight="1" x14ac:dyDescent="0.15">
      <c r="B16" s="9" t="s">
        <v>15</v>
      </c>
      <c r="C16" s="32" t="s">
        <v>16</v>
      </c>
      <c r="D16" s="33">
        <v>5</v>
      </c>
      <c r="E16" s="33">
        <v>20</v>
      </c>
      <c r="F16" s="33">
        <v>160</v>
      </c>
      <c r="G16" s="33">
        <v>0</v>
      </c>
      <c r="H16" s="34">
        <f t="shared" si="0"/>
        <v>160</v>
      </c>
      <c r="I16" s="33">
        <v>90</v>
      </c>
      <c r="J16" s="33">
        <v>20</v>
      </c>
      <c r="K16" s="34">
        <f t="shared" si="1"/>
        <v>110</v>
      </c>
      <c r="L16" s="35"/>
      <c r="M16" s="36">
        <f t="shared" ref="M16:M18" si="2">IF(C16&lt;&gt;"　",IF(OR(C16="管理職",C16="高プロ"),IF(H16&gt;=K16,I16,ROUNDDOWN((H16)*I16/K16,2)),(IF(C16="裁量労働制",IF((H16)&gt;=K16,I16+L16,ROUNDDOWN((H16)*I16/K16+L16,2)),I16+L16))),"")</f>
        <v>90</v>
      </c>
      <c r="N16" s="37"/>
    </row>
    <row r="17" spans="2:14" ht="20.100000000000001" customHeight="1" x14ac:dyDescent="0.15">
      <c r="B17" s="9" t="s">
        <v>15</v>
      </c>
      <c r="C17" s="32" t="s">
        <v>16</v>
      </c>
      <c r="D17" s="33">
        <v>6</v>
      </c>
      <c r="E17" s="33">
        <v>20</v>
      </c>
      <c r="F17" s="33">
        <v>160</v>
      </c>
      <c r="G17" s="33">
        <v>16</v>
      </c>
      <c r="H17" s="34">
        <f t="shared" si="0"/>
        <v>144</v>
      </c>
      <c r="I17" s="33">
        <v>110</v>
      </c>
      <c r="J17" s="33">
        <v>50</v>
      </c>
      <c r="K17" s="34">
        <f t="shared" si="1"/>
        <v>160</v>
      </c>
      <c r="L17" s="35"/>
      <c r="M17" s="36">
        <f t="shared" si="2"/>
        <v>99</v>
      </c>
      <c r="N17" s="37"/>
    </row>
    <row r="18" spans="2:14" ht="20.100000000000001" customHeight="1" x14ac:dyDescent="0.15">
      <c r="B18" s="9" t="s">
        <v>15</v>
      </c>
      <c r="C18" s="32" t="s">
        <v>16</v>
      </c>
      <c r="D18" s="33">
        <v>7</v>
      </c>
      <c r="E18" s="33">
        <v>21</v>
      </c>
      <c r="F18" s="33">
        <v>168</v>
      </c>
      <c r="G18" s="33">
        <v>8</v>
      </c>
      <c r="H18" s="34">
        <f t="shared" si="0"/>
        <v>160</v>
      </c>
      <c r="I18" s="33">
        <v>100</v>
      </c>
      <c r="J18" s="33">
        <v>50</v>
      </c>
      <c r="K18" s="34">
        <f t="shared" si="1"/>
        <v>150</v>
      </c>
      <c r="L18" s="35"/>
      <c r="M18" s="36">
        <f t="shared" si="2"/>
        <v>100</v>
      </c>
      <c r="N18" s="37"/>
    </row>
    <row r="19" spans="2:14" ht="20.100000000000001" customHeight="1" x14ac:dyDescent="0.15">
      <c r="B19" s="9" t="s">
        <v>17</v>
      </c>
      <c r="C19" s="32" t="s">
        <v>16</v>
      </c>
      <c r="D19" s="33">
        <v>4</v>
      </c>
      <c r="E19" s="33">
        <v>21</v>
      </c>
      <c r="F19" s="33">
        <v>168</v>
      </c>
      <c r="G19" s="33">
        <v>8</v>
      </c>
      <c r="H19" s="34">
        <f t="shared" si="0"/>
        <v>160</v>
      </c>
      <c r="I19" s="33">
        <v>200</v>
      </c>
      <c r="J19" s="33">
        <v>50</v>
      </c>
      <c r="K19" s="34">
        <f t="shared" si="1"/>
        <v>250</v>
      </c>
      <c r="L19" s="35"/>
      <c r="M19" s="36">
        <f t="shared" ref="M19:M22" si="3">IF(C19&lt;&gt;"　",IF(OR(C19="管理職",C19="高プロ"),IF(H19&gt;=K19,I19,ROUNDDOWN((H19)*I19/K19,2)),(IF(C19="裁量労働制",IF((H19)&gt;=K19,I19+L19,ROUNDDOWN((H19)*I19/K19+L19,2)),I19+L19))),"")</f>
        <v>128</v>
      </c>
      <c r="N19" s="37"/>
    </row>
    <row r="20" spans="2:14" ht="20.100000000000001" customHeight="1" x14ac:dyDescent="0.15">
      <c r="B20" s="9" t="s">
        <v>18</v>
      </c>
      <c r="C20" s="32" t="s">
        <v>19</v>
      </c>
      <c r="D20" s="33">
        <v>10</v>
      </c>
      <c r="E20" s="33">
        <v>22</v>
      </c>
      <c r="F20" s="33">
        <v>176</v>
      </c>
      <c r="G20" s="33">
        <v>16</v>
      </c>
      <c r="H20" s="34">
        <f t="shared" si="0"/>
        <v>160</v>
      </c>
      <c r="I20" s="33">
        <v>100</v>
      </c>
      <c r="J20" s="33">
        <v>50</v>
      </c>
      <c r="K20" s="34">
        <f t="shared" si="1"/>
        <v>150</v>
      </c>
      <c r="L20" s="35">
        <v>8</v>
      </c>
      <c r="M20" s="36">
        <f t="shared" si="3"/>
        <v>108</v>
      </c>
      <c r="N20" s="37"/>
    </row>
    <row r="21" spans="2:14" ht="20.100000000000001" customHeight="1" x14ac:dyDescent="0.15">
      <c r="B21" s="9" t="s">
        <v>20</v>
      </c>
      <c r="C21" s="32" t="s">
        <v>19</v>
      </c>
      <c r="D21" s="33">
        <v>12</v>
      </c>
      <c r="E21" s="33">
        <v>20</v>
      </c>
      <c r="F21" s="33">
        <v>160</v>
      </c>
      <c r="G21" s="33">
        <v>0</v>
      </c>
      <c r="H21" s="34">
        <f t="shared" si="0"/>
        <v>160</v>
      </c>
      <c r="I21" s="33">
        <v>200</v>
      </c>
      <c r="J21" s="33">
        <v>50</v>
      </c>
      <c r="K21" s="34">
        <f t="shared" si="1"/>
        <v>250</v>
      </c>
      <c r="L21" s="35">
        <v>16</v>
      </c>
      <c r="M21" s="36">
        <f t="shared" si="3"/>
        <v>144</v>
      </c>
      <c r="N21" s="37"/>
    </row>
    <row r="22" spans="2:14" ht="20.100000000000001" customHeight="1" x14ac:dyDescent="0.15">
      <c r="B22" s="9" t="s">
        <v>29</v>
      </c>
      <c r="C22" s="32" t="s">
        <v>34</v>
      </c>
      <c r="D22" s="33">
        <v>1</v>
      </c>
      <c r="E22" s="33">
        <v>21</v>
      </c>
      <c r="F22" s="33">
        <v>168</v>
      </c>
      <c r="G22" s="33">
        <v>8</v>
      </c>
      <c r="H22" s="34">
        <f t="shared" si="0"/>
        <v>160</v>
      </c>
      <c r="I22" s="33">
        <v>203</v>
      </c>
      <c r="J22" s="33">
        <v>49</v>
      </c>
      <c r="K22" s="34">
        <f t="shared" si="1"/>
        <v>252</v>
      </c>
      <c r="L22" s="35"/>
      <c r="M22" s="36">
        <f t="shared" si="3"/>
        <v>128.88</v>
      </c>
      <c r="N22" s="37"/>
    </row>
    <row r="23" spans="2:14" ht="20.100000000000001" customHeight="1" x14ac:dyDescent="0.1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2:14" ht="20.100000000000001" customHeight="1" x14ac:dyDescent="0.15">
      <c r="B24" s="38" t="s">
        <v>38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2:14" ht="14.25" customHeight="1" x14ac:dyDescent="0.15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2:14" ht="20.100000000000001" customHeight="1" x14ac:dyDescent="0.15">
      <c r="B26" s="38" t="s">
        <v>43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2:14" ht="14.25" x14ac:dyDescent="0.1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2:14" ht="18" customHeight="1" x14ac:dyDescent="0.15">
      <c r="B28" s="40"/>
      <c r="C28" s="39"/>
      <c r="D28" s="39"/>
      <c r="E28" s="39"/>
      <c r="F28" s="39"/>
      <c r="G28" s="39"/>
      <c r="H28" s="39" t="s">
        <v>21</v>
      </c>
      <c r="I28" s="39"/>
      <c r="J28" s="39"/>
      <c r="K28" s="39"/>
      <c r="L28" s="39"/>
      <c r="M28" s="39"/>
      <c r="N28" s="39"/>
    </row>
    <row r="29" spans="2:14" ht="14.25" x14ac:dyDescent="0.1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2:14" ht="18" customHeight="1" x14ac:dyDescent="0.15">
      <c r="B30" s="40"/>
      <c r="C30" s="39"/>
      <c r="D30" s="39"/>
      <c r="E30" s="39"/>
      <c r="F30" s="39"/>
      <c r="G30" s="39"/>
      <c r="H30" s="39" t="s">
        <v>22</v>
      </c>
      <c r="I30" s="39"/>
      <c r="J30" s="39"/>
      <c r="K30" s="39"/>
      <c r="L30" s="39"/>
      <c r="M30" s="39"/>
      <c r="N30" s="39"/>
    </row>
    <row r="31" spans="2:14" ht="14.25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2:14" ht="18" customHeight="1" x14ac:dyDescent="0.15">
      <c r="B32" s="40"/>
      <c r="C32" s="39"/>
      <c r="D32" s="39"/>
      <c r="E32" s="39"/>
      <c r="F32" s="39"/>
      <c r="G32" s="39"/>
      <c r="H32" s="39" t="s">
        <v>44</v>
      </c>
      <c r="I32" s="39"/>
      <c r="J32" s="39"/>
      <c r="K32" s="39"/>
      <c r="L32" s="39"/>
      <c r="M32" s="39"/>
      <c r="N32" s="39"/>
    </row>
    <row r="33" spans="1:14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6"/>
    </row>
    <row r="34" spans="1:14" ht="43.5" customHeight="1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15">
      <c r="B35" s="42" t="s">
        <v>23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x14ac:dyDescent="0.15">
      <c r="B36" s="42" t="s">
        <v>41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 x14ac:dyDescent="0.15">
      <c r="B37" s="42" t="s">
        <v>28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1:14" x14ac:dyDescent="0.15">
      <c r="B38" s="42" t="s">
        <v>36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x14ac:dyDescent="0.15">
      <c r="B39" s="42" t="s">
        <v>40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ht="33.75" customHeight="1" x14ac:dyDescent="0.15">
      <c r="A40" s="2"/>
      <c r="B40" s="4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15">
      <c r="B41" s="6"/>
      <c r="C41" s="45" t="s">
        <v>30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15">
      <c r="B42" s="6"/>
      <c r="C42" s="45" t="s">
        <v>35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5.75" customHeight="1" x14ac:dyDescent="0.15">
      <c r="B43" s="6"/>
      <c r="C43" s="45" t="s">
        <v>24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15">
      <c r="B44" s="6"/>
      <c r="C44" s="45" t="s">
        <v>25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15">
      <c r="B45" s="6"/>
      <c r="C45" s="45" t="s">
        <v>26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B46" s="6"/>
      <c r="C46" s="45" t="s">
        <v>27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B47" s="6"/>
      <c r="C47" s="45" t="s">
        <v>53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15">
      <c r="B48" s="2"/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x14ac:dyDescent="0.15">
      <c r="B49" s="2"/>
      <c r="C49" s="10"/>
      <c r="D49" s="2"/>
      <c r="E49" s="2"/>
      <c r="F49" s="2"/>
      <c r="G49" s="2"/>
      <c r="H49" s="2"/>
      <c r="I49" s="2"/>
      <c r="J49" s="2"/>
      <c r="K49" s="2"/>
      <c r="L49" s="2"/>
      <c r="M49" s="2"/>
      <c r="N49" s="73" t="s">
        <v>60</v>
      </c>
    </row>
  </sheetData>
  <protectedRanges>
    <protectedRange password="ECA5" sqref="B15:B22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35">
    <cfRule type="expression" dxfId="3" priority="1">
      <formula>$C15="高プロ"</formula>
    </cfRule>
    <cfRule type="expression" dxfId="2" priority="2">
      <formula>$C15="管理職"</formula>
    </cfRule>
  </conditionalFormatting>
  <dataValidations count="2">
    <dataValidation type="list" allowBlank="1" showInputMessage="1" showErrorMessage="1" sqref="N15:N22" xr:uid="{00000000-0002-0000-0000-000000000000}">
      <formula1>"管理職（管理監督者である管理職）,裁量労働制,一般職"</formula1>
    </dataValidation>
    <dataValidation type="list" showInputMessage="1" showErrorMessage="1" sqref="C15:C22" xr:uid="{00000000-0002-0000-0000-000001000000}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8"/>
  <sheetViews>
    <sheetView tabSelected="1" view="pageBreakPreview" zoomScale="115" zoomScaleNormal="115" zoomScaleSheetLayoutView="115" workbookViewId="0">
      <selection activeCell="N46" sqref="N46"/>
    </sheetView>
  </sheetViews>
  <sheetFormatPr defaultRowHeight="13.5" x14ac:dyDescent="0.15"/>
  <cols>
    <col min="1" max="1" width="1.625" style="2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625" style="44" customWidth="1"/>
    <col min="8" max="13" width="6.625" customWidth="1"/>
    <col min="14" max="14" width="14.625" customWidth="1"/>
    <col min="15" max="15" width="1" style="2" customWidth="1"/>
  </cols>
  <sheetData>
    <row r="1" spans="1:15" x14ac:dyDescent="0.15">
      <c r="B1" s="1"/>
      <c r="C1" s="2"/>
      <c r="D1" s="2"/>
      <c r="E1" s="2"/>
      <c r="F1" s="2"/>
      <c r="G1" s="6"/>
      <c r="H1" s="2"/>
      <c r="I1" s="2"/>
      <c r="J1" s="2"/>
      <c r="K1" s="2"/>
      <c r="L1" s="55"/>
      <c r="M1" s="55"/>
      <c r="N1" s="2"/>
    </row>
    <row r="2" spans="1:15" x14ac:dyDescent="0.15">
      <c r="B2" s="2"/>
      <c r="C2" s="2"/>
      <c r="D2" s="2"/>
      <c r="E2" s="2"/>
      <c r="F2" s="2"/>
      <c r="G2" s="6"/>
      <c r="H2" s="2"/>
      <c r="I2" s="2"/>
      <c r="J2" s="2"/>
      <c r="K2" s="2"/>
      <c r="L2" s="2"/>
      <c r="M2" s="3"/>
      <c r="N2" s="2"/>
    </row>
    <row r="3" spans="1:15" ht="20.100000000000001" customHeight="1" x14ac:dyDescent="0.15">
      <c r="B3" s="2"/>
      <c r="C3" s="2"/>
      <c r="D3" s="2"/>
      <c r="E3" s="2"/>
      <c r="F3" s="2"/>
      <c r="G3" s="6"/>
      <c r="H3" s="2"/>
      <c r="I3" s="2"/>
      <c r="J3" s="2"/>
      <c r="K3" s="2"/>
      <c r="L3" s="2"/>
      <c r="N3" s="11" t="s">
        <v>1</v>
      </c>
    </row>
    <row r="4" spans="1:15" s="4" customFormat="1" ht="20.100000000000001" customHeight="1" x14ac:dyDescent="0.15">
      <c r="A4" s="5"/>
      <c r="B4" s="5"/>
      <c r="C4" s="5"/>
      <c r="D4" s="5"/>
      <c r="E4" s="5"/>
      <c r="F4" s="5"/>
      <c r="G4" s="5"/>
      <c r="H4" s="5"/>
      <c r="I4" s="5"/>
      <c r="K4" s="5" t="s">
        <v>2</v>
      </c>
      <c r="L4" s="5"/>
      <c r="M4" s="5" t="s">
        <v>3</v>
      </c>
      <c r="N4" s="5"/>
      <c r="O4" s="5"/>
    </row>
    <row r="5" spans="1:15" s="4" customFormat="1" ht="18" customHeight="1" x14ac:dyDescent="0.15">
      <c r="A5" s="5"/>
      <c r="B5" s="5"/>
      <c r="C5" s="5"/>
      <c r="D5" s="5"/>
      <c r="E5" s="5"/>
      <c r="F5" s="5"/>
      <c r="G5" s="5"/>
      <c r="H5" s="5"/>
      <c r="I5" s="6"/>
      <c r="J5" s="5"/>
      <c r="K5" s="5"/>
      <c r="L5" s="5"/>
      <c r="M5" s="5"/>
      <c r="N5" s="5"/>
      <c r="O5" s="5"/>
    </row>
    <row r="6" spans="1:15" s="4" customFormat="1" ht="21" customHeight="1" x14ac:dyDescent="0.15">
      <c r="A6" s="72"/>
      <c r="B6" s="56" t="s">
        <v>33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"/>
    </row>
    <row r="7" spans="1:15" x14ac:dyDescent="0.15">
      <c r="B7" s="2"/>
      <c r="C7" s="2"/>
      <c r="D7" s="2"/>
      <c r="E7" s="2"/>
      <c r="F7" s="2"/>
      <c r="G7" s="6"/>
      <c r="H7" s="2"/>
      <c r="I7" s="2"/>
      <c r="J7" s="2"/>
      <c r="K7" s="2"/>
      <c r="L7" s="2"/>
      <c r="M7" s="2"/>
      <c r="N7" s="2"/>
    </row>
    <row r="8" spans="1:15" x14ac:dyDescent="0.15">
      <c r="B8" s="8" t="s">
        <v>42</v>
      </c>
      <c r="C8" s="8"/>
      <c r="D8" s="8"/>
      <c r="E8" s="8"/>
      <c r="F8" s="8"/>
      <c r="G8" s="8"/>
      <c r="H8" s="8"/>
      <c r="I8" s="8"/>
      <c r="J8" s="6"/>
      <c r="K8" s="6"/>
      <c r="L8" s="6"/>
      <c r="M8" s="6"/>
      <c r="N8" s="6"/>
    </row>
    <row r="9" spans="1:15" x14ac:dyDescent="0.15">
      <c r="B9" s="15"/>
      <c r="C9" s="16"/>
      <c r="D9" s="17"/>
      <c r="E9" s="17"/>
      <c r="F9" s="17"/>
      <c r="G9" s="18"/>
      <c r="H9" s="19"/>
      <c r="I9" s="57" t="s">
        <v>4</v>
      </c>
      <c r="J9" s="58"/>
      <c r="K9" s="58"/>
      <c r="L9" s="58"/>
      <c r="M9" s="59"/>
      <c r="N9" s="18"/>
    </row>
    <row r="10" spans="1:15" ht="25.5" customHeight="1" x14ac:dyDescent="0.15">
      <c r="B10" s="12" t="s">
        <v>39</v>
      </c>
      <c r="C10" s="20" t="s">
        <v>5</v>
      </c>
      <c r="D10" s="60" t="s">
        <v>6</v>
      </c>
      <c r="E10" s="60" t="s">
        <v>45</v>
      </c>
      <c r="F10" s="60" t="s">
        <v>58</v>
      </c>
      <c r="G10" s="60" t="s">
        <v>57</v>
      </c>
      <c r="H10" s="61" t="s">
        <v>48</v>
      </c>
      <c r="I10" s="62" t="s">
        <v>49</v>
      </c>
      <c r="J10" s="62" t="s">
        <v>50</v>
      </c>
      <c r="K10" s="63" t="s">
        <v>51</v>
      </c>
      <c r="L10" s="64" t="s">
        <v>52</v>
      </c>
      <c r="M10" s="66" t="s">
        <v>56</v>
      </c>
      <c r="N10" s="21" t="s">
        <v>7</v>
      </c>
    </row>
    <row r="11" spans="1:15" x14ac:dyDescent="0.15">
      <c r="B11" s="50"/>
      <c r="C11" s="51"/>
      <c r="D11" s="69"/>
      <c r="E11" s="69"/>
      <c r="F11" s="69"/>
      <c r="G11" s="69"/>
      <c r="H11" s="61"/>
      <c r="I11" s="69"/>
      <c r="J11" s="69"/>
      <c r="K11" s="69"/>
      <c r="L11" s="70"/>
      <c r="M11" s="71"/>
      <c r="N11" s="52"/>
    </row>
    <row r="12" spans="1:15" x14ac:dyDescent="0.15">
      <c r="B12" s="53"/>
      <c r="C12" s="51"/>
      <c r="D12" s="69"/>
      <c r="E12" s="69"/>
      <c r="F12" s="69"/>
      <c r="G12" s="69"/>
      <c r="H12" s="61"/>
      <c r="I12" s="69"/>
      <c r="J12" s="69"/>
      <c r="K12" s="69"/>
      <c r="L12" s="70"/>
      <c r="M12" s="71"/>
      <c r="N12" s="52"/>
    </row>
    <row r="13" spans="1:15" ht="26.25" customHeight="1" x14ac:dyDescent="0.15">
      <c r="B13" s="68"/>
      <c r="C13" s="51"/>
      <c r="D13" s="69"/>
      <c r="E13" s="69"/>
      <c r="F13" s="69"/>
      <c r="G13" s="69"/>
      <c r="H13" s="61"/>
      <c r="I13" s="69"/>
      <c r="J13" s="69"/>
      <c r="K13" s="69"/>
      <c r="L13" s="70"/>
      <c r="M13" s="71"/>
      <c r="N13" s="52"/>
    </row>
    <row r="14" spans="1:15" ht="33.75" customHeight="1" x14ac:dyDescent="0.15">
      <c r="B14" s="49" t="s">
        <v>8</v>
      </c>
      <c r="C14" s="24"/>
      <c r="D14" s="25"/>
      <c r="E14" s="25"/>
      <c r="F14" s="26" t="s">
        <v>9</v>
      </c>
      <c r="G14" s="26" t="s">
        <v>10</v>
      </c>
      <c r="H14" s="27" t="s">
        <v>54</v>
      </c>
      <c r="I14" s="28" t="s">
        <v>11</v>
      </c>
      <c r="J14" s="28" t="s">
        <v>31</v>
      </c>
      <c r="K14" s="29" t="s">
        <v>55</v>
      </c>
      <c r="L14" s="30" t="s">
        <v>13</v>
      </c>
      <c r="M14" s="31" t="s">
        <v>14</v>
      </c>
      <c r="N14" s="25"/>
    </row>
    <row r="15" spans="1:15" ht="20.100000000000001" customHeight="1" x14ac:dyDescent="0.15">
      <c r="B15" s="9"/>
      <c r="C15" s="32" t="s">
        <v>32</v>
      </c>
      <c r="D15" s="33"/>
      <c r="E15" s="33"/>
      <c r="F15" s="33"/>
      <c r="G15" s="33"/>
      <c r="H15" s="34" t="str">
        <f t="shared" ref="H15:H21" si="0">IF(C15&lt;&gt;"　",F15-G15,"")</f>
        <v/>
      </c>
      <c r="I15" s="33"/>
      <c r="J15" s="33"/>
      <c r="K15" s="34" t="str">
        <f t="shared" ref="K15:K21" si="1">IF(C15&lt;&gt;"　",SUM(I15:J15),"")</f>
        <v/>
      </c>
      <c r="L15" s="35"/>
      <c r="M15" s="36" t="str">
        <f t="shared" ref="M15:M21" si="2">IF(C15&lt;&gt;"　",IF(OR(C15="管理職",C15="高プロ"),IF(H15&gt;=K15,I15,ROUNDDOWN((H15)*I15/K15,2)),(IF(C15="裁量労働制",IF((H15)&gt;=K15,I15+L15,ROUNDDOWN((H15)*I15/K15+L15,2)),I15+L15))),"")</f>
        <v/>
      </c>
      <c r="N15" s="37"/>
    </row>
    <row r="16" spans="1:15" ht="20.100000000000001" customHeight="1" x14ac:dyDescent="0.15">
      <c r="B16" s="9"/>
      <c r="C16" s="32" t="s">
        <v>59</v>
      </c>
      <c r="D16" s="33"/>
      <c r="E16" s="33"/>
      <c r="F16" s="33"/>
      <c r="G16" s="33"/>
      <c r="H16" s="34" t="str">
        <f t="shared" si="0"/>
        <v/>
      </c>
      <c r="I16" s="33"/>
      <c r="J16" s="33"/>
      <c r="K16" s="34" t="str">
        <f t="shared" si="1"/>
        <v/>
      </c>
      <c r="L16" s="35"/>
      <c r="M16" s="36" t="str">
        <f t="shared" si="2"/>
        <v/>
      </c>
      <c r="N16" s="37"/>
    </row>
    <row r="17" spans="2:14" ht="20.100000000000001" customHeight="1" x14ac:dyDescent="0.15">
      <c r="B17" s="9"/>
      <c r="C17" s="32" t="s">
        <v>32</v>
      </c>
      <c r="D17" s="33"/>
      <c r="E17" s="33"/>
      <c r="F17" s="33"/>
      <c r="G17" s="33"/>
      <c r="H17" s="34" t="str">
        <f t="shared" si="0"/>
        <v/>
      </c>
      <c r="I17" s="33"/>
      <c r="J17" s="33"/>
      <c r="K17" s="34" t="str">
        <f t="shared" si="1"/>
        <v/>
      </c>
      <c r="L17" s="35"/>
      <c r="M17" s="36" t="str">
        <f t="shared" si="2"/>
        <v/>
      </c>
      <c r="N17" s="37"/>
    </row>
    <row r="18" spans="2:14" ht="20.100000000000001" customHeight="1" x14ac:dyDescent="0.15">
      <c r="B18" s="9"/>
      <c r="C18" s="32" t="s">
        <v>32</v>
      </c>
      <c r="D18" s="33"/>
      <c r="E18" s="33"/>
      <c r="F18" s="33"/>
      <c r="G18" s="33"/>
      <c r="H18" s="34" t="str">
        <f t="shared" si="0"/>
        <v/>
      </c>
      <c r="I18" s="33"/>
      <c r="J18" s="33"/>
      <c r="K18" s="34" t="str">
        <f t="shared" si="1"/>
        <v/>
      </c>
      <c r="L18" s="35"/>
      <c r="M18" s="36" t="str">
        <f t="shared" si="2"/>
        <v/>
      </c>
      <c r="N18" s="37"/>
    </row>
    <row r="19" spans="2:14" ht="20.100000000000001" customHeight="1" x14ac:dyDescent="0.15">
      <c r="B19" s="9"/>
      <c r="C19" s="32" t="s">
        <v>32</v>
      </c>
      <c r="D19" s="33"/>
      <c r="E19" s="33"/>
      <c r="F19" s="33"/>
      <c r="G19" s="33"/>
      <c r="H19" s="34" t="str">
        <f t="shared" si="0"/>
        <v/>
      </c>
      <c r="I19" s="33"/>
      <c r="J19" s="33"/>
      <c r="K19" s="34" t="str">
        <f t="shared" si="1"/>
        <v/>
      </c>
      <c r="L19" s="35"/>
      <c r="M19" s="36" t="str">
        <f t="shared" si="2"/>
        <v/>
      </c>
      <c r="N19" s="37"/>
    </row>
    <row r="20" spans="2:14" ht="20.100000000000001" customHeight="1" x14ac:dyDescent="0.15">
      <c r="B20" s="9"/>
      <c r="C20" s="32" t="s">
        <v>32</v>
      </c>
      <c r="D20" s="33"/>
      <c r="E20" s="33"/>
      <c r="F20" s="33"/>
      <c r="G20" s="33"/>
      <c r="H20" s="34" t="str">
        <f t="shared" si="0"/>
        <v/>
      </c>
      <c r="I20" s="33"/>
      <c r="J20" s="33"/>
      <c r="K20" s="34" t="str">
        <f t="shared" si="1"/>
        <v/>
      </c>
      <c r="L20" s="35"/>
      <c r="M20" s="36" t="str">
        <f t="shared" si="2"/>
        <v/>
      </c>
      <c r="N20" s="37"/>
    </row>
    <row r="21" spans="2:14" ht="20.100000000000001" customHeight="1" x14ac:dyDescent="0.15">
      <c r="B21" s="33"/>
      <c r="C21" s="32" t="s">
        <v>32</v>
      </c>
      <c r="D21" s="33"/>
      <c r="E21" s="33"/>
      <c r="F21" s="33"/>
      <c r="G21" s="33"/>
      <c r="H21" s="34" t="str">
        <f t="shared" si="0"/>
        <v/>
      </c>
      <c r="I21" s="33"/>
      <c r="J21" s="33"/>
      <c r="K21" s="34" t="str">
        <f t="shared" si="1"/>
        <v/>
      </c>
      <c r="L21" s="35"/>
      <c r="M21" s="36" t="str">
        <f t="shared" si="2"/>
        <v/>
      </c>
      <c r="N21" s="37"/>
    </row>
    <row r="22" spans="2:14" ht="20.100000000000001" customHeight="1" x14ac:dyDescent="0.1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2:14" ht="20.100000000000001" customHeight="1" x14ac:dyDescent="0.15">
      <c r="B23" s="38" t="s">
        <v>37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2:14" ht="14.25" customHeight="1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14" ht="20.100000000000001" customHeight="1" x14ac:dyDescent="0.15">
      <c r="B25" s="38" t="s">
        <v>43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2:14" x14ac:dyDescent="0.1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2:14" ht="18" customHeight="1" x14ac:dyDescent="0.15">
      <c r="B27" s="46"/>
      <c r="C27" s="6"/>
      <c r="D27" s="6"/>
      <c r="E27" s="6"/>
      <c r="F27" s="6"/>
      <c r="G27" s="6"/>
      <c r="H27" s="39" t="s">
        <v>21</v>
      </c>
      <c r="I27" s="6"/>
      <c r="J27" s="6"/>
      <c r="K27" s="6"/>
      <c r="L27" s="6"/>
      <c r="M27" s="6"/>
      <c r="N27" s="6"/>
    </row>
    <row r="28" spans="2:14" ht="14.25" x14ac:dyDescent="0.15">
      <c r="B28" s="6"/>
      <c r="C28" s="6"/>
      <c r="D28" s="6"/>
      <c r="E28" s="6"/>
      <c r="F28" s="6"/>
      <c r="G28" s="6"/>
      <c r="H28" s="39"/>
      <c r="I28" s="6"/>
      <c r="J28" s="6"/>
      <c r="K28" s="6"/>
      <c r="L28" s="6"/>
      <c r="M28" s="6"/>
      <c r="N28" s="6"/>
    </row>
    <row r="29" spans="2:14" ht="18" customHeight="1" x14ac:dyDescent="0.15">
      <c r="B29" s="46"/>
      <c r="C29" s="6"/>
      <c r="D29" s="6"/>
      <c r="E29" s="6"/>
      <c r="F29" s="6"/>
      <c r="G29" s="6"/>
      <c r="H29" s="39" t="s">
        <v>22</v>
      </c>
      <c r="I29" s="6"/>
      <c r="J29" s="6"/>
      <c r="K29" s="6"/>
      <c r="L29" s="6"/>
      <c r="M29" s="6"/>
      <c r="N29" s="6"/>
    </row>
    <row r="30" spans="2:14" ht="14.25" x14ac:dyDescent="0.15">
      <c r="B30" s="6"/>
      <c r="C30" s="6"/>
      <c r="D30" s="6"/>
      <c r="E30" s="6"/>
      <c r="F30" s="6"/>
      <c r="G30" s="6"/>
      <c r="H30" s="39"/>
      <c r="I30" s="6"/>
      <c r="J30" s="6"/>
      <c r="K30" s="6"/>
      <c r="L30" s="6"/>
      <c r="M30" s="6"/>
      <c r="N30" s="6"/>
    </row>
    <row r="31" spans="2:14" ht="18" customHeight="1" x14ac:dyDescent="0.15">
      <c r="B31" s="46"/>
      <c r="C31" s="6"/>
      <c r="D31" s="6"/>
      <c r="E31" s="6"/>
      <c r="F31" s="6"/>
      <c r="G31" s="6"/>
      <c r="H31" s="39" t="s">
        <v>44</v>
      </c>
      <c r="I31" s="6"/>
      <c r="J31" s="6"/>
      <c r="K31" s="6"/>
      <c r="L31" s="6"/>
      <c r="M31" s="6"/>
      <c r="N31" s="6"/>
    </row>
    <row r="32" spans="2:14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6"/>
    </row>
    <row r="33" spans="2:14" ht="43.5" customHeight="1" x14ac:dyDescent="0.15">
      <c r="B33" s="2"/>
      <c r="C33" s="2"/>
      <c r="D33" s="2"/>
      <c r="E33" s="2"/>
      <c r="F33" s="2"/>
      <c r="G33" s="6"/>
      <c r="H33" s="2"/>
      <c r="I33" s="2"/>
      <c r="J33" s="2"/>
      <c r="K33" s="2"/>
      <c r="L33" s="2"/>
      <c r="M33" s="2"/>
      <c r="N33" s="2"/>
    </row>
    <row r="34" spans="2:14" x14ac:dyDescent="0.15">
      <c r="B34" s="42" t="s">
        <v>23</v>
      </c>
      <c r="C34" s="43"/>
      <c r="D34" s="43"/>
      <c r="E34" s="43"/>
      <c r="F34" s="43"/>
      <c r="G34" s="6"/>
      <c r="H34" s="43"/>
      <c r="I34" s="43"/>
      <c r="J34" s="43"/>
      <c r="K34" s="43"/>
      <c r="L34" s="43"/>
      <c r="M34" s="2"/>
      <c r="N34" s="2"/>
    </row>
    <row r="35" spans="2:14" x14ac:dyDescent="0.15">
      <c r="B35" s="42" t="s">
        <v>41</v>
      </c>
      <c r="C35" s="43"/>
      <c r="D35" s="43"/>
      <c r="E35" s="43"/>
      <c r="F35" s="43"/>
      <c r="G35" s="6"/>
      <c r="H35" s="43"/>
      <c r="I35" s="43"/>
      <c r="J35" s="43"/>
      <c r="K35" s="43"/>
      <c r="L35" s="43"/>
      <c r="M35" s="2"/>
      <c r="N35" s="2"/>
    </row>
    <row r="36" spans="2:14" x14ac:dyDescent="0.15">
      <c r="B36" s="42" t="s">
        <v>28</v>
      </c>
      <c r="C36" s="43"/>
      <c r="D36" s="43"/>
      <c r="E36" s="43"/>
      <c r="F36" s="43"/>
      <c r="G36" s="6"/>
      <c r="H36" s="43"/>
      <c r="I36" s="43"/>
      <c r="J36" s="43"/>
      <c r="K36" s="43"/>
      <c r="L36" s="43"/>
      <c r="M36" s="2"/>
      <c r="N36" s="2"/>
    </row>
    <row r="37" spans="2:14" x14ac:dyDescent="0.15">
      <c r="B37" s="42" t="s">
        <v>36</v>
      </c>
      <c r="C37" s="43"/>
      <c r="D37" s="43"/>
      <c r="E37" s="43"/>
      <c r="F37" s="43"/>
      <c r="G37" s="6"/>
      <c r="H37" s="43"/>
      <c r="I37" s="43"/>
      <c r="J37" s="43"/>
      <c r="K37" s="43"/>
      <c r="L37" s="43"/>
      <c r="M37" s="2"/>
      <c r="N37" s="2"/>
    </row>
    <row r="38" spans="2:14" x14ac:dyDescent="0.15">
      <c r="B38" s="42" t="s">
        <v>40</v>
      </c>
      <c r="C38" s="43"/>
      <c r="D38" s="43"/>
      <c r="E38" s="43"/>
      <c r="F38" s="43"/>
      <c r="G38" s="6"/>
      <c r="H38" s="43"/>
      <c r="I38" s="43"/>
      <c r="J38" s="43"/>
      <c r="K38" s="43"/>
      <c r="L38" s="43"/>
      <c r="M38" s="2"/>
      <c r="N38" s="2"/>
    </row>
    <row r="39" spans="2:14" ht="33.75" customHeight="1" x14ac:dyDescent="0.15">
      <c r="B39" s="47"/>
      <c r="C39" s="43"/>
      <c r="D39" s="43"/>
      <c r="E39" s="43"/>
      <c r="F39" s="43"/>
      <c r="G39" s="6"/>
      <c r="H39" s="43"/>
      <c r="I39" s="43"/>
      <c r="J39" s="43"/>
      <c r="K39" s="43"/>
      <c r="L39" s="43"/>
      <c r="M39" s="2"/>
      <c r="N39" s="2"/>
    </row>
    <row r="40" spans="2:14" x14ac:dyDescent="0.15">
      <c r="B40" s="6"/>
      <c r="C40" s="45" t="s">
        <v>30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2:14" x14ac:dyDescent="0.15">
      <c r="B41" s="6"/>
      <c r="C41" s="45" t="s">
        <v>35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2:14" ht="15.75" customHeight="1" x14ac:dyDescent="0.15">
      <c r="B42" s="6"/>
      <c r="C42" s="45" t="s">
        <v>24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2:14" x14ac:dyDescent="0.15">
      <c r="B43" s="6"/>
      <c r="C43" s="45" t="s">
        <v>25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2:14" x14ac:dyDescent="0.15">
      <c r="B44" s="6"/>
      <c r="C44" s="45" t="s">
        <v>26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2:14" x14ac:dyDescent="0.15">
      <c r="B45" s="6"/>
      <c r="C45" s="45" t="s">
        <v>27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2:14" x14ac:dyDescent="0.15">
      <c r="B46" s="6"/>
      <c r="C46" s="45" t="s">
        <v>53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2:14" x14ac:dyDescent="0.15">
      <c r="B47" s="6"/>
      <c r="C47" s="4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2:14" x14ac:dyDescent="0.15">
      <c r="B48" s="6"/>
      <c r="C48" s="48"/>
      <c r="D48" s="6"/>
      <c r="E48" s="6"/>
      <c r="F48" s="6"/>
      <c r="G48" s="6"/>
      <c r="H48" s="6"/>
      <c r="I48" s="6"/>
      <c r="J48" s="6"/>
      <c r="K48" s="6"/>
      <c r="L48" s="6"/>
      <c r="M48" s="6"/>
      <c r="N48" s="73" t="s">
        <v>60</v>
      </c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1">
    <cfRule type="expression" dxfId="1" priority="1">
      <formula>$C15="高プロ"</formula>
    </cfRule>
    <cfRule type="expression" dxfId="0" priority="2">
      <formula>$C15="管理職"</formula>
    </cfRule>
  </conditionalFormatting>
  <dataValidations count="2">
    <dataValidation type="list" allowBlank="1" showInputMessage="1" showErrorMessage="1" sqref="N15:N21" xr:uid="{00000000-0002-0000-0100-000000000000}">
      <formula1>"管理職（管理監督者である管理職）,裁量労働制,一般職"</formula1>
    </dataValidation>
    <dataValidation type="list" showInputMessage="1" showErrorMessage="1" sqref="C15:C21" xr:uid="{00000000-0002-0000-0100-000001000000}">
      <formula1>"　,管理職,裁量労働制,高プロ"</formula1>
    </dataValidation>
  </dataValidations>
  <pageMargins left="0.59055118110236227" right="0.39370078740157483" top="0.59055118110236227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