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codeName="ThisWorkbook" defaultThemeVersion="124226"/>
  <xr:revisionPtr revIDLastSave="0" documentId="13_ncr:1_{49A5593A-0FDB-418E-9F55-883CBC29C67A}" xr6:coauthVersionLast="47" xr6:coauthVersionMax="47" xr10:uidLastSave="{00000000-0000-0000-0000-000000000000}"/>
  <bookViews>
    <workbookView xWindow="-120" yWindow="-120" windowWidth="29040" windowHeight="15840" tabRatio="836" activeTab="5" xr2:uid="{00000000-000D-0000-FFFF-FFFF00000000}"/>
  </bookViews>
  <sheets>
    <sheet name="（記載例）長期スケジュール" sheetId="23" r:id="rId1"/>
    <sheet name="長期スケジュール" sheetId="22" r:id="rId2"/>
    <sheet name="（記載例）短期スケジュール" sheetId="20" r:id="rId3"/>
    <sheet name="短期スケジュール" sheetId="21" r:id="rId4"/>
    <sheet name="支出計画（助成先・共同提案先）" sheetId="19" r:id="rId5"/>
    <sheet name="支出計画（共同研究先）" sheetId="1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2" i="15" l="1"/>
  <c r="J42" i="15"/>
  <c r="K40" i="15"/>
  <c r="J40" i="15"/>
  <c r="K48" i="19"/>
  <c r="K41" i="19"/>
  <c r="J41" i="19"/>
  <c r="J48" i="19" s="1"/>
  <c r="K40" i="19"/>
  <c r="J40" i="19"/>
  <c r="K42" i="19"/>
  <c r="J42" i="19"/>
  <c r="K39" i="19"/>
  <c r="K38" i="19"/>
  <c r="K37" i="19"/>
  <c r="J36" i="19"/>
  <c r="K36" i="19" s="1"/>
  <c r="K34" i="19"/>
  <c r="K33" i="19" s="1"/>
  <c r="J33" i="19"/>
  <c r="K32" i="19"/>
  <c r="K31" i="19"/>
  <c r="K30" i="19"/>
  <c r="J29" i="19"/>
  <c r="K28" i="19"/>
  <c r="K27" i="19"/>
  <c r="J26" i="19"/>
  <c r="J24" i="19"/>
  <c r="K24" i="19" s="1"/>
  <c r="K23" i="19" s="1"/>
  <c r="J22" i="19"/>
  <c r="K22" i="19" s="1"/>
  <c r="J21" i="19"/>
  <c r="K21" i="19" s="1"/>
  <c r="K18" i="19"/>
  <c r="K17" i="19"/>
  <c r="J16" i="19"/>
  <c r="K15" i="19"/>
  <c r="K14" i="19"/>
  <c r="K13" i="19"/>
  <c r="J12" i="19"/>
  <c r="K12" i="19" s="1"/>
  <c r="J11" i="19"/>
  <c r="K11" i="19" s="1"/>
  <c r="J8" i="19"/>
  <c r="K8" i="19" s="1"/>
  <c r="K7" i="19" s="1"/>
  <c r="J7" i="19" l="1"/>
  <c r="J10" i="19"/>
  <c r="J6" i="19" s="1"/>
  <c r="K26" i="19"/>
  <c r="K35" i="19"/>
  <c r="K16" i="19"/>
  <c r="J23" i="19"/>
  <c r="K10" i="19"/>
  <c r="K6" i="19"/>
  <c r="J20" i="19"/>
  <c r="J19" i="19" s="1"/>
  <c r="K29" i="19"/>
  <c r="J35" i="19"/>
  <c r="J25" i="19" s="1"/>
  <c r="K20" i="19"/>
  <c r="K19" i="19" s="1"/>
  <c r="K25" i="19"/>
  <c r="L48" i="19" l="1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8" i="15"/>
  <c r="K27" i="15"/>
  <c r="J24" i="15"/>
  <c r="J22" i="15"/>
  <c r="K22" i="15" s="1"/>
  <c r="J21" i="15"/>
  <c r="K21" i="15" s="1"/>
  <c r="K18" i="15"/>
  <c r="K17" i="15"/>
  <c r="K16" i="15" s="1"/>
  <c r="J23" i="15" l="1"/>
  <c r="K29" i="15"/>
  <c r="K26" i="15"/>
  <c r="K20" i="15"/>
  <c r="J25" i="15"/>
  <c r="J20" i="15"/>
  <c r="J19" i="15" s="1"/>
  <c r="K24" i="15"/>
  <c r="K23" i="15" s="1"/>
  <c r="K36" i="15"/>
  <c r="K35" i="15" s="1"/>
  <c r="K25" i="15" l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K6" i="15"/>
  <c r="K41" i="15" s="1"/>
  <c r="J41" i="15" l="1"/>
  <c r="J43" i="15" s="1"/>
  <c r="J44" i="15" s="1"/>
  <c r="L42" i="15"/>
</calcChain>
</file>

<file path=xl/sharedStrings.xml><?xml version="1.0" encoding="utf-8"?>
<sst xmlns="http://schemas.openxmlformats.org/spreadsheetml/2006/main" count="270" uniqueCount="110">
  <si>
    <t>○○土木・建築工事費</t>
    <rPh sb="2" eb="4">
      <t>ドボク</t>
    </rPh>
    <rPh sb="5" eb="7">
      <t>ケンチク</t>
    </rPh>
    <rPh sb="7" eb="10">
      <t>コウジヒ</t>
    </rPh>
    <phoneticPr fontId="6"/>
  </si>
  <si>
    <t>○○製作設計費</t>
    <rPh sb="2" eb="4">
      <t>セイサク</t>
    </rPh>
    <rPh sb="4" eb="7">
      <t>セッケイヒ</t>
    </rPh>
    <phoneticPr fontId="6"/>
  </si>
  <si>
    <t>○○試験装置　一式</t>
    <rPh sb="2" eb="4">
      <t>シケン</t>
    </rPh>
    <rPh sb="4" eb="6">
      <t>ソウチ</t>
    </rPh>
    <rPh sb="7" eb="9">
      <t>イッシキ</t>
    </rPh>
    <phoneticPr fontId="6"/>
  </si>
  <si>
    <t>○○評価装置　一式</t>
    <rPh sb="2" eb="4">
      <t>ヒョウカ</t>
    </rPh>
    <rPh sb="4" eb="6">
      <t>ソウチ</t>
    </rPh>
    <rPh sb="7" eb="9">
      <t>イッシキ</t>
    </rPh>
    <phoneticPr fontId="6"/>
  </si>
  <si>
    <t>○○作成装置　一式</t>
    <rPh sb="2" eb="4">
      <t>サクセイ</t>
    </rPh>
    <rPh sb="4" eb="6">
      <t>ソウチ</t>
    </rPh>
    <rPh sb="7" eb="9">
      <t>イッシキ</t>
    </rPh>
    <phoneticPr fontId="6"/>
  </si>
  <si>
    <t>○○装置改造費　一式</t>
    <rPh sb="2" eb="4">
      <t>ソウチ</t>
    </rPh>
    <rPh sb="4" eb="7">
      <t>カイゾウヒ</t>
    </rPh>
    <rPh sb="8" eb="10">
      <t>イッシキ</t>
    </rPh>
    <phoneticPr fontId="6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</si>
  <si>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6"/>
  </si>
  <si>
    <t>○○薬品　一式</t>
    <rPh sb="2" eb="4">
      <t>ヤクヒン</t>
    </rPh>
    <rPh sb="5" eb="7">
      <t>イッシキ</t>
    </rPh>
    <phoneticPr fontId="6"/>
  </si>
  <si>
    <t>○○実験器具　一式</t>
    <rPh sb="2" eb="4">
      <t>ジッケン</t>
    </rPh>
    <rPh sb="4" eb="6">
      <t>キグ</t>
    </rPh>
    <rPh sb="7" eb="9">
      <t>イッシキ</t>
    </rPh>
    <phoneticPr fontId="6"/>
  </si>
  <si>
    <t>国内旅費一式</t>
    <rPh sb="0" eb="2">
      <t>コクナイ</t>
    </rPh>
    <rPh sb="2" eb="4">
      <t>リョヒ</t>
    </rPh>
    <rPh sb="4" eb="6">
      <t>イッシキ</t>
    </rPh>
    <phoneticPr fontId="6"/>
  </si>
  <si>
    <t>海外旅費一式</t>
    <rPh sb="0" eb="2">
      <t>カイガイ</t>
    </rPh>
    <rPh sb="2" eb="4">
      <t>リョヒ</t>
    </rPh>
    <rPh sb="4" eb="6">
      <t>イッシキ</t>
    </rPh>
    <phoneticPr fontId="6"/>
  </si>
  <si>
    <t>円</t>
    <rPh sb="0" eb="1">
      <t>エン</t>
    </rPh>
    <phoneticPr fontId="6"/>
  </si>
  <si>
    <t>×</t>
    <phoneticPr fontId="6"/>
  </si>
  <si>
    <t>H</t>
    <phoneticPr fontId="6"/>
  </si>
  <si>
    <t>○○製作加工費</t>
    <rPh sb="2" eb="4">
      <t>セイサク</t>
    </rPh>
    <rPh sb="4" eb="7">
      <t>カコウヒ</t>
    </rPh>
    <phoneticPr fontId="6"/>
  </si>
  <si>
    <t>＝</t>
    <phoneticPr fontId="6"/>
  </si>
  <si>
    <t>日</t>
    <rPh sb="0" eb="1">
      <t>ニチ</t>
    </rPh>
    <phoneticPr fontId="6"/>
  </si>
  <si>
    <t>ヶ月</t>
    <rPh sb="1" eb="2">
      <t>ゲツ</t>
    </rPh>
    <phoneticPr fontId="6"/>
  </si>
  <si>
    <t>委員謝金一式</t>
    <rPh sb="0" eb="2">
      <t>イイン</t>
    </rPh>
    <rPh sb="2" eb="4">
      <t>シャキン</t>
    </rPh>
    <rPh sb="4" eb="6">
      <t>イッシキ</t>
    </rPh>
    <phoneticPr fontId="6"/>
  </si>
  <si>
    <t>委員旅費一式</t>
    <rPh sb="0" eb="2">
      <t>イイン</t>
    </rPh>
    <rPh sb="2" eb="4">
      <t>リョヒ</t>
    </rPh>
    <rPh sb="4" eb="6">
      <t>イッシキ</t>
    </rPh>
    <phoneticPr fontId="6"/>
  </si>
  <si>
    <t>学校法人▽▽大学</t>
    <rPh sb="0" eb="2">
      <t>ガッコウ</t>
    </rPh>
    <rPh sb="2" eb="4">
      <t>ホウジン</t>
    </rPh>
    <rPh sb="6" eb="8">
      <t>ダイガク</t>
    </rPh>
    <phoneticPr fontId="6"/>
  </si>
  <si>
    <t>＠</t>
    <phoneticPr fontId="6"/>
  </si>
  <si>
    <t>積算基礎（円）</t>
    <rPh sb="0" eb="2">
      <t>セキサン</t>
    </rPh>
    <rPh sb="2" eb="4">
      <t>キソ</t>
    </rPh>
    <rPh sb="5" eb="6">
      <t>エン</t>
    </rPh>
    <phoneticPr fontId="6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</si>
  <si>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6"/>
  </si>
  <si>
    <t>助成対象費用</t>
    <rPh sb="0" eb="2">
      <t>ジョセイ</t>
    </rPh>
    <rPh sb="2" eb="4">
      <t>タイショウ</t>
    </rPh>
    <rPh sb="4" eb="6">
      <t>ヒヨウ</t>
    </rPh>
    <phoneticPr fontId="6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</si>
  <si>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6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</si>
  <si>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</si>
  <si>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6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</si>
  <si>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6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</si>
  <si>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6"/>
  </si>
  <si>
    <t>１．機械装置等費</t>
    <rPh sb="2" eb="4">
      <t>キカイ</t>
    </rPh>
    <rPh sb="4" eb="6">
      <t>ソウチ</t>
    </rPh>
    <rPh sb="6" eb="7">
      <t>トウ</t>
    </rPh>
    <rPh sb="7" eb="8">
      <t>ヒ</t>
    </rPh>
    <phoneticPr fontId="6"/>
  </si>
  <si>
    <t>　（１）土木・建築工事費</t>
    <rPh sb="4" eb="6">
      <t>ドボク</t>
    </rPh>
    <rPh sb="7" eb="9">
      <t>ケンチク</t>
    </rPh>
    <rPh sb="9" eb="12">
      <t>コウジヒ</t>
    </rPh>
    <phoneticPr fontId="6"/>
  </si>
  <si>
    <t>　（２）機械装置等製作・購入費</t>
    <rPh sb="4" eb="6">
      <t>キカイ</t>
    </rPh>
    <rPh sb="6" eb="8">
      <t>ソウチ</t>
    </rPh>
    <rPh sb="8" eb="9">
      <t>トウ</t>
    </rPh>
    <rPh sb="9" eb="11">
      <t>セイサク</t>
    </rPh>
    <rPh sb="12" eb="14">
      <t>コウニュウ</t>
    </rPh>
    <rPh sb="14" eb="15">
      <t>ヒ</t>
    </rPh>
    <phoneticPr fontId="6"/>
  </si>
  <si>
    <t>　（３）保守・改造修理費</t>
    <rPh sb="4" eb="6">
      <t>ホシュ</t>
    </rPh>
    <rPh sb="7" eb="9">
      <t>カイゾウ</t>
    </rPh>
    <rPh sb="9" eb="12">
      <t>シュウリヒ</t>
    </rPh>
    <phoneticPr fontId="6"/>
  </si>
  <si>
    <t>２．労務費</t>
    <rPh sb="2" eb="5">
      <t>ロウムヒ</t>
    </rPh>
    <phoneticPr fontId="6"/>
  </si>
  <si>
    <t>　（１）研究員費</t>
    <rPh sb="4" eb="7">
      <t>ケンキュウイン</t>
    </rPh>
    <rPh sb="7" eb="8">
      <t>ヒ</t>
    </rPh>
    <phoneticPr fontId="6"/>
  </si>
  <si>
    <t>　（２）補助員費</t>
    <rPh sb="4" eb="7">
      <t>ホジョイン</t>
    </rPh>
    <rPh sb="7" eb="8">
      <t>ヒ</t>
    </rPh>
    <phoneticPr fontId="6"/>
  </si>
  <si>
    <t>３．その他経費</t>
    <rPh sb="4" eb="5">
      <t>タ</t>
    </rPh>
    <rPh sb="5" eb="7">
      <t>ケイヒ</t>
    </rPh>
    <phoneticPr fontId="6"/>
  </si>
  <si>
    <t>　（１）消耗品費</t>
    <rPh sb="4" eb="7">
      <t>ショウモウヒン</t>
    </rPh>
    <rPh sb="7" eb="8">
      <t>ヒ</t>
    </rPh>
    <phoneticPr fontId="6"/>
  </si>
  <si>
    <t>　（２）旅費</t>
    <rPh sb="4" eb="6">
      <t>リョヒ</t>
    </rPh>
    <phoneticPr fontId="6"/>
  </si>
  <si>
    <t>　（３）外注費</t>
    <rPh sb="4" eb="7">
      <t>ガイチュウヒ</t>
    </rPh>
    <phoneticPr fontId="6"/>
  </si>
  <si>
    <t>　（４）諸経費</t>
    <rPh sb="4" eb="7">
      <t>ショケイヒ</t>
    </rPh>
    <phoneticPr fontId="6"/>
  </si>
  <si>
    <t>Ⅱ．間接経費</t>
    <rPh sb="2" eb="4">
      <t>カンセツ</t>
    </rPh>
    <rPh sb="4" eb="6">
      <t>ケイヒ</t>
    </rPh>
    <phoneticPr fontId="6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</si>
  <si>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6"/>
  </si>
  <si>
    <t>　　➀研究員旅費</t>
    <rPh sb="3" eb="6">
      <t>ケンキュウイン</t>
    </rPh>
    <rPh sb="6" eb="8">
      <t>リョヒ</t>
    </rPh>
    <phoneticPr fontId="6"/>
  </si>
  <si>
    <t>　　②有識者（専門家）旅費</t>
    <rPh sb="3" eb="6">
      <t>ユウシキシャ</t>
    </rPh>
    <rPh sb="7" eb="10">
      <t>センモンカ</t>
    </rPh>
    <rPh sb="11" eb="13">
      <t>リョヒ</t>
    </rPh>
    <phoneticPr fontId="6"/>
  </si>
  <si>
    <t>　　①機械リース料</t>
    <rPh sb="3" eb="5">
      <t>キカイ</t>
    </rPh>
    <rPh sb="8" eb="9">
      <t>リョウ</t>
    </rPh>
    <phoneticPr fontId="6"/>
  </si>
  <si>
    <t>　　②委員会費</t>
    <rPh sb="3" eb="5">
      <t>イイン</t>
    </rPh>
    <rPh sb="5" eb="7">
      <t>カイヒ</t>
    </rPh>
    <phoneticPr fontId="6"/>
  </si>
  <si>
    <t>合計Ａ(Ⅰ＋Ⅱ＋Ⅲ）</t>
    <rPh sb="0" eb="2">
      <t>ゴウケイ</t>
    </rPh>
    <phoneticPr fontId="6"/>
  </si>
  <si>
    <t>　　①研究員旅費</t>
    <rPh sb="3" eb="6">
      <t>ケンキュウイン</t>
    </rPh>
    <rPh sb="6" eb="8">
      <t>リョヒ</t>
    </rPh>
    <phoneticPr fontId="6"/>
  </si>
  <si>
    <t>（１．+２．+３．）</t>
    <phoneticPr fontId="15"/>
  </si>
  <si>
    <t>Ⅰ．直接経費</t>
    <rPh sb="2" eb="4">
      <t>チョクセツ</t>
    </rPh>
    <rPh sb="4" eb="6">
      <t>ケイヒ</t>
    </rPh>
    <phoneticPr fontId="6"/>
  </si>
  <si>
    <t>合計Ａ(Ⅰ＋Ⅱ）</t>
    <rPh sb="0" eb="2">
      <t>ゴウケイ</t>
    </rPh>
    <phoneticPr fontId="6"/>
  </si>
  <si>
    <t>研究開発項目</t>
    <rPh sb="0" eb="2">
      <t>ケンキュウ</t>
    </rPh>
    <rPh sb="2" eb="4">
      <t>カイハツ</t>
    </rPh>
    <rPh sb="4" eb="6">
      <t>コウモク</t>
    </rPh>
    <phoneticPr fontId="18"/>
  </si>
  <si>
    <t>２０２３年度</t>
    <rPh sb="4" eb="5">
      <t>ネン</t>
    </rPh>
    <rPh sb="5" eb="6">
      <t>ド</t>
    </rPh>
    <phoneticPr fontId="6"/>
  </si>
  <si>
    <t>２０２４年度</t>
    <rPh sb="4" eb="5">
      <t>ネン</t>
    </rPh>
    <rPh sb="5" eb="6">
      <t>ド</t>
    </rPh>
    <phoneticPr fontId="6"/>
  </si>
  <si>
    <t>１０月～１２月</t>
    <rPh sb="2" eb="3">
      <t>ガツ</t>
    </rPh>
    <rPh sb="6" eb="7">
      <t>ガツ</t>
    </rPh>
    <phoneticPr fontId="6"/>
  </si>
  <si>
    <t>１月～３月</t>
    <rPh sb="1" eb="2">
      <t>ガツ</t>
    </rPh>
    <rPh sb="4" eb="5">
      <t>ガツ</t>
    </rPh>
    <phoneticPr fontId="6"/>
  </si>
  <si>
    <t>４月～６月</t>
    <rPh sb="1" eb="2">
      <t>ガツ</t>
    </rPh>
    <rPh sb="4" eb="5">
      <t>ガツ</t>
    </rPh>
    <phoneticPr fontId="6"/>
  </si>
  <si>
    <t>７月～９月</t>
    <rPh sb="1" eb="2">
      <t>ガツ</t>
    </rPh>
    <rPh sb="4" eb="5">
      <t>ガツ</t>
    </rPh>
    <phoneticPr fontId="6"/>
  </si>
  <si>
    <t>①×××の調査</t>
  </si>
  <si>
    <t>(a) △△△の調査</t>
  </si>
  <si>
    <t>(b) ◇◇◇の調査</t>
  </si>
  <si>
    <t>②×××の検討</t>
  </si>
  <si>
    <t>③×××の評価</t>
  </si>
  <si>
    <t>④×××の確認</t>
  </si>
  <si>
    <t>委員会</t>
  </si>
  <si>
    <t>①××××の検討</t>
    <rPh sb="6" eb="8">
      <t>ケントウ</t>
    </rPh>
    <phoneticPr fontId="18"/>
  </si>
  <si>
    <t>　(a) ××××の設計</t>
    <rPh sb="10" eb="12">
      <t>セッケイ</t>
    </rPh>
    <phoneticPr fontId="18"/>
  </si>
  <si>
    <t>　(b) ××××の評価</t>
    <rPh sb="10" eb="12">
      <t>ヒョウカ</t>
    </rPh>
    <phoneticPr fontId="18"/>
  </si>
  <si>
    <t>②××××の開発</t>
    <rPh sb="6" eb="8">
      <t>カイハツ</t>
    </rPh>
    <phoneticPr fontId="18"/>
  </si>
  <si>
    <t>　(a) ××××の製作</t>
    <rPh sb="10" eb="12">
      <t>セイサク</t>
    </rPh>
    <phoneticPr fontId="18"/>
  </si>
  <si>
    <t>　(c) ××××の検討</t>
    <rPh sb="10" eb="12">
      <t>ケントウ</t>
    </rPh>
    <phoneticPr fontId="18"/>
  </si>
  <si>
    <t>③ビジネスプランの作成</t>
    <rPh sb="9" eb="11">
      <t>サクセイ</t>
    </rPh>
    <phoneticPr fontId="18"/>
  </si>
  <si>
    <t>④××××委員会の開催</t>
    <rPh sb="5" eb="8">
      <t>イインカイ</t>
    </rPh>
    <rPh sb="9" eb="11">
      <t>カイサイ</t>
    </rPh>
    <phoneticPr fontId="18"/>
  </si>
  <si>
    <t>　　　　　　　　目安となる時期
研究開発項目</t>
    <rPh sb="8" eb="10">
      <t>メヤス</t>
    </rPh>
    <rPh sb="13" eb="15">
      <t>ジキ</t>
    </rPh>
    <rPh sb="16" eb="18">
      <t>ケンキュウ</t>
    </rPh>
    <rPh sb="18" eb="20">
      <t>カイハツ</t>
    </rPh>
    <rPh sb="20" eb="22">
      <t>コウモク</t>
    </rPh>
    <phoneticPr fontId="18"/>
  </si>
  <si>
    <t>2023年度</t>
    <rPh sb="4" eb="6">
      <t>ネンド</t>
    </rPh>
    <phoneticPr fontId="18"/>
  </si>
  <si>
    <t>2024年度</t>
    <rPh sb="4" eb="6">
      <t>ネンド</t>
    </rPh>
    <phoneticPr fontId="18"/>
  </si>
  <si>
    <t>2025年度</t>
    <rPh sb="4" eb="6">
      <t>ネンド</t>
    </rPh>
    <phoneticPr fontId="18"/>
  </si>
  <si>
    <t>2026年度</t>
    <rPh sb="4" eb="6">
      <t>ネンド</t>
    </rPh>
    <phoneticPr fontId="18"/>
  </si>
  <si>
    <t>2027年度</t>
    <rPh sb="4" eb="6">
      <t>ネンド</t>
    </rPh>
    <phoneticPr fontId="18"/>
  </si>
  <si>
    <t>2028年度</t>
    <rPh sb="4" eb="6">
      <t>ネンド</t>
    </rPh>
    <phoneticPr fontId="18"/>
  </si>
  <si>
    <t>2029年度</t>
    <rPh sb="4" eb="6">
      <t>ネンド</t>
    </rPh>
    <phoneticPr fontId="18"/>
  </si>
  <si>
    <t>2030年度</t>
    <rPh sb="4" eb="6">
      <t>ネンド</t>
    </rPh>
    <phoneticPr fontId="18"/>
  </si>
  <si>
    <t>予想される
重大な障害</t>
    <rPh sb="0" eb="2">
      <t>ヨソウ</t>
    </rPh>
    <rPh sb="6" eb="8">
      <t>ジュウダイ</t>
    </rPh>
    <rPh sb="9" eb="11">
      <t>ショウガイ</t>
    </rPh>
    <phoneticPr fontId="18"/>
  </si>
  <si>
    <t>投資金額</t>
    <rPh sb="0" eb="2">
      <t>トウシ</t>
    </rPh>
    <rPh sb="2" eb="4">
      <t>キンガク</t>
    </rPh>
    <phoneticPr fontId="18"/>
  </si>
  <si>
    <t>売上金（百万円）</t>
    <rPh sb="0" eb="3">
      <t>ウリアゲキン</t>
    </rPh>
    <rPh sb="4" eb="5">
      <t>ヒャク</t>
    </rPh>
    <rPh sb="5" eb="7">
      <t>マンエン</t>
    </rPh>
    <phoneticPr fontId="18"/>
  </si>
  <si>
    <t>収益   （百万円）</t>
    <rPh sb="0" eb="2">
      <t>シュウエキ</t>
    </rPh>
    <rPh sb="6" eb="7">
      <t>ヒャク</t>
    </rPh>
    <rPh sb="7" eb="9">
      <t>マンエン</t>
    </rPh>
    <phoneticPr fontId="18"/>
  </si>
  <si>
    <t>直接新規雇用者数（累積人）</t>
    <rPh sb="0" eb="2">
      <t>チョクセツ</t>
    </rPh>
    <rPh sb="2" eb="4">
      <t>シンキ</t>
    </rPh>
    <rPh sb="4" eb="7">
      <t>コヨウシャ</t>
    </rPh>
    <rPh sb="7" eb="8">
      <t>スウ</t>
    </rPh>
    <rPh sb="9" eb="11">
      <t>ルイセキ</t>
    </rPh>
    <rPh sb="11" eb="12">
      <t>ニン</t>
    </rPh>
    <phoneticPr fontId="18"/>
  </si>
  <si>
    <t>間接雇用数を含む新規創出
雇用者数（累積人）</t>
    <rPh sb="0" eb="2">
      <t>カンセツ</t>
    </rPh>
    <rPh sb="2" eb="4">
      <t>コヨウ</t>
    </rPh>
    <rPh sb="4" eb="5">
      <t>スウ</t>
    </rPh>
    <rPh sb="6" eb="7">
      <t>フク</t>
    </rPh>
    <rPh sb="8" eb="10">
      <t>シンキ</t>
    </rPh>
    <rPh sb="10" eb="12">
      <t>ソウシュツ</t>
    </rPh>
    <rPh sb="13" eb="16">
      <t>コヨウシャ</t>
    </rPh>
    <rPh sb="16" eb="17">
      <t>スウ</t>
    </rPh>
    <rPh sb="18" eb="20">
      <t>ルイセキ</t>
    </rPh>
    <rPh sb="20" eb="21">
      <t>ニン</t>
    </rPh>
    <phoneticPr fontId="18"/>
  </si>
  <si>
    <t>①試作機（またはサンプル等）の評価</t>
    <rPh sb="1" eb="4">
      <t>シサクキ</t>
    </rPh>
    <rPh sb="12" eb="13">
      <t>トウ</t>
    </rPh>
    <rPh sb="15" eb="17">
      <t>ヒョウカ</t>
    </rPh>
    <phoneticPr fontId="18"/>
  </si>
  <si>
    <t>①要求特性を満足できない（評価期間の再延長）</t>
    <rPh sb="1" eb="3">
      <t>ヨウキュウ</t>
    </rPh>
    <rPh sb="3" eb="5">
      <t>トクセイ</t>
    </rPh>
    <rPh sb="6" eb="8">
      <t>マンゾク</t>
    </rPh>
    <phoneticPr fontId="18"/>
  </si>
  <si>
    <t>②製品設計</t>
    <rPh sb="1" eb="3">
      <t>セイヒン</t>
    </rPh>
    <rPh sb="3" eb="5">
      <t>セッケイ</t>
    </rPh>
    <phoneticPr fontId="18"/>
  </si>
  <si>
    <t>②新たな顧客要求の追加（仕様の再検討）</t>
    <rPh sb="1" eb="2">
      <t>アラ</t>
    </rPh>
    <rPh sb="4" eb="6">
      <t>コキャク</t>
    </rPh>
    <rPh sb="6" eb="8">
      <t>ヨウキュウ</t>
    </rPh>
    <rPh sb="9" eb="11">
      <t>ツイカ</t>
    </rPh>
    <phoneticPr fontId="18"/>
  </si>
  <si>
    <t>③設備投資</t>
    <rPh sb="1" eb="3">
      <t>セツビ</t>
    </rPh>
    <rPh sb="3" eb="5">
      <t>トウシ</t>
    </rPh>
    <phoneticPr fontId="18"/>
  </si>
  <si>
    <t>③市況悪化による部材の高騰</t>
    <rPh sb="1" eb="3">
      <t>シキョウ</t>
    </rPh>
    <rPh sb="3" eb="5">
      <t>アッカ</t>
    </rPh>
    <rPh sb="8" eb="10">
      <t>ブザイ</t>
    </rPh>
    <rPh sb="11" eb="13">
      <t>コウトウ</t>
    </rPh>
    <phoneticPr fontId="18"/>
  </si>
  <si>
    <t>④生産</t>
    <rPh sb="1" eb="3">
      <t>セイサン</t>
    </rPh>
    <phoneticPr fontId="18"/>
  </si>
  <si>
    <t>④歩留り悪化による生産コストの高騰</t>
    <rPh sb="1" eb="2">
      <t>ホ</t>
    </rPh>
    <rPh sb="2" eb="3">
      <t>トド</t>
    </rPh>
    <rPh sb="4" eb="6">
      <t>アッカ</t>
    </rPh>
    <rPh sb="9" eb="11">
      <t>セイサン</t>
    </rPh>
    <rPh sb="15" eb="17">
      <t>コウトウ</t>
    </rPh>
    <phoneticPr fontId="18"/>
  </si>
  <si>
    <t>⑤販売</t>
    <rPh sb="1" eb="3">
      <t>ハンバイ</t>
    </rPh>
    <phoneticPr fontId="18"/>
  </si>
  <si>
    <t>⑤販売先での製品仕様変更に伴う販売量の減少</t>
    <rPh sb="1" eb="4">
      <t>ハンバイサキ</t>
    </rPh>
    <rPh sb="6" eb="8">
      <t>セイヒン</t>
    </rPh>
    <rPh sb="8" eb="10">
      <t>シヨウ</t>
    </rPh>
    <rPh sb="10" eb="12">
      <t>ヘンコウ</t>
    </rPh>
    <rPh sb="13" eb="14">
      <t>トモナ</t>
    </rPh>
    <rPh sb="15" eb="18">
      <t>ハンバイリョウ</t>
    </rPh>
    <rPh sb="19" eb="21">
      <t>ゲンショウ</t>
    </rPh>
    <phoneticPr fontId="18"/>
  </si>
  <si>
    <t>２０２５年度</t>
    <rPh sb="4" eb="5">
      <t>ネン</t>
    </rPh>
    <rPh sb="5" eb="6">
      <t>ド</t>
    </rPh>
    <phoneticPr fontId="6"/>
  </si>
  <si>
    <t>株式会社□□　項目別明細表(20  年度）</t>
    <rPh sb="0" eb="2">
      <t>カブシキ</t>
    </rPh>
    <rPh sb="2" eb="4">
      <t>カイシャ</t>
    </rPh>
    <rPh sb="7" eb="9">
      <t>コウモク</t>
    </rPh>
    <rPh sb="9" eb="10">
      <t>ベツ</t>
    </rPh>
    <rPh sb="10" eb="13">
      <t>メイサイヒョウ</t>
    </rPh>
    <rPh sb="18" eb="20">
      <t>ネンド</t>
    </rPh>
    <phoneticPr fontId="6"/>
  </si>
  <si>
    <t>○○分析外注</t>
    <rPh sb="2" eb="4">
      <t>ブンセキ</t>
    </rPh>
    <rPh sb="4" eb="6">
      <t>ガイチュウ</t>
    </rPh>
    <phoneticPr fontId="6"/>
  </si>
  <si>
    <t>（共同研究先名を記載）　項目別明細表(20  年度）</t>
    <rPh sb="12" eb="14">
      <t>コウモク</t>
    </rPh>
    <rPh sb="14" eb="15">
      <t>ベツ</t>
    </rPh>
    <rPh sb="15" eb="18">
      <t>メイサイヒョウ</t>
    </rPh>
    <rPh sb="23" eb="25">
      <t>ネンド</t>
    </rPh>
    <phoneticPr fontId="6"/>
  </si>
  <si>
    <t>▽▽県工業試験場</t>
    <rPh sb="2" eb="3">
      <t>ケン</t>
    </rPh>
    <rPh sb="3" eb="5">
      <t>コウギョウ</t>
    </rPh>
    <rPh sb="5" eb="8">
      <t>シケンジョウ</t>
    </rPh>
    <phoneticPr fontId="6"/>
  </si>
  <si>
    <t>Ⅲ．共同研究費</t>
    <rPh sb="2" eb="4">
      <t>キョウドウ</t>
    </rPh>
    <rPh sb="4" eb="6">
      <t>ケンキュウ</t>
    </rPh>
    <rPh sb="6" eb="7">
      <t>ヒ</t>
    </rPh>
    <phoneticPr fontId="6"/>
  </si>
  <si>
    <t>　１．法人化されていない国公立の研究機関等に対する共同研究費</t>
    <rPh sb="3" eb="5">
      <t>ホウジン</t>
    </rPh>
    <rPh sb="5" eb="6">
      <t>カ</t>
    </rPh>
    <rPh sb="12" eb="15">
      <t>コッコウリツ</t>
    </rPh>
    <rPh sb="16" eb="18">
      <t>ケンキュウ</t>
    </rPh>
    <rPh sb="18" eb="20">
      <t>キカン</t>
    </rPh>
    <rPh sb="20" eb="21">
      <t>トウ</t>
    </rPh>
    <rPh sb="22" eb="23">
      <t>タイ</t>
    </rPh>
    <rPh sb="25" eb="27">
      <t>キョウドウ</t>
    </rPh>
    <rPh sb="27" eb="29">
      <t>ケンキュウ</t>
    </rPh>
    <rPh sb="29" eb="30">
      <t>ヒ</t>
    </rPh>
    <phoneticPr fontId="6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</si>
  <si>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5"/>
  </si>
  <si>
    <t>※「助成金の額」には、1-1. 提案書（様式第１）に記載の助成率に従い、「助成対象費用の合計Ａ」に補助率を乗じて千円未満を切り捨てた金額を記入してください。ただし、学術機関等に対する共同研究費がある場合は、数式を削除し、Ⅰ～Ⅲ１．学術機関等以外に対する共同研究費の合計に補助率を乗じ、千円未満を切り捨てた金額に、Ⅲ２．学術機関等に対する共同研究費を加算した額を記載してください。</t>
    <rPh sb="16" eb="19">
      <t>テイアンショ</t>
    </rPh>
    <rPh sb="29" eb="31">
      <t>ジョセイ</t>
    </rPh>
    <rPh sb="99" eb="101">
      <t>バアイ</t>
    </rPh>
    <rPh sb="103" eb="105">
      <t>スウシキ</t>
    </rPh>
    <rPh sb="106" eb="108">
      <t>サクジョ</t>
    </rPh>
    <rPh sb="115" eb="117">
      <t>ガクジュツ</t>
    </rPh>
    <rPh sb="117" eb="119">
      <t>キカン</t>
    </rPh>
    <rPh sb="119" eb="120">
      <t>トウ</t>
    </rPh>
    <rPh sb="120" eb="122">
      <t>イガイ</t>
    </rPh>
    <rPh sb="123" eb="124">
      <t>タイ</t>
    </rPh>
    <phoneticPr fontId="15"/>
  </si>
  <si>
    <t>※「助成金の額」には、1-1. 提案書（様式第１）に記載の助成率に従い、「助成対象費用の合計Ａ」に補助率を乗じて千円未満を切り捨てた金額を記入してください。ただし、学術機関等の場合は、数式を削除し、「助成金の額」に「助成対象費用の合計Ａ」と同額の金額を記入してください。</t>
    <rPh sb="16" eb="19">
      <t>テイアンショ</t>
    </rPh>
    <rPh sb="26" eb="28">
      <t>キサイ</t>
    </rPh>
    <rPh sb="29" eb="31">
      <t>ジョセイ</t>
    </rPh>
    <rPh sb="92" eb="94">
      <t>スウシキ</t>
    </rPh>
    <rPh sb="95" eb="97">
      <t>サクジョ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</si>
</sst>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&quot;合計Ａ×&quot;0&quot;%&quot;"/>
    <numFmt numFmtId="177" formatCode="&quot;&lt;補助率　&quot;0/0&quot;&gt;&quot;"/>
    <numFmt numFmtId="178" formatCode="&quot;合計Ａ×&quot;0&quot;%&quot;"/>
    <numFmt numFmtId="179" formatCode="&quot;Ⅰ×&quot;0&quot;%&quot;"/>
    <numFmt numFmtId="180" formatCode="#,##0_);[Red]\(#,##0\)"/>
  </numFmts>
  <fonts count="23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rgb="FF0000FF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b/>
      <i/>
      <sz val="11"/>
      <color rgb="FF0000FF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39">
    <xf numFmtId="0" fontId="0" fillId="0" borderId="0" xfId="0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11" fillId="0" borderId="0" xfId="1" applyFont="1" applyAlignment="1">
      <alignment horizontal="right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38" fontId="10" fillId="0" borderId="0" xfId="1" applyFont="1" applyBorder="1">
      <alignment vertical="center"/>
    </xf>
    <xf numFmtId="0" fontId="10" fillId="0" borderId="1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2" borderId="10" xfId="0" applyFont="1" applyFill="1" applyBorder="1">
      <alignment vertical="center"/>
    </xf>
    <xf numFmtId="0" fontId="7" fillId="2" borderId="2" xfId="0" applyFont="1" applyFill="1" applyBorder="1">
      <alignment vertical="center"/>
    </xf>
    <xf numFmtId="38" fontId="7" fillId="2" borderId="2" xfId="1" applyFont="1" applyFill="1" applyBorder="1">
      <alignment vertical="center"/>
    </xf>
    <xf numFmtId="38" fontId="7" fillId="0" borderId="0" xfId="0" applyNumberFormat="1" applyFont="1">
      <alignment vertical="center"/>
    </xf>
    <xf numFmtId="38" fontId="10" fillId="0" borderId="0" xfId="1" applyFont="1" applyBorder="1" applyAlignment="1">
      <alignment horizontal="left" vertical="center"/>
    </xf>
    <xf numFmtId="38" fontId="10" fillId="0" borderId="0" xfId="0" applyNumberFormat="1" applyFont="1">
      <alignment vertical="center"/>
    </xf>
    <xf numFmtId="38" fontId="10" fillId="0" borderId="1" xfId="1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38" fontId="7" fillId="2" borderId="10" xfId="1" applyFont="1" applyFill="1" applyBorder="1">
      <alignment vertical="center"/>
    </xf>
    <xf numFmtId="38" fontId="7" fillId="0" borderId="1" xfId="1" applyFont="1" applyBorder="1">
      <alignment vertical="center"/>
    </xf>
    <xf numFmtId="0" fontId="12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38" fontId="7" fillId="0" borderId="3" xfId="0" applyNumberFormat="1" applyFont="1" applyBorder="1">
      <alignment vertical="center"/>
    </xf>
    <xf numFmtId="0" fontId="7" fillId="2" borderId="2" xfId="0" applyFont="1" applyFill="1" applyBorder="1" applyAlignment="1">
      <alignment horizontal="right" vertical="center"/>
    </xf>
    <xf numFmtId="0" fontId="7" fillId="0" borderId="10" xfId="0" applyFont="1" applyBorder="1">
      <alignment vertical="center"/>
    </xf>
    <xf numFmtId="38" fontId="7" fillId="0" borderId="2" xfId="0" applyNumberFormat="1" applyFont="1" applyBorder="1">
      <alignment vertical="center"/>
    </xf>
    <xf numFmtId="0" fontId="7" fillId="0" borderId="2" xfId="0" applyFont="1" applyBorder="1">
      <alignment vertical="center"/>
    </xf>
    <xf numFmtId="38" fontId="7" fillId="0" borderId="2" xfId="1" applyFont="1" applyFill="1" applyBorder="1">
      <alignment vertical="center"/>
    </xf>
    <xf numFmtId="0" fontId="7" fillId="0" borderId="2" xfId="0" applyFont="1" applyBorder="1" applyAlignment="1">
      <alignment horizontal="right" vertical="center"/>
    </xf>
    <xf numFmtId="38" fontId="7" fillId="0" borderId="10" xfId="1" applyFont="1" applyFill="1" applyBorder="1">
      <alignment vertical="center"/>
    </xf>
    <xf numFmtId="38" fontId="12" fillId="0" borderId="16" xfId="0" applyNumberFormat="1" applyFont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7" fontId="7" fillId="0" borderId="0" xfId="0" applyNumberFormat="1" applyFont="1" applyAlignment="1">
      <alignment horizontal="left" vertical="center"/>
    </xf>
    <xf numFmtId="178" fontId="7" fillId="0" borderId="2" xfId="0" applyNumberFormat="1" applyFont="1" applyBorder="1">
      <alignment vertical="center"/>
    </xf>
    <xf numFmtId="38" fontId="8" fillId="0" borderId="1" xfId="1" applyFont="1" applyBorder="1">
      <alignment vertical="center"/>
    </xf>
    <xf numFmtId="38" fontId="7" fillId="2" borderId="14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1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38" fontId="7" fillId="0" borderId="6" xfId="1" applyFont="1" applyBorder="1">
      <alignment vertical="center"/>
    </xf>
    <xf numFmtId="38" fontId="7" fillId="0" borderId="15" xfId="1" applyFont="1" applyBorder="1">
      <alignment vertical="center"/>
    </xf>
    <xf numFmtId="0" fontId="7" fillId="2" borderId="11" xfId="0" applyFont="1" applyFill="1" applyBorder="1">
      <alignment vertical="center"/>
    </xf>
    <xf numFmtId="0" fontId="7" fillId="0" borderId="8" xfId="0" applyFont="1" applyBorder="1">
      <alignment vertical="center"/>
    </xf>
    <xf numFmtId="0" fontId="7" fillId="0" borderId="8" xfId="0" applyFont="1" applyBorder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26" xfId="0" applyFont="1" applyBorder="1">
      <alignment vertical="center"/>
    </xf>
    <xf numFmtId="38" fontId="7" fillId="0" borderId="27" xfId="0" applyNumberFormat="1" applyFont="1" applyBorder="1">
      <alignment vertical="center"/>
    </xf>
    <xf numFmtId="0" fontId="7" fillId="0" borderId="27" xfId="0" applyFont="1" applyBorder="1">
      <alignment vertical="center"/>
    </xf>
    <xf numFmtId="38" fontId="7" fillId="0" borderId="27" xfId="1" applyFont="1" applyFill="1" applyBorder="1">
      <alignment vertical="center"/>
    </xf>
    <xf numFmtId="0" fontId="7" fillId="0" borderId="27" xfId="0" applyFont="1" applyBorder="1" applyAlignment="1">
      <alignment horizontal="right" vertical="center"/>
    </xf>
    <xf numFmtId="38" fontId="7" fillId="0" borderId="26" xfId="1" applyFont="1" applyFill="1" applyBorder="1">
      <alignment vertical="center"/>
    </xf>
    <xf numFmtId="179" fontId="7" fillId="2" borderId="2" xfId="0" applyNumberFormat="1" applyFont="1" applyFill="1" applyBorder="1">
      <alignment vertical="center"/>
    </xf>
    <xf numFmtId="0" fontId="10" fillId="4" borderId="10" xfId="0" applyFont="1" applyFill="1" applyBorder="1">
      <alignment vertical="center"/>
    </xf>
    <xf numFmtId="0" fontId="10" fillId="4" borderId="2" xfId="0" applyFont="1" applyFill="1" applyBorder="1">
      <alignment vertical="center"/>
    </xf>
    <xf numFmtId="38" fontId="10" fillId="4" borderId="2" xfId="1" applyFont="1" applyFill="1" applyBorder="1">
      <alignment vertical="center"/>
    </xf>
    <xf numFmtId="38" fontId="12" fillId="4" borderId="10" xfId="1" applyFont="1" applyFill="1" applyBorder="1">
      <alignment vertical="center"/>
    </xf>
    <xf numFmtId="0" fontId="10" fillId="4" borderId="1" xfId="0" applyFont="1" applyFill="1" applyBorder="1">
      <alignment vertical="center"/>
    </xf>
    <xf numFmtId="0" fontId="10" fillId="4" borderId="0" xfId="0" applyFont="1" applyFill="1">
      <alignment vertical="center"/>
    </xf>
    <xf numFmtId="38" fontId="10" fillId="4" borderId="0" xfId="1" applyFont="1" applyFill="1" applyBorder="1">
      <alignment vertical="center"/>
    </xf>
    <xf numFmtId="38" fontId="12" fillId="4" borderId="1" xfId="1" applyFont="1" applyFill="1" applyBorder="1">
      <alignment vertical="center"/>
    </xf>
    <xf numFmtId="38" fontId="12" fillId="4" borderId="15" xfId="1" applyFont="1" applyFill="1" applyBorder="1">
      <alignment vertical="center"/>
    </xf>
    <xf numFmtId="180" fontId="16" fillId="5" borderId="0" xfId="10" applyNumberFormat="1" applyFont="1" applyFill="1">
      <alignment vertical="center"/>
    </xf>
    <xf numFmtId="0" fontId="2" fillId="0" borderId="0" xfId="10">
      <alignment vertical="center"/>
    </xf>
    <xf numFmtId="180" fontId="17" fillId="5" borderId="0" xfId="10" applyNumberFormat="1" applyFont="1" applyFill="1">
      <alignment vertical="center"/>
    </xf>
    <xf numFmtId="180" fontId="2" fillId="5" borderId="29" xfId="10" applyNumberFormat="1" applyFill="1" applyBorder="1" applyAlignment="1">
      <alignment horizontal="center" vertical="center"/>
    </xf>
    <xf numFmtId="180" fontId="2" fillId="5" borderId="30" xfId="10" applyNumberFormat="1" applyFill="1" applyBorder="1" applyAlignment="1">
      <alignment horizontal="center" vertical="center"/>
    </xf>
    <xf numFmtId="0" fontId="19" fillId="0" borderId="28" xfId="10" applyFont="1" applyBorder="1" applyAlignment="1">
      <alignment horizontal="justify" vertical="center" wrapText="1"/>
    </xf>
    <xf numFmtId="180" fontId="2" fillId="0" borderId="28" xfId="10" applyNumberFormat="1" applyBorder="1">
      <alignment vertical="center"/>
    </xf>
    <xf numFmtId="0" fontId="19" fillId="0" borderId="31" xfId="10" applyFont="1" applyBorder="1" applyAlignment="1">
      <alignment horizontal="justify" vertical="center" wrapText="1"/>
    </xf>
    <xf numFmtId="0" fontId="2" fillId="0" borderId="31" xfId="10" applyBorder="1">
      <alignment vertical="center"/>
    </xf>
    <xf numFmtId="0" fontId="19" fillId="0" borderId="31" xfId="10" applyFont="1" applyBorder="1">
      <alignment vertical="center"/>
    </xf>
    <xf numFmtId="180" fontId="2" fillId="5" borderId="31" xfId="10" applyNumberFormat="1" applyFill="1" applyBorder="1" applyAlignment="1">
      <alignment vertical="center" wrapText="1"/>
    </xf>
    <xf numFmtId="0" fontId="2" fillId="0" borderId="31" xfId="10" applyBorder="1" applyAlignment="1">
      <alignment horizontal="left" vertical="top" wrapText="1"/>
    </xf>
    <xf numFmtId="0" fontId="2" fillId="0" borderId="29" xfId="10" applyBorder="1" applyAlignment="1">
      <alignment horizontal="left" vertical="top" wrapText="1"/>
    </xf>
    <xf numFmtId="0" fontId="2" fillId="0" borderId="29" xfId="10" applyBorder="1">
      <alignment vertical="center"/>
    </xf>
    <xf numFmtId="180" fontId="20" fillId="5" borderId="0" xfId="10" applyNumberFormat="1" applyFont="1" applyFill="1" applyAlignment="1">
      <alignment vertical="center" wrapText="1"/>
    </xf>
    <xf numFmtId="0" fontId="21" fillId="0" borderId="31" xfId="10" applyFont="1" applyBorder="1">
      <alignment vertical="center"/>
    </xf>
    <xf numFmtId="180" fontId="21" fillId="5" borderId="31" xfId="10" applyNumberFormat="1" applyFont="1" applyFill="1" applyBorder="1" applyAlignment="1">
      <alignment vertical="center" wrapText="1"/>
    </xf>
    <xf numFmtId="0" fontId="2" fillId="0" borderId="31" xfId="10" applyBorder="1" applyAlignment="1">
      <alignment vertical="center" wrapText="1"/>
    </xf>
    <xf numFmtId="0" fontId="22" fillId="0" borderId="28" xfId="10" applyFont="1" applyBorder="1">
      <alignment vertical="center"/>
    </xf>
    <xf numFmtId="0" fontId="22" fillId="0" borderId="8" xfId="10" applyFont="1" applyBorder="1">
      <alignment vertical="center"/>
    </xf>
    <xf numFmtId="0" fontId="22" fillId="0" borderId="8" xfId="10" applyFont="1" applyBorder="1" applyAlignment="1">
      <alignment vertical="center" wrapText="1"/>
    </xf>
    <xf numFmtId="0" fontId="22" fillId="0" borderId="1" xfId="10" applyFont="1" applyBorder="1">
      <alignment vertical="center"/>
    </xf>
    <xf numFmtId="0" fontId="22" fillId="0" borderId="31" xfId="10" applyFont="1" applyBorder="1">
      <alignment vertical="center"/>
    </xf>
    <xf numFmtId="0" fontId="22" fillId="0" borderId="5" xfId="10" applyFont="1" applyBorder="1">
      <alignment vertical="center"/>
    </xf>
    <xf numFmtId="0" fontId="22" fillId="0" borderId="7" xfId="10" applyFont="1" applyBorder="1">
      <alignment vertical="center"/>
    </xf>
    <xf numFmtId="0" fontId="22" fillId="0" borderId="29" xfId="10" applyFont="1" applyBorder="1">
      <alignment vertical="center"/>
    </xf>
    <xf numFmtId="0" fontId="22" fillId="0" borderId="7" xfId="10" applyFont="1" applyBorder="1" applyAlignment="1">
      <alignment vertical="center" wrapText="1"/>
    </xf>
    <xf numFmtId="0" fontId="2" fillId="0" borderId="3" xfId="10" applyBorder="1">
      <alignment vertical="center"/>
    </xf>
    <xf numFmtId="0" fontId="2" fillId="0" borderId="9" xfId="10" applyBorder="1">
      <alignment vertical="center"/>
    </xf>
    <xf numFmtId="0" fontId="22" fillId="0" borderId="30" xfId="10" applyFont="1" applyBorder="1">
      <alignment vertical="center"/>
    </xf>
    <xf numFmtId="0" fontId="22" fillId="0" borderId="9" xfId="10" applyFont="1" applyBorder="1">
      <alignment vertical="center"/>
    </xf>
    <xf numFmtId="0" fontId="2" fillId="0" borderId="5" xfId="10" applyBorder="1">
      <alignment vertical="center"/>
    </xf>
    <xf numFmtId="0" fontId="2" fillId="0" borderId="7" xfId="10" applyBorder="1">
      <alignment vertical="center"/>
    </xf>
    <xf numFmtId="0" fontId="19" fillId="0" borderId="29" xfId="10" applyFont="1" applyBorder="1">
      <alignment vertical="center"/>
    </xf>
    <xf numFmtId="0" fontId="2" fillId="0" borderId="30" xfId="10" applyBorder="1" applyAlignment="1">
      <alignment horizontal="center" vertical="center" wrapText="1"/>
    </xf>
    <xf numFmtId="0" fontId="2" fillId="0" borderId="30" xfId="10" applyBorder="1" applyAlignment="1">
      <alignment horizontal="center" vertical="center"/>
    </xf>
    <xf numFmtId="0" fontId="22" fillId="0" borderId="10" xfId="10" applyFont="1" applyBorder="1" applyAlignment="1">
      <alignment horizontal="left" vertical="center" wrapText="1"/>
    </xf>
    <xf numFmtId="0" fontId="22" fillId="0" borderId="11" xfId="10" applyFont="1" applyBorder="1" applyAlignment="1">
      <alignment horizontal="left" vertical="center" wrapText="1"/>
    </xf>
    <xf numFmtId="0" fontId="2" fillId="0" borderId="28" xfId="10" applyBorder="1" applyAlignment="1">
      <alignment horizontal="center" vertical="center" wrapText="1"/>
    </xf>
    <xf numFmtId="0" fontId="2" fillId="0" borderId="29" xfId="10" applyBorder="1" applyAlignment="1">
      <alignment horizontal="center" vertical="center" wrapText="1"/>
    </xf>
    <xf numFmtId="0" fontId="2" fillId="0" borderId="3" xfId="10" applyBorder="1" applyAlignment="1">
      <alignment horizontal="left" vertical="center" wrapText="1"/>
    </xf>
    <xf numFmtId="0" fontId="2" fillId="0" borderId="9" xfId="10" applyBorder="1" applyAlignment="1">
      <alignment horizontal="left" vertical="center" wrapText="1"/>
    </xf>
    <xf numFmtId="0" fontId="2" fillId="0" borderId="32" xfId="10" applyBorder="1" applyAlignment="1">
      <alignment horizontal="left" vertical="center" wrapText="1"/>
    </xf>
    <xf numFmtId="180" fontId="16" fillId="5" borderId="28" xfId="10" applyNumberFormat="1" applyFont="1" applyFill="1" applyBorder="1" applyAlignment="1">
      <alignment horizontal="center" vertical="center"/>
    </xf>
    <xf numFmtId="180" fontId="16" fillId="5" borderId="29" xfId="10" applyNumberFormat="1" applyFont="1" applyFill="1" applyBorder="1" applyAlignment="1">
      <alignment horizontal="center" vertical="center"/>
    </xf>
    <xf numFmtId="0" fontId="2" fillId="0" borderId="3" xfId="10" applyBorder="1" applyAlignment="1">
      <alignment horizontal="center" vertical="center"/>
    </xf>
    <xf numFmtId="0" fontId="2" fillId="0" borderId="9" xfId="10" applyBorder="1" applyAlignment="1">
      <alignment horizontal="center" vertical="center"/>
    </xf>
    <xf numFmtId="0" fontId="1" fillId="0" borderId="3" xfId="10" applyFont="1" applyBorder="1" applyAlignment="1">
      <alignment horizontal="center" vertical="center"/>
    </xf>
    <xf numFmtId="0" fontId="2" fillId="0" borderId="4" xfId="1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38" fontId="12" fillId="0" borderId="23" xfId="0" applyNumberFormat="1" applyFont="1" applyBorder="1" applyAlignment="1">
      <alignment horizontal="center" vertical="center"/>
    </xf>
    <xf numFmtId="38" fontId="12" fillId="0" borderId="24" xfId="0" applyNumberFormat="1" applyFont="1" applyBorder="1" applyAlignment="1">
      <alignment horizontal="center" vertical="center"/>
    </xf>
    <xf numFmtId="38" fontId="12" fillId="0" borderId="25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38" fontId="14" fillId="0" borderId="0" xfId="1" applyFont="1" applyAlignment="1">
      <alignment horizontal="center" vertical="center"/>
    </xf>
    <xf numFmtId="38" fontId="11" fillId="0" borderId="0" xfId="1" applyFont="1" applyAlignment="1">
      <alignment horizontal="right" vertical="center"/>
    </xf>
    <xf numFmtId="0" fontId="10" fillId="0" borderId="6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8" fontId="12" fillId="0" borderId="19" xfId="0" applyNumberFormat="1" applyFont="1" applyBorder="1" applyAlignment="1">
      <alignment horizontal="center" vertical="center"/>
    </xf>
    <xf numFmtId="38" fontId="12" fillId="0" borderId="20" xfId="0" applyNumberFormat="1" applyFont="1" applyBorder="1" applyAlignment="1">
      <alignment horizontal="center" vertical="center"/>
    </xf>
    <xf numFmtId="38" fontId="12" fillId="0" borderId="2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2" applyFont="1" applyAlignment="1">
      <alignment horizontal="left" vertical="center"/>
    </xf>
    <xf numFmtId="38" fontId="12" fillId="0" borderId="22" xfId="0" applyNumberFormat="1" applyFont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</cellXfs>
  <cellStyles count="11">
    <cellStyle name="桁区切り" xfId="1" builtinId="6"/>
    <cellStyle name="桁区切り 2" xfId="3" xr:uid="{00000000-0005-0000-0000-000001000000}"/>
    <cellStyle name="桁区切り 2 2" xfId="7" xr:uid="{8ECE72BE-79AC-4E7C-A026-ED8C9B3B7EAC}"/>
    <cellStyle name="桁区切り 3" xfId="5" xr:uid="{00000000-0005-0000-0000-000002000000}"/>
    <cellStyle name="桁区切り 3 2" xfId="9" xr:uid="{31649164-E8A1-440B-BA14-7392B7C1B7EE}"/>
    <cellStyle name="標準" xfId="0" builtinId="0"/>
    <cellStyle name="標準 2" xfId="2" xr:uid="{00000000-0005-0000-0000-000004000000}"/>
    <cellStyle name="標準 2 2" xfId="6" xr:uid="{BCEE4B53-542E-4F77-AA9A-737D3774B6A9}"/>
    <cellStyle name="標準 3" xfId="4" xr:uid="{00000000-0005-0000-0000-000005000000}"/>
    <cellStyle name="標準 3 2" xfId="8" xr:uid="{9F569BC4-265B-4FFF-9D84-D3E5828274C8}"/>
    <cellStyle name="標準 4" xfId="10" xr:uid="{578C13F6-34AD-42E3-A380-6537FCA81E9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4</xdr:row>
      <xdr:rowOff>38100</xdr:rowOff>
    </xdr:from>
    <xdr:to>
      <xdr:col>5</xdr:col>
      <xdr:colOff>676275</xdr:colOff>
      <xdr:row>4</xdr:row>
      <xdr:rowOff>257175</xdr:rowOff>
    </xdr:to>
    <xdr:sp macro="" textlink="">
      <xdr:nvSpPr>
        <xdr:cNvPr id="2" name="矢印: 五方向 1">
          <a:extLst>
            <a:ext uri="{FF2B5EF4-FFF2-40B4-BE49-F238E27FC236}">
              <a16:creationId xmlns:a16="http://schemas.microsoft.com/office/drawing/2014/main" id="{CC099573-0F55-48D6-B1FF-A442C1F1A142}"/>
            </a:ext>
          </a:extLst>
        </xdr:cNvPr>
        <xdr:cNvSpPr/>
      </xdr:nvSpPr>
      <xdr:spPr>
        <a:xfrm>
          <a:off x="3705225" y="723900"/>
          <a:ext cx="381000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244974</xdr:colOff>
      <xdr:row>6</xdr:row>
      <xdr:rowOff>47625</xdr:rowOff>
    </xdr:from>
    <xdr:to>
      <xdr:col>6</xdr:col>
      <xdr:colOff>440827</xdr:colOff>
      <xdr:row>6</xdr:row>
      <xdr:rowOff>266700</xdr:rowOff>
    </xdr:to>
    <xdr:sp macro="" textlink="">
      <xdr:nvSpPr>
        <xdr:cNvPr id="3" name="矢印: 五方向 2">
          <a:extLst>
            <a:ext uri="{FF2B5EF4-FFF2-40B4-BE49-F238E27FC236}">
              <a16:creationId xmlns:a16="http://schemas.microsoft.com/office/drawing/2014/main" id="{536B7BE8-9AAE-46E7-8572-D73BF28436C4}"/>
            </a:ext>
          </a:extLst>
        </xdr:cNvPr>
        <xdr:cNvSpPr/>
      </xdr:nvSpPr>
      <xdr:spPr>
        <a:xfrm>
          <a:off x="3654924" y="1247775"/>
          <a:ext cx="88165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5</xdr:col>
      <xdr:colOff>504825</xdr:colOff>
      <xdr:row>7</xdr:row>
      <xdr:rowOff>57150</xdr:rowOff>
    </xdr:from>
    <xdr:ext cx="1433854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E5BE50-C614-43F2-B74E-BF99AA7213C6}"/>
            </a:ext>
          </a:extLst>
        </xdr:cNvPr>
        <xdr:cNvSpPr txBox="1"/>
      </xdr:nvSpPr>
      <xdr:spPr>
        <a:xfrm>
          <a:off x="3914775" y="1600200"/>
          <a:ext cx="143385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◇継続／中断を判断</a:t>
          </a:r>
        </a:p>
      </xdr:txBody>
    </xdr:sp>
    <xdr:clientData/>
  </xdr:oneCellAnchor>
  <xdr:oneCellAnchor>
    <xdr:from>
      <xdr:col>6</xdr:col>
      <xdr:colOff>502438</xdr:colOff>
      <xdr:row>11</xdr:row>
      <xdr:rowOff>38100</xdr:rowOff>
    </xdr:from>
    <xdr:ext cx="1743298" cy="27571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E45AF3A-748C-4618-8130-66487F86E90C}"/>
            </a:ext>
          </a:extLst>
        </xdr:cNvPr>
        <xdr:cNvSpPr txBox="1"/>
      </xdr:nvSpPr>
      <xdr:spPr>
        <a:xfrm>
          <a:off x="4598188" y="2609850"/>
          <a:ext cx="1743298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</a:rPr>
            <a:t>◇販売開始（実用化開始）</a:t>
          </a:r>
        </a:p>
      </xdr:txBody>
    </xdr:sp>
    <xdr:clientData/>
  </xdr:oneCellAnchor>
  <xdr:twoCellAnchor>
    <xdr:from>
      <xdr:col>6</xdr:col>
      <xdr:colOff>4796</xdr:colOff>
      <xdr:row>8</xdr:row>
      <xdr:rowOff>123825</xdr:rowOff>
    </xdr:from>
    <xdr:to>
      <xdr:col>7</xdr:col>
      <xdr:colOff>454462</xdr:colOff>
      <xdr:row>9</xdr:row>
      <xdr:rowOff>0</xdr:rowOff>
    </xdr:to>
    <xdr:sp macro="" textlink="">
      <xdr:nvSpPr>
        <xdr:cNvPr id="6" name="矢印: 五方向 5">
          <a:extLst>
            <a:ext uri="{FF2B5EF4-FFF2-40B4-BE49-F238E27FC236}">
              <a16:creationId xmlns:a16="http://schemas.microsoft.com/office/drawing/2014/main" id="{0BFDF79A-B1B8-4826-9EF3-089E7339F64D}"/>
            </a:ext>
          </a:extLst>
        </xdr:cNvPr>
        <xdr:cNvSpPr/>
      </xdr:nvSpPr>
      <xdr:spPr>
        <a:xfrm>
          <a:off x="4100546" y="1838325"/>
          <a:ext cx="1135466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314325</xdr:colOff>
      <xdr:row>10</xdr:row>
      <xdr:rowOff>66675</xdr:rowOff>
    </xdr:from>
    <xdr:to>
      <xdr:col>8</xdr:col>
      <xdr:colOff>673008</xdr:colOff>
      <xdr:row>10</xdr:row>
      <xdr:rowOff>285750</xdr:rowOff>
    </xdr:to>
    <xdr:sp macro="" textlink="">
      <xdr:nvSpPr>
        <xdr:cNvPr id="7" name="矢印: 五方向 6">
          <a:extLst>
            <a:ext uri="{FF2B5EF4-FFF2-40B4-BE49-F238E27FC236}">
              <a16:creationId xmlns:a16="http://schemas.microsoft.com/office/drawing/2014/main" id="{48E7992E-46B1-4B2F-AEE1-FFF370CC4D43}"/>
            </a:ext>
          </a:extLst>
        </xdr:cNvPr>
        <xdr:cNvSpPr/>
      </xdr:nvSpPr>
      <xdr:spPr>
        <a:xfrm>
          <a:off x="4410075" y="2295525"/>
          <a:ext cx="1730283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</xdr:colOff>
      <xdr:row>12</xdr:row>
      <xdr:rowOff>85726</xdr:rowOff>
    </xdr:from>
    <xdr:to>
      <xdr:col>8</xdr:col>
      <xdr:colOff>657659</xdr:colOff>
      <xdr:row>12</xdr:row>
      <xdr:rowOff>295276</xdr:rowOff>
    </xdr:to>
    <xdr:sp macro="" textlink="">
      <xdr:nvSpPr>
        <xdr:cNvPr id="8" name="矢印: 五方向 7">
          <a:extLst>
            <a:ext uri="{FF2B5EF4-FFF2-40B4-BE49-F238E27FC236}">
              <a16:creationId xmlns:a16="http://schemas.microsoft.com/office/drawing/2014/main" id="{1C3E36AE-965D-4D52-ADCE-97F2547551B6}"/>
            </a:ext>
          </a:extLst>
        </xdr:cNvPr>
        <xdr:cNvSpPr/>
      </xdr:nvSpPr>
      <xdr:spPr>
        <a:xfrm>
          <a:off x="4781551" y="2828926"/>
          <a:ext cx="1343458" cy="209550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354711</xdr:colOff>
      <xdr:row>4</xdr:row>
      <xdr:rowOff>38100</xdr:rowOff>
    </xdr:from>
    <xdr:to>
      <xdr:col>5</xdr:col>
      <xdr:colOff>273939</xdr:colOff>
      <xdr:row>4</xdr:row>
      <xdr:rowOff>257175</xdr:rowOff>
    </xdr:to>
    <xdr:sp macro="" textlink="">
      <xdr:nvSpPr>
        <xdr:cNvPr id="9" name="矢印: 五方向 8">
          <a:extLst>
            <a:ext uri="{FF2B5EF4-FFF2-40B4-BE49-F238E27FC236}">
              <a16:creationId xmlns:a16="http://schemas.microsoft.com/office/drawing/2014/main" id="{12BBE7A8-1C24-4DFE-99E4-0F1BA5ECBCEE}"/>
            </a:ext>
          </a:extLst>
        </xdr:cNvPr>
        <xdr:cNvSpPr/>
      </xdr:nvSpPr>
      <xdr:spPr>
        <a:xfrm>
          <a:off x="2393061" y="723900"/>
          <a:ext cx="1290828" cy="219075"/>
        </a:xfrm>
        <a:prstGeom prst="homePlate">
          <a:avLst/>
        </a:prstGeom>
        <a:solidFill>
          <a:srgbClr val="66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600075</xdr:colOff>
      <xdr:row>4</xdr:row>
      <xdr:rowOff>19050</xdr:rowOff>
    </xdr:from>
    <xdr:ext cx="770980" cy="275717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2DA1F89C-8810-42F7-AF3A-B6977CDD9CC3}"/>
            </a:ext>
          </a:extLst>
        </xdr:cNvPr>
        <xdr:cNvSpPr txBox="1"/>
      </xdr:nvSpPr>
      <xdr:spPr>
        <a:xfrm>
          <a:off x="2638425" y="704850"/>
          <a:ext cx="77098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 b="1" i="1">
              <a:solidFill>
                <a:srgbClr val="0000FF"/>
              </a:solidFill>
              <a:latin typeface="+mn-lt"/>
              <a:ea typeface="+mn-ea"/>
              <a:cs typeface="+mn-cs"/>
            </a:rPr>
            <a:t>フェーズ２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6</xdr:col>
      <xdr:colOff>117167</xdr:colOff>
      <xdr:row>16</xdr:row>
      <xdr:rowOff>377281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3A8D515-9326-4B62-931F-47B894FE23A3}"/>
            </a:ext>
          </a:extLst>
        </xdr:cNvPr>
        <xdr:cNvGrpSpPr/>
      </xdr:nvGrpSpPr>
      <xdr:grpSpPr>
        <a:xfrm>
          <a:off x="2219325" y="685800"/>
          <a:ext cx="4879667" cy="4949281"/>
          <a:chOff x="2381250" y="1290618"/>
          <a:chExt cx="4886325" cy="491968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C9474CC-A40D-4248-B3A7-61D5126F4F39}"/>
              </a:ext>
            </a:extLst>
          </xdr:cNvPr>
          <xdr:cNvSpPr txBox="1"/>
        </xdr:nvSpPr>
        <xdr:spPr>
          <a:xfrm>
            <a:off x="2572067" y="1290618"/>
            <a:ext cx="1110938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73423A05-30BA-B4BE-6462-BCE8CE873EB8}"/>
              </a:ext>
            </a:extLst>
          </xdr:cNvPr>
          <xdr:cNvCxnSpPr/>
        </xdr:nvCxnSpPr>
        <xdr:spPr>
          <a:xfrm>
            <a:off x="2579281" y="1508197"/>
            <a:ext cx="109650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BFC9C12A-8891-BFFF-F437-64BF2AD7C390}"/>
              </a:ext>
            </a:extLst>
          </xdr:cNvPr>
          <xdr:cNvSpPr txBox="1"/>
        </xdr:nvSpPr>
        <xdr:spPr>
          <a:xfrm>
            <a:off x="3538727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2D60A092-54B8-1F7E-FD3A-79F56070690A}"/>
              </a:ext>
            </a:extLst>
          </xdr:cNvPr>
          <xdr:cNvCxnSpPr/>
        </xdr:nvCxnSpPr>
        <xdr:spPr>
          <a:xfrm>
            <a:off x="3779607" y="1508197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1B46D79-EE98-2609-4FA7-8CC8755F7FC5}"/>
              </a:ext>
            </a:extLst>
          </xdr:cNvPr>
          <xdr:cNvSpPr txBox="1"/>
        </xdr:nvSpPr>
        <xdr:spPr>
          <a:xfrm>
            <a:off x="3981596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CC43E6CA-FF71-59EB-3768-DEA7EC3384EC}"/>
              </a:ext>
            </a:extLst>
          </xdr:cNvPr>
          <xdr:cNvCxnSpPr/>
        </xdr:nvCxnSpPr>
        <xdr:spPr>
          <a:xfrm>
            <a:off x="4226868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955B5264-EACB-E20B-251A-7777B8A48D4F}"/>
              </a:ext>
            </a:extLst>
          </xdr:cNvPr>
          <xdr:cNvSpPr txBox="1"/>
        </xdr:nvSpPr>
        <xdr:spPr>
          <a:xfrm>
            <a:off x="4183585" y="1290618"/>
            <a:ext cx="875305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4A7636F1-FC21-0F34-4C21-A1EDD4BF7864}"/>
              </a:ext>
            </a:extLst>
          </xdr:cNvPr>
          <xdr:cNvCxnSpPr/>
        </xdr:nvCxnSpPr>
        <xdr:spPr>
          <a:xfrm>
            <a:off x="4306221" y="1508197"/>
            <a:ext cx="63043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D3ECEB10-37BA-7D1E-81F7-9CB6FC16E89E}"/>
              </a:ext>
            </a:extLst>
          </xdr:cNvPr>
          <xdr:cNvSpPr txBox="1"/>
        </xdr:nvSpPr>
        <xdr:spPr>
          <a:xfrm>
            <a:off x="4753482" y="2087702"/>
            <a:ext cx="684450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1F5FB2D1-A699-EE5E-50C0-AE8AE8EAB9B4}"/>
              </a:ext>
            </a:extLst>
          </xdr:cNvPr>
          <xdr:cNvCxnSpPr/>
        </xdr:nvCxnSpPr>
        <xdr:spPr>
          <a:xfrm>
            <a:off x="4994363" y="1598020"/>
            <a:ext cx="0" cy="467467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68D23B29-10C1-D8DC-D98A-4DFE03E8ABC0}"/>
              </a:ext>
            </a:extLst>
          </xdr:cNvPr>
          <xdr:cNvCxnSpPr/>
        </xdr:nvCxnSpPr>
        <xdr:spPr>
          <a:xfrm>
            <a:off x="4529851" y="2210845"/>
            <a:ext cx="40680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3E7A6AD0-9BC8-B93E-A4AA-C5FCD9B67446}"/>
              </a:ext>
            </a:extLst>
          </xdr:cNvPr>
          <xdr:cNvSpPr txBox="1"/>
        </xdr:nvSpPr>
        <xdr:spPr>
          <a:xfrm>
            <a:off x="5246849" y="1567598"/>
            <a:ext cx="875305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0007CF22-5B3D-4E40-4F97-29164F32D999}"/>
              </a:ext>
            </a:extLst>
          </xdr:cNvPr>
          <xdr:cNvCxnSpPr/>
        </xdr:nvCxnSpPr>
        <xdr:spPr>
          <a:xfrm>
            <a:off x="5380462" y="1786842"/>
            <a:ext cx="54449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9F7174DC-E846-F577-DCC9-C675A987EE08}"/>
              </a:ext>
            </a:extLst>
          </xdr:cNvPr>
          <xdr:cNvSpPr txBox="1"/>
        </xdr:nvSpPr>
        <xdr:spPr>
          <a:xfrm>
            <a:off x="5874457" y="1976630"/>
            <a:ext cx="240881" cy="7915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02708960-11CC-4C87-A9D4-EB91FE799CEC}"/>
              </a:ext>
            </a:extLst>
          </xdr:cNvPr>
          <xdr:cNvCxnSpPr/>
        </xdr:nvCxnSpPr>
        <xdr:spPr>
          <a:xfrm>
            <a:off x="5985488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A3082C6B-E8FF-9F81-4B38-3A2E21BD3C34}"/>
              </a:ext>
            </a:extLst>
          </xdr:cNvPr>
          <xdr:cNvCxnSpPr/>
        </xdr:nvCxnSpPr>
        <xdr:spPr>
          <a:xfrm>
            <a:off x="5499335" y="2210845"/>
            <a:ext cx="42561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18">
            <a:extLst>
              <a:ext uri="{FF2B5EF4-FFF2-40B4-BE49-F238E27FC236}">
                <a16:creationId xmlns:a16="http://schemas.microsoft.com/office/drawing/2014/main" id="{62E6A914-8D59-AA51-D043-23CF393DF272}"/>
              </a:ext>
            </a:extLst>
          </xdr:cNvPr>
          <xdr:cNvSpPr txBox="1"/>
        </xdr:nvSpPr>
        <xdr:spPr>
          <a:xfrm>
            <a:off x="5939382" y="1567598"/>
            <a:ext cx="684449" cy="26753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1EEA4983-F7FD-C32D-A1D3-FE35AD93EE72}"/>
              </a:ext>
            </a:extLst>
          </xdr:cNvPr>
          <xdr:cNvCxnSpPr/>
        </xdr:nvCxnSpPr>
        <xdr:spPr>
          <a:xfrm>
            <a:off x="6050413" y="1786842"/>
            <a:ext cx="39676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4B265FDE-65ED-1FEB-0EE7-F2617D4FECE1}"/>
              </a:ext>
            </a:extLst>
          </xdr:cNvPr>
          <xdr:cNvSpPr txBox="1"/>
        </xdr:nvSpPr>
        <xdr:spPr>
          <a:xfrm>
            <a:off x="6245187" y="2087702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◆評価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23A6A111-3789-E969-F1E6-F08FB6CF5B5F}"/>
              </a:ext>
            </a:extLst>
          </xdr:cNvPr>
          <xdr:cNvCxnSpPr/>
        </xdr:nvCxnSpPr>
        <xdr:spPr>
          <a:xfrm>
            <a:off x="6483245" y="1831270"/>
            <a:ext cx="0" cy="234215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11C617B4-D198-0B3D-34E0-78D61AC79FC1}"/>
              </a:ext>
            </a:extLst>
          </xdr:cNvPr>
          <xdr:cNvCxnSpPr/>
        </xdr:nvCxnSpPr>
        <xdr:spPr>
          <a:xfrm>
            <a:off x="6122551" y="2210845"/>
            <a:ext cx="317411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BD0431D0-5FF6-EE2F-E968-DC7A286086AF}"/>
              </a:ext>
            </a:extLst>
          </xdr:cNvPr>
          <xdr:cNvSpPr txBox="1"/>
        </xdr:nvSpPr>
        <xdr:spPr>
          <a:xfrm>
            <a:off x="5922755" y="1965523"/>
            <a:ext cx="681627" cy="2675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データ取得</a:t>
            </a:r>
          </a:p>
        </xdr:txBody>
      </xdr: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1E3B0AB7-384A-0A5E-E8D7-BD29B86DFBE8}"/>
              </a:ext>
            </a:extLst>
          </xdr:cNvPr>
          <xdr:cNvCxnSpPr/>
        </xdr:nvCxnSpPr>
        <xdr:spPr>
          <a:xfrm>
            <a:off x="6128780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49AFF169-1C37-945B-F0E7-D62D0578B1BF}"/>
              </a:ext>
            </a:extLst>
          </xdr:cNvPr>
          <xdr:cNvSpPr txBox="1"/>
        </xdr:nvSpPr>
        <xdr:spPr>
          <a:xfrm>
            <a:off x="6649828" y="2991721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67C82389-399B-EC18-EA6D-F7B160B37010}"/>
              </a:ext>
            </a:extLst>
          </xdr:cNvPr>
          <xdr:cNvSpPr txBox="1"/>
        </xdr:nvSpPr>
        <xdr:spPr>
          <a:xfrm>
            <a:off x="6645843" y="3328159"/>
            <a:ext cx="405722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28" name="直線矢印コネクタ 27">
            <a:extLst>
              <a:ext uri="{FF2B5EF4-FFF2-40B4-BE49-F238E27FC236}">
                <a16:creationId xmlns:a16="http://schemas.microsoft.com/office/drawing/2014/main" id="{79ADED27-FAFE-4F67-4480-87A2FCE5C809}"/>
              </a:ext>
            </a:extLst>
          </xdr:cNvPr>
          <xdr:cNvCxnSpPr/>
        </xdr:nvCxnSpPr>
        <xdr:spPr>
          <a:xfrm>
            <a:off x="6521312" y="2631749"/>
            <a:ext cx="0" cy="263770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直線矢印コネクタ 28">
            <a:extLst>
              <a:ext uri="{FF2B5EF4-FFF2-40B4-BE49-F238E27FC236}">
                <a16:creationId xmlns:a16="http://schemas.microsoft.com/office/drawing/2014/main" id="{1E8629FD-53BC-F2FA-D4C6-BF70199ED51C}"/>
              </a:ext>
            </a:extLst>
          </xdr:cNvPr>
          <xdr:cNvCxnSpPr/>
        </xdr:nvCxnSpPr>
        <xdr:spPr>
          <a:xfrm>
            <a:off x="6845091" y="4169682"/>
            <a:ext cx="0" cy="126766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直線矢印コネクタ 29">
            <a:extLst>
              <a:ext uri="{FF2B5EF4-FFF2-40B4-BE49-F238E27FC236}">
                <a16:creationId xmlns:a16="http://schemas.microsoft.com/office/drawing/2014/main" id="{3B66B264-9DCD-FEBC-ADDD-F869BAACE652}"/>
              </a:ext>
            </a:extLst>
          </xdr:cNvPr>
          <xdr:cNvCxnSpPr/>
        </xdr:nvCxnSpPr>
        <xdr:spPr>
          <a:xfrm>
            <a:off x="2597969" y="4996405"/>
            <a:ext cx="10903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矢印コネクタ 30">
            <a:extLst>
              <a:ext uri="{FF2B5EF4-FFF2-40B4-BE49-F238E27FC236}">
                <a16:creationId xmlns:a16="http://schemas.microsoft.com/office/drawing/2014/main" id="{7A1FDE84-2A22-5359-C882-32C3F26B3840}"/>
              </a:ext>
            </a:extLst>
          </xdr:cNvPr>
          <xdr:cNvCxnSpPr/>
        </xdr:nvCxnSpPr>
        <xdr:spPr>
          <a:xfrm>
            <a:off x="2592490" y="4663007"/>
            <a:ext cx="1100143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テキスト ボックス 31">
            <a:extLst>
              <a:ext uri="{FF2B5EF4-FFF2-40B4-BE49-F238E27FC236}">
                <a16:creationId xmlns:a16="http://schemas.microsoft.com/office/drawing/2014/main" id="{BB0FF888-8C9C-C26D-5A18-319EA2BE6C0E}"/>
              </a:ext>
            </a:extLst>
          </xdr:cNvPr>
          <xdr:cNvSpPr txBox="1"/>
        </xdr:nvSpPr>
        <xdr:spPr>
          <a:xfrm>
            <a:off x="3445779" y="4443108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装置設計</a:t>
            </a:r>
          </a:p>
        </xdr:txBody>
      </xdr:sp>
      <xdr:cxnSp macro="">
        <xdr:nvCxnSpPr>
          <xdr:cNvPr id="33" name="直線矢印コネクタ 32">
            <a:extLst>
              <a:ext uri="{FF2B5EF4-FFF2-40B4-BE49-F238E27FC236}">
                <a16:creationId xmlns:a16="http://schemas.microsoft.com/office/drawing/2014/main" id="{7A3D3142-7CE6-BACA-AE92-B1A63EA82206}"/>
              </a:ext>
            </a:extLst>
          </xdr:cNvPr>
          <xdr:cNvCxnSpPr/>
        </xdr:nvCxnSpPr>
        <xdr:spPr>
          <a:xfrm>
            <a:off x="3198706" y="4651997"/>
            <a:ext cx="0" cy="377606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テキスト ボックス 33">
            <a:extLst>
              <a:ext uri="{FF2B5EF4-FFF2-40B4-BE49-F238E27FC236}">
                <a16:creationId xmlns:a16="http://schemas.microsoft.com/office/drawing/2014/main" id="{9FE1454A-BC08-1178-AA33-DBF6C41538B7}"/>
              </a:ext>
            </a:extLst>
          </xdr:cNvPr>
          <xdr:cNvSpPr txBox="1"/>
        </xdr:nvSpPr>
        <xdr:spPr>
          <a:xfrm>
            <a:off x="2381250" y="4773852"/>
            <a:ext cx="877580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35" name="直線矢印コネクタ 34">
            <a:extLst>
              <a:ext uri="{FF2B5EF4-FFF2-40B4-BE49-F238E27FC236}">
                <a16:creationId xmlns:a16="http://schemas.microsoft.com/office/drawing/2014/main" id="{1D02B031-FBBD-4DDB-F211-229CFB03A3FE}"/>
              </a:ext>
            </a:extLst>
          </xdr:cNvPr>
          <xdr:cNvCxnSpPr/>
        </xdr:nvCxnSpPr>
        <xdr:spPr>
          <a:xfrm>
            <a:off x="3723522" y="4656932"/>
            <a:ext cx="62165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A30256E-3B07-4F7D-41ED-AAB6EB97B1E0}"/>
              </a:ext>
            </a:extLst>
          </xdr:cNvPr>
          <xdr:cNvSpPr txBox="1"/>
        </xdr:nvSpPr>
        <xdr:spPr>
          <a:xfrm>
            <a:off x="3555120" y="4767777"/>
            <a:ext cx="874593" cy="2673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メーカー選定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68B23B28-69F3-80D5-855A-B163141AC329}"/>
              </a:ext>
            </a:extLst>
          </xdr:cNvPr>
          <xdr:cNvSpPr txBox="1"/>
        </xdr:nvSpPr>
        <xdr:spPr>
          <a:xfrm>
            <a:off x="4270457" y="4854813"/>
            <a:ext cx="636428" cy="414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◆メーカー選定</a:t>
            </a:r>
            <a:endParaRPr kumimoji="1" lang="en-US" altLang="ja-JP" sz="7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700">
                <a:solidFill>
                  <a:sysClr val="windowText" lastClr="000000"/>
                </a:solidFill>
              </a:rPr>
              <a:t>・交渉・契約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CDE396A7-983D-29FF-E862-3B555CCD194C}"/>
              </a:ext>
            </a:extLst>
          </xdr:cNvPr>
          <xdr:cNvSpPr txBox="1"/>
        </xdr:nvSpPr>
        <xdr:spPr>
          <a:xfrm>
            <a:off x="5678195" y="4833559"/>
            <a:ext cx="683501" cy="2673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◆納入</a:t>
            </a:r>
          </a:p>
        </xdr:txBody>
      </xdr:sp>
      <xdr:cxnSp macro="">
        <xdr:nvCxnSpPr>
          <xdr:cNvPr id="39" name="直線矢印コネクタ 38">
            <a:extLst>
              <a:ext uri="{FF2B5EF4-FFF2-40B4-BE49-F238E27FC236}">
                <a16:creationId xmlns:a16="http://schemas.microsoft.com/office/drawing/2014/main" id="{4F73EE17-436B-86BE-64B1-E289058811C3}"/>
              </a:ext>
            </a:extLst>
          </xdr:cNvPr>
          <xdr:cNvCxnSpPr/>
        </xdr:nvCxnSpPr>
        <xdr:spPr>
          <a:xfrm>
            <a:off x="4867494" y="4976289"/>
            <a:ext cx="99699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矢印コネクタ 39">
            <a:extLst>
              <a:ext uri="{FF2B5EF4-FFF2-40B4-BE49-F238E27FC236}">
                <a16:creationId xmlns:a16="http://schemas.microsoft.com/office/drawing/2014/main" id="{3B1BE090-4EBB-D364-7330-ABE9C4CB817E}"/>
              </a:ext>
            </a:extLst>
          </xdr:cNvPr>
          <xdr:cNvCxnSpPr/>
        </xdr:nvCxnSpPr>
        <xdr:spPr>
          <a:xfrm>
            <a:off x="6213714" y="497780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prstDash val="sysDot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F575E564-6E86-5916-6727-0582A6E85CED}"/>
              </a:ext>
            </a:extLst>
          </xdr:cNvPr>
          <xdr:cNvSpPr txBox="1"/>
        </xdr:nvSpPr>
        <xdr:spPr>
          <a:xfrm>
            <a:off x="6013464" y="4746141"/>
            <a:ext cx="68246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調整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9028EB88-04EA-9D11-F867-AA8368DF7F3E}"/>
              </a:ext>
            </a:extLst>
          </xdr:cNvPr>
          <xdr:cNvSpPr txBox="1"/>
        </xdr:nvSpPr>
        <xdr:spPr>
          <a:xfrm>
            <a:off x="5973864" y="5271728"/>
            <a:ext cx="836599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試作品・評価</a:t>
            </a:r>
          </a:p>
        </xdr:txBody>
      </xdr:sp>
      <xdr:cxnSp macro="">
        <xdr:nvCxnSpPr>
          <xdr:cNvPr id="43" name="直線矢印コネクタ 42">
            <a:extLst>
              <a:ext uri="{FF2B5EF4-FFF2-40B4-BE49-F238E27FC236}">
                <a16:creationId xmlns:a16="http://schemas.microsoft.com/office/drawing/2014/main" id="{0CBBADB2-EEC7-73A5-F6B5-3CDE3C204C93}"/>
              </a:ext>
            </a:extLst>
          </xdr:cNvPr>
          <xdr:cNvCxnSpPr/>
        </xdr:nvCxnSpPr>
        <xdr:spPr>
          <a:xfrm>
            <a:off x="5981086" y="5508707"/>
            <a:ext cx="82439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8796E6F1-6559-119B-B9AE-1AC6ADA59E32}"/>
              </a:ext>
            </a:extLst>
          </xdr:cNvPr>
          <xdr:cNvSpPr txBox="1"/>
        </xdr:nvSpPr>
        <xdr:spPr>
          <a:xfrm>
            <a:off x="6764635" y="5381626"/>
            <a:ext cx="333743" cy="8286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horz" wrap="square" rtlCol="0" anchor="t"/>
          <a:lstStyle/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◆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最終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6B2CB3DC-F573-443E-247E-73A444A035F5}"/>
              </a:ext>
            </a:extLst>
          </xdr:cNvPr>
          <xdr:cNvSpPr txBox="1"/>
        </xdr:nvSpPr>
        <xdr:spPr>
          <a:xfrm>
            <a:off x="6908842" y="2332513"/>
            <a:ext cx="239384" cy="110242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sp macro="" textlink="">
        <xdr:nvSpPr>
          <xdr:cNvPr id="46" name="テキスト ボックス 45">
            <a:extLst>
              <a:ext uri="{FF2B5EF4-FFF2-40B4-BE49-F238E27FC236}">
                <a16:creationId xmlns:a16="http://schemas.microsoft.com/office/drawing/2014/main" id="{3E9D1B3E-3028-DCE5-DCA3-7A94FA4F4FA8}"/>
              </a:ext>
            </a:extLst>
          </xdr:cNvPr>
          <xdr:cNvSpPr txBox="1"/>
        </xdr:nvSpPr>
        <xdr:spPr>
          <a:xfrm>
            <a:off x="2824865" y="3335861"/>
            <a:ext cx="682469" cy="2642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◆契約</a:t>
            </a:r>
          </a:p>
        </xdr:txBody>
      </xdr:sp>
      <xdr:cxnSp macro="">
        <xdr:nvCxnSpPr>
          <xdr:cNvPr id="47" name="直線矢印コネクタ 46">
            <a:extLst>
              <a:ext uri="{FF2B5EF4-FFF2-40B4-BE49-F238E27FC236}">
                <a16:creationId xmlns:a16="http://schemas.microsoft.com/office/drawing/2014/main" id="{0AA21A18-E80C-A11C-2D7B-2E49F4DAA979}"/>
              </a:ext>
            </a:extLst>
          </xdr:cNvPr>
          <xdr:cNvCxnSpPr/>
        </xdr:nvCxnSpPr>
        <xdr:spPr>
          <a:xfrm>
            <a:off x="2600958" y="3456953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" name="テキスト ボックス 47">
            <a:extLst>
              <a:ext uri="{FF2B5EF4-FFF2-40B4-BE49-F238E27FC236}">
                <a16:creationId xmlns:a16="http://schemas.microsoft.com/office/drawing/2014/main" id="{6EBACE3C-B8F7-EC08-F334-196510B05448}"/>
              </a:ext>
            </a:extLst>
          </xdr:cNvPr>
          <xdr:cNvSpPr txBox="1"/>
        </xdr:nvSpPr>
        <xdr:spPr>
          <a:xfrm>
            <a:off x="2397688" y="3219974"/>
            <a:ext cx="819994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契約打合せ</a:t>
            </a:r>
          </a:p>
        </xdr:txBody>
      </xdr:sp>
      <xdr:sp macro="" textlink="">
        <xdr:nvSpPr>
          <xdr:cNvPr id="49" name="テキスト ボックス 48">
            <a:extLst>
              <a:ext uri="{FF2B5EF4-FFF2-40B4-BE49-F238E27FC236}">
                <a16:creationId xmlns:a16="http://schemas.microsoft.com/office/drawing/2014/main" id="{510FEE8E-835E-CF51-C21F-F861432CF1E5}"/>
              </a:ext>
            </a:extLst>
          </xdr:cNvPr>
          <xdr:cNvSpPr txBox="1"/>
        </xdr:nvSpPr>
        <xdr:spPr>
          <a:xfrm>
            <a:off x="3055995" y="3573955"/>
            <a:ext cx="835888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</a:t>
            </a:r>
          </a:p>
        </xdr:txBody>
      </xdr:sp>
      <xdr:cxnSp macro="">
        <xdr:nvCxnSpPr>
          <xdr:cNvPr id="50" name="直線矢印コネクタ 49">
            <a:extLst>
              <a:ext uri="{FF2B5EF4-FFF2-40B4-BE49-F238E27FC236}">
                <a16:creationId xmlns:a16="http://schemas.microsoft.com/office/drawing/2014/main" id="{FA06A808-0ECD-03CA-8A5A-D81A52AF0BD7}"/>
              </a:ext>
            </a:extLst>
          </xdr:cNvPr>
          <xdr:cNvCxnSpPr/>
        </xdr:nvCxnSpPr>
        <xdr:spPr>
          <a:xfrm>
            <a:off x="3063217" y="3801362"/>
            <a:ext cx="82368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DC2404D4-C460-1941-092B-50278209B37C}"/>
              </a:ext>
            </a:extLst>
          </xdr:cNvPr>
          <xdr:cNvSpPr txBox="1"/>
        </xdr:nvSpPr>
        <xdr:spPr>
          <a:xfrm>
            <a:off x="3777313" y="3573955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2" name="直線矢印コネクタ 51">
            <a:extLst>
              <a:ext uri="{FF2B5EF4-FFF2-40B4-BE49-F238E27FC236}">
                <a16:creationId xmlns:a16="http://schemas.microsoft.com/office/drawing/2014/main" id="{71BC6A49-C29D-E83E-EB81-C04236D66085}"/>
              </a:ext>
            </a:extLst>
          </xdr:cNvPr>
          <xdr:cNvCxnSpPr/>
        </xdr:nvCxnSpPr>
        <xdr:spPr>
          <a:xfrm>
            <a:off x="3921769" y="3801362"/>
            <a:ext cx="352672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直線矢印コネクタ 52">
            <a:extLst>
              <a:ext uri="{FF2B5EF4-FFF2-40B4-BE49-F238E27FC236}">
                <a16:creationId xmlns:a16="http://schemas.microsoft.com/office/drawing/2014/main" id="{0B943EF9-A584-5874-9396-83AE57424016}"/>
              </a:ext>
            </a:extLst>
          </xdr:cNvPr>
          <xdr:cNvCxnSpPr/>
        </xdr:nvCxnSpPr>
        <xdr:spPr>
          <a:xfrm>
            <a:off x="3851534" y="3456953"/>
            <a:ext cx="292306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直線矢印コネクタ 53">
            <a:extLst>
              <a:ext uri="{FF2B5EF4-FFF2-40B4-BE49-F238E27FC236}">
                <a16:creationId xmlns:a16="http://schemas.microsoft.com/office/drawing/2014/main" id="{4DBF9273-28AD-7726-3CA1-493B2935AAF2}"/>
              </a:ext>
            </a:extLst>
          </xdr:cNvPr>
          <xdr:cNvCxnSpPr/>
        </xdr:nvCxnSpPr>
        <xdr:spPr>
          <a:xfrm>
            <a:off x="3077663" y="3123553"/>
            <a:ext cx="3711879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AC4CC158-1279-7A2F-418A-26EAB18A3ACF}"/>
              </a:ext>
            </a:extLst>
          </xdr:cNvPr>
          <xdr:cNvSpPr txBox="1"/>
        </xdr:nvSpPr>
        <xdr:spPr>
          <a:xfrm>
            <a:off x="4141443" y="2911247"/>
            <a:ext cx="1113343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6" name="テキスト ボックス 55">
            <a:extLst>
              <a:ext uri="{FF2B5EF4-FFF2-40B4-BE49-F238E27FC236}">
                <a16:creationId xmlns:a16="http://schemas.microsoft.com/office/drawing/2014/main" id="{6FEC6956-C9A1-DD26-2E58-412130CA266A}"/>
              </a:ext>
            </a:extLst>
          </xdr:cNvPr>
          <xdr:cNvSpPr txBox="1"/>
        </xdr:nvSpPr>
        <xdr:spPr>
          <a:xfrm>
            <a:off x="5399243" y="2911247"/>
            <a:ext cx="87284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07506693-0B6A-CCA0-E032-2AA742E08EBB}"/>
              </a:ext>
            </a:extLst>
          </xdr:cNvPr>
          <xdr:cNvSpPr txBox="1"/>
        </xdr:nvSpPr>
        <xdr:spPr>
          <a:xfrm>
            <a:off x="5976604" y="2911247"/>
            <a:ext cx="875304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</a:t>
            </a:r>
          </a:p>
        </xdr:txBody>
      </xdr:sp>
      <xdr:cxnSp macro="">
        <xdr:nvCxnSpPr>
          <xdr:cNvPr id="58" name="直線矢印コネクタ 57">
            <a:extLst>
              <a:ext uri="{FF2B5EF4-FFF2-40B4-BE49-F238E27FC236}">
                <a16:creationId xmlns:a16="http://schemas.microsoft.com/office/drawing/2014/main" id="{96581B4C-07BD-A94F-0EA4-3257013B861E}"/>
              </a:ext>
            </a:extLst>
          </xdr:cNvPr>
          <xdr:cNvCxnSpPr/>
        </xdr:nvCxnSpPr>
        <xdr:spPr>
          <a:xfrm rot="10800000">
            <a:off x="4281664" y="350098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直線矢印コネクタ 58">
            <a:extLst>
              <a:ext uri="{FF2B5EF4-FFF2-40B4-BE49-F238E27FC236}">
                <a16:creationId xmlns:a16="http://schemas.microsoft.com/office/drawing/2014/main" id="{94EEBFF9-5748-E930-0D42-1E1E5D58A156}"/>
              </a:ext>
            </a:extLst>
          </xdr:cNvPr>
          <xdr:cNvCxnSpPr/>
        </xdr:nvCxnSpPr>
        <xdr:spPr>
          <a:xfrm>
            <a:off x="4307816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901E59FC-64CE-D14D-4568-4A7198F5DF87}"/>
              </a:ext>
            </a:extLst>
          </xdr:cNvPr>
          <xdr:cNvSpPr txBox="1"/>
        </xdr:nvSpPr>
        <xdr:spPr>
          <a:xfrm>
            <a:off x="3627841" y="3211622"/>
            <a:ext cx="874593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１次評価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114C0E94-8747-CA6B-D892-8DACAAE81DFE}"/>
              </a:ext>
            </a:extLst>
          </xdr:cNvPr>
          <xdr:cNvCxnSpPr/>
        </xdr:nvCxnSpPr>
        <xdr:spPr>
          <a:xfrm>
            <a:off x="5586038" y="3112544"/>
            <a:ext cx="0" cy="377607"/>
          </a:xfrm>
          <a:prstGeom prst="straightConnector1">
            <a:avLst/>
          </a:prstGeom>
          <a:ln w="38100">
            <a:solidFill>
              <a:schemeClr val="tx1"/>
            </a:solidFill>
            <a:headEnd type="triangle" w="med" len="med"/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00ADCDF9-92A6-DBD1-9238-4A97E11D2B32}"/>
              </a:ext>
            </a:extLst>
          </xdr:cNvPr>
          <xdr:cNvSpPr txBox="1"/>
        </xdr:nvSpPr>
        <xdr:spPr>
          <a:xfrm>
            <a:off x="4935986" y="3211622"/>
            <a:ext cx="873560" cy="26734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２次評価</a:t>
            </a:r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23F05FA-DA5D-BE98-D13C-B6205FCB3CEF}"/>
              </a:ext>
            </a:extLst>
          </xdr:cNvPr>
          <xdr:cNvSpPr txBox="1"/>
        </xdr:nvSpPr>
        <xdr:spPr>
          <a:xfrm>
            <a:off x="5764117" y="3005768"/>
            <a:ext cx="488546" cy="59581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３次</a:t>
            </a:r>
            <a:endParaRPr kumimoji="1" lang="en-US" altLang="ja-JP" sz="800">
              <a:solidFill>
                <a:sysClr val="windowText" lastClr="000000"/>
              </a:solidFill>
            </a:endParaRPr>
          </a:p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評価</a:t>
            </a:r>
          </a:p>
        </xdr:txBody>
      </xdr:sp>
      <xdr:sp macro="" textlink="">
        <xdr:nvSpPr>
          <xdr:cNvPr id="64" name="テキスト ボックス 63">
            <a:extLst>
              <a:ext uri="{FF2B5EF4-FFF2-40B4-BE49-F238E27FC236}">
                <a16:creationId xmlns:a16="http://schemas.microsoft.com/office/drawing/2014/main" id="{365E58A2-1D52-CD53-C7F3-C4786924F21B}"/>
              </a:ext>
            </a:extLst>
          </xdr:cNvPr>
          <xdr:cNvSpPr txBox="1"/>
        </xdr:nvSpPr>
        <xdr:spPr>
          <a:xfrm>
            <a:off x="4645793" y="3916869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65" name="直線矢印コネクタ 64">
            <a:extLst>
              <a:ext uri="{FF2B5EF4-FFF2-40B4-BE49-F238E27FC236}">
                <a16:creationId xmlns:a16="http://schemas.microsoft.com/office/drawing/2014/main" id="{7E030FBC-6258-1DD3-E998-BBA4AB4C48FB}"/>
              </a:ext>
            </a:extLst>
          </xdr:cNvPr>
          <xdr:cNvCxnSpPr/>
        </xdr:nvCxnSpPr>
        <xdr:spPr>
          <a:xfrm>
            <a:off x="4885178" y="3130006"/>
            <a:ext cx="0" cy="79977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テキスト ボックス 65">
            <a:extLst>
              <a:ext uri="{FF2B5EF4-FFF2-40B4-BE49-F238E27FC236}">
                <a16:creationId xmlns:a16="http://schemas.microsoft.com/office/drawing/2014/main" id="{B3C2C84B-B12F-1B4A-A7CA-07C2D74D417D}"/>
              </a:ext>
            </a:extLst>
          </xdr:cNvPr>
          <xdr:cNvSpPr txBox="1"/>
        </xdr:nvSpPr>
        <xdr:spPr>
          <a:xfrm>
            <a:off x="4691622" y="2988686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sp macro="" textlink="">
        <xdr:nvSpPr>
          <xdr:cNvPr id="67" name="テキスト ボックス 66">
            <a:extLst>
              <a:ext uri="{FF2B5EF4-FFF2-40B4-BE49-F238E27FC236}">
                <a16:creationId xmlns:a16="http://schemas.microsoft.com/office/drawing/2014/main" id="{2FF25156-A2BA-3185-BC0A-62FAA9DC4796}"/>
              </a:ext>
            </a:extLst>
          </xdr:cNvPr>
          <xdr:cNvSpPr txBox="1"/>
        </xdr:nvSpPr>
        <xdr:spPr>
          <a:xfrm>
            <a:off x="5126518" y="3583065"/>
            <a:ext cx="955475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仕様打合せ・試作</a:t>
            </a:r>
          </a:p>
        </xdr:txBody>
      </xdr:sp>
      <xdr:cxnSp macro="">
        <xdr:nvCxnSpPr>
          <xdr:cNvPr id="68" name="直線矢印コネクタ 67">
            <a:extLst>
              <a:ext uri="{FF2B5EF4-FFF2-40B4-BE49-F238E27FC236}">
                <a16:creationId xmlns:a16="http://schemas.microsoft.com/office/drawing/2014/main" id="{9BABD3D5-3DCF-7531-40AB-86FA9FADAA2F}"/>
              </a:ext>
            </a:extLst>
          </xdr:cNvPr>
          <xdr:cNvCxnSpPr/>
        </xdr:nvCxnSpPr>
        <xdr:spPr>
          <a:xfrm>
            <a:off x="5355655" y="3810472"/>
            <a:ext cx="682368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直線矢印コネクタ 68">
            <a:extLst>
              <a:ext uri="{FF2B5EF4-FFF2-40B4-BE49-F238E27FC236}">
                <a16:creationId xmlns:a16="http://schemas.microsoft.com/office/drawing/2014/main" id="{0A13F7A8-BE2C-F8B6-AEB5-AD5D52866270}"/>
              </a:ext>
            </a:extLst>
          </xdr:cNvPr>
          <xdr:cNvCxnSpPr/>
        </xdr:nvCxnSpPr>
        <xdr:spPr>
          <a:xfrm rot="10800000">
            <a:off x="6059540" y="3510097"/>
            <a:ext cx="0" cy="234324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0" name="テキスト ボックス 69">
            <a:extLst>
              <a:ext uri="{FF2B5EF4-FFF2-40B4-BE49-F238E27FC236}">
                <a16:creationId xmlns:a16="http://schemas.microsoft.com/office/drawing/2014/main" id="{4735CB7A-96C6-259E-B1E2-86A8E948A982}"/>
              </a:ext>
            </a:extLst>
          </xdr:cNvPr>
          <xdr:cNvSpPr txBox="1"/>
        </xdr:nvSpPr>
        <xdr:spPr>
          <a:xfrm>
            <a:off x="5677200" y="3918387"/>
            <a:ext cx="683501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1" name="直線矢印コネクタ 70">
            <a:extLst>
              <a:ext uri="{FF2B5EF4-FFF2-40B4-BE49-F238E27FC236}">
                <a16:creationId xmlns:a16="http://schemas.microsoft.com/office/drawing/2014/main" id="{B518A827-00C8-A6B8-8F02-D8E769F958FF}"/>
              </a:ext>
            </a:extLst>
          </xdr:cNvPr>
          <xdr:cNvCxnSpPr/>
        </xdr:nvCxnSpPr>
        <xdr:spPr>
          <a:xfrm>
            <a:off x="5917295" y="3131523"/>
            <a:ext cx="0" cy="828619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テキスト ボックス 71">
            <a:extLst>
              <a:ext uri="{FF2B5EF4-FFF2-40B4-BE49-F238E27FC236}">
                <a16:creationId xmlns:a16="http://schemas.microsoft.com/office/drawing/2014/main" id="{E511132F-EF00-0DA6-C5C4-636695EA6AD4}"/>
              </a:ext>
            </a:extLst>
          </xdr:cNvPr>
          <xdr:cNvSpPr txBox="1"/>
        </xdr:nvSpPr>
        <xdr:spPr>
          <a:xfrm>
            <a:off x="5723028" y="2990203"/>
            <a:ext cx="405011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ysClr val="windowText" lastClr="000000"/>
                </a:solidFill>
              </a:rPr>
              <a:t>◆</a:t>
            </a:r>
          </a:p>
        </xdr:txBody>
      </xdr:sp>
      <xdr:cxnSp macro="">
        <xdr:nvCxnSpPr>
          <xdr:cNvPr id="73" name="直線矢印コネクタ 72">
            <a:extLst>
              <a:ext uri="{FF2B5EF4-FFF2-40B4-BE49-F238E27FC236}">
                <a16:creationId xmlns:a16="http://schemas.microsoft.com/office/drawing/2014/main" id="{BD7B9983-86E0-0E7E-5417-28E5FD79743C}"/>
              </a:ext>
            </a:extLst>
          </xdr:cNvPr>
          <xdr:cNvCxnSpPr/>
        </xdr:nvCxnSpPr>
        <xdr:spPr>
          <a:xfrm>
            <a:off x="5285918" y="4061117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テキスト ボックス 73">
            <a:extLst>
              <a:ext uri="{FF2B5EF4-FFF2-40B4-BE49-F238E27FC236}">
                <a16:creationId xmlns:a16="http://schemas.microsoft.com/office/drawing/2014/main" id="{7AC42C37-724B-B612-DD6E-727E89A800AA}"/>
              </a:ext>
            </a:extLst>
          </xdr:cNvPr>
          <xdr:cNvSpPr txBox="1"/>
        </xdr:nvSpPr>
        <xdr:spPr>
          <a:xfrm>
            <a:off x="6584075" y="3919904"/>
            <a:ext cx="683500" cy="26648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◆判断</a:t>
            </a:r>
          </a:p>
        </xdr:txBody>
      </xdr:sp>
      <xdr:cxnSp macro="">
        <xdr:nvCxnSpPr>
          <xdr:cNvPr id="75" name="直線矢印コネクタ 74">
            <a:extLst>
              <a:ext uri="{FF2B5EF4-FFF2-40B4-BE49-F238E27FC236}">
                <a16:creationId xmlns:a16="http://schemas.microsoft.com/office/drawing/2014/main" id="{A463A68E-8948-F33D-9B67-D1ECBD86769F}"/>
              </a:ext>
            </a:extLst>
          </xdr:cNvPr>
          <xdr:cNvCxnSpPr/>
        </xdr:nvCxnSpPr>
        <xdr:spPr>
          <a:xfrm>
            <a:off x="6844095" y="3133041"/>
            <a:ext cx="0" cy="771571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直線矢印コネクタ 75">
            <a:extLst>
              <a:ext uri="{FF2B5EF4-FFF2-40B4-BE49-F238E27FC236}">
                <a16:creationId xmlns:a16="http://schemas.microsoft.com/office/drawing/2014/main" id="{271E4A77-6A71-4F27-8018-19583254642C}"/>
              </a:ext>
            </a:extLst>
          </xdr:cNvPr>
          <xdr:cNvCxnSpPr/>
        </xdr:nvCxnSpPr>
        <xdr:spPr>
          <a:xfrm>
            <a:off x="6212718" y="4062634"/>
            <a:ext cx="577574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テキスト ボックス 76">
            <a:extLst>
              <a:ext uri="{FF2B5EF4-FFF2-40B4-BE49-F238E27FC236}">
                <a16:creationId xmlns:a16="http://schemas.microsoft.com/office/drawing/2014/main" id="{3A6C38B6-B80F-2F18-ECA5-4E09FCFFB1FF}"/>
              </a:ext>
            </a:extLst>
          </xdr:cNvPr>
          <xdr:cNvSpPr txBox="1"/>
        </xdr:nvSpPr>
        <xdr:spPr>
          <a:xfrm>
            <a:off x="6954670" y="3773270"/>
            <a:ext cx="239384" cy="1102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vert="eaVert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◆最終評価</a:t>
            </a:r>
          </a:p>
        </xdr:txBody>
      </xdr:sp>
      <xdr:cxnSp macro="">
        <xdr:nvCxnSpPr>
          <xdr:cNvPr id="78" name="直線矢印コネクタ 77">
            <a:extLst>
              <a:ext uri="{FF2B5EF4-FFF2-40B4-BE49-F238E27FC236}">
                <a16:creationId xmlns:a16="http://schemas.microsoft.com/office/drawing/2014/main" id="{1B7B8167-335F-C96E-B442-F518064327DC}"/>
              </a:ext>
            </a:extLst>
          </xdr:cNvPr>
          <xdr:cNvCxnSpPr/>
        </xdr:nvCxnSpPr>
        <xdr:spPr>
          <a:xfrm>
            <a:off x="6446583" y="2599864"/>
            <a:ext cx="404477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9" name="テキスト ボックス 78">
            <a:extLst>
              <a:ext uri="{FF2B5EF4-FFF2-40B4-BE49-F238E27FC236}">
                <a16:creationId xmlns:a16="http://schemas.microsoft.com/office/drawing/2014/main" id="{0DA9721A-ABF5-AC8F-A458-6EC5344C84FE}"/>
              </a:ext>
            </a:extLst>
          </xdr:cNvPr>
          <xdr:cNvSpPr txBox="1"/>
        </xdr:nvSpPr>
        <xdr:spPr>
          <a:xfrm>
            <a:off x="6309350" y="2373678"/>
            <a:ext cx="682469" cy="2673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800">
                <a:solidFill>
                  <a:sysClr val="windowText" lastClr="000000"/>
                </a:solidFill>
              </a:rPr>
              <a:t>試作品評価</a:t>
            </a:r>
          </a:p>
        </xdr:txBody>
      </xdr:sp>
      <xdr:cxnSp macro="">
        <xdr:nvCxnSpPr>
          <xdr:cNvPr id="80" name="直線矢印コネクタ 79">
            <a:extLst>
              <a:ext uri="{FF2B5EF4-FFF2-40B4-BE49-F238E27FC236}">
                <a16:creationId xmlns:a16="http://schemas.microsoft.com/office/drawing/2014/main" id="{71D5108E-B330-7A33-65BB-4D900C4AB1BC}"/>
              </a:ext>
            </a:extLst>
          </xdr:cNvPr>
          <xdr:cNvCxnSpPr/>
        </xdr:nvCxnSpPr>
        <xdr:spPr>
          <a:xfrm>
            <a:off x="3729001" y="4990330"/>
            <a:ext cx="616175" cy="0"/>
          </a:xfrm>
          <a:prstGeom prst="straightConnector1">
            <a:avLst/>
          </a:prstGeom>
          <a:ln>
            <a:solidFill>
              <a:schemeClr val="tx1"/>
            </a:solidFill>
            <a:tailEnd type="triangle" w="med" len="med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695325</xdr:colOff>
      <xdr:row>17</xdr:row>
      <xdr:rowOff>28575</xdr:rowOff>
    </xdr:from>
    <xdr:to>
      <xdr:col>3</xdr:col>
      <xdr:colOff>187270</xdr:colOff>
      <xdr:row>17</xdr:row>
      <xdr:rowOff>296660</xdr:rowOff>
    </xdr:to>
    <xdr:sp macro="" textlink="">
      <xdr:nvSpPr>
        <xdr:cNvPr id="81" name="テキスト ボックス 80">
          <a:extLst>
            <a:ext uri="{FF2B5EF4-FFF2-40B4-BE49-F238E27FC236}">
              <a16:creationId xmlns:a16="http://schemas.microsoft.com/office/drawing/2014/main" id="{6ABD89EF-190E-48DD-9EC7-7AF20BAD1FD2}"/>
            </a:ext>
          </a:extLst>
        </xdr:cNvPr>
        <xdr:cNvSpPr txBox="1"/>
      </xdr:nvSpPr>
      <xdr:spPr>
        <a:xfrm>
          <a:off x="29146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1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3</xdr:col>
      <xdr:colOff>847725</xdr:colOff>
      <xdr:row>17</xdr:row>
      <xdr:rowOff>28575</xdr:rowOff>
    </xdr:from>
    <xdr:to>
      <xdr:col>4</xdr:col>
      <xdr:colOff>339670</xdr:colOff>
      <xdr:row>17</xdr:row>
      <xdr:rowOff>296660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EB085AEF-0DE0-42C8-8F4B-16177D8DA4B6}"/>
            </a:ext>
          </a:extLst>
        </xdr:cNvPr>
        <xdr:cNvSpPr txBox="1"/>
      </xdr:nvSpPr>
      <xdr:spPr>
        <a:xfrm>
          <a:off x="4257675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2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  <xdr:twoCellAnchor>
    <xdr:from>
      <xdr:col>5</xdr:col>
      <xdr:colOff>19050</xdr:colOff>
      <xdr:row>17</xdr:row>
      <xdr:rowOff>28575</xdr:rowOff>
    </xdr:from>
    <xdr:to>
      <xdr:col>5</xdr:col>
      <xdr:colOff>701620</xdr:colOff>
      <xdr:row>17</xdr:row>
      <xdr:rowOff>296660</xdr:rowOff>
    </xdr:to>
    <xdr:sp macro="" textlink="">
      <xdr:nvSpPr>
        <xdr:cNvPr id="83" name="テキスト ボックス 82">
          <a:extLst>
            <a:ext uri="{FF2B5EF4-FFF2-40B4-BE49-F238E27FC236}">
              <a16:creationId xmlns:a16="http://schemas.microsoft.com/office/drawing/2014/main" id="{CE2D3300-D29B-4950-A11D-46E5810924F6}"/>
            </a:ext>
          </a:extLst>
        </xdr:cNvPr>
        <xdr:cNvSpPr txBox="1"/>
      </xdr:nvSpPr>
      <xdr:spPr>
        <a:xfrm>
          <a:off x="5810250" y="5667375"/>
          <a:ext cx="682570" cy="268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◆（第</a:t>
          </a:r>
          <a:r>
            <a:rPr kumimoji="1" lang="en-US" altLang="ja-JP" sz="800">
              <a:solidFill>
                <a:sysClr val="windowText" lastClr="000000"/>
              </a:solidFill>
            </a:rPr>
            <a:t>3</a:t>
          </a:r>
          <a:r>
            <a:rPr kumimoji="1" lang="ja-JP" altLang="en-US" sz="800">
              <a:solidFill>
                <a:sysClr val="windowText" lastClr="000000"/>
              </a:solidFill>
            </a:rPr>
            <a:t>回）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1B00B-E040-4BE0-883A-FC3268D7B95A}">
  <dimension ref="A1:L19"/>
  <sheetViews>
    <sheetView showGridLines="0" zoomScaleNormal="100" workbookViewId="0">
      <selection activeCell="L18" sqref="B3:L18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11" t="s">
        <v>75</v>
      </c>
      <c r="C3" s="111"/>
      <c r="D3" s="103" t="s">
        <v>76</v>
      </c>
      <c r="E3" s="107" t="s">
        <v>77</v>
      </c>
      <c r="F3" s="107" t="s">
        <v>78</v>
      </c>
      <c r="G3" s="107" t="s">
        <v>79</v>
      </c>
      <c r="H3" s="103" t="s">
        <v>80</v>
      </c>
      <c r="I3" s="103" t="s">
        <v>81</v>
      </c>
      <c r="J3" s="103" t="s">
        <v>82</v>
      </c>
      <c r="K3" s="103" t="s">
        <v>83</v>
      </c>
      <c r="L3" s="103" t="s">
        <v>84</v>
      </c>
    </row>
    <row r="4" spans="1:12" x14ac:dyDescent="0.15">
      <c r="A4" s="69"/>
      <c r="B4" s="111"/>
      <c r="C4" s="111"/>
      <c r="D4" s="104"/>
      <c r="E4" s="108"/>
      <c r="F4" s="108"/>
      <c r="G4" s="108"/>
      <c r="H4" s="104"/>
      <c r="I4" s="104"/>
      <c r="J4" s="104"/>
      <c r="K4" s="104"/>
      <c r="L4" s="103"/>
    </row>
    <row r="5" spans="1:12" ht="27" x14ac:dyDescent="0.15">
      <c r="A5" s="69"/>
      <c r="B5" s="105" t="s">
        <v>90</v>
      </c>
      <c r="C5" s="106"/>
      <c r="D5" s="87"/>
      <c r="E5" s="87"/>
      <c r="F5" s="87"/>
      <c r="G5" s="87"/>
      <c r="H5" s="87"/>
      <c r="I5" s="87"/>
      <c r="J5" s="88"/>
      <c r="K5" s="88"/>
      <c r="L5" s="89" t="s">
        <v>91</v>
      </c>
    </row>
    <row r="6" spans="1:12" x14ac:dyDescent="0.15">
      <c r="A6" s="69"/>
      <c r="B6" s="90"/>
      <c r="C6" s="88"/>
      <c r="D6" s="91"/>
      <c r="E6" s="91"/>
      <c r="F6" s="91"/>
      <c r="G6" s="91"/>
      <c r="H6" s="91"/>
      <c r="I6" s="91"/>
      <c r="J6" s="88"/>
      <c r="K6" s="88"/>
      <c r="L6" s="88"/>
    </row>
    <row r="7" spans="1:12" ht="27" x14ac:dyDescent="0.15">
      <c r="A7" s="69"/>
      <c r="B7" s="90" t="s">
        <v>92</v>
      </c>
      <c r="C7" s="88"/>
      <c r="D7" s="91"/>
      <c r="E7" s="91"/>
      <c r="F7" s="91"/>
      <c r="G7" s="91"/>
      <c r="H7" s="91"/>
      <c r="I7" s="91"/>
      <c r="J7" s="88"/>
      <c r="K7" s="88"/>
      <c r="L7" s="89" t="s">
        <v>93</v>
      </c>
    </row>
    <row r="8" spans="1:12" x14ac:dyDescent="0.15">
      <c r="A8" s="69"/>
      <c r="B8" s="90"/>
      <c r="C8" s="88"/>
      <c r="D8" s="91"/>
      <c r="E8" s="91"/>
      <c r="F8" s="91"/>
      <c r="G8" s="91"/>
      <c r="H8" s="91"/>
      <c r="I8" s="91"/>
      <c r="J8" s="88"/>
      <c r="K8" s="88"/>
      <c r="L8" s="88"/>
    </row>
    <row r="9" spans="1:12" ht="27" x14ac:dyDescent="0.15">
      <c r="A9" s="69"/>
      <c r="B9" s="90" t="s">
        <v>94</v>
      </c>
      <c r="C9" s="88"/>
      <c r="D9" s="91"/>
      <c r="E9" s="91"/>
      <c r="F9" s="91"/>
      <c r="G9" s="91"/>
      <c r="H9" s="91"/>
      <c r="I9" s="91"/>
      <c r="J9" s="88"/>
      <c r="K9" s="88"/>
      <c r="L9" s="89" t="s">
        <v>95</v>
      </c>
    </row>
    <row r="10" spans="1:12" x14ac:dyDescent="0.15">
      <c r="A10" s="69"/>
      <c r="B10" s="90"/>
      <c r="C10" s="88"/>
      <c r="D10" s="91"/>
      <c r="E10" s="91"/>
      <c r="F10" s="91"/>
      <c r="G10" s="91"/>
      <c r="H10" s="91"/>
      <c r="I10" s="91"/>
      <c r="J10" s="88"/>
      <c r="K10" s="88"/>
      <c r="L10" s="88"/>
    </row>
    <row r="11" spans="1:12" ht="27" x14ac:dyDescent="0.15">
      <c r="A11" s="69"/>
      <c r="B11" s="90" t="s">
        <v>96</v>
      </c>
      <c r="C11" s="88"/>
      <c r="D11" s="91"/>
      <c r="E11" s="91"/>
      <c r="F11" s="91"/>
      <c r="G11" s="91"/>
      <c r="H11" s="91"/>
      <c r="I11" s="91"/>
      <c r="J11" s="88"/>
      <c r="K11" s="88"/>
      <c r="L11" s="89" t="s">
        <v>97</v>
      </c>
    </row>
    <row r="12" spans="1:12" x14ac:dyDescent="0.15">
      <c r="A12" s="69"/>
      <c r="B12" s="90"/>
      <c r="C12" s="88"/>
      <c r="D12" s="91"/>
      <c r="E12" s="91"/>
      <c r="F12" s="91"/>
      <c r="G12" s="91"/>
      <c r="H12" s="91"/>
      <c r="I12" s="91"/>
      <c r="J12" s="88"/>
      <c r="K12" s="88"/>
      <c r="L12" s="88"/>
    </row>
    <row r="13" spans="1:12" ht="27" x14ac:dyDescent="0.15">
      <c r="A13" s="69"/>
      <c r="B13" s="92" t="s">
        <v>98</v>
      </c>
      <c r="C13" s="93"/>
      <c r="D13" s="94"/>
      <c r="E13" s="94"/>
      <c r="F13" s="94"/>
      <c r="G13" s="94"/>
      <c r="H13" s="94"/>
      <c r="I13" s="94"/>
      <c r="J13" s="93"/>
      <c r="K13" s="93"/>
      <c r="L13" s="95" t="s">
        <v>99</v>
      </c>
    </row>
    <row r="14" spans="1:12" x14ac:dyDescent="0.15">
      <c r="A14" s="69"/>
      <c r="B14" s="96" t="s">
        <v>85</v>
      </c>
      <c r="C14" s="97"/>
      <c r="D14" s="98"/>
      <c r="E14" s="98"/>
      <c r="F14" s="98">
        <v>35</v>
      </c>
      <c r="G14" s="98">
        <v>110</v>
      </c>
      <c r="H14" s="98">
        <v>30</v>
      </c>
      <c r="I14" s="98">
        <v>30</v>
      </c>
      <c r="J14" s="98"/>
      <c r="K14" s="99"/>
      <c r="L14" s="97"/>
    </row>
    <row r="15" spans="1:12" x14ac:dyDescent="0.15">
      <c r="A15" s="69"/>
      <c r="B15" s="96" t="s">
        <v>86</v>
      </c>
      <c r="C15" s="97"/>
      <c r="D15" s="98"/>
      <c r="E15" s="98"/>
      <c r="F15" s="98">
        <v>0</v>
      </c>
      <c r="G15" s="98">
        <v>0</v>
      </c>
      <c r="H15" s="98">
        <v>250</v>
      </c>
      <c r="I15" s="98">
        <v>375</v>
      </c>
      <c r="J15" s="98"/>
      <c r="K15" s="99"/>
      <c r="L15" s="97"/>
    </row>
    <row r="16" spans="1:12" x14ac:dyDescent="0.15">
      <c r="A16" s="69"/>
      <c r="B16" s="96" t="s">
        <v>87</v>
      </c>
      <c r="C16" s="97"/>
      <c r="D16" s="98"/>
      <c r="E16" s="98"/>
      <c r="F16" s="98">
        <v>0</v>
      </c>
      <c r="G16" s="98">
        <v>0</v>
      </c>
      <c r="H16" s="98">
        <v>50</v>
      </c>
      <c r="I16" s="98">
        <v>100</v>
      </c>
      <c r="J16" s="98"/>
      <c r="K16" s="99"/>
      <c r="L16" s="97"/>
    </row>
    <row r="17" spans="1:12" x14ac:dyDescent="0.15">
      <c r="A17" s="69"/>
      <c r="B17" s="100" t="s">
        <v>88</v>
      </c>
      <c r="C17" s="101"/>
      <c r="D17" s="98"/>
      <c r="E17" s="98"/>
      <c r="F17" s="98">
        <v>5</v>
      </c>
      <c r="G17" s="98">
        <v>13</v>
      </c>
      <c r="H17" s="93">
        <v>60</v>
      </c>
      <c r="I17" s="94">
        <v>65</v>
      </c>
      <c r="J17" s="94"/>
      <c r="K17" s="93"/>
      <c r="L17" s="101"/>
    </row>
    <row r="18" spans="1:12" ht="27" customHeight="1" x14ac:dyDescent="0.15">
      <c r="A18" s="69"/>
      <c r="B18" s="109" t="s">
        <v>89</v>
      </c>
      <c r="C18" s="110"/>
      <c r="D18" s="98"/>
      <c r="E18" s="98"/>
      <c r="F18" s="98">
        <v>12</v>
      </c>
      <c r="G18" s="98">
        <v>35</v>
      </c>
      <c r="H18" s="98">
        <v>98</v>
      </c>
      <c r="I18" s="98">
        <v>123</v>
      </c>
      <c r="J18" s="98"/>
      <c r="K18" s="99"/>
      <c r="L18" s="97"/>
    </row>
    <row r="19" spans="1:12" x14ac:dyDescent="0.15">
      <c r="A19" s="69"/>
    </row>
  </sheetData>
  <mergeCells count="12">
    <mergeCell ref="B18:C18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15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A57D6-9514-4DEB-9164-F6026F1EBAFB}">
  <dimension ref="A1:L19"/>
  <sheetViews>
    <sheetView showGridLines="0" zoomScale="110" zoomScaleNormal="110" workbookViewId="0">
      <selection activeCell="H37" sqref="H37"/>
    </sheetView>
  </sheetViews>
  <sheetFormatPr defaultRowHeight="13.5" x14ac:dyDescent="0.15"/>
  <cols>
    <col min="1" max="1" width="3.5" style="70" customWidth="1"/>
    <col min="2" max="2" width="16.25" style="70" customWidth="1"/>
    <col min="3" max="3" width="7" style="70" customWidth="1"/>
    <col min="4" max="11" width="9" style="70"/>
    <col min="12" max="12" width="23.375" style="70" customWidth="1"/>
    <col min="13" max="16384" width="9" style="70"/>
  </cols>
  <sheetData>
    <row r="1" spans="1:12" x14ac:dyDescent="0.15">
      <c r="A1" s="69"/>
    </row>
    <row r="2" spans="1:12" x14ac:dyDescent="0.15">
      <c r="A2" s="69"/>
    </row>
    <row r="3" spans="1:12" x14ac:dyDescent="0.15">
      <c r="A3" s="69"/>
      <c r="B3" s="111" t="s">
        <v>75</v>
      </c>
      <c r="C3" s="111"/>
      <c r="D3" s="103" t="s">
        <v>76</v>
      </c>
      <c r="E3" s="107" t="s">
        <v>77</v>
      </c>
      <c r="F3" s="107" t="s">
        <v>78</v>
      </c>
      <c r="G3" s="107" t="s">
        <v>79</v>
      </c>
      <c r="H3" s="103" t="s">
        <v>80</v>
      </c>
      <c r="I3" s="103" t="s">
        <v>81</v>
      </c>
      <c r="J3" s="103" t="s">
        <v>82</v>
      </c>
      <c r="K3" s="103" t="s">
        <v>83</v>
      </c>
      <c r="L3" s="103" t="s">
        <v>84</v>
      </c>
    </row>
    <row r="4" spans="1:12" x14ac:dyDescent="0.15">
      <c r="A4" s="69"/>
      <c r="B4" s="111"/>
      <c r="C4" s="111"/>
      <c r="D4" s="104"/>
      <c r="E4" s="108"/>
      <c r="F4" s="108"/>
      <c r="G4" s="108"/>
      <c r="H4" s="104"/>
      <c r="I4" s="104"/>
      <c r="J4" s="104"/>
      <c r="K4" s="104"/>
      <c r="L4" s="103"/>
    </row>
    <row r="5" spans="1:12" x14ac:dyDescent="0.15">
      <c r="A5" s="69"/>
      <c r="B5" s="105"/>
      <c r="C5" s="106"/>
      <c r="D5" s="87"/>
      <c r="E5" s="87"/>
      <c r="F5" s="87"/>
      <c r="G5" s="87"/>
      <c r="H5" s="87"/>
      <c r="I5" s="87"/>
      <c r="J5" s="88"/>
      <c r="K5" s="88"/>
      <c r="L5" s="89"/>
    </row>
    <row r="6" spans="1:12" x14ac:dyDescent="0.15">
      <c r="A6" s="69"/>
      <c r="B6" s="90"/>
      <c r="C6" s="88"/>
      <c r="D6" s="91"/>
      <c r="E6" s="91"/>
      <c r="F6" s="91"/>
      <c r="G6" s="91"/>
      <c r="H6" s="91"/>
      <c r="I6" s="91"/>
      <c r="J6" s="88"/>
      <c r="K6" s="88"/>
      <c r="L6" s="88"/>
    </row>
    <row r="7" spans="1:12" x14ac:dyDescent="0.15">
      <c r="A7" s="69"/>
      <c r="B7" s="90"/>
      <c r="C7" s="88"/>
      <c r="D7" s="91"/>
      <c r="E7" s="91"/>
      <c r="F7" s="91"/>
      <c r="G7" s="91"/>
      <c r="H7" s="91"/>
      <c r="I7" s="91"/>
      <c r="J7" s="88"/>
      <c r="K7" s="88"/>
      <c r="L7" s="89"/>
    </row>
    <row r="8" spans="1:12" x14ac:dyDescent="0.15">
      <c r="A8" s="69"/>
      <c r="B8" s="90"/>
      <c r="C8" s="88"/>
      <c r="D8" s="91"/>
      <c r="E8" s="91"/>
      <c r="F8" s="91"/>
      <c r="G8" s="91"/>
      <c r="H8" s="91"/>
      <c r="I8" s="91"/>
      <c r="J8" s="88"/>
      <c r="K8" s="88"/>
      <c r="L8" s="88"/>
    </row>
    <row r="9" spans="1:12" x14ac:dyDescent="0.15">
      <c r="A9" s="69"/>
      <c r="B9" s="90"/>
      <c r="C9" s="88"/>
      <c r="D9" s="91"/>
      <c r="E9" s="91"/>
      <c r="F9" s="91"/>
      <c r="G9" s="91"/>
      <c r="H9" s="91"/>
      <c r="I9" s="91"/>
      <c r="J9" s="88"/>
      <c r="K9" s="88"/>
      <c r="L9" s="89"/>
    </row>
    <row r="10" spans="1:12" x14ac:dyDescent="0.15">
      <c r="A10" s="69"/>
      <c r="B10" s="90"/>
      <c r="C10" s="88"/>
      <c r="D10" s="91"/>
      <c r="E10" s="91"/>
      <c r="F10" s="91"/>
      <c r="G10" s="91"/>
      <c r="H10" s="91"/>
      <c r="I10" s="91"/>
      <c r="J10" s="88"/>
      <c r="K10" s="88"/>
      <c r="L10" s="88"/>
    </row>
    <row r="11" spans="1:12" x14ac:dyDescent="0.15">
      <c r="A11" s="69"/>
      <c r="B11" s="90"/>
      <c r="C11" s="88"/>
      <c r="D11" s="91"/>
      <c r="E11" s="91"/>
      <c r="F11" s="91"/>
      <c r="G11" s="91"/>
      <c r="H11" s="91"/>
      <c r="I11" s="91"/>
      <c r="J11" s="88"/>
      <c r="K11" s="88"/>
      <c r="L11" s="89"/>
    </row>
    <row r="12" spans="1:12" x14ac:dyDescent="0.15">
      <c r="A12" s="69"/>
      <c r="B12" s="90"/>
      <c r="C12" s="88"/>
      <c r="D12" s="91"/>
      <c r="E12" s="91"/>
      <c r="F12" s="91"/>
      <c r="G12" s="91"/>
      <c r="H12" s="91"/>
      <c r="I12" s="91"/>
      <c r="J12" s="88"/>
      <c r="K12" s="88"/>
      <c r="L12" s="88"/>
    </row>
    <row r="13" spans="1:12" x14ac:dyDescent="0.15">
      <c r="A13" s="69"/>
      <c r="B13" s="92"/>
      <c r="C13" s="93"/>
      <c r="D13" s="94"/>
      <c r="E13" s="94"/>
      <c r="F13" s="94"/>
      <c r="G13" s="94"/>
      <c r="H13" s="94"/>
      <c r="I13" s="94"/>
      <c r="J13" s="93"/>
      <c r="K13" s="93"/>
      <c r="L13" s="95"/>
    </row>
    <row r="14" spans="1:12" x14ac:dyDescent="0.15">
      <c r="A14" s="69"/>
      <c r="B14" s="96" t="s">
        <v>85</v>
      </c>
      <c r="C14" s="97"/>
      <c r="D14" s="98"/>
      <c r="E14" s="98"/>
      <c r="F14" s="98"/>
      <c r="G14" s="98"/>
      <c r="H14" s="98"/>
      <c r="I14" s="98"/>
      <c r="J14" s="99"/>
      <c r="K14" s="99"/>
      <c r="L14" s="97"/>
    </row>
    <row r="15" spans="1:12" x14ac:dyDescent="0.15">
      <c r="A15" s="69"/>
      <c r="B15" s="96" t="s">
        <v>86</v>
      </c>
      <c r="C15" s="97"/>
      <c r="D15" s="98"/>
      <c r="E15" s="98"/>
      <c r="F15" s="98"/>
      <c r="G15" s="98"/>
      <c r="H15" s="98"/>
      <c r="I15" s="98"/>
      <c r="J15" s="99"/>
      <c r="K15" s="99"/>
      <c r="L15" s="97"/>
    </row>
    <row r="16" spans="1:12" x14ac:dyDescent="0.15">
      <c r="A16" s="69"/>
      <c r="B16" s="96" t="s">
        <v>87</v>
      </c>
      <c r="C16" s="97"/>
      <c r="D16" s="98"/>
      <c r="E16" s="98"/>
      <c r="F16" s="98"/>
      <c r="G16" s="98"/>
      <c r="H16" s="98"/>
      <c r="I16" s="98"/>
      <c r="J16" s="99"/>
      <c r="K16" s="99"/>
      <c r="L16" s="97"/>
    </row>
    <row r="17" spans="1:12" x14ac:dyDescent="0.15">
      <c r="A17" s="69"/>
      <c r="B17" s="100" t="s">
        <v>88</v>
      </c>
      <c r="C17" s="101"/>
      <c r="D17" s="98"/>
      <c r="E17" s="98"/>
      <c r="F17" s="98"/>
      <c r="G17" s="98"/>
      <c r="H17" s="93"/>
      <c r="I17" s="94"/>
      <c r="J17" s="93"/>
      <c r="K17" s="93"/>
      <c r="L17" s="101"/>
    </row>
    <row r="18" spans="1:12" ht="27" customHeight="1" x14ac:dyDescent="0.15">
      <c r="A18" s="69"/>
      <c r="B18" s="109" t="s">
        <v>89</v>
      </c>
      <c r="C18" s="110"/>
      <c r="D18" s="98"/>
      <c r="E18" s="98"/>
      <c r="F18" s="98"/>
      <c r="G18" s="98"/>
      <c r="H18" s="98"/>
      <c r="I18" s="98"/>
      <c r="J18" s="99"/>
      <c r="K18" s="99"/>
      <c r="L18" s="97"/>
    </row>
    <row r="19" spans="1:12" x14ac:dyDescent="0.15">
      <c r="A19" s="69"/>
    </row>
  </sheetData>
  <mergeCells count="12">
    <mergeCell ref="B18:C18"/>
    <mergeCell ref="B3:C4"/>
    <mergeCell ref="D3:D4"/>
    <mergeCell ref="E3:E4"/>
    <mergeCell ref="F3:F4"/>
    <mergeCell ref="I3:I4"/>
    <mergeCell ref="J3:J4"/>
    <mergeCell ref="K3:K4"/>
    <mergeCell ref="L3:L4"/>
    <mergeCell ref="B5:C5"/>
    <mergeCell ref="G3:G4"/>
    <mergeCell ref="H3:H4"/>
  </mergeCells>
  <phoneticPr fontId="15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2838B-FF42-46B3-A22C-DB59DAB92583}">
  <dimension ref="A1:G19"/>
  <sheetViews>
    <sheetView showGridLines="0" workbookViewId="0">
      <selection activeCell="J23" sqref="J23"/>
    </sheetView>
  </sheetViews>
  <sheetFormatPr defaultRowHeight="13.5" x14ac:dyDescent="0.15"/>
  <cols>
    <col min="1" max="1" width="3.5" style="70" customWidth="1"/>
    <col min="2" max="2" width="25.625" style="70" customWidth="1"/>
    <col min="3" max="6" width="15.625" style="70" customWidth="1"/>
    <col min="7" max="16384" width="9" style="70"/>
  </cols>
  <sheetData>
    <row r="1" spans="1:7" x14ac:dyDescent="0.15">
      <c r="A1" s="69"/>
      <c r="B1" s="69"/>
      <c r="C1" s="69"/>
      <c r="D1" s="69"/>
      <c r="E1" s="69"/>
      <c r="F1" s="69"/>
      <c r="G1" s="69"/>
    </row>
    <row r="2" spans="1:7" x14ac:dyDescent="0.15">
      <c r="A2" s="69"/>
      <c r="B2" s="71"/>
      <c r="C2" s="69"/>
      <c r="D2" s="69"/>
      <c r="E2" s="69"/>
      <c r="F2" s="69"/>
      <c r="G2" s="69"/>
    </row>
    <row r="3" spans="1:7" x14ac:dyDescent="0.15">
      <c r="A3" s="69"/>
      <c r="B3" s="112" t="s">
        <v>53</v>
      </c>
      <c r="C3" s="114" t="s">
        <v>54</v>
      </c>
      <c r="D3" s="115"/>
      <c r="E3" s="114" t="s">
        <v>55</v>
      </c>
      <c r="F3" s="115"/>
      <c r="G3" s="69"/>
    </row>
    <row r="4" spans="1:7" x14ac:dyDescent="0.15">
      <c r="A4" s="69"/>
      <c r="B4" s="113"/>
      <c r="C4" s="72" t="s">
        <v>56</v>
      </c>
      <c r="D4" s="72" t="s">
        <v>57</v>
      </c>
      <c r="E4" s="72" t="s">
        <v>58</v>
      </c>
      <c r="F4" s="73" t="s">
        <v>59</v>
      </c>
      <c r="G4" s="69"/>
    </row>
    <row r="5" spans="1:7" ht="30" customHeight="1" x14ac:dyDescent="0.15">
      <c r="A5" s="69"/>
      <c r="B5" s="74" t="s">
        <v>60</v>
      </c>
      <c r="C5" s="75"/>
      <c r="D5" s="75"/>
      <c r="E5" s="75"/>
      <c r="F5" s="75"/>
      <c r="G5" s="69"/>
    </row>
    <row r="6" spans="1:7" ht="30" customHeight="1" x14ac:dyDescent="0.15">
      <c r="A6" s="69"/>
      <c r="B6" s="76" t="s">
        <v>61</v>
      </c>
      <c r="C6" s="77"/>
      <c r="D6" s="77"/>
      <c r="E6" s="77"/>
      <c r="F6" s="77"/>
      <c r="G6" s="69"/>
    </row>
    <row r="7" spans="1:7" ht="30" customHeight="1" x14ac:dyDescent="0.15">
      <c r="A7" s="69"/>
      <c r="B7" s="76" t="s">
        <v>62</v>
      </c>
      <c r="C7" s="77"/>
      <c r="D7" s="77"/>
      <c r="E7" s="77"/>
      <c r="F7" s="77"/>
      <c r="G7" s="69"/>
    </row>
    <row r="8" spans="1:7" ht="30" customHeight="1" x14ac:dyDescent="0.15">
      <c r="A8" s="69"/>
      <c r="B8" s="77"/>
      <c r="C8" s="77"/>
      <c r="D8" s="77"/>
      <c r="E8" s="77"/>
      <c r="F8" s="77"/>
      <c r="G8" s="69"/>
    </row>
    <row r="9" spans="1:7" ht="30" customHeight="1" x14ac:dyDescent="0.15">
      <c r="A9" s="69"/>
      <c r="B9" s="76" t="s">
        <v>63</v>
      </c>
      <c r="C9" s="77"/>
      <c r="D9" s="77"/>
      <c r="E9" s="77"/>
      <c r="F9" s="77"/>
      <c r="G9" s="69"/>
    </row>
    <row r="10" spans="1:7" ht="30" customHeight="1" x14ac:dyDescent="0.15">
      <c r="A10" s="69"/>
      <c r="B10" s="76"/>
      <c r="C10" s="77"/>
      <c r="D10" s="77"/>
      <c r="E10" s="77"/>
      <c r="F10" s="77"/>
      <c r="G10" s="69"/>
    </row>
    <row r="11" spans="1:7" ht="30" customHeight="1" x14ac:dyDescent="0.15">
      <c r="A11" s="69"/>
      <c r="B11" s="76" t="s">
        <v>64</v>
      </c>
      <c r="C11" s="77"/>
      <c r="D11" s="77"/>
      <c r="E11" s="77"/>
      <c r="F11" s="77"/>
      <c r="G11" s="69"/>
    </row>
    <row r="12" spans="1:7" ht="30" customHeight="1" x14ac:dyDescent="0.15">
      <c r="A12" s="69"/>
      <c r="B12" s="76"/>
      <c r="C12" s="77"/>
      <c r="D12" s="77"/>
      <c r="E12" s="77"/>
      <c r="F12" s="77"/>
      <c r="G12" s="69"/>
    </row>
    <row r="13" spans="1:7" ht="30" customHeight="1" x14ac:dyDescent="0.15">
      <c r="A13" s="69"/>
      <c r="B13" s="76" t="s">
        <v>65</v>
      </c>
      <c r="C13" s="77"/>
      <c r="D13" s="77"/>
      <c r="E13" s="77"/>
      <c r="F13" s="77"/>
      <c r="G13" s="69"/>
    </row>
    <row r="14" spans="1:7" ht="30" customHeight="1" x14ac:dyDescent="0.15">
      <c r="A14" s="69"/>
      <c r="B14" s="77"/>
      <c r="C14" s="77"/>
      <c r="D14" s="77"/>
      <c r="E14" s="77"/>
      <c r="F14" s="77"/>
      <c r="G14" s="69"/>
    </row>
    <row r="15" spans="1:7" ht="30" customHeight="1" x14ac:dyDescent="0.15">
      <c r="A15" s="69"/>
      <c r="B15" s="78"/>
      <c r="C15" s="77"/>
      <c r="D15" s="77"/>
      <c r="E15" s="77"/>
      <c r="F15" s="77"/>
      <c r="G15" s="69"/>
    </row>
    <row r="16" spans="1:7" ht="30" customHeight="1" x14ac:dyDescent="0.15">
      <c r="A16" s="69"/>
      <c r="B16" s="79"/>
      <c r="C16" s="77"/>
      <c r="D16" s="77"/>
      <c r="E16" s="77"/>
      <c r="F16" s="77"/>
      <c r="G16" s="69"/>
    </row>
    <row r="17" spans="1:7" ht="30" customHeight="1" x14ac:dyDescent="0.15">
      <c r="A17" s="69"/>
      <c r="B17" s="79"/>
      <c r="C17" s="77"/>
      <c r="D17" s="77"/>
      <c r="E17" s="77"/>
      <c r="F17" s="77"/>
      <c r="G17" s="69"/>
    </row>
    <row r="18" spans="1:7" ht="30" customHeight="1" x14ac:dyDescent="0.15">
      <c r="A18" s="69"/>
      <c r="B18" s="102" t="s">
        <v>66</v>
      </c>
      <c r="C18" s="82"/>
      <c r="D18" s="82"/>
      <c r="E18" s="82"/>
      <c r="F18" s="82"/>
      <c r="G18" s="69"/>
    </row>
    <row r="19" spans="1:7" x14ac:dyDescent="0.15">
      <c r="A19" s="69"/>
      <c r="B19" s="83"/>
      <c r="C19" s="69"/>
      <c r="D19" s="69"/>
      <c r="E19" s="69"/>
      <c r="F19" s="69"/>
      <c r="G19" s="69"/>
    </row>
  </sheetData>
  <mergeCells count="3">
    <mergeCell ref="B3:B4"/>
    <mergeCell ref="C3:D3"/>
    <mergeCell ref="E3:F3"/>
  </mergeCells>
  <phoneticPr fontId="15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16E5-316A-4EF3-BB92-671635F8E7E8}">
  <dimension ref="A1:J22"/>
  <sheetViews>
    <sheetView showGridLines="0" workbookViewId="0">
      <selection activeCell="J21" sqref="B3:J21"/>
    </sheetView>
  </sheetViews>
  <sheetFormatPr defaultRowHeight="13.5" x14ac:dyDescent="0.15"/>
  <cols>
    <col min="1" max="1" width="3.5" style="70" customWidth="1"/>
    <col min="2" max="2" width="25.625" style="70" customWidth="1"/>
    <col min="3" max="10" width="15.625" style="70" customWidth="1"/>
    <col min="11" max="16384" width="9" style="70"/>
  </cols>
  <sheetData>
    <row r="1" spans="1:10" x14ac:dyDescent="0.15">
      <c r="A1" s="69"/>
      <c r="B1" s="69"/>
      <c r="C1" s="69"/>
      <c r="D1" s="69"/>
      <c r="E1" s="69"/>
      <c r="F1" s="69"/>
      <c r="G1" s="69"/>
    </row>
    <row r="2" spans="1:10" x14ac:dyDescent="0.15">
      <c r="A2" s="69"/>
      <c r="B2" s="71"/>
      <c r="C2" s="69"/>
      <c r="D2" s="69"/>
      <c r="E2" s="69"/>
      <c r="F2" s="69"/>
      <c r="G2" s="69"/>
    </row>
    <row r="3" spans="1:10" x14ac:dyDescent="0.15">
      <c r="A3" s="69"/>
      <c r="B3" s="112" t="s">
        <v>53</v>
      </c>
      <c r="C3" s="114" t="s">
        <v>54</v>
      </c>
      <c r="D3" s="115"/>
      <c r="E3" s="114" t="s">
        <v>55</v>
      </c>
      <c r="F3" s="117"/>
      <c r="G3" s="117"/>
      <c r="H3" s="115"/>
      <c r="I3" s="116" t="s">
        <v>100</v>
      </c>
      <c r="J3" s="115"/>
    </row>
    <row r="4" spans="1:10" x14ac:dyDescent="0.15">
      <c r="A4" s="69"/>
      <c r="B4" s="113"/>
      <c r="C4" s="72" t="s">
        <v>56</v>
      </c>
      <c r="D4" s="72" t="s">
        <v>57</v>
      </c>
      <c r="E4" s="72" t="s">
        <v>58</v>
      </c>
      <c r="F4" s="73" t="s">
        <v>59</v>
      </c>
      <c r="G4" s="72" t="s">
        <v>56</v>
      </c>
      <c r="H4" s="72" t="s">
        <v>57</v>
      </c>
      <c r="I4" s="72" t="s">
        <v>58</v>
      </c>
      <c r="J4" s="73" t="s">
        <v>59</v>
      </c>
    </row>
    <row r="5" spans="1:10" x14ac:dyDescent="0.15">
      <c r="A5" s="69"/>
      <c r="B5" s="74" t="s">
        <v>67</v>
      </c>
      <c r="C5" s="75"/>
      <c r="D5" s="75"/>
      <c r="E5" s="75"/>
      <c r="F5" s="75"/>
      <c r="G5" s="75"/>
      <c r="H5" s="75"/>
      <c r="I5" s="75"/>
      <c r="J5" s="75"/>
    </row>
    <row r="6" spans="1:10" x14ac:dyDescent="0.15">
      <c r="A6" s="69"/>
      <c r="B6" s="76" t="s">
        <v>68</v>
      </c>
      <c r="C6" s="77"/>
      <c r="D6" s="77"/>
      <c r="E6" s="77"/>
      <c r="F6" s="77"/>
      <c r="G6" s="77"/>
      <c r="H6" s="77"/>
      <c r="I6" s="77"/>
      <c r="J6" s="77"/>
    </row>
    <row r="7" spans="1:10" x14ac:dyDescent="0.15">
      <c r="A7" s="69"/>
      <c r="B7" s="76" t="s">
        <v>69</v>
      </c>
      <c r="C7" s="77"/>
      <c r="D7" s="77"/>
      <c r="E7" s="77"/>
      <c r="F7" s="77"/>
      <c r="G7" s="77"/>
      <c r="H7" s="77"/>
      <c r="I7" s="77"/>
      <c r="J7" s="77"/>
    </row>
    <row r="8" spans="1:10" x14ac:dyDescent="0.15">
      <c r="A8" s="69"/>
      <c r="B8" s="77"/>
      <c r="C8" s="77"/>
      <c r="D8" s="77"/>
      <c r="E8" s="77"/>
      <c r="F8" s="77"/>
      <c r="G8" s="77"/>
      <c r="H8" s="77"/>
      <c r="I8" s="77"/>
      <c r="J8" s="77"/>
    </row>
    <row r="9" spans="1:10" x14ac:dyDescent="0.15">
      <c r="A9" s="69"/>
      <c r="B9" s="76" t="s">
        <v>70</v>
      </c>
      <c r="C9" s="77"/>
      <c r="D9" s="77"/>
      <c r="E9" s="77"/>
      <c r="F9" s="77"/>
      <c r="G9" s="77"/>
      <c r="H9" s="77"/>
      <c r="I9" s="77"/>
      <c r="J9" s="77"/>
    </row>
    <row r="10" spans="1:10" x14ac:dyDescent="0.15">
      <c r="A10" s="69"/>
      <c r="B10" s="76" t="s">
        <v>71</v>
      </c>
      <c r="C10" s="77"/>
      <c r="D10" s="77"/>
      <c r="E10" s="77"/>
      <c r="F10" s="77"/>
      <c r="G10" s="77"/>
      <c r="H10" s="77"/>
      <c r="I10" s="77"/>
      <c r="J10" s="77"/>
    </row>
    <row r="11" spans="1:10" x14ac:dyDescent="0.15">
      <c r="A11" s="69"/>
      <c r="B11" s="76" t="s">
        <v>69</v>
      </c>
      <c r="C11" s="77"/>
      <c r="D11" s="77"/>
      <c r="E11" s="77"/>
      <c r="F11" s="77"/>
      <c r="G11" s="77"/>
      <c r="H11" s="77"/>
      <c r="I11" s="77"/>
      <c r="J11" s="77"/>
    </row>
    <row r="12" spans="1:10" x14ac:dyDescent="0.15">
      <c r="A12" s="69"/>
      <c r="B12" s="76" t="s">
        <v>72</v>
      </c>
      <c r="C12" s="77"/>
      <c r="D12" s="77"/>
      <c r="E12" s="77"/>
      <c r="F12" s="77"/>
      <c r="G12" s="77"/>
      <c r="H12" s="77"/>
      <c r="I12" s="77"/>
      <c r="J12" s="77"/>
    </row>
    <row r="13" spans="1:10" x14ac:dyDescent="0.15">
      <c r="A13" s="69"/>
      <c r="B13" s="76"/>
      <c r="C13" s="77"/>
      <c r="D13" s="77"/>
      <c r="E13" s="77"/>
      <c r="F13" s="77"/>
      <c r="G13" s="77"/>
      <c r="H13" s="77"/>
      <c r="I13" s="77"/>
      <c r="J13" s="77"/>
    </row>
    <row r="14" spans="1:10" x14ac:dyDescent="0.15">
      <c r="A14" s="69"/>
      <c r="B14" s="84" t="s">
        <v>73</v>
      </c>
      <c r="C14" s="77"/>
      <c r="D14" s="77"/>
      <c r="E14" s="77"/>
      <c r="F14" s="77"/>
      <c r="G14" s="77"/>
      <c r="H14" s="77"/>
      <c r="I14" s="77"/>
      <c r="J14" s="77"/>
    </row>
    <row r="15" spans="1:10" x14ac:dyDescent="0.15">
      <c r="A15" s="69"/>
      <c r="B15" s="78"/>
      <c r="C15" s="77"/>
      <c r="D15" s="77"/>
      <c r="E15" s="77"/>
      <c r="F15" s="77"/>
      <c r="G15" s="77"/>
      <c r="H15" s="77"/>
      <c r="I15" s="77"/>
      <c r="J15" s="77"/>
    </row>
    <row r="16" spans="1:10" x14ac:dyDescent="0.15">
      <c r="A16" s="69"/>
      <c r="B16" s="85" t="s">
        <v>74</v>
      </c>
      <c r="C16" s="77"/>
      <c r="D16" s="77"/>
      <c r="E16" s="77"/>
      <c r="F16" s="77"/>
      <c r="G16" s="77"/>
      <c r="H16" s="77"/>
      <c r="I16" s="77"/>
      <c r="J16" s="77"/>
    </row>
    <row r="17" spans="1:10" x14ac:dyDescent="0.15">
      <c r="A17" s="69"/>
      <c r="B17" s="79"/>
      <c r="C17" s="77"/>
      <c r="D17" s="77"/>
      <c r="E17" s="77"/>
      <c r="F17" s="77"/>
      <c r="G17" s="77"/>
      <c r="H17" s="77"/>
      <c r="I17" s="77"/>
      <c r="J17" s="77"/>
    </row>
    <row r="18" spans="1:10" x14ac:dyDescent="0.15">
      <c r="A18" s="69"/>
      <c r="B18" s="86"/>
      <c r="C18" s="77"/>
      <c r="D18" s="77"/>
      <c r="E18" s="77"/>
      <c r="F18" s="77"/>
      <c r="G18" s="77"/>
      <c r="H18" s="77"/>
      <c r="I18" s="77"/>
      <c r="J18" s="77"/>
    </row>
    <row r="19" spans="1:10" x14ac:dyDescent="0.15">
      <c r="A19" s="69"/>
      <c r="B19" s="80"/>
      <c r="C19" s="77"/>
      <c r="D19" s="77"/>
      <c r="E19" s="77"/>
      <c r="F19" s="77"/>
      <c r="G19" s="77"/>
      <c r="H19" s="77"/>
      <c r="I19" s="77"/>
      <c r="J19" s="77"/>
    </row>
    <row r="20" spans="1:10" x14ac:dyDescent="0.15">
      <c r="A20" s="69"/>
      <c r="B20" s="80"/>
      <c r="C20" s="77"/>
      <c r="D20" s="77"/>
      <c r="E20" s="77"/>
      <c r="F20" s="77"/>
      <c r="G20" s="77"/>
      <c r="H20" s="77"/>
      <c r="I20" s="77"/>
      <c r="J20" s="77"/>
    </row>
    <row r="21" spans="1:10" x14ac:dyDescent="0.15">
      <c r="A21" s="69"/>
      <c r="B21" s="81"/>
      <c r="C21" s="82"/>
      <c r="D21" s="82"/>
      <c r="E21" s="82"/>
      <c r="F21" s="82"/>
      <c r="G21" s="82"/>
      <c r="H21" s="82"/>
      <c r="I21" s="82"/>
      <c r="J21" s="82"/>
    </row>
    <row r="22" spans="1:10" x14ac:dyDescent="0.15">
      <c r="A22" s="69"/>
      <c r="B22" s="83"/>
      <c r="C22" s="69"/>
      <c r="D22" s="69"/>
      <c r="E22" s="69"/>
      <c r="F22" s="69"/>
      <c r="G22" s="69"/>
    </row>
  </sheetData>
  <mergeCells count="4">
    <mergeCell ref="B3:B4"/>
    <mergeCell ref="C3:D3"/>
    <mergeCell ref="I3:J3"/>
    <mergeCell ref="E3:H3"/>
  </mergeCells>
  <phoneticPr fontId="15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E65E3-8ABE-49D9-8AC2-C5CD681AFD6D}">
  <sheetPr>
    <pageSetUpPr fitToPage="1"/>
  </sheetPr>
  <dimension ref="A1:M54"/>
  <sheetViews>
    <sheetView showGridLines="0" topLeftCell="A12" zoomScale="85" zoomScaleNormal="85" workbookViewId="0">
      <selection activeCell="O50" sqref="O5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3" t="s">
        <v>43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9.5" customHeight="1" x14ac:dyDescent="0.15">
      <c r="B3" s="124"/>
      <c r="C3" s="124"/>
      <c r="D3" s="124"/>
      <c r="E3" s="124"/>
      <c r="F3" s="124"/>
      <c r="G3" s="124"/>
      <c r="H3" s="124"/>
      <c r="I3" s="125"/>
      <c r="J3" s="125"/>
      <c r="K3" s="125"/>
      <c r="L3" s="125"/>
    </row>
    <row r="4" spans="1:12" s="5" customFormat="1" ht="19.5" customHeight="1" thickBot="1" x14ac:dyDescent="0.2">
      <c r="A4" s="126" t="s">
        <v>101</v>
      </c>
      <c r="B4" s="126"/>
      <c r="D4" s="2"/>
      <c r="J4" s="19"/>
      <c r="K4" s="19"/>
    </row>
    <row r="5" spans="1:12" s="5" customFormat="1" ht="13.5" x14ac:dyDescent="0.15">
      <c r="A5" s="127" t="s">
        <v>22</v>
      </c>
      <c r="B5" s="128"/>
      <c r="C5" s="128"/>
      <c r="D5" s="128"/>
      <c r="E5" s="128"/>
      <c r="F5" s="128"/>
      <c r="G5" s="128"/>
      <c r="H5" s="128"/>
      <c r="I5" s="129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20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21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21"/>
    </row>
    <row r="9" spans="1:12" s="5" customFormat="1" ht="13.5" x14ac:dyDescent="0.15">
      <c r="A9" s="7"/>
      <c r="D9" s="6"/>
      <c r="I9" s="8"/>
      <c r="J9" s="21"/>
      <c r="K9" s="17"/>
      <c r="L9" s="121"/>
    </row>
    <row r="10" spans="1:12" s="5" customFormat="1" ht="13.5" x14ac:dyDescent="0.15">
      <c r="A10" s="7" t="s">
        <v>32</v>
      </c>
      <c r="D10" s="2"/>
      <c r="J10" s="39">
        <f>SUM(J11:J15)</f>
        <v>0</v>
      </c>
      <c r="K10" s="39">
        <f>SUM(K11:K15)</f>
        <v>0</v>
      </c>
      <c r="L10" s="121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21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21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21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21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21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21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21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21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21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21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21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21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21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21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21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21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21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21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21"/>
    </row>
    <row r="30" spans="1:13" s="5" customFormat="1" ht="13.5" x14ac:dyDescent="0.15">
      <c r="A30" s="7" t="s">
        <v>44</v>
      </c>
      <c r="B30" s="5" t="s">
        <v>9</v>
      </c>
      <c r="D30" s="6"/>
      <c r="I30" s="8" t="s">
        <v>15</v>
      </c>
      <c r="J30" s="17"/>
      <c r="K30" s="17">
        <f>J30</f>
        <v>0</v>
      </c>
      <c r="L30" s="121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21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21"/>
    </row>
    <row r="33" spans="1:13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21"/>
    </row>
    <row r="34" spans="1:13" s="5" customFormat="1" ht="13.5" x14ac:dyDescent="0.15">
      <c r="A34" s="7"/>
      <c r="B34" s="5" t="s">
        <v>102</v>
      </c>
      <c r="D34" s="6"/>
      <c r="I34" s="8" t="s">
        <v>15</v>
      </c>
      <c r="J34" s="17"/>
      <c r="K34" s="17">
        <f>J34</f>
        <v>0</v>
      </c>
      <c r="L34" s="121"/>
    </row>
    <row r="35" spans="1:13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21"/>
    </row>
    <row r="36" spans="1:13" s="5" customFormat="1" ht="16.5" customHeight="1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21"/>
    </row>
    <row r="37" spans="1:13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21"/>
    </row>
    <row r="38" spans="1:13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21"/>
    </row>
    <row r="39" spans="1:13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21"/>
    </row>
    <row r="40" spans="1:13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SUM(J25,J19,J6)</f>
        <v>0</v>
      </c>
      <c r="K40" s="20">
        <f>SUM(K25,K19,K6)</f>
        <v>0</v>
      </c>
      <c r="L40" s="121"/>
    </row>
    <row r="41" spans="1:13" s="4" customFormat="1" ht="13.5" x14ac:dyDescent="0.15">
      <c r="A41" s="11" t="s">
        <v>42</v>
      </c>
      <c r="B41" s="59">
        <v>0</v>
      </c>
      <c r="C41" s="12"/>
      <c r="D41" s="13"/>
      <c r="E41" s="12"/>
      <c r="F41" s="12"/>
      <c r="G41" s="12"/>
      <c r="H41" s="12"/>
      <c r="I41" s="26"/>
      <c r="J41" s="20">
        <f>ROUNDDOWN(J40*B41%,-3)</f>
        <v>0</v>
      </c>
      <c r="K41" s="20">
        <f>ROUNDDOWN(K40*C41%,-3)</f>
        <v>0</v>
      </c>
      <c r="L41" s="121"/>
    </row>
    <row r="42" spans="1:13" s="4" customFormat="1" ht="13.5" x14ac:dyDescent="0.15">
      <c r="A42" s="11" t="s">
        <v>105</v>
      </c>
      <c r="B42" s="12"/>
      <c r="C42" s="12"/>
      <c r="D42" s="13"/>
      <c r="E42" s="12"/>
      <c r="F42" s="12"/>
      <c r="G42" s="12"/>
      <c r="H42" s="12"/>
      <c r="I42" s="49"/>
      <c r="J42" s="20">
        <f>SUM(J44,J46)</f>
        <v>0</v>
      </c>
      <c r="K42" s="20">
        <f>SUM(K44,K46)</f>
        <v>0</v>
      </c>
      <c r="L42" s="121"/>
    </row>
    <row r="43" spans="1:13" s="4" customFormat="1" ht="13.5" x14ac:dyDescent="0.15">
      <c r="A43" s="17" t="s">
        <v>106</v>
      </c>
      <c r="D43" s="41"/>
      <c r="I43" s="50"/>
      <c r="J43" s="21"/>
      <c r="K43" s="48"/>
      <c r="L43" s="121"/>
      <c r="M43" s="14"/>
    </row>
    <row r="44" spans="1:13" s="4" customFormat="1" ht="13.5" x14ac:dyDescent="0.15">
      <c r="A44" s="42"/>
      <c r="B44" s="43" t="s">
        <v>104</v>
      </c>
      <c r="C44" s="43"/>
      <c r="D44" s="41"/>
      <c r="I44" s="51" t="s">
        <v>15</v>
      </c>
      <c r="J44" s="21"/>
      <c r="K44" s="48"/>
      <c r="L44" s="121"/>
      <c r="M44" s="44"/>
    </row>
    <row r="45" spans="1:13" s="4" customFormat="1" ht="13.5" x14ac:dyDescent="0.15">
      <c r="A45" s="17" t="s">
        <v>29</v>
      </c>
      <c r="D45" s="41"/>
      <c r="I45" s="50"/>
      <c r="J45" s="21"/>
      <c r="K45" s="48"/>
      <c r="L45" s="121"/>
    </row>
    <row r="46" spans="1:13" s="4" customFormat="1" ht="13.5" x14ac:dyDescent="0.15">
      <c r="A46" s="42"/>
      <c r="B46" s="43" t="s">
        <v>20</v>
      </c>
      <c r="C46" s="43"/>
      <c r="D46" s="41"/>
      <c r="I46" s="51" t="s">
        <v>15</v>
      </c>
      <c r="J46" s="21"/>
      <c r="K46" s="48"/>
      <c r="L46" s="121"/>
      <c r="M46" s="44"/>
    </row>
    <row r="47" spans="1:13" s="4" customFormat="1" ht="14.25" thickBot="1" x14ac:dyDescent="0.2">
      <c r="A47" s="45"/>
      <c r="B47" s="46"/>
      <c r="C47" s="46"/>
      <c r="D47" s="47"/>
      <c r="E47" s="46"/>
      <c r="F47" s="46"/>
      <c r="G47" s="46"/>
      <c r="H47" s="46"/>
      <c r="I47" s="52"/>
      <c r="J47" s="21"/>
      <c r="K47" s="48"/>
      <c r="L47" s="122"/>
    </row>
    <row r="48" spans="1:13" s="4" customFormat="1" ht="14.25" thickBot="1" x14ac:dyDescent="0.2">
      <c r="A48" s="53" t="s">
        <v>48</v>
      </c>
      <c r="B48" s="54"/>
      <c r="C48" s="55"/>
      <c r="D48" s="56"/>
      <c r="E48" s="55"/>
      <c r="F48" s="55"/>
      <c r="G48" s="55"/>
      <c r="H48" s="55"/>
      <c r="I48" s="57"/>
      <c r="J48" s="58">
        <f>SUM(J40,J41,J42)</f>
        <v>0</v>
      </c>
      <c r="K48" s="58">
        <f>SUM(K40,K41,K42)</f>
        <v>0</v>
      </c>
      <c r="L48" s="33">
        <f>ROUNDDOWN((K48)*A49,-3)</f>
        <v>0</v>
      </c>
    </row>
    <row r="49" spans="1:12" s="4" customFormat="1" ht="13.5" x14ac:dyDescent="0.15">
      <c r="A49" s="37">
        <v>0.66666666666666696</v>
      </c>
      <c r="J49" s="14"/>
      <c r="K49" s="34"/>
      <c r="L49" s="35"/>
    </row>
    <row r="50" spans="1:12" ht="18" customHeight="1" x14ac:dyDescent="0.15">
      <c r="A50" s="15"/>
    </row>
    <row r="51" spans="1:12" ht="13.5" customHeight="1" x14ac:dyDescent="0.15">
      <c r="A51" s="118" t="s">
        <v>107</v>
      </c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</row>
    <row r="52" spans="1:12" s="5" customFormat="1" ht="35.25" customHeight="1" x14ac:dyDescent="0.15">
      <c r="A52" s="119" t="s">
        <v>108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9.5" customHeight="1" x14ac:dyDescent="0.1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9.5" customHeight="1" x14ac:dyDescent="0.15">
      <c r="A54" s="36"/>
    </row>
  </sheetData>
  <mergeCells count="8">
    <mergeCell ref="A51:L51"/>
    <mergeCell ref="A52:L53"/>
    <mergeCell ref="L6:L47"/>
    <mergeCell ref="A2:L2"/>
    <mergeCell ref="B3:H3"/>
    <mergeCell ref="I3:L3"/>
    <mergeCell ref="A4:B4"/>
    <mergeCell ref="A5:I5"/>
  </mergeCells>
  <phoneticPr fontId="15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topLeftCell="A7" zoomScale="85" zoomScaleNormal="85" workbookViewId="0">
      <selection activeCell="R46" sqref="R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3"/>
    </row>
    <row r="2" spans="1:12" ht="19.5" customHeight="1" x14ac:dyDescent="0.15">
      <c r="A2" s="123" t="s">
        <v>28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ht="19.5" customHeight="1" x14ac:dyDescent="0.15">
      <c r="B3" s="124"/>
      <c r="C3" s="124"/>
      <c r="D3" s="124"/>
      <c r="E3" s="124"/>
      <c r="F3" s="124"/>
      <c r="G3" s="124"/>
      <c r="H3" s="124"/>
      <c r="I3" s="125"/>
      <c r="J3" s="125"/>
      <c r="K3" s="125"/>
      <c r="L3" s="125"/>
    </row>
    <row r="4" spans="1:12" s="5" customFormat="1" ht="19.5" customHeight="1" thickBot="1" x14ac:dyDescent="0.2">
      <c r="A4" s="126" t="s">
        <v>103</v>
      </c>
      <c r="B4" s="126"/>
      <c r="D4" s="2"/>
      <c r="J4" s="19"/>
      <c r="K4" s="19"/>
    </row>
    <row r="5" spans="1:12" s="5" customFormat="1" ht="13.5" x14ac:dyDescent="0.15">
      <c r="A5" s="127" t="s">
        <v>22</v>
      </c>
      <c r="B5" s="128"/>
      <c r="C5" s="128"/>
      <c r="D5" s="128"/>
      <c r="E5" s="128"/>
      <c r="F5" s="128"/>
      <c r="G5" s="128"/>
      <c r="H5" s="128"/>
      <c r="I5" s="129"/>
      <c r="J5" s="18" t="s">
        <v>23</v>
      </c>
      <c r="K5" s="23" t="s">
        <v>24</v>
      </c>
      <c r="L5" s="22" t="s">
        <v>25</v>
      </c>
    </row>
    <row r="6" spans="1:12" s="5" customFormat="1" ht="13.5" x14ac:dyDescent="0.15">
      <c r="A6" s="60" t="s">
        <v>30</v>
      </c>
      <c r="B6" s="61"/>
      <c r="C6" s="61"/>
      <c r="D6" s="62"/>
      <c r="E6" s="61"/>
      <c r="F6" s="61"/>
      <c r="G6" s="61"/>
      <c r="H6" s="61"/>
      <c r="I6" s="61"/>
      <c r="J6" s="63">
        <f>SUM(J7,J10,J16)</f>
        <v>0</v>
      </c>
      <c r="K6" s="63">
        <f>SUM(K7,K10,K16)</f>
        <v>0</v>
      </c>
      <c r="L6" s="130"/>
    </row>
    <row r="7" spans="1:12" s="5" customFormat="1" ht="13.5" x14ac:dyDescent="0.15">
      <c r="A7" s="7" t="s">
        <v>31</v>
      </c>
      <c r="D7" s="6"/>
      <c r="I7" s="8"/>
      <c r="J7" s="39">
        <f>SUM(J8)</f>
        <v>0</v>
      </c>
      <c r="K7" s="39">
        <f>SUM(K8)</f>
        <v>0</v>
      </c>
      <c r="L7" s="131"/>
    </row>
    <row r="8" spans="1:12" s="5" customFormat="1" ht="13.5" x14ac:dyDescent="0.15">
      <c r="A8" s="7"/>
      <c r="B8" s="5" t="s">
        <v>0</v>
      </c>
      <c r="C8" s="5" t="s">
        <v>21</v>
      </c>
      <c r="D8" s="6"/>
      <c r="E8" s="5" t="s">
        <v>11</v>
      </c>
      <c r="F8" s="5" t="s">
        <v>12</v>
      </c>
      <c r="H8" s="5" t="s">
        <v>13</v>
      </c>
      <c r="I8" s="8" t="s">
        <v>15</v>
      </c>
      <c r="J8" s="21">
        <f>D8*G8</f>
        <v>0</v>
      </c>
      <c r="K8" s="17">
        <f>J8</f>
        <v>0</v>
      </c>
      <c r="L8" s="131"/>
    </row>
    <row r="9" spans="1:12" s="5" customFormat="1" ht="13.5" x14ac:dyDescent="0.15">
      <c r="A9" s="7"/>
      <c r="D9" s="6"/>
      <c r="I9" s="8"/>
      <c r="J9" s="21"/>
      <c r="K9" s="17"/>
      <c r="L9" s="131"/>
    </row>
    <row r="10" spans="1:12" s="5" customFormat="1" ht="13.5" x14ac:dyDescent="0.15">
      <c r="A10" s="133" t="s">
        <v>32</v>
      </c>
      <c r="B10" s="134"/>
      <c r="D10" s="2"/>
      <c r="J10" s="39">
        <f>SUM(J11:J15)</f>
        <v>0</v>
      </c>
      <c r="K10" s="39">
        <f>SUM(K11:K15)</f>
        <v>0</v>
      </c>
      <c r="L10" s="131"/>
    </row>
    <row r="11" spans="1:12" s="5" customFormat="1" ht="13.5" x14ac:dyDescent="0.15">
      <c r="A11" s="7"/>
      <c r="B11" s="5" t="s">
        <v>1</v>
      </c>
      <c r="C11" s="5" t="s">
        <v>21</v>
      </c>
      <c r="D11" s="6"/>
      <c r="E11" s="5" t="s">
        <v>11</v>
      </c>
      <c r="F11" s="5" t="s">
        <v>12</v>
      </c>
      <c r="H11" s="5" t="s">
        <v>13</v>
      </c>
      <c r="I11" s="8" t="s">
        <v>15</v>
      </c>
      <c r="J11" s="21">
        <f t="shared" ref="J11:J12" si="0">D11*G11</f>
        <v>0</v>
      </c>
      <c r="K11" s="17">
        <f t="shared" ref="K11:K18" si="1">J11</f>
        <v>0</v>
      </c>
      <c r="L11" s="131"/>
    </row>
    <row r="12" spans="1:12" s="5" customFormat="1" ht="13.5" x14ac:dyDescent="0.15">
      <c r="A12" s="7"/>
      <c r="B12" s="5" t="s">
        <v>14</v>
      </c>
      <c r="C12" s="5" t="s">
        <v>21</v>
      </c>
      <c r="D12" s="6"/>
      <c r="E12" s="5" t="s">
        <v>11</v>
      </c>
      <c r="F12" s="5" t="s">
        <v>12</v>
      </c>
      <c r="H12" s="5" t="s">
        <v>13</v>
      </c>
      <c r="I12" s="8" t="s">
        <v>15</v>
      </c>
      <c r="J12" s="21">
        <f t="shared" si="0"/>
        <v>0</v>
      </c>
      <c r="K12" s="17">
        <f t="shared" si="1"/>
        <v>0</v>
      </c>
      <c r="L12" s="131"/>
    </row>
    <row r="13" spans="1:12" s="5" customFormat="1" ht="13.5" x14ac:dyDescent="0.15">
      <c r="A13" s="7"/>
      <c r="B13" s="5" t="s">
        <v>2</v>
      </c>
      <c r="D13" s="6"/>
      <c r="I13" s="8" t="s">
        <v>15</v>
      </c>
      <c r="J13" s="21"/>
      <c r="K13" s="17">
        <f t="shared" si="1"/>
        <v>0</v>
      </c>
      <c r="L13" s="131"/>
    </row>
    <row r="14" spans="1:12" s="5" customFormat="1" ht="13.5" x14ac:dyDescent="0.15">
      <c r="A14" s="7"/>
      <c r="B14" s="5" t="s">
        <v>3</v>
      </c>
      <c r="D14" s="6"/>
      <c r="I14" s="8" t="s">
        <v>15</v>
      </c>
      <c r="J14" s="21"/>
      <c r="K14" s="17">
        <f t="shared" si="1"/>
        <v>0</v>
      </c>
      <c r="L14" s="131"/>
    </row>
    <row r="15" spans="1:12" s="5" customFormat="1" ht="13.5" x14ac:dyDescent="0.15">
      <c r="A15" s="7"/>
      <c r="B15" s="5" t="s">
        <v>4</v>
      </c>
      <c r="D15" s="6"/>
      <c r="I15" s="8" t="s">
        <v>15</v>
      </c>
      <c r="J15" s="21"/>
      <c r="K15" s="17">
        <f t="shared" si="1"/>
        <v>0</v>
      </c>
      <c r="L15" s="131"/>
    </row>
    <row r="16" spans="1:12" s="5" customFormat="1" ht="13.5" x14ac:dyDescent="0.15">
      <c r="A16" s="7" t="s">
        <v>33</v>
      </c>
      <c r="D16" s="6"/>
      <c r="I16" s="8"/>
      <c r="J16" s="39">
        <f>SUM(J17:J18)</f>
        <v>0</v>
      </c>
      <c r="K16" s="39">
        <f>SUM(K17:K18)</f>
        <v>0</v>
      </c>
      <c r="L16" s="131"/>
    </row>
    <row r="17" spans="1:13" s="5" customFormat="1" ht="13.5" x14ac:dyDescent="0.15">
      <c r="A17" s="7"/>
      <c r="B17" s="5" t="s">
        <v>5</v>
      </c>
      <c r="D17" s="6"/>
      <c r="I17" s="8" t="s">
        <v>15</v>
      </c>
      <c r="J17" s="21"/>
      <c r="K17" s="17">
        <f t="shared" si="1"/>
        <v>0</v>
      </c>
      <c r="L17" s="131"/>
    </row>
    <row r="18" spans="1:13" s="5" customFormat="1" ht="13.5" x14ac:dyDescent="0.15">
      <c r="A18" s="7"/>
      <c r="B18" s="5" t="s">
        <v>6</v>
      </c>
      <c r="D18" s="6"/>
      <c r="I18" s="8" t="s">
        <v>15</v>
      </c>
      <c r="J18" s="21"/>
      <c r="K18" s="17">
        <f t="shared" si="1"/>
        <v>0</v>
      </c>
      <c r="L18" s="131"/>
    </row>
    <row r="19" spans="1:13" s="5" customFormat="1" ht="13.5" x14ac:dyDescent="0.15">
      <c r="A19" s="64" t="s">
        <v>34</v>
      </c>
      <c r="B19" s="65"/>
      <c r="C19" s="65"/>
      <c r="D19" s="66"/>
      <c r="E19" s="65"/>
      <c r="F19" s="65"/>
      <c r="G19" s="65"/>
      <c r="H19" s="65"/>
      <c r="I19" s="65"/>
      <c r="J19" s="67">
        <f>SUM(J20,J23)</f>
        <v>0</v>
      </c>
      <c r="K19" s="67">
        <f>SUM(K20,K23)</f>
        <v>0</v>
      </c>
      <c r="L19" s="131"/>
    </row>
    <row r="20" spans="1:13" s="5" customFormat="1" ht="13.5" x14ac:dyDescent="0.15">
      <c r="A20" s="7" t="s">
        <v>35</v>
      </c>
      <c r="D20" s="2"/>
      <c r="J20" s="39">
        <f>SUM(J21:J22)</f>
        <v>0</v>
      </c>
      <c r="K20" s="39">
        <f>SUM(K21:K22)</f>
        <v>0</v>
      </c>
      <c r="L20" s="131"/>
    </row>
    <row r="21" spans="1:13" s="5" customFormat="1" ht="13.5" x14ac:dyDescent="0.15">
      <c r="A21" s="7"/>
      <c r="C21" s="5" t="s">
        <v>21</v>
      </c>
      <c r="D21" s="6"/>
      <c r="E21" s="5" t="s">
        <v>11</v>
      </c>
      <c r="F21" s="5" t="s">
        <v>12</v>
      </c>
      <c r="H21" s="5" t="s">
        <v>13</v>
      </c>
      <c r="I21" s="8" t="s">
        <v>15</v>
      </c>
      <c r="J21" s="21">
        <f t="shared" ref="J21:J22" si="2">D21*G21</f>
        <v>0</v>
      </c>
      <c r="K21" s="24">
        <f>J21</f>
        <v>0</v>
      </c>
      <c r="L21" s="131"/>
      <c r="M21" s="16"/>
    </row>
    <row r="22" spans="1:13" s="5" customFormat="1" ht="13.5" x14ac:dyDescent="0.15">
      <c r="A22" s="7"/>
      <c r="C22" s="5" t="s">
        <v>21</v>
      </c>
      <c r="D22" s="6"/>
      <c r="E22" s="5" t="s">
        <v>11</v>
      </c>
      <c r="F22" s="5" t="s">
        <v>12</v>
      </c>
      <c r="H22" s="5" t="s">
        <v>13</v>
      </c>
      <c r="I22" s="8" t="s">
        <v>15</v>
      </c>
      <c r="J22" s="21">
        <f t="shared" si="2"/>
        <v>0</v>
      </c>
      <c r="K22" s="24">
        <f>J22</f>
        <v>0</v>
      </c>
      <c r="L22" s="131"/>
    </row>
    <row r="23" spans="1:13" s="5" customFormat="1" ht="13.5" x14ac:dyDescent="0.15">
      <c r="A23" s="7" t="s">
        <v>36</v>
      </c>
      <c r="D23" s="2"/>
      <c r="J23" s="39">
        <f>SUM(J24)</f>
        <v>0</v>
      </c>
      <c r="K23" s="39">
        <f>SUM(K24)</f>
        <v>0</v>
      </c>
      <c r="L23" s="131"/>
    </row>
    <row r="24" spans="1:13" s="5" customFormat="1" ht="13.5" x14ac:dyDescent="0.15">
      <c r="A24" s="7"/>
      <c r="C24" s="5" t="s">
        <v>21</v>
      </c>
      <c r="D24" s="6"/>
      <c r="E24" s="5" t="s">
        <v>11</v>
      </c>
      <c r="F24" s="5" t="s">
        <v>12</v>
      </c>
      <c r="H24" s="5" t="s">
        <v>16</v>
      </c>
      <c r="I24" s="8" t="s">
        <v>15</v>
      </c>
      <c r="J24" s="21">
        <f t="shared" ref="J24" si="3">D24*G24</f>
        <v>0</v>
      </c>
      <c r="K24" s="24">
        <f>J24</f>
        <v>0</v>
      </c>
      <c r="L24" s="131"/>
    </row>
    <row r="25" spans="1:13" s="5" customFormat="1" ht="13.5" x14ac:dyDescent="0.15">
      <c r="A25" s="64" t="s">
        <v>37</v>
      </c>
      <c r="B25" s="65"/>
      <c r="C25" s="65"/>
      <c r="D25" s="66"/>
      <c r="E25" s="65"/>
      <c r="F25" s="65"/>
      <c r="G25" s="65"/>
      <c r="H25" s="65"/>
      <c r="I25" s="65"/>
      <c r="J25" s="67">
        <f>SUM(J26,J29,J33,J35)</f>
        <v>0</v>
      </c>
      <c r="K25" s="68">
        <f>SUM(K26,K29,K33,K35)</f>
        <v>0</v>
      </c>
      <c r="L25" s="131"/>
    </row>
    <row r="26" spans="1:13" s="5" customFormat="1" ht="13.5" x14ac:dyDescent="0.15">
      <c r="A26" s="7" t="s">
        <v>38</v>
      </c>
      <c r="D26" s="2"/>
      <c r="J26" s="39">
        <f>SUM(J27:J28)</f>
        <v>0</v>
      </c>
      <c r="K26" s="39">
        <f>SUM(K27:K28)</f>
        <v>0</v>
      </c>
      <c r="L26" s="131"/>
    </row>
    <row r="27" spans="1:13" s="5" customFormat="1" ht="13.5" x14ac:dyDescent="0.15">
      <c r="A27" s="7"/>
      <c r="B27" s="5" t="s">
        <v>7</v>
      </c>
      <c r="D27" s="6"/>
      <c r="I27" s="8" t="s">
        <v>15</v>
      </c>
      <c r="J27" s="17"/>
      <c r="K27" s="17">
        <f>J27</f>
        <v>0</v>
      </c>
      <c r="L27" s="131"/>
    </row>
    <row r="28" spans="1:13" s="5" customFormat="1" ht="13.5" x14ac:dyDescent="0.15">
      <c r="A28" s="7"/>
      <c r="B28" s="5" t="s">
        <v>8</v>
      </c>
      <c r="D28" s="6"/>
      <c r="I28" s="8" t="s">
        <v>15</v>
      </c>
      <c r="J28" s="17"/>
      <c r="K28" s="17">
        <f>J28</f>
        <v>0</v>
      </c>
      <c r="L28" s="131"/>
    </row>
    <row r="29" spans="1:13" s="5" customFormat="1" ht="13.5" x14ac:dyDescent="0.15">
      <c r="A29" s="7" t="s">
        <v>39</v>
      </c>
      <c r="D29" s="6"/>
      <c r="J29" s="39">
        <f>SUM(J30:J32)</f>
        <v>0</v>
      </c>
      <c r="K29" s="39">
        <f>SUM(K30:K32)</f>
        <v>0</v>
      </c>
      <c r="L29" s="131"/>
    </row>
    <row r="30" spans="1:13" s="5" customFormat="1" ht="13.5" x14ac:dyDescent="0.15">
      <c r="A30" s="7" t="s">
        <v>49</v>
      </c>
      <c r="B30" s="5" t="s">
        <v>9</v>
      </c>
      <c r="D30" s="6"/>
      <c r="I30" s="8" t="s">
        <v>15</v>
      </c>
      <c r="J30" s="17"/>
      <c r="K30" s="17">
        <f>J30</f>
        <v>0</v>
      </c>
      <c r="L30" s="131"/>
    </row>
    <row r="31" spans="1:13" s="5" customFormat="1" ht="13.5" x14ac:dyDescent="0.15">
      <c r="A31" s="7"/>
      <c r="B31" s="5" t="s">
        <v>10</v>
      </c>
      <c r="D31" s="6"/>
      <c r="I31" s="8" t="s">
        <v>15</v>
      </c>
      <c r="J31" s="17"/>
      <c r="K31" s="17">
        <f t="shared" ref="K31:K32" si="4">J31</f>
        <v>0</v>
      </c>
      <c r="L31" s="131"/>
    </row>
    <row r="32" spans="1:13" s="5" customFormat="1" ht="13.5" x14ac:dyDescent="0.15">
      <c r="A32" s="7" t="s">
        <v>45</v>
      </c>
      <c r="B32" s="5" t="s">
        <v>10</v>
      </c>
      <c r="D32" s="6"/>
      <c r="I32" s="8" t="s">
        <v>15</v>
      </c>
      <c r="J32" s="17"/>
      <c r="K32" s="17">
        <f t="shared" si="4"/>
        <v>0</v>
      </c>
      <c r="L32" s="131"/>
    </row>
    <row r="33" spans="1:12" s="5" customFormat="1" ht="13.5" x14ac:dyDescent="0.15">
      <c r="A33" s="7" t="s">
        <v>40</v>
      </c>
      <c r="D33" s="2"/>
      <c r="J33" s="39">
        <f>SUM(J34)</f>
        <v>0</v>
      </c>
      <c r="K33" s="39">
        <f>SUM(K34)</f>
        <v>0</v>
      </c>
      <c r="L33" s="131"/>
    </row>
    <row r="34" spans="1:12" s="5" customFormat="1" ht="13.5" x14ac:dyDescent="0.15">
      <c r="A34" s="7"/>
      <c r="B34" s="5" t="s">
        <v>102</v>
      </c>
      <c r="D34" s="6"/>
      <c r="I34" s="8" t="s">
        <v>15</v>
      </c>
      <c r="J34" s="17"/>
      <c r="K34" s="17">
        <f>J34</f>
        <v>0</v>
      </c>
      <c r="L34" s="131"/>
    </row>
    <row r="35" spans="1:12" s="5" customFormat="1" ht="13.5" x14ac:dyDescent="0.15">
      <c r="A35" s="7" t="s">
        <v>41</v>
      </c>
      <c r="D35" s="6"/>
      <c r="J35" s="39">
        <f>SUM(J36:J39)</f>
        <v>0</v>
      </c>
      <c r="K35" s="39">
        <f>SUM(K36:K39)</f>
        <v>0</v>
      </c>
      <c r="L35" s="131"/>
    </row>
    <row r="36" spans="1:12" s="5" customFormat="1" ht="13.5" x14ac:dyDescent="0.15">
      <c r="A36" s="7" t="s">
        <v>46</v>
      </c>
      <c r="C36" s="5" t="s">
        <v>21</v>
      </c>
      <c r="D36" s="6"/>
      <c r="E36" s="5" t="s">
        <v>11</v>
      </c>
      <c r="F36" s="5" t="s">
        <v>12</v>
      </c>
      <c r="H36" s="5" t="s">
        <v>17</v>
      </c>
      <c r="I36" s="8" t="s">
        <v>15</v>
      </c>
      <c r="J36" s="21">
        <f t="shared" ref="J36" si="5">D36*G36</f>
        <v>0</v>
      </c>
      <c r="K36" s="17">
        <f>J36</f>
        <v>0</v>
      </c>
      <c r="L36" s="131"/>
    </row>
    <row r="37" spans="1:12" s="5" customFormat="1" ht="13.5" x14ac:dyDescent="0.15">
      <c r="A37" s="7" t="s">
        <v>47</v>
      </c>
      <c r="B37" s="5" t="s">
        <v>18</v>
      </c>
      <c r="D37" s="6"/>
      <c r="I37" s="8" t="s">
        <v>15</v>
      </c>
      <c r="J37" s="17"/>
      <c r="K37" s="17">
        <f>J37</f>
        <v>0</v>
      </c>
      <c r="L37" s="131"/>
    </row>
    <row r="38" spans="1:12" s="5" customFormat="1" ht="13.5" x14ac:dyDescent="0.15">
      <c r="A38" s="7"/>
      <c r="B38" s="5" t="s">
        <v>19</v>
      </c>
      <c r="D38" s="6"/>
      <c r="I38" s="8" t="s">
        <v>15</v>
      </c>
      <c r="J38" s="17"/>
      <c r="K38" s="17">
        <f>J38</f>
        <v>0</v>
      </c>
      <c r="L38" s="131"/>
    </row>
    <row r="39" spans="1:12" s="5" customFormat="1" ht="13.5" x14ac:dyDescent="0.15">
      <c r="A39" s="7"/>
      <c r="D39" s="6"/>
      <c r="I39" s="8" t="s">
        <v>15</v>
      </c>
      <c r="J39" s="17"/>
      <c r="K39" s="17">
        <f>J39</f>
        <v>0</v>
      </c>
      <c r="L39" s="131"/>
    </row>
    <row r="40" spans="1:12" s="4" customFormat="1" ht="13.5" x14ac:dyDescent="0.15">
      <c r="A40" s="11" t="s">
        <v>51</v>
      </c>
      <c r="B40" s="26" t="s">
        <v>50</v>
      </c>
      <c r="C40" s="12"/>
      <c r="D40" s="13"/>
      <c r="E40" s="12"/>
      <c r="F40" s="12"/>
      <c r="G40" s="12"/>
      <c r="H40" s="12"/>
      <c r="I40" s="26"/>
      <c r="J40" s="20">
        <f>ROUNDDOWN((J6+J19+J25),-3)</f>
        <v>0</v>
      </c>
      <c r="K40" s="20">
        <f>ROUNDDOWN((K6+K19+K25),-3)</f>
        <v>0</v>
      </c>
      <c r="L40" s="131"/>
    </row>
    <row r="41" spans="1:12" s="4" customFormat="1" ht="14.25" thickBot="1" x14ac:dyDescent="0.2">
      <c r="A41" s="11" t="s">
        <v>42</v>
      </c>
      <c r="B41" s="59">
        <v>30</v>
      </c>
      <c r="C41" s="12"/>
      <c r="D41" s="13"/>
      <c r="E41" s="12"/>
      <c r="F41" s="12"/>
      <c r="G41" s="12"/>
      <c r="H41" s="12"/>
      <c r="I41" s="26"/>
      <c r="J41" s="20">
        <f>ROUNDDOWN((J6+J19+J25)*B41%,-3)</f>
        <v>0</v>
      </c>
      <c r="K41" s="40">
        <f>ROUNDDOWN((K6+K19+K25)*B41%,-3)</f>
        <v>0</v>
      </c>
      <c r="L41" s="132"/>
    </row>
    <row r="42" spans="1:12" s="4" customFormat="1" ht="14.25" thickBot="1" x14ac:dyDescent="0.2">
      <c r="A42" s="27" t="s">
        <v>52</v>
      </c>
      <c r="B42" s="28"/>
      <c r="C42" s="29"/>
      <c r="D42" s="30"/>
      <c r="E42" s="29"/>
      <c r="F42" s="29"/>
      <c r="G42" s="29"/>
      <c r="H42" s="29"/>
      <c r="I42" s="31"/>
      <c r="J42" s="32">
        <f>SUM(J40,J41)</f>
        <v>0</v>
      </c>
      <c r="K42" s="32">
        <f>SUM(K40,K41)</f>
        <v>0</v>
      </c>
      <c r="L42" s="33">
        <f>ROUNDDOWN((K42)*A45,-3)</f>
        <v>0</v>
      </c>
    </row>
    <row r="43" spans="1:12" s="4" customFormat="1" ht="13.5" x14ac:dyDescent="0.15">
      <c r="A43" s="27" t="s">
        <v>26</v>
      </c>
      <c r="B43" s="38">
        <v>10</v>
      </c>
      <c r="C43" s="29"/>
      <c r="D43" s="30"/>
      <c r="E43" s="29"/>
      <c r="F43" s="29"/>
      <c r="G43" s="29"/>
      <c r="H43" s="29"/>
      <c r="I43" s="31"/>
      <c r="J43" s="32">
        <f>ROUNDDOWN(J42*B43%,0)</f>
        <v>0</v>
      </c>
      <c r="K43" s="137"/>
      <c r="L43" s="136"/>
    </row>
    <row r="44" spans="1:12" s="4" customFormat="1" ht="14.25" thickBot="1" x14ac:dyDescent="0.2">
      <c r="A44" s="9" t="s">
        <v>27</v>
      </c>
      <c r="B44" s="10"/>
      <c r="C44" s="10"/>
      <c r="D44" s="10"/>
      <c r="E44" s="10"/>
      <c r="F44" s="10"/>
      <c r="G44" s="10"/>
      <c r="H44" s="10"/>
      <c r="I44" s="10"/>
      <c r="J44" s="25">
        <f>SUM(J42:J43)</f>
        <v>0</v>
      </c>
      <c r="K44" s="138"/>
      <c r="L44" s="132"/>
    </row>
    <row r="45" spans="1:12" s="4" customFormat="1" ht="13.5" x14ac:dyDescent="0.15">
      <c r="A45" s="37">
        <v>0.66666666666666696</v>
      </c>
      <c r="J45" s="14"/>
      <c r="K45" s="34"/>
      <c r="L45" s="35"/>
    </row>
    <row r="46" spans="1:12" ht="18" customHeight="1" x14ac:dyDescent="0.15">
      <c r="A46" s="15"/>
    </row>
    <row r="47" spans="1:12" ht="13.5" customHeight="1" x14ac:dyDescent="0.15">
      <c r="A47" s="118" t="s">
        <v>107</v>
      </c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</row>
    <row r="48" spans="1:12" s="5" customFormat="1" ht="19.5" customHeight="1" x14ac:dyDescent="0.15">
      <c r="A48" s="119" t="s">
        <v>109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9.5" customHeight="1" x14ac:dyDescent="0.1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9.5" customHeight="1" x14ac:dyDescent="0.15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</sheetData>
  <mergeCells count="12">
    <mergeCell ref="A50:L50"/>
    <mergeCell ref="A47:L47"/>
    <mergeCell ref="A48:L49"/>
    <mergeCell ref="L43:L44"/>
    <mergeCell ref="K43:K44"/>
    <mergeCell ref="A2:L2"/>
    <mergeCell ref="B3:H3"/>
    <mergeCell ref="I3:L3"/>
    <mergeCell ref="A4:B4"/>
    <mergeCell ref="L6:L41"/>
    <mergeCell ref="A10:B10"/>
    <mergeCell ref="A5:I5"/>
  </mergeCells>
  <phoneticPr fontId="15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（記載例）長期スケジュール</vt:lpstr>
      <vt:lpstr>長期スケジュール</vt:lpstr>
      <vt:lpstr>（記載例）短期スケジュール</vt:lpstr>
      <vt:lpstr>短期スケジュール</vt:lpstr>
      <vt:lpstr>支出計画（助成先・共同提案先）</vt:lpstr>
      <vt:lpstr>支出計画（共同研究先）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2023-03-27T04:48:16Z</dcterms:modified>
</cp:coreProperties>
</file>