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codeName="ThisWorkbook" defaultThemeVersion="124226"/>
  <xr:revisionPtr revIDLastSave="0" documentId="13_ncr:1_{D23F6F84-F947-4F66-973E-E05D84C5575C}" xr6:coauthVersionLast="47" xr6:coauthVersionMax="47" xr10:uidLastSave="{00000000-0000-0000-0000-000000000000}"/>
  <bookViews>
    <workbookView xWindow="-120" yWindow="-120" windowWidth="29040" windowHeight="15840" tabRatio="836" activeTab="2" xr2:uid="{00000000-000D-0000-FFFF-FFFF00000000}"/>
  </bookViews>
  <sheets>
    <sheet name="（記載例）長期スケジュール" sheetId="23" r:id="rId1"/>
    <sheet name="長期スケジュール" sheetId="22" r:id="rId2"/>
    <sheet name="（記載例）短期スケジュール" sheetId="24" r:id="rId3"/>
    <sheet name="短期スケジュール" sheetId="25" r:id="rId4"/>
    <sheet name="支出計画（助成先・共同提案先）" sheetId="19" r:id="rId5"/>
    <sheet name="支出計画（共同研究先）" sheetId="1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2" i="15" l="1"/>
  <c r="J42" i="15"/>
  <c r="K40" i="15"/>
  <c r="J40" i="15"/>
  <c r="K48" i="19"/>
  <c r="J48" i="19"/>
  <c r="K41" i="19"/>
  <c r="J41" i="19"/>
  <c r="K40" i="19"/>
  <c r="J40" i="19"/>
  <c r="K42" i="19"/>
  <c r="J42" i="19"/>
  <c r="K39" i="19"/>
  <c r="K38" i="19"/>
  <c r="K37" i="19"/>
  <c r="J36" i="19"/>
  <c r="K36" i="19" s="1"/>
  <c r="K34" i="19"/>
  <c r="K33" i="19" s="1"/>
  <c r="J33" i="19"/>
  <c r="K32" i="19"/>
  <c r="K31" i="19"/>
  <c r="K30" i="19"/>
  <c r="J29" i="19"/>
  <c r="K28" i="19"/>
  <c r="K27" i="19"/>
  <c r="J26" i="19"/>
  <c r="J24" i="19"/>
  <c r="K24" i="19" s="1"/>
  <c r="K23" i="19" s="1"/>
  <c r="J22" i="19"/>
  <c r="K22" i="19" s="1"/>
  <c r="J21" i="19"/>
  <c r="K21" i="19" s="1"/>
  <c r="K18" i="19"/>
  <c r="K17" i="19"/>
  <c r="J16" i="19"/>
  <c r="K15" i="19"/>
  <c r="K14" i="19"/>
  <c r="K13" i="19"/>
  <c r="J12" i="19"/>
  <c r="K12" i="19" s="1"/>
  <c r="J11" i="19"/>
  <c r="K11" i="19" s="1"/>
  <c r="J8" i="19"/>
  <c r="K8" i="19" s="1"/>
  <c r="K7" i="19" s="1"/>
  <c r="J7" i="19" l="1"/>
  <c r="J10" i="19"/>
  <c r="J6" i="19" s="1"/>
  <c r="K26" i="19"/>
  <c r="K35" i="19"/>
  <c r="K16" i="19"/>
  <c r="J23" i="19"/>
  <c r="K10" i="19"/>
  <c r="K6" i="19"/>
  <c r="J20" i="19"/>
  <c r="J19" i="19" s="1"/>
  <c r="K29" i="19"/>
  <c r="J35" i="19"/>
  <c r="J25" i="19" s="1"/>
  <c r="K20" i="19"/>
  <c r="K19" i="19" s="1"/>
  <c r="K25" i="19"/>
  <c r="L48" i="19" l="1"/>
  <c r="J16" i="15" l="1"/>
  <c r="J33" i="15"/>
  <c r="J29" i="15"/>
  <c r="J26" i="15"/>
  <c r="K39" i="15"/>
  <c r="K38" i="15"/>
  <c r="K37" i="15"/>
  <c r="K34" i="15"/>
  <c r="J36" i="15"/>
  <c r="J35" i="15" s="1"/>
  <c r="K33" i="15"/>
  <c r="K31" i="15"/>
  <c r="K32" i="15"/>
  <c r="K30" i="15"/>
  <c r="K28" i="15"/>
  <c r="K27" i="15"/>
  <c r="J24" i="15"/>
  <c r="J22" i="15"/>
  <c r="K22" i="15" s="1"/>
  <c r="J21" i="15"/>
  <c r="K21" i="15" s="1"/>
  <c r="K18" i="15"/>
  <c r="K17" i="15"/>
  <c r="K16" i="15" s="1"/>
  <c r="J23" i="15" l="1"/>
  <c r="K29" i="15"/>
  <c r="K26" i="15"/>
  <c r="K20" i="15"/>
  <c r="J25" i="15"/>
  <c r="J20" i="15"/>
  <c r="J19" i="15" s="1"/>
  <c r="K24" i="15"/>
  <c r="K23" i="15" s="1"/>
  <c r="K36" i="15"/>
  <c r="K35" i="15" s="1"/>
  <c r="K25" i="15" l="1"/>
  <c r="K19" i="15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J6" i="15" l="1"/>
  <c r="K6" i="15"/>
  <c r="K41" i="15" s="1"/>
  <c r="J41" i="15" l="1"/>
  <c r="J43" i="15" s="1"/>
  <c r="J44" i="15" s="1"/>
  <c r="L42" i="15"/>
</calcChain>
</file>

<file path=xl/sharedStrings.xml><?xml version="1.0" encoding="utf-8"?>
<sst xmlns="http://schemas.openxmlformats.org/spreadsheetml/2006/main" count="260" uniqueCount="107">
  <si>
    <t>○○土木・建築工事費</t>
    <rPh sb="2" eb="4">
      <t>ドボク</t>
    </rPh>
    <rPh sb="5" eb="7">
      <t>ケンチク</t>
    </rPh>
    <rPh sb="7" eb="10">
      <t>コウジヒ</t>
    </rPh>
    <phoneticPr fontId="8"/>
  </si>
  <si>
    <t>○○製作設計費</t>
    <rPh sb="2" eb="4">
      <t>セイサク</t>
    </rPh>
    <rPh sb="4" eb="7">
      <t>セッケイヒ</t>
    </rPh>
    <phoneticPr fontId="8"/>
  </si>
  <si>
    <t>○○試験装置　一式</t>
    <rPh sb="2" eb="4">
      <t>シケン</t>
    </rPh>
    <rPh sb="4" eb="6">
      <t>ソウチ</t>
    </rPh>
    <rPh sb="7" eb="9">
      <t>イッシキ</t>
    </rPh>
    <phoneticPr fontId="8"/>
  </si>
  <si>
    <t>○○評価装置　一式</t>
    <rPh sb="2" eb="4">
      <t>ヒョウカ</t>
    </rPh>
    <rPh sb="4" eb="6">
      <t>ソウチ</t>
    </rPh>
    <rPh sb="7" eb="9">
      <t>イッシキ</t>
    </rPh>
    <phoneticPr fontId="8"/>
  </si>
  <si>
    <t>○○作成装置　一式</t>
    <rPh sb="2" eb="4">
      <t>サクセイ</t>
    </rPh>
    <rPh sb="4" eb="6">
      <t>ソウチ</t>
    </rPh>
    <rPh sb="7" eb="9">
      <t>イッシキ</t>
    </rPh>
    <phoneticPr fontId="8"/>
  </si>
  <si>
    <t>○○装置改造費　一式</t>
    <rPh sb="2" eb="4">
      <t>ソウチ</t>
    </rPh>
    <rPh sb="4" eb="7">
      <t>カイゾウヒ</t>
    </rPh>
    <rPh sb="8" eb="10">
      <t>イッシキ</t>
    </rPh>
    <phoneticPr fontId="8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</si>
  <si>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8"/>
  </si>
  <si>
    <t>○○薬品　一式</t>
    <rPh sb="2" eb="4">
      <t>ヤクヒン</t>
    </rPh>
    <rPh sb="5" eb="7">
      <t>イッシキ</t>
    </rPh>
    <phoneticPr fontId="8"/>
  </si>
  <si>
    <t>○○実験器具　一式</t>
    <rPh sb="2" eb="4">
      <t>ジッケン</t>
    </rPh>
    <rPh sb="4" eb="6">
      <t>キグ</t>
    </rPh>
    <rPh sb="7" eb="9">
      <t>イッシキ</t>
    </rPh>
    <phoneticPr fontId="8"/>
  </si>
  <si>
    <t>国内旅費一式</t>
    <rPh sb="0" eb="2">
      <t>コクナイ</t>
    </rPh>
    <rPh sb="2" eb="4">
      <t>リョヒ</t>
    </rPh>
    <rPh sb="4" eb="6">
      <t>イッシキ</t>
    </rPh>
    <phoneticPr fontId="8"/>
  </si>
  <si>
    <t>海外旅費一式</t>
    <rPh sb="0" eb="2">
      <t>カイガイ</t>
    </rPh>
    <rPh sb="2" eb="4">
      <t>リョヒ</t>
    </rPh>
    <rPh sb="4" eb="6">
      <t>イッシキ</t>
    </rPh>
    <phoneticPr fontId="8"/>
  </si>
  <si>
    <t>円</t>
    <rPh sb="0" eb="1">
      <t>エン</t>
    </rPh>
    <phoneticPr fontId="8"/>
  </si>
  <si>
    <t>×</t>
    <phoneticPr fontId="8"/>
  </si>
  <si>
    <t>H</t>
    <phoneticPr fontId="8"/>
  </si>
  <si>
    <t>○○製作加工費</t>
    <rPh sb="2" eb="4">
      <t>セイサク</t>
    </rPh>
    <rPh sb="4" eb="7">
      <t>カコウヒ</t>
    </rPh>
    <phoneticPr fontId="8"/>
  </si>
  <si>
    <t>＝</t>
    <phoneticPr fontId="8"/>
  </si>
  <si>
    <t>日</t>
    <rPh sb="0" eb="1">
      <t>ニチ</t>
    </rPh>
    <phoneticPr fontId="8"/>
  </si>
  <si>
    <t>ヶ月</t>
    <rPh sb="1" eb="2">
      <t>ゲツ</t>
    </rPh>
    <phoneticPr fontId="8"/>
  </si>
  <si>
    <t>委員謝金一式</t>
    <rPh sb="0" eb="2">
      <t>イイン</t>
    </rPh>
    <rPh sb="2" eb="4">
      <t>シャキン</t>
    </rPh>
    <rPh sb="4" eb="6">
      <t>イッシキ</t>
    </rPh>
    <phoneticPr fontId="8"/>
  </si>
  <si>
    <t>委員旅費一式</t>
    <rPh sb="0" eb="2">
      <t>イイン</t>
    </rPh>
    <rPh sb="2" eb="4">
      <t>リョヒ</t>
    </rPh>
    <rPh sb="4" eb="6">
      <t>イッシキ</t>
    </rPh>
    <phoneticPr fontId="8"/>
  </si>
  <si>
    <t>学校法人▽▽大学</t>
    <rPh sb="0" eb="2">
      <t>ガッコウ</t>
    </rPh>
    <rPh sb="2" eb="4">
      <t>ホウジン</t>
    </rPh>
    <rPh sb="6" eb="8">
      <t>ダイガク</t>
    </rPh>
    <phoneticPr fontId="8"/>
  </si>
  <si>
    <t>＠</t>
    <phoneticPr fontId="8"/>
  </si>
  <si>
    <t>積算基礎（円）</t>
    <rPh sb="0" eb="2">
      <t>セキサン</t>
    </rPh>
    <rPh sb="2" eb="4">
      <t>キソ</t>
    </rPh>
    <rPh sb="5" eb="6">
      <t>エン</t>
    </rPh>
    <phoneticPr fontId="8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</si>
  <si>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8"/>
  </si>
  <si>
    <t>助成対象費用</t>
    <rPh sb="0" eb="2">
      <t>ジョセイ</t>
    </rPh>
    <rPh sb="2" eb="4">
      <t>タイショウ</t>
    </rPh>
    <rPh sb="4" eb="6">
      <t>ヒヨウ</t>
    </rPh>
    <phoneticPr fontId="8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</si>
  <si>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8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</si>
  <si>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7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</si>
  <si>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8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</si>
  <si>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8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</si>
  <si>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8"/>
  </si>
  <si>
    <t>１．機械装置等費</t>
    <rPh sb="2" eb="4">
      <t>キカイ</t>
    </rPh>
    <rPh sb="4" eb="6">
      <t>ソウチ</t>
    </rPh>
    <rPh sb="6" eb="7">
      <t>トウ</t>
    </rPh>
    <rPh sb="7" eb="8">
      <t>ヒ</t>
    </rPh>
    <phoneticPr fontId="8"/>
  </si>
  <si>
    <t>　（１）土木・建築工事費</t>
    <rPh sb="4" eb="6">
      <t>ドボク</t>
    </rPh>
    <rPh sb="7" eb="9">
      <t>ケンチク</t>
    </rPh>
    <rPh sb="9" eb="12">
      <t>コウジヒ</t>
    </rPh>
    <phoneticPr fontId="8"/>
  </si>
  <si>
    <t>　（２）機械装置等製作・購入費</t>
    <rPh sb="4" eb="6">
      <t>キカイ</t>
    </rPh>
    <rPh sb="6" eb="8">
      <t>ソウチ</t>
    </rPh>
    <rPh sb="8" eb="9">
      <t>トウ</t>
    </rPh>
    <rPh sb="9" eb="11">
      <t>セイサク</t>
    </rPh>
    <rPh sb="12" eb="14">
      <t>コウニュウ</t>
    </rPh>
    <rPh sb="14" eb="15">
      <t>ヒ</t>
    </rPh>
    <phoneticPr fontId="8"/>
  </si>
  <si>
    <t>　（３）保守・改造修理費</t>
    <rPh sb="4" eb="6">
      <t>ホシュ</t>
    </rPh>
    <rPh sb="7" eb="9">
      <t>カイゾウ</t>
    </rPh>
    <rPh sb="9" eb="12">
      <t>シュウリヒ</t>
    </rPh>
    <phoneticPr fontId="8"/>
  </si>
  <si>
    <t>２．労務費</t>
    <rPh sb="2" eb="5">
      <t>ロウムヒ</t>
    </rPh>
    <phoneticPr fontId="8"/>
  </si>
  <si>
    <t>　（１）研究員費</t>
    <rPh sb="4" eb="7">
      <t>ケンキュウイン</t>
    </rPh>
    <rPh sb="7" eb="8">
      <t>ヒ</t>
    </rPh>
    <phoneticPr fontId="8"/>
  </si>
  <si>
    <t>　（２）補助員費</t>
    <rPh sb="4" eb="7">
      <t>ホジョイン</t>
    </rPh>
    <rPh sb="7" eb="8">
      <t>ヒ</t>
    </rPh>
    <phoneticPr fontId="8"/>
  </si>
  <si>
    <t>３．その他経費</t>
    <rPh sb="4" eb="5">
      <t>タ</t>
    </rPh>
    <rPh sb="5" eb="7">
      <t>ケイヒ</t>
    </rPh>
    <phoneticPr fontId="8"/>
  </si>
  <si>
    <t>　（１）消耗品費</t>
    <rPh sb="4" eb="7">
      <t>ショウモウヒン</t>
    </rPh>
    <rPh sb="7" eb="8">
      <t>ヒ</t>
    </rPh>
    <phoneticPr fontId="8"/>
  </si>
  <si>
    <t>　（２）旅費</t>
    <rPh sb="4" eb="6">
      <t>リョヒ</t>
    </rPh>
    <phoneticPr fontId="8"/>
  </si>
  <si>
    <t>　（３）外注費</t>
    <rPh sb="4" eb="7">
      <t>ガイチュウヒ</t>
    </rPh>
    <phoneticPr fontId="8"/>
  </si>
  <si>
    <t>　（４）諸経費</t>
    <rPh sb="4" eb="7">
      <t>ショケイヒ</t>
    </rPh>
    <phoneticPr fontId="8"/>
  </si>
  <si>
    <t>Ⅱ．間接経費</t>
    <rPh sb="2" eb="4">
      <t>カンセツ</t>
    </rPh>
    <rPh sb="4" eb="6">
      <t>ケイヒ</t>
    </rPh>
    <phoneticPr fontId="8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</si>
  <si>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8"/>
  </si>
  <si>
    <t>　　➀研究員旅費</t>
    <rPh sb="3" eb="6">
      <t>ケンキュウイン</t>
    </rPh>
    <rPh sb="6" eb="8">
      <t>リョヒ</t>
    </rPh>
    <phoneticPr fontId="8"/>
  </si>
  <si>
    <t>　　②有識者（専門家）旅費</t>
    <rPh sb="3" eb="6">
      <t>ユウシキシャ</t>
    </rPh>
    <rPh sb="7" eb="10">
      <t>センモンカ</t>
    </rPh>
    <rPh sb="11" eb="13">
      <t>リョヒ</t>
    </rPh>
    <phoneticPr fontId="8"/>
  </si>
  <si>
    <t>　　①機械リース料</t>
    <rPh sb="3" eb="5">
      <t>キカイ</t>
    </rPh>
    <rPh sb="8" eb="9">
      <t>リョウ</t>
    </rPh>
    <phoneticPr fontId="8"/>
  </si>
  <si>
    <t>　　②委員会費</t>
    <rPh sb="3" eb="5">
      <t>イイン</t>
    </rPh>
    <rPh sb="5" eb="7">
      <t>カイヒ</t>
    </rPh>
    <phoneticPr fontId="8"/>
  </si>
  <si>
    <t>合計Ａ(Ⅰ＋Ⅱ＋Ⅲ）</t>
    <rPh sb="0" eb="2">
      <t>ゴウケイ</t>
    </rPh>
    <phoneticPr fontId="8"/>
  </si>
  <si>
    <t>　　①研究員旅費</t>
    <rPh sb="3" eb="6">
      <t>ケンキュウイン</t>
    </rPh>
    <rPh sb="6" eb="8">
      <t>リョヒ</t>
    </rPh>
    <phoneticPr fontId="8"/>
  </si>
  <si>
    <t>（１．+２．+３．）</t>
    <phoneticPr fontId="17"/>
  </si>
  <si>
    <t>Ⅰ．直接経費</t>
    <rPh sb="2" eb="4">
      <t>チョクセツ</t>
    </rPh>
    <rPh sb="4" eb="6">
      <t>ケイヒ</t>
    </rPh>
    <phoneticPr fontId="8"/>
  </si>
  <si>
    <t>合計Ａ(Ⅰ＋Ⅱ）</t>
    <rPh sb="0" eb="2">
      <t>ゴウケイ</t>
    </rPh>
    <phoneticPr fontId="8"/>
  </si>
  <si>
    <t>研究開発項目</t>
    <rPh sb="0" eb="2">
      <t>ケンキュウ</t>
    </rPh>
    <rPh sb="2" eb="4">
      <t>カイハツ</t>
    </rPh>
    <rPh sb="4" eb="6">
      <t>コウモク</t>
    </rPh>
    <phoneticPr fontId="20"/>
  </si>
  <si>
    <t>２０２３年度</t>
    <rPh sb="4" eb="5">
      <t>ネン</t>
    </rPh>
    <rPh sb="5" eb="6">
      <t>ド</t>
    </rPh>
    <phoneticPr fontId="8"/>
  </si>
  <si>
    <t>　　　　　　　　目安となる時期
研究開発項目</t>
    <rPh sb="8" eb="10">
      <t>メヤス</t>
    </rPh>
    <rPh sb="13" eb="15">
      <t>ジキ</t>
    </rPh>
    <rPh sb="16" eb="18">
      <t>ケンキュウ</t>
    </rPh>
    <rPh sb="18" eb="20">
      <t>カイハツ</t>
    </rPh>
    <rPh sb="20" eb="22">
      <t>コウモク</t>
    </rPh>
    <phoneticPr fontId="20"/>
  </si>
  <si>
    <t>2023年度</t>
    <rPh sb="4" eb="6">
      <t>ネンド</t>
    </rPh>
    <phoneticPr fontId="20"/>
  </si>
  <si>
    <t>2024年度</t>
    <rPh sb="4" eb="6">
      <t>ネンド</t>
    </rPh>
    <phoneticPr fontId="20"/>
  </si>
  <si>
    <t>2025年度</t>
    <rPh sb="4" eb="6">
      <t>ネンド</t>
    </rPh>
    <phoneticPr fontId="20"/>
  </si>
  <si>
    <t>2026年度</t>
    <rPh sb="4" eb="6">
      <t>ネンド</t>
    </rPh>
    <phoneticPr fontId="20"/>
  </si>
  <si>
    <t>2027年度</t>
    <rPh sb="4" eb="6">
      <t>ネンド</t>
    </rPh>
    <phoneticPr fontId="20"/>
  </si>
  <si>
    <t>2028年度</t>
    <rPh sb="4" eb="6">
      <t>ネンド</t>
    </rPh>
    <phoneticPr fontId="20"/>
  </si>
  <si>
    <t>2029年度</t>
    <rPh sb="4" eb="6">
      <t>ネンド</t>
    </rPh>
    <phoneticPr fontId="20"/>
  </si>
  <si>
    <t>2030年度</t>
    <rPh sb="4" eb="6">
      <t>ネンド</t>
    </rPh>
    <phoneticPr fontId="20"/>
  </si>
  <si>
    <t>予想される
重大な障害</t>
    <rPh sb="0" eb="2">
      <t>ヨソウ</t>
    </rPh>
    <rPh sb="6" eb="8">
      <t>ジュウダイ</t>
    </rPh>
    <rPh sb="9" eb="11">
      <t>ショウガイ</t>
    </rPh>
    <phoneticPr fontId="20"/>
  </si>
  <si>
    <t>投資金額</t>
    <rPh sb="0" eb="2">
      <t>トウシ</t>
    </rPh>
    <rPh sb="2" eb="4">
      <t>キンガク</t>
    </rPh>
    <phoneticPr fontId="20"/>
  </si>
  <si>
    <t>売上金（百万円）</t>
    <rPh sb="0" eb="3">
      <t>ウリアゲキン</t>
    </rPh>
    <rPh sb="4" eb="5">
      <t>ヒャク</t>
    </rPh>
    <rPh sb="5" eb="7">
      <t>マンエン</t>
    </rPh>
    <phoneticPr fontId="20"/>
  </si>
  <si>
    <t>収益   （百万円）</t>
    <rPh sb="0" eb="2">
      <t>シュウエキ</t>
    </rPh>
    <rPh sb="6" eb="7">
      <t>ヒャク</t>
    </rPh>
    <rPh sb="7" eb="9">
      <t>マンエン</t>
    </rPh>
    <phoneticPr fontId="20"/>
  </si>
  <si>
    <t>直接新規雇用者数（累積人）</t>
    <rPh sb="0" eb="2">
      <t>チョクセツ</t>
    </rPh>
    <rPh sb="2" eb="4">
      <t>シンキ</t>
    </rPh>
    <rPh sb="4" eb="7">
      <t>コヨウシャ</t>
    </rPh>
    <rPh sb="7" eb="8">
      <t>スウ</t>
    </rPh>
    <rPh sb="9" eb="11">
      <t>ルイセキ</t>
    </rPh>
    <rPh sb="11" eb="12">
      <t>ニン</t>
    </rPh>
    <phoneticPr fontId="20"/>
  </si>
  <si>
    <t>間接雇用数を含む新規創出
雇用者数（累積人）</t>
    <rPh sb="0" eb="2">
      <t>カンセツ</t>
    </rPh>
    <rPh sb="2" eb="4">
      <t>コヨウ</t>
    </rPh>
    <rPh sb="4" eb="5">
      <t>スウ</t>
    </rPh>
    <rPh sb="6" eb="7">
      <t>フク</t>
    </rPh>
    <rPh sb="8" eb="10">
      <t>シンキ</t>
    </rPh>
    <rPh sb="10" eb="12">
      <t>ソウシュツ</t>
    </rPh>
    <rPh sb="13" eb="16">
      <t>コヨウシャ</t>
    </rPh>
    <rPh sb="16" eb="17">
      <t>スウ</t>
    </rPh>
    <rPh sb="18" eb="20">
      <t>ルイセキ</t>
    </rPh>
    <rPh sb="20" eb="21">
      <t>ニン</t>
    </rPh>
    <phoneticPr fontId="20"/>
  </si>
  <si>
    <t>①試作機（またはサンプル等）の評価</t>
    <rPh sb="1" eb="4">
      <t>シサクキ</t>
    </rPh>
    <rPh sb="12" eb="13">
      <t>トウ</t>
    </rPh>
    <rPh sb="15" eb="17">
      <t>ヒョウカ</t>
    </rPh>
    <phoneticPr fontId="20"/>
  </si>
  <si>
    <t>①要求特性を満足できない（評価期間の再延長）</t>
    <rPh sb="1" eb="3">
      <t>ヨウキュウ</t>
    </rPh>
    <rPh sb="3" eb="5">
      <t>トクセイ</t>
    </rPh>
    <rPh sb="6" eb="8">
      <t>マンゾク</t>
    </rPh>
    <phoneticPr fontId="20"/>
  </si>
  <si>
    <t>②製品設計</t>
    <rPh sb="1" eb="3">
      <t>セイヒン</t>
    </rPh>
    <rPh sb="3" eb="5">
      <t>セッケイ</t>
    </rPh>
    <phoneticPr fontId="20"/>
  </si>
  <si>
    <t>②新たな顧客要求の追加（仕様の再検討）</t>
    <rPh sb="1" eb="2">
      <t>アラ</t>
    </rPh>
    <rPh sb="4" eb="6">
      <t>コキャク</t>
    </rPh>
    <rPh sb="6" eb="8">
      <t>ヨウキュウ</t>
    </rPh>
    <rPh sb="9" eb="11">
      <t>ツイカ</t>
    </rPh>
    <phoneticPr fontId="20"/>
  </si>
  <si>
    <t>③設備投資</t>
    <rPh sb="1" eb="3">
      <t>セツビ</t>
    </rPh>
    <rPh sb="3" eb="5">
      <t>トウシ</t>
    </rPh>
    <phoneticPr fontId="20"/>
  </si>
  <si>
    <t>③市況悪化による部材の高騰</t>
    <rPh sb="1" eb="3">
      <t>シキョウ</t>
    </rPh>
    <rPh sb="3" eb="5">
      <t>アッカ</t>
    </rPh>
    <rPh sb="8" eb="10">
      <t>ブザイ</t>
    </rPh>
    <rPh sb="11" eb="13">
      <t>コウトウ</t>
    </rPh>
    <phoneticPr fontId="20"/>
  </si>
  <si>
    <t>④生産</t>
    <rPh sb="1" eb="3">
      <t>セイサン</t>
    </rPh>
    <phoneticPr fontId="20"/>
  </si>
  <si>
    <t>④歩留り悪化による生産コストの高騰</t>
    <rPh sb="1" eb="2">
      <t>ホ</t>
    </rPh>
    <rPh sb="2" eb="3">
      <t>トド</t>
    </rPh>
    <rPh sb="4" eb="6">
      <t>アッカ</t>
    </rPh>
    <rPh sb="9" eb="11">
      <t>セイサン</t>
    </rPh>
    <rPh sb="15" eb="17">
      <t>コウトウ</t>
    </rPh>
    <phoneticPr fontId="20"/>
  </si>
  <si>
    <t>⑤販売</t>
    <rPh sb="1" eb="3">
      <t>ハンバイ</t>
    </rPh>
    <phoneticPr fontId="20"/>
  </si>
  <si>
    <t>⑤販売先での製品仕様変更に伴う販売量の減少</t>
    <rPh sb="1" eb="4">
      <t>ハンバイサキ</t>
    </rPh>
    <rPh sb="6" eb="8">
      <t>セイヒン</t>
    </rPh>
    <rPh sb="8" eb="10">
      <t>シヨウ</t>
    </rPh>
    <rPh sb="10" eb="12">
      <t>ヘンコウ</t>
    </rPh>
    <rPh sb="13" eb="14">
      <t>トモナ</t>
    </rPh>
    <rPh sb="15" eb="18">
      <t>ハンバイリョウ</t>
    </rPh>
    <rPh sb="19" eb="21">
      <t>ゲンショウ</t>
    </rPh>
    <phoneticPr fontId="20"/>
  </si>
  <si>
    <t>○○分析外注</t>
    <rPh sb="2" eb="4">
      <t>ブンセキ</t>
    </rPh>
    <rPh sb="4" eb="6">
      <t>ガイチュウ</t>
    </rPh>
    <phoneticPr fontId="8"/>
  </si>
  <si>
    <t>▽▽県工業試験場</t>
    <rPh sb="2" eb="3">
      <t>ケン</t>
    </rPh>
    <rPh sb="3" eb="5">
      <t>コウギョウ</t>
    </rPh>
    <rPh sb="5" eb="8">
      <t>シケンジョウ</t>
    </rPh>
    <phoneticPr fontId="17"/>
  </si>
  <si>
    <t>Ⅲ．共同研究費</t>
    <rPh sb="2" eb="4">
      <t>キョウドウ</t>
    </rPh>
    <rPh sb="4" eb="6">
      <t>ケンキュウ</t>
    </rPh>
    <rPh sb="6" eb="7">
      <t>ヒ</t>
    </rPh>
    <phoneticPr fontId="8"/>
  </si>
  <si>
    <t>　１．法人化されていない国公立の研究機関等に対する共同研究費</t>
    <rPh sb="3" eb="5">
      <t>ホウジン</t>
    </rPh>
    <rPh sb="5" eb="6">
      <t>カ</t>
    </rPh>
    <rPh sb="12" eb="15">
      <t>コッコウリツ</t>
    </rPh>
    <rPh sb="16" eb="18">
      <t>ケンキュウ</t>
    </rPh>
    <rPh sb="18" eb="20">
      <t>キカン</t>
    </rPh>
    <rPh sb="20" eb="21">
      <t>トウ</t>
    </rPh>
    <rPh sb="22" eb="23">
      <t>タイ</t>
    </rPh>
    <rPh sb="25" eb="27">
      <t>キョウドウ</t>
    </rPh>
    <rPh sb="27" eb="29">
      <t>ケンキュウ</t>
    </rPh>
    <rPh sb="29" eb="30">
      <t>ヒ</t>
    </rPh>
    <phoneticPr fontId="8"/>
  </si>
  <si>
    <t>※助成先がＮＥＤＯへ計上する助成対象費用は、消費税抜き額になります。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phoneticPr fontId="17"/>
  </si>
  <si>
    <t>①×××の調査</t>
    <phoneticPr fontId="17"/>
  </si>
  <si>
    <t>①×××の調査</t>
    <rPh sb="5" eb="7">
      <t>チョウサ</t>
    </rPh>
    <phoneticPr fontId="20"/>
  </si>
  <si>
    <t>(a) △△△の調査</t>
    <phoneticPr fontId="17"/>
  </si>
  <si>
    <t>　(a) △△△の調査</t>
    <rPh sb="9" eb="11">
      <t>チョウサ</t>
    </rPh>
    <phoneticPr fontId="20"/>
  </si>
  <si>
    <t>(b) ◇◇◇の調査</t>
    <phoneticPr fontId="17"/>
  </si>
  <si>
    <t>　(b) ◇◇◇の調査</t>
    <rPh sb="9" eb="11">
      <t>チョウサ</t>
    </rPh>
    <phoneticPr fontId="20"/>
  </si>
  <si>
    <t>②×××の検討</t>
    <phoneticPr fontId="17"/>
  </si>
  <si>
    <t>②×××の検討</t>
    <rPh sb="5" eb="7">
      <t>ケントウ</t>
    </rPh>
    <phoneticPr fontId="20"/>
  </si>
  <si>
    <t>③×××の評価</t>
    <phoneticPr fontId="17"/>
  </si>
  <si>
    <t>④×××の確認</t>
    <phoneticPr fontId="17"/>
  </si>
  <si>
    <t>委員会</t>
    <phoneticPr fontId="17"/>
  </si>
  <si>
    <t>株式会社□□　項目別明細表（2023年度）</t>
    <rPh sb="0" eb="2">
      <t>カブシキ</t>
    </rPh>
    <rPh sb="2" eb="4">
      <t>カイシャ</t>
    </rPh>
    <rPh sb="7" eb="9">
      <t>コウモク</t>
    </rPh>
    <rPh sb="9" eb="10">
      <t>ベツ</t>
    </rPh>
    <rPh sb="10" eb="13">
      <t>メイサイヒョウ</t>
    </rPh>
    <rPh sb="18" eb="20">
      <t>ネンド</t>
    </rPh>
    <phoneticPr fontId="8"/>
  </si>
  <si>
    <t>（共同研究先名を記載）　項目別明細表（2023年度）</t>
    <rPh sb="12" eb="14">
      <t>コウモク</t>
    </rPh>
    <rPh sb="14" eb="15">
      <t>ベツ</t>
    </rPh>
    <rPh sb="15" eb="18">
      <t>メイサイヒョウ</t>
    </rPh>
    <phoneticPr fontId="8"/>
  </si>
  <si>
    <t>１２月</t>
    <rPh sb="2" eb="3">
      <t>ガツ</t>
    </rPh>
    <phoneticPr fontId="17"/>
  </si>
  <si>
    <t>１月</t>
    <rPh sb="1" eb="2">
      <t>ガツ</t>
    </rPh>
    <phoneticPr fontId="17"/>
  </si>
  <si>
    <t>２月</t>
    <rPh sb="1" eb="2">
      <t>ガツ</t>
    </rPh>
    <phoneticPr fontId="17"/>
  </si>
  <si>
    <t>３月</t>
    <rPh sb="1" eb="2">
      <t>ガツ</t>
    </rPh>
    <phoneticPr fontId="17"/>
  </si>
  <si>
    <t>１１月</t>
    <rPh sb="2" eb="3">
      <t>ガツ</t>
    </rPh>
    <phoneticPr fontId="17"/>
  </si>
  <si>
    <t>１１月</t>
    <rPh sb="2" eb="3">
      <t>ガツ</t>
    </rPh>
    <phoneticPr fontId="8"/>
  </si>
  <si>
    <t>１月</t>
    <rPh sb="1" eb="2">
      <t>ガツ</t>
    </rPh>
    <phoneticPr fontId="8"/>
  </si>
  <si>
    <t>２月</t>
    <rPh sb="1" eb="2">
      <t>ガツ</t>
    </rPh>
    <phoneticPr fontId="8"/>
  </si>
  <si>
    <t>３月</t>
    <rPh sb="1" eb="2">
      <t>ガツ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</si>
</sst>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DBNum3]&quot;合計Ａ×&quot;0&quot;%&quot;"/>
    <numFmt numFmtId="177" formatCode="&quot;&lt;補助率　&quot;0/0&quot;&gt;&quot;"/>
    <numFmt numFmtId="178" formatCode="&quot;合計Ａ×&quot;0&quot;%&quot;"/>
    <numFmt numFmtId="179" formatCode="&quot;Ⅰ×&quot;0&quot;%&quot;"/>
    <numFmt numFmtId="180" formatCode="#,##0_);[Red]\(#,##0\)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rgb="FF0000FF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rgb="FF0000FF"/>
      <name val="ＭＳ Ｐゴシック"/>
      <family val="2"/>
      <charset val="128"/>
      <scheme val="minor"/>
    </font>
    <font>
      <b/>
      <i/>
      <sz val="11"/>
      <color rgb="FF0000FF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4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2" fillId="0" borderId="0"/>
    <xf numFmtId="0" fontId="2" fillId="0" borderId="0">
      <alignment vertical="center"/>
    </xf>
  </cellStyleXfs>
  <cellXfs count="140">
    <xf numFmtId="0" fontId="0" fillId="0" borderId="0" xfId="0">
      <alignment vertical="center"/>
    </xf>
    <xf numFmtId="38" fontId="11" fillId="0" borderId="0" xfId="1" applyFont="1">
      <alignment vertical="center"/>
    </xf>
    <xf numFmtId="38" fontId="12" fillId="0" borderId="0" xfId="1" applyFont="1">
      <alignment vertical="center"/>
    </xf>
    <xf numFmtId="38" fontId="13" fillId="0" borderId="0" xfId="1" applyFont="1" applyAlignment="1">
      <alignment horizontal="right"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38" fontId="12" fillId="0" borderId="0" xfId="1" applyFont="1" applyBorder="1">
      <alignment vertical="center"/>
    </xf>
    <xf numFmtId="0" fontId="12" fillId="0" borderId="1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2" borderId="10" xfId="0" applyFont="1" applyFill="1" applyBorder="1">
      <alignment vertical="center"/>
    </xf>
    <xf numFmtId="0" fontId="9" fillId="2" borderId="2" xfId="0" applyFont="1" applyFill="1" applyBorder="1">
      <alignment vertical="center"/>
    </xf>
    <xf numFmtId="38" fontId="9" fillId="2" borderId="2" xfId="1" applyFont="1" applyFill="1" applyBorder="1">
      <alignment vertical="center"/>
    </xf>
    <xf numFmtId="38" fontId="9" fillId="0" borderId="0" xfId="0" applyNumberFormat="1" applyFont="1">
      <alignment vertical="center"/>
    </xf>
    <xf numFmtId="38" fontId="12" fillId="0" borderId="0" xfId="1" applyFont="1" applyBorder="1" applyAlignment="1">
      <alignment horizontal="left" vertical="center"/>
    </xf>
    <xf numFmtId="38" fontId="12" fillId="0" borderId="0" xfId="0" applyNumberFormat="1" applyFont="1">
      <alignment vertical="center"/>
    </xf>
    <xf numFmtId="38" fontId="12" fillId="0" borderId="1" xfId="1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38" fontId="12" fillId="0" borderId="6" xfId="1" applyFont="1" applyBorder="1">
      <alignment vertical="center"/>
    </xf>
    <xf numFmtId="38" fontId="9" fillId="2" borderId="10" xfId="1" applyFont="1" applyFill="1" applyBorder="1">
      <alignment vertical="center"/>
    </xf>
    <xf numFmtId="38" fontId="9" fillId="0" borderId="1" xfId="1" applyFont="1" applyBorder="1">
      <alignment vertical="center"/>
    </xf>
    <xf numFmtId="0" fontId="14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38" fontId="12" fillId="0" borderId="15" xfId="1" applyFont="1" applyBorder="1">
      <alignment vertical="center"/>
    </xf>
    <xf numFmtId="38" fontId="9" fillId="0" borderId="3" xfId="0" applyNumberFormat="1" applyFont="1" applyBorder="1">
      <alignment vertical="center"/>
    </xf>
    <xf numFmtId="0" fontId="9" fillId="2" borderId="2" xfId="0" applyFont="1" applyFill="1" applyBorder="1" applyAlignment="1">
      <alignment horizontal="right" vertical="center"/>
    </xf>
    <xf numFmtId="0" fontId="9" fillId="0" borderId="10" xfId="0" applyFont="1" applyBorder="1">
      <alignment vertical="center"/>
    </xf>
    <xf numFmtId="38" fontId="9" fillId="0" borderId="2" xfId="0" applyNumberFormat="1" applyFont="1" applyBorder="1">
      <alignment vertical="center"/>
    </xf>
    <xf numFmtId="0" fontId="9" fillId="0" borderId="2" xfId="0" applyFont="1" applyBorder="1">
      <alignment vertical="center"/>
    </xf>
    <xf numFmtId="38" fontId="9" fillId="0" borderId="2" xfId="1" applyFont="1" applyFill="1" applyBorder="1">
      <alignment vertical="center"/>
    </xf>
    <xf numFmtId="0" fontId="9" fillId="0" borderId="2" xfId="0" applyFont="1" applyBorder="1" applyAlignment="1">
      <alignment horizontal="right" vertical="center"/>
    </xf>
    <xf numFmtId="38" fontId="9" fillId="0" borderId="10" xfId="1" applyFont="1" applyFill="1" applyBorder="1">
      <alignment vertical="center"/>
    </xf>
    <xf numFmtId="38" fontId="14" fillId="0" borderId="16" xfId="0" applyNumberFormat="1" applyFont="1" applyBorder="1" applyAlignment="1">
      <alignment horizontal="right" vertical="center"/>
    </xf>
    <xf numFmtId="38" fontId="9" fillId="0" borderId="0" xfId="1" applyFont="1" applyFill="1" applyBorder="1" applyAlignment="1">
      <alignment horizontal="center" vertical="center"/>
    </xf>
    <xf numFmtId="38" fontId="14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  <xf numFmtId="177" fontId="9" fillId="0" borderId="0" xfId="0" applyNumberFormat="1" applyFont="1" applyAlignment="1">
      <alignment horizontal="left" vertical="center"/>
    </xf>
    <xf numFmtId="178" fontId="9" fillId="0" borderId="2" xfId="0" applyNumberFormat="1" applyFont="1" applyBorder="1">
      <alignment vertical="center"/>
    </xf>
    <xf numFmtId="38" fontId="10" fillId="0" borderId="1" xfId="1" applyFont="1" applyBorder="1">
      <alignment vertical="center"/>
    </xf>
    <xf numFmtId="38" fontId="9" fillId="2" borderId="14" xfId="1" applyFont="1" applyFill="1" applyBorder="1">
      <alignment vertical="center"/>
    </xf>
    <xf numFmtId="38" fontId="9" fillId="0" borderId="0" xfId="1" applyFont="1" applyBorder="1">
      <alignment vertical="center"/>
    </xf>
    <xf numFmtId="0" fontId="9" fillId="0" borderId="1" xfId="0" applyFont="1" applyBorder="1">
      <alignment vertical="center"/>
    </xf>
    <xf numFmtId="38" fontId="9" fillId="0" borderId="0" xfId="1" applyFont="1" applyFill="1" applyBorder="1">
      <alignment vertical="center"/>
    </xf>
    <xf numFmtId="38" fontId="9" fillId="0" borderId="0" xfId="1" applyFont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38" fontId="9" fillId="0" borderId="6" xfId="1" applyFont="1" applyBorder="1">
      <alignment vertical="center"/>
    </xf>
    <xf numFmtId="38" fontId="9" fillId="0" borderId="15" xfId="1" applyFont="1" applyBorder="1">
      <alignment vertical="center"/>
    </xf>
    <xf numFmtId="0" fontId="9" fillId="2" borderId="11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7" xfId="0" applyFont="1" applyBorder="1">
      <alignment vertical="center"/>
    </xf>
    <xf numFmtId="0" fontId="9" fillId="0" borderId="26" xfId="0" applyFont="1" applyBorder="1">
      <alignment vertical="center"/>
    </xf>
    <xf numFmtId="38" fontId="9" fillId="0" borderId="27" xfId="0" applyNumberFormat="1" applyFont="1" applyBorder="1">
      <alignment vertical="center"/>
    </xf>
    <xf numFmtId="0" fontId="9" fillId="0" borderId="27" xfId="0" applyFont="1" applyBorder="1">
      <alignment vertical="center"/>
    </xf>
    <xf numFmtId="38" fontId="9" fillId="0" borderId="27" xfId="1" applyFont="1" applyFill="1" applyBorder="1">
      <alignment vertical="center"/>
    </xf>
    <xf numFmtId="0" fontId="9" fillId="0" borderId="27" xfId="0" applyFont="1" applyBorder="1" applyAlignment="1">
      <alignment horizontal="right" vertical="center"/>
    </xf>
    <xf numFmtId="38" fontId="9" fillId="0" borderId="26" xfId="1" applyFont="1" applyFill="1" applyBorder="1">
      <alignment vertical="center"/>
    </xf>
    <xf numFmtId="179" fontId="9" fillId="2" borderId="2" xfId="0" applyNumberFormat="1" applyFont="1" applyFill="1" applyBorder="1">
      <alignment vertical="center"/>
    </xf>
    <xf numFmtId="0" fontId="12" fillId="4" borderId="10" xfId="0" applyFont="1" applyFill="1" applyBorder="1">
      <alignment vertical="center"/>
    </xf>
    <xf numFmtId="0" fontId="12" fillId="4" borderId="2" xfId="0" applyFont="1" applyFill="1" applyBorder="1">
      <alignment vertical="center"/>
    </xf>
    <xf numFmtId="38" fontId="12" fillId="4" borderId="2" xfId="1" applyFont="1" applyFill="1" applyBorder="1">
      <alignment vertical="center"/>
    </xf>
    <xf numFmtId="38" fontId="14" fillId="4" borderId="10" xfId="1" applyFont="1" applyFill="1" applyBorder="1">
      <alignment vertical="center"/>
    </xf>
    <xf numFmtId="0" fontId="12" fillId="4" borderId="1" xfId="0" applyFont="1" applyFill="1" applyBorder="1">
      <alignment vertical="center"/>
    </xf>
    <xf numFmtId="0" fontId="12" fillId="4" borderId="0" xfId="0" applyFont="1" applyFill="1">
      <alignment vertical="center"/>
    </xf>
    <xf numFmtId="38" fontId="12" fillId="4" borderId="0" xfId="1" applyFont="1" applyFill="1" applyBorder="1">
      <alignment vertical="center"/>
    </xf>
    <xf numFmtId="38" fontId="14" fillId="4" borderId="1" xfId="1" applyFont="1" applyFill="1" applyBorder="1">
      <alignment vertical="center"/>
    </xf>
    <xf numFmtId="38" fontId="14" fillId="4" borderId="15" xfId="1" applyFont="1" applyFill="1" applyBorder="1">
      <alignment vertical="center"/>
    </xf>
    <xf numFmtId="180" fontId="18" fillId="5" borderId="0" xfId="10" applyNumberFormat="1" applyFont="1" applyFill="1">
      <alignment vertical="center"/>
    </xf>
    <xf numFmtId="0" fontId="4" fillId="0" borderId="0" xfId="10">
      <alignment vertical="center"/>
    </xf>
    <xf numFmtId="0" fontId="24" fillId="0" borderId="28" xfId="10" applyFont="1" applyBorder="1">
      <alignment vertical="center"/>
    </xf>
    <xf numFmtId="0" fontId="24" fillId="0" borderId="8" xfId="10" applyFont="1" applyBorder="1">
      <alignment vertical="center"/>
    </xf>
    <xf numFmtId="0" fontId="24" fillId="0" borderId="8" xfId="10" applyFont="1" applyBorder="1" applyAlignment="1">
      <alignment vertical="center" wrapText="1"/>
    </xf>
    <xf numFmtId="0" fontId="24" fillId="0" borderId="1" xfId="10" applyFont="1" applyBorder="1">
      <alignment vertical="center"/>
    </xf>
    <xf numFmtId="0" fontId="24" fillId="0" borderId="31" xfId="10" applyFont="1" applyBorder="1">
      <alignment vertical="center"/>
    </xf>
    <xf numFmtId="0" fontId="24" fillId="0" borderId="5" xfId="10" applyFont="1" applyBorder="1">
      <alignment vertical="center"/>
    </xf>
    <xf numFmtId="0" fontId="24" fillId="0" borderId="7" xfId="10" applyFont="1" applyBorder="1">
      <alignment vertical="center"/>
    </xf>
    <xf numFmtId="0" fontId="24" fillId="0" borderId="29" xfId="10" applyFont="1" applyBorder="1">
      <alignment vertical="center"/>
    </xf>
    <xf numFmtId="0" fontId="24" fillId="0" borderId="7" xfId="10" applyFont="1" applyBorder="1" applyAlignment="1">
      <alignment vertical="center" wrapText="1"/>
    </xf>
    <xf numFmtId="0" fontId="4" fillId="0" borderId="3" xfId="10" applyBorder="1">
      <alignment vertical="center"/>
    </xf>
    <xf numFmtId="0" fontId="4" fillId="0" borderId="9" xfId="10" applyBorder="1">
      <alignment vertical="center"/>
    </xf>
    <xf numFmtId="0" fontId="24" fillId="0" borderId="30" xfId="10" applyFont="1" applyBorder="1">
      <alignment vertical="center"/>
    </xf>
    <xf numFmtId="0" fontId="24" fillId="0" borderId="9" xfId="10" applyFont="1" applyBorder="1">
      <alignment vertical="center"/>
    </xf>
    <xf numFmtId="0" fontId="4" fillId="0" borderId="5" xfId="10" applyBorder="1">
      <alignment vertical="center"/>
    </xf>
    <xf numFmtId="0" fontId="4" fillId="0" borderId="7" xfId="10" applyBorder="1">
      <alignment vertical="center"/>
    </xf>
    <xf numFmtId="180" fontId="18" fillId="5" borderId="0" xfId="11" applyNumberFormat="1" applyFont="1" applyFill="1">
      <alignment vertical="center"/>
    </xf>
    <xf numFmtId="0" fontId="3" fillId="0" borderId="0" xfId="11">
      <alignment vertical="center"/>
    </xf>
    <xf numFmtId="180" fontId="19" fillId="5" borderId="0" xfId="11" applyNumberFormat="1" applyFont="1" applyFill="1">
      <alignment vertical="center"/>
    </xf>
    <xf numFmtId="0" fontId="21" fillId="0" borderId="28" xfId="11" applyFont="1" applyBorder="1" applyAlignment="1">
      <alignment horizontal="justify" vertical="center" wrapText="1"/>
    </xf>
    <xf numFmtId="180" fontId="3" fillId="0" borderId="28" xfId="11" applyNumberFormat="1" applyBorder="1">
      <alignment vertical="center"/>
    </xf>
    <xf numFmtId="0" fontId="21" fillId="0" borderId="31" xfId="11" applyFont="1" applyBorder="1" applyAlignment="1">
      <alignment horizontal="justify" vertical="center" wrapText="1"/>
    </xf>
    <xf numFmtId="0" fontId="3" fillId="0" borderId="31" xfId="11" applyBorder="1">
      <alignment vertical="center"/>
    </xf>
    <xf numFmtId="0" fontId="21" fillId="0" borderId="31" xfId="11" applyFont="1" applyBorder="1">
      <alignment vertical="center"/>
    </xf>
    <xf numFmtId="180" fontId="3" fillId="5" borderId="31" xfId="11" applyNumberFormat="1" applyFill="1" applyBorder="1" applyAlignment="1">
      <alignment vertical="center" wrapText="1"/>
    </xf>
    <xf numFmtId="0" fontId="3" fillId="0" borderId="31" xfId="11" applyBorder="1" applyAlignment="1">
      <alignment horizontal="left" vertical="top" wrapText="1"/>
    </xf>
    <xf numFmtId="0" fontId="3" fillId="0" borderId="29" xfId="11" applyBorder="1" applyAlignment="1">
      <alignment horizontal="left" vertical="top" wrapText="1"/>
    </xf>
    <xf numFmtId="0" fontId="3" fillId="0" borderId="29" xfId="11" applyBorder="1">
      <alignment vertical="center"/>
    </xf>
    <xf numFmtId="180" fontId="22" fillId="5" borderId="0" xfId="11" applyNumberFormat="1" applyFont="1" applyFill="1" applyAlignment="1">
      <alignment vertical="center" wrapText="1"/>
    </xf>
    <xf numFmtId="0" fontId="21" fillId="0" borderId="29" xfId="11" applyFont="1" applyBorder="1">
      <alignment vertical="center"/>
    </xf>
    <xf numFmtId="0" fontId="23" fillId="0" borderId="31" xfId="11" applyFont="1" applyBorder="1">
      <alignment vertical="center"/>
    </xf>
    <xf numFmtId="180" fontId="23" fillId="5" borderId="31" xfId="11" applyNumberFormat="1" applyFont="1" applyFill="1" applyBorder="1" applyAlignment="1">
      <alignment vertical="center" wrapText="1"/>
    </xf>
    <xf numFmtId="0" fontId="3" fillId="0" borderId="31" xfId="11" applyBorder="1" applyAlignment="1">
      <alignment vertical="center" wrapText="1"/>
    </xf>
    <xf numFmtId="180" fontId="1" fillId="5" borderId="29" xfId="11" applyNumberFormat="1" applyFont="1" applyFill="1" applyBorder="1" applyAlignment="1">
      <alignment horizontal="center" vertical="center"/>
    </xf>
    <xf numFmtId="180" fontId="1" fillId="5" borderId="30" xfId="11" applyNumberFormat="1" applyFont="1" applyFill="1" applyBorder="1" applyAlignment="1">
      <alignment horizontal="center" vertical="center"/>
    </xf>
    <xf numFmtId="0" fontId="4" fillId="0" borderId="30" xfId="10" applyBorder="1" applyAlignment="1">
      <alignment horizontal="center" vertical="center" wrapText="1"/>
    </xf>
    <xf numFmtId="0" fontId="4" fillId="0" borderId="30" xfId="10" applyBorder="1" applyAlignment="1">
      <alignment horizontal="center" vertical="center"/>
    </xf>
    <xf numFmtId="0" fontId="24" fillId="0" borderId="10" xfId="10" applyFont="1" applyBorder="1" applyAlignment="1">
      <alignment horizontal="left" vertical="center" wrapText="1"/>
    </xf>
    <xf numFmtId="0" fontId="24" fillId="0" borderId="11" xfId="10" applyFont="1" applyBorder="1" applyAlignment="1">
      <alignment horizontal="left" vertical="center" wrapText="1"/>
    </xf>
    <xf numFmtId="0" fontId="4" fillId="0" borderId="28" xfId="10" applyBorder="1" applyAlignment="1">
      <alignment horizontal="center" vertical="center" wrapText="1"/>
    </xf>
    <xf numFmtId="0" fontId="4" fillId="0" borderId="29" xfId="10" applyBorder="1" applyAlignment="1">
      <alignment horizontal="center" vertical="center" wrapText="1"/>
    </xf>
    <xf numFmtId="0" fontId="4" fillId="0" borderId="3" xfId="10" applyBorder="1" applyAlignment="1">
      <alignment horizontal="left" vertical="center" wrapText="1"/>
    </xf>
    <xf numFmtId="0" fontId="4" fillId="0" borderId="9" xfId="10" applyBorder="1" applyAlignment="1">
      <alignment horizontal="left" vertical="center" wrapText="1"/>
    </xf>
    <xf numFmtId="0" fontId="4" fillId="0" borderId="32" xfId="10" applyBorder="1" applyAlignment="1">
      <alignment horizontal="left" vertical="center" wrapText="1"/>
    </xf>
    <xf numFmtId="180" fontId="18" fillId="5" borderId="28" xfId="11" applyNumberFormat="1" applyFont="1" applyFill="1" applyBorder="1" applyAlignment="1">
      <alignment horizontal="center" vertical="center"/>
    </xf>
    <xf numFmtId="180" fontId="18" fillId="5" borderId="29" xfId="11" applyNumberFormat="1" applyFont="1" applyFill="1" applyBorder="1" applyAlignment="1">
      <alignment horizontal="center" vertical="center"/>
    </xf>
    <xf numFmtId="0" fontId="3" fillId="0" borderId="3" xfId="11" applyBorder="1" applyAlignment="1">
      <alignment horizontal="center" vertical="center"/>
    </xf>
    <xf numFmtId="0" fontId="3" fillId="0" borderId="4" xfId="11" applyBorder="1" applyAlignment="1">
      <alignment horizontal="center" vertical="center"/>
    </xf>
    <xf numFmtId="0" fontId="3" fillId="0" borderId="9" xfId="1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38" fontId="14" fillId="0" borderId="23" xfId="0" applyNumberFormat="1" applyFont="1" applyBorder="1" applyAlignment="1">
      <alignment horizontal="center" vertical="center"/>
    </xf>
    <xf numFmtId="38" fontId="14" fillId="0" borderId="24" xfId="0" applyNumberFormat="1" applyFont="1" applyBorder="1" applyAlignment="1">
      <alignment horizontal="center" vertical="center"/>
    </xf>
    <xf numFmtId="38" fontId="14" fillId="0" borderId="25" xfId="0" applyNumberFormat="1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38" fontId="16" fillId="0" borderId="0" xfId="1" applyFont="1" applyAlignment="1">
      <alignment horizontal="center" vertical="center"/>
    </xf>
    <xf numFmtId="38" fontId="13" fillId="0" borderId="0" xfId="1" applyFont="1" applyAlignment="1">
      <alignment horizontal="right" vertical="center"/>
    </xf>
    <xf numFmtId="0" fontId="12" fillId="0" borderId="6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38" fontId="14" fillId="0" borderId="19" xfId="0" applyNumberFormat="1" applyFont="1" applyBorder="1" applyAlignment="1">
      <alignment horizontal="center" vertical="center"/>
    </xf>
    <xf numFmtId="38" fontId="14" fillId="0" borderId="20" xfId="0" applyNumberFormat="1" applyFont="1" applyBorder="1" applyAlignment="1">
      <alignment horizontal="center" vertical="center"/>
    </xf>
    <xf numFmtId="38" fontId="14" fillId="0" borderId="2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38" fontId="14" fillId="0" borderId="22" xfId="0" applyNumberFormat="1" applyFont="1" applyBorder="1" applyAlignment="1">
      <alignment horizontal="center" vertical="center"/>
    </xf>
    <xf numFmtId="38" fontId="9" fillId="0" borderId="17" xfId="1" applyFont="1" applyFill="1" applyBorder="1" applyAlignment="1">
      <alignment horizontal="center" vertical="center"/>
    </xf>
    <xf numFmtId="38" fontId="9" fillId="0" borderId="18" xfId="1" applyFont="1" applyFill="1" applyBorder="1" applyAlignment="1">
      <alignment horizontal="center" vertical="center"/>
    </xf>
  </cellXfs>
  <cellStyles count="14">
    <cellStyle name="桁区切り" xfId="1" builtinId="6"/>
    <cellStyle name="桁区切り 2" xfId="3" xr:uid="{00000000-0005-0000-0000-000001000000}"/>
    <cellStyle name="桁区切り 2 2" xfId="7" xr:uid="{8ECE72BE-79AC-4E7C-A026-ED8C9B3B7EAC}"/>
    <cellStyle name="桁区切り 3" xfId="5" xr:uid="{00000000-0005-0000-0000-000002000000}"/>
    <cellStyle name="桁区切り 3 2" xfId="9" xr:uid="{31649164-E8A1-440B-BA14-7392B7C1B7EE}"/>
    <cellStyle name="標準" xfId="0" builtinId="0"/>
    <cellStyle name="標準 2" xfId="2" xr:uid="{00000000-0005-0000-0000-000004000000}"/>
    <cellStyle name="標準 2 2" xfId="6" xr:uid="{BCEE4B53-542E-4F77-AA9A-737D3774B6A9}"/>
    <cellStyle name="標準 2 3" xfId="12" xr:uid="{BDF75D5C-4033-409B-94FA-1F29741077AF}"/>
    <cellStyle name="標準 3" xfId="4" xr:uid="{00000000-0005-0000-0000-000005000000}"/>
    <cellStyle name="標準 3 2" xfId="8" xr:uid="{9F569BC4-265B-4FFF-9D84-D3E5828274C8}"/>
    <cellStyle name="標準 4" xfId="10" xr:uid="{578C13F6-34AD-42E3-A380-6537FCA81E9C}"/>
    <cellStyle name="標準 5" xfId="11" xr:uid="{706ECB59-3FDA-4EDB-B6E2-0E7CC0493877}"/>
    <cellStyle name="標準 6" xfId="13" xr:uid="{52AD95FD-5B8C-44D5-810A-F04FC03836F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4</xdr:row>
      <xdr:rowOff>47625</xdr:rowOff>
    </xdr:from>
    <xdr:to>
      <xdr:col>5</xdr:col>
      <xdr:colOff>657225</xdr:colOff>
      <xdr:row>4</xdr:row>
      <xdr:rowOff>266700</xdr:rowOff>
    </xdr:to>
    <xdr:sp macro="" textlink="">
      <xdr:nvSpPr>
        <xdr:cNvPr id="2" name="矢印: 五方向 1">
          <a:extLst>
            <a:ext uri="{FF2B5EF4-FFF2-40B4-BE49-F238E27FC236}">
              <a16:creationId xmlns:a16="http://schemas.microsoft.com/office/drawing/2014/main" id="{CC099573-0F55-48D6-B1FF-A442C1F1A142}"/>
            </a:ext>
          </a:extLst>
        </xdr:cNvPr>
        <xdr:cNvSpPr/>
      </xdr:nvSpPr>
      <xdr:spPr>
        <a:xfrm>
          <a:off x="3686175" y="733425"/>
          <a:ext cx="381000" cy="219075"/>
        </a:xfrm>
        <a:prstGeom prst="homePlate">
          <a:avLst/>
        </a:prstGeom>
        <a:solidFill>
          <a:srgbClr val="66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273549</xdr:colOff>
      <xdr:row>6</xdr:row>
      <xdr:rowOff>47625</xdr:rowOff>
    </xdr:from>
    <xdr:to>
      <xdr:col>6</xdr:col>
      <xdr:colOff>469402</xdr:colOff>
      <xdr:row>6</xdr:row>
      <xdr:rowOff>266700</xdr:rowOff>
    </xdr:to>
    <xdr:sp macro="" textlink="">
      <xdr:nvSpPr>
        <xdr:cNvPr id="3" name="矢印: 五方向 2">
          <a:extLst>
            <a:ext uri="{FF2B5EF4-FFF2-40B4-BE49-F238E27FC236}">
              <a16:creationId xmlns:a16="http://schemas.microsoft.com/office/drawing/2014/main" id="{536B7BE8-9AAE-46E7-8572-D73BF28436C4}"/>
            </a:ext>
          </a:extLst>
        </xdr:cNvPr>
        <xdr:cNvSpPr/>
      </xdr:nvSpPr>
      <xdr:spPr>
        <a:xfrm>
          <a:off x="3683499" y="1247775"/>
          <a:ext cx="881653" cy="219075"/>
        </a:xfrm>
        <a:prstGeom prst="homePlate">
          <a:avLst/>
        </a:prstGeom>
        <a:solidFill>
          <a:srgbClr val="66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504825</xdr:colOff>
      <xdr:row>7</xdr:row>
      <xdr:rowOff>57150</xdr:rowOff>
    </xdr:from>
    <xdr:ext cx="1433854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7E5BE50-C614-43F2-B74E-BF99AA7213C6}"/>
            </a:ext>
          </a:extLst>
        </xdr:cNvPr>
        <xdr:cNvSpPr txBox="1"/>
      </xdr:nvSpPr>
      <xdr:spPr>
        <a:xfrm>
          <a:off x="3914775" y="1600200"/>
          <a:ext cx="143385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 i="1">
              <a:solidFill>
                <a:srgbClr val="0000FF"/>
              </a:solidFill>
            </a:rPr>
            <a:t>◇継続／中断を判断</a:t>
          </a:r>
        </a:p>
      </xdr:txBody>
    </xdr:sp>
    <xdr:clientData/>
  </xdr:oneCellAnchor>
  <xdr:oneCellAnchor>
    <xdr:from>
      <xdr:col>6</xdr:col>
      <xdr:colOff>521488</xdr:colOff>
      <xdr:row>11</xdr:row>
      <xdr:rowOff>38100</xdr:rowOff>
    </xdr:from>
    <xdr:ext cx="1743298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E45AF3A-748C-4618-8130-66487F86E90C}"/>
            </a:ext>
          </a:extLst>
        </xdr:cNvPr>
        <xdr:cNvSpPr txBox="1"/>
      </xdr:nvSpPr>
      <xdr:spPr>
        <a:xfrm>
          <a:off x="4617238" y="2609850"/>
          <a:ext cx="174329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 i="1">
              <a:solidFill>
                <a:srgbClr val="0000FF"/>
              </a:solidFill>
            </a:rPr>
            <a:t>◇販売開始（実用化開始）</a:t>
          </a:r>
        </a:p>
      </xdr:txBody>
    </xdr:sp>
    <xdr:clientData/>
  </xdr:oneCellAnchor>
  <xdr:twoCellAnchor>
    <xdr:from>
      <xdr:col>6</xdr:col>
      <xdr:colOff>4796</xdr:colOff>
      <xdr:row>8</xdr:row>
      <xdr:rowOff>123825</xdr:rowOff>
    </xdr:from>
    <xdr:to>
      <xdr:col>7</xdr:col>
      <xdr:colOff>454462</xdr:colOff>
      <xdr:row>9</xdr:row>
      <xdr:rowOff>0</xdr:rowOff>
    </xdr:to>
    <xdr:sp macro="" textlink="">
      <xdr:nvSpPr>
        <xdr:cNvPr id="6" name="矢印: 五方向 5">
          <a:extLst>
            <a:ext uri="{FF2B5EF4-FFF2-40B4-BE49-F238E27FC236}">
              <a16:creationId xmlns:a16="http://schemas.microsoft.com/office/drawing/2014/main" id="{0BFDF79A-B1B8-4826-9EF3-089E7339F64D}"/>
            </a:ext>
          </a:extLst>
        </xdr:cNvPr>
        <xdr:cNvSpPr/>
      </xdr:nvSpPr>
      <xdr:spPr>
        <a:xfrm>
          <a:off x="4100546" y="1838325"/>
          <a:ext cx="1135466" cy="219075"/>
        </a:xfrm>
        <a:prstGeom prst="homePlate">
          <a:avLst/>
        </a:prstGeom>
        <a:solidFill>
          <a:srgbClr val="66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323850</xdr:colOff>
      <xdr:row>10</xdr:row>
      <xdr:rowOff>77932</xdr:rowOff>
    </xdr:from>
    <xdr:to>
      <xdr:col>8</xdr:col>
      <xdr:colOff>676274</xdr:colOff>
      <xdr:row>10</xdr:row>
      <xdr:rowOff>304800</xdr:rowOff>
    </xdr:to>
    <xdr:sp macro="" textlink="">
      <xdr:nvSpPr>
        <xdr:cNvPr id="7" name="矢印: 五方向 6">
          <a:extLst>
            <a:ext uri="{FF2B5EF4-FFF2-40B4-BE49-F238E27FC236}">
              <a16:creationId xmlns:a16="http://schemas.microsoft.com/office/drawing/2014/main" id="{48E7992E-46B1-4B2F-AEE1-FFF370CC4D43}"/>
            </a:ext>
          </a:extLst>
        </xdr:cNvPr>
        <xdr:cNvSpPr/>
      </xdr:nvSpPr>
      <xdr:spPr>
        <a:xfrm>
          <a:off x="4419600" y="2306782"/>
          <a:ext cx="1724024" cy="226868"/>
        </a:xfrm>
        <a:prstGeom prst="homePlate">
          <a:avLst/>
        </a:prstGeom>
        <a:solidFill>
          <a:srgbClr val="66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19051</xdr:colOff>
      <xdr:row>12</xdr:row>
      <xdr:rowOff>85726</xdr:rowOff>
    </xdr:from>
    <xdr:to>
      <xdr:col>8</xdr:col>
      <xdr:colOff>676709</xdr:colOff>
      <xdr:row>12</xdr:row>
      <xdr:rowOff>295276</xdr:rowOff>
    </xdr:to>
    <xdr:sp macro="" textlink="">
      <xdr:nvSpPr>
        <xdr:cNvPr id="8" name="矢印: 五方向 7">
          <a:extLst>
            <a:ext uri="{FF2B5EF4-FFF2-40B4-BE49-F238E27FC236}">
              <a16:creationId xmlns:a16="http://schemas.microsoft.com/office/drawing/2014/main" id="{1C3E36AE-965D-4D52-ADCE-97F2547551B6}"/>
            </a:ext>
          </a:extLst>
        </xdr:cNvPr>
        <xdr:cNvSpPr/>
      </xdr:nvSpPr>
      <xdr:spPr>
        <a:xfrm>
          <a:off x="4800601" y="2828926"/>
          <a:ext cx="1343458" cy="209550"/>
        </a:xfrm>
        <a:prstGeom prst="homePlate">
          <a:avLst/>
        </a:prstGeom>
        <a:solidFill>
          <a:srgbClr val="66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123825</xdr:colOff>
      <xdr:row>4</xdr:row>
      <xdr:rowOff>38100</xdr:rowOff>
    </xdr:from>
    <xdr:to>
      <xdr:col>5</xdr:col>
      <xdr:colOff>238125</xdr:colOff>
      <xdr:row>4</xdr:row>
      <xdr:rowOff>276225</xdr:rowOff>
    </xdr:to>
    <xdr:sp macro="" textlink="">
      <xdr:nvSpPr>
        <xdr:cNvPr id="9" name="矢印: 五方向 8">
          <a:extLst>
            <a:ext uri="{FF2B5EF4-FFF2-40B4-BE49-F238E27FC236}">
              <a16:creationId xmlns:a16="http://schemas.microsoft.com/office/drawing/2014/main" id="{12BBE7A8-1C24-4DFE-99E4-0F1BA5ECBCEE}"/>
            </a:ext>
          </a:extLst>
        </xdr:cNvPr>
        <xdr:cNvSpPr/>
      </xdr:nvSpPr>
      <xdr:spPr>
        <a:xfrm>
          <a:off x="2847975" y="723900"/>
          <a:ext cx="800100" cy="238125"/>
        </a:xfrm>
        <a:prstGeom prst="homePlate">
          <a:avLst/>
        </a:prstGeom>
        <a:solidFill>
          <a:srgbClr val="66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76200</xdr:colOff>
      <xdr:row>4</xdr:row>
      <xdr:rowOff>19050</xdr:rowOff>
    </xdr:from>
    <xdr:ext cx="770980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DA1F89C-8810-42F7-AF3A-B6977CDD9CC3}"/>
            </a:ext>
          </a:extLst>
        </xdr:cNvPr>
        <xdr:cNvSpPr txBox="1"/>
      </xdr:nvSpPr>
      <xdr:spPr>
        <a:xfrm>
          <a:off x="2800350" y="704850"/>
          <a:ext cx="7709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 i="1">
              <a:solidFill>
                <a:srgbClr val="0000FF"/>
              </a:solidFill>
              <a:latin typeface="+mn-lt"/>
              <a:ea typeface="+mn-ea"/>
              <a:cs typeface="+mn-cs"/>
            </a:rPr>
            <a:t>フェーズ２</a:t>
          </a:r>
        </a:p>
      </xdr:txBody>
    </xdr:sp>
    <xdr:clientData/>
  </xdr:oneCellAnchor>
  <xdr:twoCellAnchor>
    <xdr:from>
      <xdr:col>3</xdr:col>
      <xdr:colOff>221462</xdr:colOff>
      <xdr:row>4</xdr:row>
      <xdr:rowOff>47625</xdr:rowOff>
    </xdr:from>
    <xdr:to>
      <xdr:col>3</xdr:col>
      <xdr:colOff>673889</xdr:colOff>
      <xdr:row>4</xdr:row>
      <xdr:rowOff>266700</xdr:rowOff>
    </xdr:to>
    <xdr:sp macro="" textlink="">
      <xdr:nvSpPr>
        <xdr:cNvPr id="12" name="矢印: 五方向 11">
          <a:extLst>
            <a:ext uri="{FF2B5EF4-FFF2-40B4-BE49-F238E27FC236}">
              <a16:creationId xmlns:a16="http://schemas.microsoft.com/office/drawing/2014/main" id="{25E535E2-4B00-4E00-B1D2-91CA88C6E70A}"/>
            </a:ext>
          </a:extLst>
        </xdr:cNvPr>
        <xdr:cNvSpPr/>
      </xdr:nvSpPr>
      <xdr:spPr>
        <a:xfrm>
          <a:off x="2259812" y="733425"/>
          <a:ext cx="452427" cy="219075"/>
        </a:xfrm>
        <a:prstGeom prst="homePlate">
          <a:avLst/>
        </a:prstGeom>
        <a:solidFill>
          <a:srgbClr val="66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145262</xdr:colOff>
      <xdr:row>4</xdr:row>
      <xdr:rowOff>57150</xdr:rowOff>
    </xdr:from>
    <xdr:ext cx="807238" cy="209032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EA41565-3A29-4BCF-B6AF-FB37E7FAAF37}"/>
            </a:ext>
          </a:extLst>
        </xdr:cNvPr>
        <xdr:cNvSpPr txBox="1"/>
      </xdr:nvSpPr>
      <xdr:spPr>
        <a:xfrm>
          <a:off x="2183612" y="742950"/>
          <a:ext cx="807238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 b="1" i="1">
              <a:solidFill>
                <a:srgbClr val="0000FF"/>
              </a:solidFill>
              <a:latin typeface="+mn-lt"/>
              <a:ea typeface="+mn-ea"/>
              <a:cs typeface="+mn-cs"/>
            </a:rPr>
            <a:t>フェーズ１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7</xdr:col>
      <xdr:colOff>117167</xdr:colOff>
      <xdr:row>16</xdr:row>
      <xdr:rowOff>377281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7960C5B-91E1-4199-B71E-5DEDCEE61E76}"/>
            </a:ext>
          </a:extLst>
        </xdr:cNvPr>
        <xdr:cNvGrpSpPr/>
      </xdr:nvGrpSpPr>
      <xdr:grpSpPr>
        <a:xfrm>
          <a:off x="2219325" y="685800"/>
          <a:ext cx="6070292" cy="4949281"/>
          <a:chOff x="2381250" y="1290618"/>
          <a:chExt cx="4886325" cy="4919682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2BB95971-BD1D-6577-AAB5-B63DB18826E7}"/>
              </a:ext>
            </a:extLst>
          </xdr:cNvPr>
          <xdr:cNvSpPr txBox="1"/>
        </xdr:nvSpPr>
        <xdr:spPr>
          <a:xfrm>
            <a:off x="2572067" y="1290618"/>
            <a:ext cx="1110938" cy="2675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仕様打合せ</a:t>
            </a:r>
          </a:p>
        </xdr:txBody>
      </xdr:sp>
      <xdr:cxnSp macro="">
        <xdr:nvCxnSpPr>
          <xdr:cNvPr id="4" name="直線矢印コネクタ 3">
            <a:extLst>
              <a:ext uri="{FF2B5EF4-FFF2-40B4-BE49-F238E27FC236}">
                <a16:creationId xmlns:a16="http://schemas.microsoft.com/office/drawing/2014/main" id="{CB8A54EA-8543-E278-FADB-727922817F56}"/>
              </a:ext>
            </a:extLst>
          </xdr:cNvPr>
          <xdr:cNvCxnSpPr/>
        </xdr:nvCxnSpPr>
        <xdr:spPr>
          <a:xfrm>
            <a:off x="2579281" y="1508197"/>
            <a:ext cx="1096509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E582C6B7-1461-2B14-D2D8-D043112B6E21}"/>
              </a:ext>
            </a:extLst>
          </xdr:cNvPr>
          <xdr:cNvSpPr txBox="1"/>
        </xdr:nvSpPr>
        <xdr:spPr>
          <a:xfrm>
            <a:off x="3538727" y="1290618"/>
            <a:ext cx="875305" cy="2675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試作</a:t>
            </a:r>
          </a:p>
        </xdr:txBody>
      </xdr:sp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F521FC6A-E208-A452-C15A-A714FDD283B5}"/>
              </a:ext>
            </a:extLst>
          </xdr:cNvPr>
          <xdr:cNvCxnSpPr/>
        </xdr:nvCxnSpPr>
        <xdr:spPr>
          <a:xfrm>
            <a:off x="3779607" y="1508197"/>
            <a:ext cx="425619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6983B6B2-CEE7-26CB-10BA-7C31113FDC90}"/>
              </a:ext>
            </a:extLst>
          </xdr:cNvPr>
          <xdr:cNvSpPr txBox="1"/>
        </xdr:nvSpPr>
        <xdr:spPr>
          <a:xfrm>
            <a:off x="3981596" y="2087702"/>
            <a:ext cx="681627" cy="2675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◆評価</a:t>
            </a:r>
          </a:p>
        </xdr:txBody>
      </xdr:sp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457F828F-8773-9322-92B6-877FB517351B}"/>
              </a:ext>
            </a:extLst>
          </xdr:cNvPr>
          <xdr:cNvCxnSpPr/>
        </xdr:nvCxnSpPr>
        <xdr:spPr>
          <a:xfrm>
            <a:off x="4226868" y="1598020"/>
            <a:ext cx="0" cy="467467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C8175AC2-741E-535F-32E2-6225EA3BF853}"/>
              </a:ext>
            </a:extLst>
          </xdr:cNvPr>
          <xdr:cNvSpPr txBox="1"/>
        </xdr:nvSpPr>
        <xdr:spPr>
          <a:xfrm>
            <a:off x="4183585" y="1290618"/>
            <a:ext cx="875305" cy="2675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試作</a:t>
            </a:r>
          </a:p>
        </xdr:txBody>
      </xdr:sp>
      <xdr:cxnSp macro="">
        <xdr:nvCxnSpPr>
          <xdr:cNvPr id="10" name="直線矢印コネクタ 9">
            <a:extLst>
              <a:ext uri="{FF2B5EF4-FFF2-40B4-BE49-F238E27FC236}">
                <a16:creationId xmlns:a16="http://schemas.microsoft.com/office/drawing/2014/main" id="{24918FC7-8BCE-E526-8E8F-6CB040271B74}"/>
              </a:ext>
            </a:extLst>
          </xdr:cNvPr>
          <xdr:cNvCxnSpPr/>
        </xdr:nvCxnSpPr>
        <xdr:spPr>
          <a:xfrm>
            <a:off x="4306221" y="1508197"/>
            <a:ext cx="630431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7DDD71C0-979D-044D-4E6C-C5CB823B2A5F}"/>
              </a:ext>
            </a:extLst>
          </xdr:cNvPr>
          <xdr:cNvSpPr txBox="1"/>
        </xdr:nvSpPr>
        <xdr:spPr>
          <a:xfrm>
            <a:off x="4753482" y="2087702"/>
            <a:ext cx="684450" cy="2675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◆判断</a:t>
            </a:r>
          </a:p>
        </xdr:txBody>
      </xdr:sp>
      <xdr:cxnSp macro="">
        <xdr:nvCxnSpPr>
          <xdr:cNvPr id="12" name="直線矢印コネクタ 11">
            <a:extLst>
              <a:ext uri="{FF2B5EF4-FFF2-40B4-BE49-F238E27FC236}">
                <a16:creationId xmlns:a16="http://schemas.microsoft.com/office/drawing/2014/main" id="{F0E940E5-C4A5-2E01-A1CE-8AAF60B52506}"/>
              </a:ext>
            </a:extLst>
          </xdr:cNvPr>
          <xdr:cNvCxnSpPr/>
        </xdr:nvCxnSpPr>
        <xdr:spPr>
          <a:xfrm>
            <a:off x="4994363" y="1598020"/>
            <a:ext cx="0" cy="467467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矢印コネクタ 12">
            <a:extLst>
              <a:ext uri="{FF2B5EF4-FFF2-40B4-BE49-F238E27FC236}">
                <a16:creationId xmlns:a16="http://schemas.microsoft.com/office/drawing/2014/main" id="{6F5659A0-5756-643C-C71C-BE77825C91B4}"/>
              </a:ext>
            </a:extLst>
          </xdr:cNvPr>
          <xdr:cNvCxnSpPr/>
        </xdr:nvCxnSpPr>
        <xdr:spPr>
          <a:xfrm>
            <a:off x="4529851" y="2210845"/>
            <a:ext cx="406801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3F5CE0CE-54CB-0DB3-02FD-94EF16F807EC}"/>
              </a:ext>
            </a:extLst>
          </xdr:cNvPr>
          <xdr:cNvSpPr txBox="1"/>
        </xdr:nvSpPr>
        <xdr:spPr>
          <a:xfrm>
            <a:off x="5246849" y="1567598"/>
            <a:ext cx="875305" cy="2675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仕様打合せ</a:t>
            </a:r>
          </a:p>
        </xdr:txBody>
      </xdr:sp>
      <xdr:cxnSp macro="">
        <xdr:nvCxnSpPr>
          <xdr:cNvPr id="15" name="直線矢印コネクタ 14">
            <a:extLst>
              <a:ext uri="{FF2B5EF4-FFF2-40B4-BE49-F238E27FC236}">
                <a16:creationId xmlns:a16="http://schemas.microsoft.com/office/drawing/2014/main" id="{A500C3CE-311D-70FA-257C-8F8C44F8C884}"/>
              </a:ext>
            </a:extLst>
          </xdr:cNvPr>
          <xdr:cNvCxnSpPr/>
        </xdr:nvCxnSpPr>
        <xdr:spPr>
          <a:xfrm>
            <a:off x="5380462" y="1786842"/>
            <a:ext cx="544491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D82E1D63-B9C4-C6F9-FEAA-FF08D1B9953F}"/>
              </a:ext>
            </a:extLst>
          </xdr:cNvPr>
          <xdr:cNvSpPr txBox="1"/>
        </xdr:nvSpPr>
        <xdr:spPr>
          <a:xfrm>
            <a:off x="5874457" y="1976630"/>
            <a:ext cx="240881" cy="7915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◆評価</a:t>
            </a:r>
          </a:p>
        </xdr:txBody>
      </xdr:sp>
      <xdr:cxnSp macro="">
        <xdr:nvCxnSpPr>
          <xdr:cNvPr id="17" name="直線矢印コネクタ 16">
            <a:extLst>
              <a:ext uri="{FF2B5EF4-FFF2-40B4-BE49-F238E27FC236}">
                <a16:creationId xmlns:a16="http://schemas.microsoft.com/office/drawing/2014/main" id="{BF1DFEB4-6378-174E-EEB4-71234545456C}"/>
              </a:ext>
            </a:extLst>
          </xdr:cNvPr>
          <xdr:cNvCxnSpPr/>
        </xdr:nvCxnSpPr>
        <xdr:spPr>
          <a:xfrm>
            <a:off x="5985488" y="1831270"/>
            <a:ext cx="0" cy="234215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矢印コネクタ 17">
            <a:extLst>
              <a:ext uri="{FF2B5EF4-FFF2-40B4-BE49-F238E27FC236}">
                <a16:creationId xmlns:a16="http://schemas.microsoft.com/office/drawing/2014/main" id="{84B82C03-0BA0-B732-8AF4-4D78EF52F0F4}"/>
              </a:ext>
            </a:extLst>
          </xdr:cNvPr>
          <xdr:cNvCxnSpPr/>
        </xdr:nvCxnSpPr>
        <xdr:spPr>
          <a:xfrm>
            <a:off x="5499335" y="2210845"/>
            <a:ext cx="425619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353ADE85-D76F-7A5A-AAF1-6F4293F0EB84}"/>
              </a:ext>
            </a:extLst>
          </xdr:cNvPr>
          <xdr:cNvSpPr txBox="1"/>
        </xdr:nvSpPr>
        <xdr:spPr>
          <a:xfrm>
            <a:off x="5939382" y="1567598"/>
            <a:ext cx="684449" cy="2675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試作</a:t>
            </a:r>
          </a:p>
        </xdr:txBody>
      </xdr:sp>
      <xdr:cxnSp macro="">
        <xdr:nvCxnSpPr>
          <xdr:cNvPr id="20" name="直線矢印コネクタ 19">
            <a:extLst>
              <a:ext uri="{FF2B5EF4-FFF2-40B4-BE49-F238E27FC236}">
                <a16:creationId xmlns:a16="http://schemas.microsoft.com/office/drawing/2014/main" id="{BBB8ED31-D917-EB5B-F6B7-D54D4399A32C}"/>
              </a:ext>
            </a:extLst>
          </xdr:cNvPr>
          <xdr:cNvCxnSpPr/>
        </xdr:nvCxnSpPr>
        <xdr:spPr>
          <a:xfrm>
            <a:off x="6050413" y="1786842"/>
            <a:ext cx="396763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2C464691-2ADD-D592-8764-76D523D5C07C}"/>
              </a:ext>
            </a:extLst>
          </xdr:cNvPr>
          <xdr:cNvSpPr txBox="1"/>
        </xdr:nvSpPr>
        <xdr:spPr>
          <a:xfrm>
            <a:off x="6245187" y="2087702"/>
            <a:ext cx="681627" cy="2675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◆評価</a:t>
            </a:r>
          </a:p>
        </xdr:txBody>
      </xdr:sp>
      <xdr:cxnSp macro="">
        <xdr:nvCxnSpPr>
          <xdr:cNvPr id="22" name="直線矢印コネクタ 21">
            <a:extLst>
              <a:ext uri="{FF2B5EF4-FFF2-40B4-BE49-F238E27FC236}">
                <a16:creationId xmlns:a16="http://schemas.microsoft.com/office/drawing/2014/main" id="{E172B9BD-91DA-96C1-62AA-8F12F39F3DB9}"/>
              </a:ext>
            </a:extLst>
          </xdr:cNvPr>
          <xdr:cNvCxnSpPr/>
        </xdr:nvCxnSpPr>
        <xdr:spPr>
          <a:xfrm>
            <a:off x="6483245" y="1831270"/>
            <a:ext cx="0" cy="234215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矢印コネクタ 22">
            <a:extLst>
              <a:ext uri="{FF2B5EF4-FFF2-40B4-BE49-F238E27FC236}">
                <a16:creationId xmlns:a16="http://schemas.microsoft.com/office/drawing/2014/main" id="{3C745F92-21D3-E6A7-92B3-0D6EB758225E}"/>
              </a:ext>
            </a:extLst>
          </xdr:cNvPr>
          <xdr:cNvCxnSpPr/>
        </xdr:nvCxnSpPr>
        <xdr:spPr>
          <a:xfrm>
            <a:off x="6122551" y="2210845"/>
            <a:ext cx="317411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7B1F2D81-E4ED-AAB6-EF6A-07EC9259784F}"/>
              </a:ext>
            </a:extLst>
          </xdr:cNvPr>
          <xdr:cNvSpPr txBox="1"/>
        </xdr:nvSpPr>
        <xdr:spPr>
          <a:xfrm>
            <a:off x="5922755" y="1965523"/>
            <a:ext cx="681627" cy="2675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データ取得</a:t>
            </a:r>
          </a:p>
        </xdr:txBody>
      </xdr:sp>
      <xdr:cxnSp macro="">
        <xdr:nvCxnSpPr>
          <xdr:cNvPr id="25" name="直線矢印コネクタ 24">
            <a:extLst>
              <a:ext uri="{FF2B5EF4-FFF2-40B4-BE49-F238E27FC236}">
                <a16:creationId xmlns:a16="http://schemas.microsoft.com/office/drawing/2014/main" id="{9DF0B8C6-EBB0-B47C-9944-C283E72B05A0}"/>
              </a:ext>
            </a:extLst>
          </xdr:cNvPr>
          <xdr:cNvCxnSpPr/>
        </xdr:nvCxnSpPr>
        <xdr:spPr>
          <a:xfrm>
            <a:off x="6128780" y="3112544"/>
            <a:ext cx="0" cy="377607"/>
          </a:xfrm>
          <a:prstGeom prst="straightConnector1">
            <a:avLst/>
          </a:prstGeom>
          <a:ln w="38100">
            <a:solidFill>
              <a:schemeClr val="tx1"/>
            </a:solidFill>
            <a:headEnd type="triangle" w="med" len="med"/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A3D5C31B-7536-8E24-D86D-84FCA55096B7}"/>
              </a:ext>
            </a:extLst>
          </xdr:cNvPr>
          <xdr:cNvSpPr txBox="1"/>
        </xdr:nvSpPr>
        <xdr:spPr>
          <a:xfrm>
            <a:off x="6649828" y="2991721"/>
            <a:ext cx="405722" cy="26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>
                <a:solidFill>
                  <a:sysClr val="windowText" lastClr="000000"/>
                </a:solidFill>
              </a:rPr>
              <a:t>◆</a:t>
            </a:r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95E7A0A1-5F36-1394-16A9-D520B97E6055}"/>
              </a:ext>
            </a:extLst>
          </xdr:cNvPr>
          <xdr:cNvSpPr txBox="1"/>
        </xdr:nvSpPr>
        <xdr:spPr>
          <a:xfrm>
            <a:off x="6645843" y="3328159"/>
            <a:ext cx="405722" cy="26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>
                <a:solidFill>
                  <a:sysClr val="windowText" lastClr="000000"/>
                </a:solidFill>
              </a:rPr>
              <a:t>◆</a:t>
            </a:r>
          </a:p>
        </xdr:txBody>
      </xdr:sp>
      <xdr:cxnSp macro="">
        <xdr:nvCxnSpPr>
          <xdr:cNvPr id="28" name="直線矢印コネクタ 27">
            <a:extLst>
              <a:ext uri="{FF2B5EF4-FFF2-40B4-BE49-F238E27FC236}">
                <a16:creationId xmlns:a16="http://schemas.microsoft.com/office/drawing/2014/main" id="{E8C5CF99-E404-3D8D-8F99-84537B8D77C3}"/>
              </a:ext>
            </a:extLst>
          </xdr:cNvPr>
          <xdr:cNvCxnSpPr/>
        </xdr:nvCxnSpPr>
        <xdr:spPr>
          <a:xfrm>
            <a:off x="6521312" y="2631749"/>
            <a:ext cx="0" cy="2637701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矢印コネクタ 28">
            <a:extLst>
              <a:ext uri="{FF2B5EF4-FFF2-40B4-BE49-F238E27FC236}">
                <a16:creationId xmlns:a16="http://schemas.microsoft.com/office/drawing/2014/main" id="{BA3EF5B1-F9C7-B99C-2A3D-46191EFACA2B}"/>
              </a:ext>
            </a:extLst>
          </xdr:cNvPr>
          <xdr:cNvCxnSpPr/>
        </xdr:nvCxnSpPr>
        <xdr:spPr>
          <a:xfrm>
            <a:off x="6845091" y="4169682"/>
            <a:ext cx="0" cy="126766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矢印コネクタ 29">
            <a:extLst>
              <a:ext uri="{FF2B5EF4-FFF2-40B4-BE49-F238E27FC236}">
                <a16:creationId xmlns:a16="http://schemas.microsoft.com/office/drawing/2014/main" id="{ED199B2E-79A9-D13E-9BA9-6CC95F80AF16}"/>
              </a:ext>
            </a:extLst>
          </xdr:cNvPr>
          <xdr:cNvCxnSpPr/>
        </xdr:nvCxnSpPr>
        <xdr:spPr>
          <a:xfrm>
            <a:off x="2597969" y="4996405"/>
            <a:ext cx="1090394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矢印コネクタ 30">
            <a:extLst>
              <a:ext uri="{FF2B5EF4-FFF2-40B4-BE49-F238E27FC236}">
                <a16:creationId xmlns:a16="http://schemas.microsoft.com/office/drawing/2014/main" id="{64F9F8BC-B312-C80B-5558-A4C6DC071986}"/>
              </a:ext>
            </a:extLst>
          </xdr:cNvPr>
          <xdr:cNvCxnSpPr/>
        </xdr:nvCxnSpPr>
        <xdr:spPr>
          <a:xfrm>
            <a:off x="2592490" y="4663007"/>
            <a:ext cx="1100143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F4DD782D-E1E9-FD5C-3BD2-E6CE92BBD30C}"/>
              </a:ext>
            </a:extLst>
          </xdr:cNvPr>
          <xdr:cNvSpPr txBox="1"/>
        </xdr:nvSpPr>
        <xdr:spPr>
          <a:xfrm>
            <a:off x="3445779" y="4443108"/>
            <a:ext cx="1113343" cy="26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装置設計</a:t>
            </a:r>
          </a:p>
        </xdr:txBody>
      </xdr:sp>
      <xdr:cxnSp macro="">
        <xdr:nvCxnSpPr>
          <xdr:cNvPr id="33" name="直線矢印コネクタ 32">
            <a:extLst>
              <a:ext uri="{FF2B5EF4-FFF2-40B4-BE49-F238E27FC236}">
                <a16:creationId xmlns:a16="http://schemas.microsoft.com/office/drawing/2014/main" id="{2E34A218-B8CD-C099-28B8-B6595AA94BE9}"/>
              </a:ext>
            </a:extLst>
          </xdr:cNvPr>
          <xdr:cNvCxnSpPr/>
        </xdr:nvCxnSpPr>
        <xdr:spPr>
          <a:xfrm>
            <a:off x="3198706" y="4651997"/>
            <a:ext cx="0" cy="377606"/>
          </a:xfrm>
          <a:prstGeom prst="straightConnector1">
            <a:avLst/>
          </a:prstGeom>
          <a:ln w="38100">
            <a:solidFill>
              <a:schemeClr val="tx1"/>
            </a:solidFill>
            <a:headEnd type="triangle" w="med" len="med"/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7C90BE87-BA2E-F15F-B5CC-F7DF74629B6E}"/>
              </a:ext>
            </a:extLst>
          </xdr:cNvPr>
          <xdr:cNvSpPr txBox="1"/>
        </xdr:nvSpPr>
        <xdr:spPr>
          <a:xfrm>
            <a:off x="2381250" y="4773852"/>
            <a:ext cx="877580" cy="26734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仕様打合せ</a:t>
            </a:r>
          </a:p>
        </xdr:txBody>
      </xdr:sp>
      <xdr:cxnSp macro="">
        <xdr:nvCxnSpPr>
          <xdr:cNvPr id="35" name="直線矢印コネクタ 34">
            <a:extLst>
              <a:ext uri="{FF2B5EF4-FFF2-40B4-BE49-F238E27FC236}">
                <a16:creationId xmlns:a16="http://schemas.microsoft.com/office/drawing/2014/main" id="{09608A37-D7D5-CE9A-4F58-814498CCC6CF}"/>
              </a:ext>
            </a:extLst>
          </xdr:cNvPr>
          <xdr:cNvCxnSpPr/>
        </xdr:nvCxnSpPr>
        <xdr:spPr>
          <a:xfrm>
            <a:off x="3723522" y="4656932"/>
            <a:ext cx="621654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FAFDB258-1789-5958-E59A-414F2FF851E1}"/>
              </a:ext>
            </a:extLst>
          </xdr:cNvPr>
          <xdr:cNvSpPr txBox="1"/>
        </xdr:nvSpPr>
        <xdr:spPr>
          <a:xfrm>
            <a:off x="3555120" y="4767777"/>
            <a:ext cx="874593" cy="26734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メーカー選定</a:t>
            </a:r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21A4C283-92D7-88E1-E36F-A0E325D9CAE9}"/>
              </a:ext>
            </a:extLst>
          </xdr:cNvPr>
          <xdr:cNvSpPr txBox="1"/>
        </xdr:nvSpPr>
        <xdr:spPr>
          <a:xfrm>
            <a:off x="4270457" y="4854813"/>
            <a:ext cx="636428" cy="4146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700">
                <a:solidFill>
                  <a:sysClr val="windowText" lastClr="000000"/>
                </a:solidFill>
              </a:rPr>
              <a:t>◆メーカー選定</a:t>
            </a:r>
            <a:endParaRPr kumimoji="1" lang="en-US" altLang="ja-JP" sz="700">
              <a:solidFill>
                <a:sysClr val="windowText" lastClr="000000"/>
              </a:solidFill>
            </a:endParaRPr>
          </a:p>
          <a:p>
            <a:pPr algn="ctr"/>
            <a:r>
              <a:rPr kumimoji="1" lang="ja-JP" altLang="en-US" sz="700">
                <a:solidFill>
                  <a:sysClr val="windowText" lastClr="000000"/>
                </a:solidFill>
              </a:rPr>
              <a:t>・交渉・契約</a:t>
            </a:r>
          </a:p>
        </xdr:txBody>
      </xdr:sp>
      <xdr:sp macro="" textlink="">
        <xdr:nvSpPr>
          <xdr:cNvPr id="38" name="テキスト ボックス 37">
            <a:extLst>
              <a:ext uri="{FF2B5EF4-FFF2-40B4-BE49-F238E27FC236}">
                <a16:creationId xmlns:a16="http://schemas.microsoft.com/office/drawing/2014/main" id="{67181829-2BD3-6E35-4B7A-A67013B369BE}"/>
              </a:ext>
            </a:extLst>
          </xdr:cNvPr>
          <xdr:cNvSpPr txBox="1"/>
        </xdr:nvSpPr>
        <xdr:spPr>
          <a:xfrm>
            <a:off x="5678195" y="4833559"/>
            <a:ext cx="683501" cy="2673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◆納入</a:t>
            </a:r>
          </a:p>
        </xdr:txBody>
      </xdr:sp>
      <xdr:cxnSp macro="">
        <xdr:nvCxnSpPr>
          <xdr:cNvPr id="39" name="直線矢印コネクタ 38">
            <a:extLst>
              <a:ext uri="{FF2B5EF4-FFF2-40B4-BE49-F238E27FC236}">
                <a16:creationId xmlns:a16="http://schemas.microsoft.com/office/drawing/2014/main" id="{6E6B092C-FD0E-3889-C7B9-09C9786173F9}"/>
              </a:ext>
            </a:extLst>
          </xdr:cNvPr>
          <xdr:cNvCxnSpPr/>
        </xdr:nvCxnSpPr>
        <xdr:spPr>
          <a:xfrm>
            <a:off x="4867494" y="4976289"/>
            <a:ext cx="996994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直線矢印コネクタ 39">
            <a:extLst>
              <a:ext uri="{FF2B5EF4-FFF2-40B4-BE49-F238E27FC236}">
                <a16:creationId xmlns:a16="http://schemas.microsoft.com/office/drawing/2014/main" id="{32CEF582-243D-0D55-6101-CC8C7D67CB66}"/>
              </a:ext>
            </a:extLst>
          </xdr:cNvPr>
          <xdr:cNvCxnSpPr/>
        </xdr:nvCxnSpPr>
        <xdr:spPr>
          <a:xfrm>
            <a:off x="6213714" y="4977807"/>
            <a:ext cx="577574" cy="0"/>
          </a:xfrm>
          <a:prstGeom prst="straightConnector1">
            <a:avLst/>
          </a:prstGeom>
          <a:ln>
            <a:solidFill>
              <a:schemeClr val="tx1"/>
            </a:solidFill>
            <a:prstDash val="sysDot"/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7F4B8DCB-52C6-15B9-8BFC-FDEF09461A7B}"/>
              </a:ext>
            </a:extLst>
          </xdr:cNvPr>
          <xdr:cNvSpPr txBox="1"/>
        </xdr:nvSpPr>
        <xdr:spPr>
          <a:xfrm>
            <a:off x="6013464" y="4746141"/>
            <a:ext cx="682469" cy="267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調整</a:t>
            </a:r>
          </a:p>
        </xdr:txBody>
      </xdr:sp>
      <xdr:sp macro="" textlink="">
        <xdr:nvSpPr>
          <xdr:cNvPr id="42" name="テキスト ボックス 41">
            <a:extLst>
              <a:ext uri="{FF2B5EF4-FFF2-40B4-BE49-F238E27FC236}">
                <a16:creationId xmlns:a16="http://schemas.microsoft.com/office/drawing/2014/main" id="{A87B4C8F-19BD-0244-B6FF-61CF09CD237C}"/>
              </a:ext>
            </a:extLst>
          </xdr:cNvPr>
          <xdr:cNvSpPr txBox="1"/>
        </xdr:nvSpPr>
        <xdr:spPr>
          <a:xfrm>
            <a:off x="5973864" y="5271728"/>
            <a:ext cx="836599" cy="267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試作品・評価</a:t>
            </a:r>
          </a:p>
        </xdr:txBody>
      </xdr:sp>
      <xdr:cxnSp macro="">
        <xdr:nvCxnSpPr>
          <xdr:cNvPr id="43" name="直線矢印コネクタ 42">
            <a:extLst>
              <a:ext uri="{FF2B5EF4-FFF2-40B4-BE49-F238E27FC236}">
                <a16:creationId xmlns:a16="http://schemas.microsoft.com/office/drawing/2014/main" id="{2806D305-774A-D33E-E7F2-A92BDC5A4F05}"/>
              </a:ext>
            </a:extLst>
          </xdr:cNvPr>
          <xdr:cNvCxnSpPr/>
        </xdr:nvCxnSpPr>
        <xdr:spPr>
          <a:xfrm>
            <a:off x="5981086" y="5508707"/>
            <a:ext cx="824395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1C04A3F4-0E21-1A67-F434-32AB697AC991}"/>
              </a:ext>
            </a:extLst>
          </xdr:cNvPr>
          <xdr:cNvSpPr txBox="1"/>
        </xdr:nvSpPr>
        <xdr:spPr>
          <a:xfrm>
            <a:off x="6764635" y="5381626"/>
            <a:ext cx="333743" cy="8286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rtlCol="0" anchor="t"/>
          <a:lstStyle/>
          <a:p>
            <a:pPr algn="r"/>
            <a:r>
              <a:rPr kumimoji="1" lang="ja-JP" altLang="en-US" sz="800">
                <a:solidFill>
                  <a:sysClr val="windowText" lastClr="000000"/>
                </a:solidFill>
              </a:rPr>
              <a:t>◆</a:t>
            </a:r>
            <a:endParaRPr kumimoji="1" lang="en-US" altLang="ja-JP" sz="800">
              <a:solidFill>
                <a:sysClr val="windowText" lastClr="000000"/>
              </a:solidFill>
            </a:endParaRPr>
          </a:p>
          <a:p>
            <a:pPr algn="r"/>
            <a:r>
              <a:rPr kumimoji="1" lang="ja-JP" altLang="en-US" sz="800">
                <a:solidFill>
                  <a:sysClr val="windowText" lastClr="000000"/>
                </a:solidFill>
              </a:rPr>
              <a:t>最終</a:t>
            </a:r>
            <a:endParaRPr kumimoji="1" lang="en-US" altLang="ja-JP" sz="800">
              <a:solidFill>
                <a:sysClr val="windowText" lastClr="000000"/>
              </a:solidFill>
            </a:endParaRPr>
          </a:p>
          <a:p>
            <a:pPr algn="r"/>
            <a:r>
              <a:rPr kumimoji="1" lang="ja-JP" altLang="en-US" sz="800">
                <a:solidFill>
                  <a:sysClr val="windowText" lastClr="000000"/>
                </a:solidFill>
              </a:rPr>
              <a:t>評価</a:t>
            </a:r>
          </a:p>
        </xdr:txBody>
      </xdr:sp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7F268DF6-6676-5ACA-350F-7DE2F1DBDE23}"/>
              </a:ext>
            </a:extLst>
          </xdr:cNvPr>
          <xdr:cNvSpPr txBox="1"/>
        </xdr:nvSpPr>
        <xdr:spPr>
          <a:xfrm>
            <a:off x="6908842" y="2332513"/>
            <a:ext cx="239384" cy="11024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◆最終評価</a:t>
            </a:r>
          </a:p>
        </xdr:txBody>
      </xdr:sp>
      <xdr:sp macro=""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6D088EF4-37F1-2299-78C3-400F9EE448B5}"/>
              </a:ext>
            </a:extLst>
          </xdr:cNvPr>
          <xdr:cNvSpPr txBox="1"/>
        </xdr:nvSpPr>
        <xdr:spPr>
          <a:xfrm>
            <a:off x="2824865" y="3335861"/>
            <a:ext cx="682469" cy="2642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◆契約</a:t>
            </a:r>
          </a:p>
        </xdr:txBody>
      </xdr:sp>
      <xdr:cxnSp macro="">
        <xdr:nvCxnSpPr>
          <xdr:cNvPr id="47" name="直線矢印コネクタ 46">
            <a:extLst>
              <a:ext uri="{FF2B5EF4-FFF2-40B4-BE49-F238E27FC236}">
                <a16:creationId xmlns:a16="http://schemas.microsoft.com/office/drawing/2014/main" id="{E550E07E-0DE7-8871-AAB5-1C4BFD95BABC}"/>
              </a:ext>
            </a:extLst>
          </xdr:cNvPr>
          <xdr:cNvCxnSpPr/>
        </xdr:nvCxnSpPr>
        <xdr:spPr>
          <a:xfrm>
            <a:off x="2600958" y="3456953"/>
            <a:ext cx="404477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" name="テキスト ボックス 47">
            <a:extLst>
              <a:ext uri="{FF2B5EF4-FFF2-40B4-BE49-F238E27FC236}">
                <a16:creationId xmlns:a16="http://schemas.microsoft.com/office/drawing/2014/main" id="{E741CCC5-03AF-CC6C-2033-B7E682297D64}"/>
              </a:ext>
            </a:extLst>
          </xdr:cNvPr>
          <xdr:cNvSpPr txBox="1"/>
        </xdr:nvSpPr>
        <xdr:spPr>
          <a:xfrm>
            <a:off x="2397688" y="3219974"/>
            <a:ext cx="819994" cy="267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契約打合せ</a:t>
            </a:r>
          </a:p>
        </xdr:txBody>
      </xdr:sp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3E900C5A-7F29-DDA7-708E-DDB84F1E1BF1}"/>
              </a:ext>
            </a:extLst>
          </xdr:cNvPr>
          <xdr:cNvSpPr txBox="1"/>
        </xdr:nvSpPr>
        <xdr:spPr>
          <a:xfrm>
            <a:off x="3055995" y="3573955"/>
            <a:ext cx="835888" cy="26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仕様打合せ</a:t>
            </a:r>
          </a:p>
        </xdr:txBody>
      </xdr:sp>
      <xdr:cxnSp macro="">
        <xdr:nvCxnSpPr>
          <xdr:cNvPr id="50" name="直線矢印コネクタ 49">
            <a:extLst>
              <a:ext uri="{FF2B5EF4-FFF2-40B4-BE49-F238E27FC236}">
                <a16:creationId xmlns:a16="http://schemas.microsoft.com/office/drawing/2014/main" id="{F7E8AD97-661C-5083-209E-F154B3771BCD}"/>
              </a:ext>
            </a:extLst>
          </xdr:cNvPr>
          <xdr:cNvCxnSpPr/>
        </xdr:nvCxnSpPr>
        <xdr:spPr>
          <a:xfrm>
            <a:off x="3063217" y="3801362"/>
            <a:ext cx="823684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" name="テキスト ボックス 50">
            <a:extLst>
              <a:ext uri="{FF2B5EF4-FFF2-40B4-BE49-F238E27FC236}">
                <a16:creationId xmlns:a16="http://schemas.microsoft.com/office/drawing/2014/main" id="{B7BCA1B7-EF05-741F-CEF9-A81A8A751D7C}"/>
              </a:ext>
            </a:extLst>
          </xdr:cNvPr>
          <xdr:cNvSpPr txBox="1"/>
        </xdr:nvSpPr>
        <xdr:spPr>
          <a:xfrm>
            <a:off x="3777313" y="3573955"/>
            <a:ext cx="682469" cy="26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試作</a:t>
            </a:r>
          </a:p>
        </xdr:txBody>
      </xdr:sp>
      <xdr:cxnSp macro="">
        <xdr:nvCxnSpPr>
          <xdr:cNvPr id="52" name="直線矢印コネクタ 51">
            <a:extLst>
              <a:ext uri="{FF2B5EF4-FFF2-40B4-BE49-F238E27FC236}">
                <a16:creationId xmlns:a16="http://schemas.microsoft.com/office/drawing/2014/main" id="{0E92ADD1-08D1-49EA-AE7C-814683A56B9F}"/>
              </a:ext>
            </a:extLst>
          </xdr:cNvPr>
          <xdr:cNvCxnSpPr/>
        </xdr:nvCxnSpPr>
        <xdr:spPr>
          <a:xfrm>
            <a:off x="3921769" y="3801362"/>
            <a:ext cx="352672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直線矢印コネクタ 52">
            <a:extLst>
              <a:ext uri="{FF2B5EF4-FFF2-40B4-BE49-F238E27FC236}">
                <a16:creationId xmlns:a16="http://schemas.microsoft.com/office/drawing/2014/main" id="{E398D6EB-533F-6868-F6A8-13B307F556D2}"/>
              </a:ext>
            </a:extLst>
          </xdr:cNvPr>
          <xdr:cNvCxnSpPr/>
        </xdr:nvCxnSpPr>
        <xdr:spPr>
          <a:xfrm>
            <a:off x="3851534" y="3456953"/>
            <a:ext cx="2923064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直線矢印コネクタ 53">
            <a:extLst>
              <a:ext uri="{FF2B5EF4-FFF2-40B4-BE49-F238E27FC236}">
                <a16:creationId xmlns:a16="http://schemas.microsoft.com/office/drawing/2014/main" id="{4356E43F-AA7D-0F5B-D7EC-1958282C108F}"/>
              </a:ext>
            </a:extLst>
          </xdr:cNvPr>
          <xdr:cNvCxnSpPr/>
        </xdr:nvCxnSpPr>
        <xdr:spPr>
          <a:xfrm>
            <a:off x="3077663" y="3123553"/>
            <a:ext cx="3711879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テキスト ボックス 54">
            <a:extLst>
              <a:ext uri="{FF2B5EF4-FFF2-40B4-BE49-F238E27FC236}">
                <a16:creationId xmlns:a16="http://schemas.microsoft.com/office/drawing/2014/main" id="{3ABC014B-247F-50C9-50B1-3661F08C4C5D}"/>
              </a:ext>
            </a:extLst>
          </xdr:cNvPr>
          <xdr:cNvSpPr txBox="1"/>
        </xdr:nvSpPr>
        <xdr:spPr>
          <a:xfrm>
            <a:off x="4141443" y="2911247"/>
            <a:ext cx="1113343" cy="26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試作</a:t>
            </a:r>
          </a:p>
        </xdr:txBody>
      </xdr:sp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93ABA265-CCEE-DC0F-5D9C-A8F4846548B3}"/>
              </a:ext>
            </a:extLst>
          </xdr:cNvPr>
          <xdr:cNvSpPr txBox="1"/>
        </xdr:nvSpPr>
        <xdr:spPr>
          <a:xfrm>
            <a:off x="5399243" y="2911247"/>
            <a:ext cx="872849" cy="26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試作</a:t>
            </a:r>
          </a:p>
        </xdr:txBody>
      </xdr: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AB0A93C8-6B92-69BA-3BB2-131B578C8C3A}"/>
              </a:ext>
            </a:extLst>
          </xdr:cNvPr>
          <xdr:cNvSpPr txBox="1"/>
        </xdr:nvSpPr>
        <xdr:spPr>
          <a:xfrm>
            <a:off x="5976604" y="2911247"/>
            <a:ext cx="875304" cy="26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試作</a:t>
            </a:r>
          </a:p>
        </xdr:txBody>
      </xdr:sp>
      <xdr:cxnSp macro="">
        <xdr:nvCxnSpPr>
          <xdr:cNvPr id="58" name="直線矢印コネクタ 57">
            <a:extLst>
              <a:ext uri="{FF2B5EF4-FFF2-40B4-BE49-F238E27FC236}">
                <a16:creationId xmlns:a16="http://schemas.microsoft.com/office/drawing/2014/main" id="{F205290B-81C9-A22D-C334-7CF4CA7A2816}"/>
              </a:ext>
            </a:extLst>
          </xdr:cNvPr>
          <xdr:cNvCxnSpPr/>
        </xdr:nvCxnSpPr>
        <xdr:spPr>
          <a:xfrm rot="10800000">
            <a:off x="4281664" y="3500987"/>
            <a:ext cx="0" cy="234324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直線矢印コネクタ 58">
            <a:extLst>
              <a:ext uri="{FF2B5EF4-FFF2-40B4-BE49-F238E27FC236}">
                <a16:creationId xmlns:a16="http://schemas.microsoft.com/office/drawing/2014/main" id="{0B4ABBFC-60B3-AA93-BF0B-7FAB360FAB25}"/>
              </a:ext>
            </a:extLst>
          </xdr:cNvPr>
          <xdr:cNvCxnSpPr/>
        </xdr:nvCxnSpPr>
        <xdr:spPr>
          <a:xfrm>
            <a:off x="4307816" y="3112544"/>
            <a:ext cx="0" cy="377607"/>
          </a:xfrm>
          <a:prstGeom prst="straightConnector1">
            <a:avLst/>
          </a:prstGeom>
          <a:ln w="38100">
            <a:solidFill>
              <a:schemeClr val="tx1"/>
            </a:solidFill>
            <a:headEnd type="triangle" w="med" len="med"/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0" name="テキスト ボックス 59">
            <a:extLst>
              <a:ext uri="{FF2B5EF4-FFF2-40B4-BE49-F238E27FC236}">
                <a16:creationId xmlns:a16="http://schemas.microsoft.com/office/drawing/2014/main" id="{EF31815D-0C7C-221B-E160-3AE9772799BA}"/>
              </a:ext>
            </a:extLst>
          </xdr:cNvPr>
          <xdr:cNvSpPr txBox="1"/>
        </xdr:nvSpPr>
        <xdr:spPr>
          <a:xfrm>
            <a:off x="3627841" y="3211622"/>
            <a:ext cx="874593" cy="267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１次評価</a:t>
            </a:r>
          </a:p>
        </xdr:txBody>
      </xdr:sp>
      <xdr:cxnSp macro="">
        <xdr:nvCxnSpPr>
          <xdr:cNvPr id="61" name="直線矢印コネクタ 60">
            <a:extLst>
              <a:ext uri="{FF2B5EF4-FFF2-40B4-BE49-F238E27FC236}">
                <a16:creationId xmlns:a16="http://schemas.microsoft.com/office/drawing/2014/main" id="{72E92B8C-AB0C-A9C0-B333-0A3763431DEF}"/>
              </a:ext>
            </a:extLst>
          </xdr:cNvPr>
          <xdr:cNvCxnSpPr/>
        </xdr:nvCxnSpPr>
        <xdr:spPr>
          <a:xfrm>
            <a:off x="5586038" y="3112544"/>
            <a:ext cx="0" cy="377607"/>
          </a:xfrm>
          <a:prstGeom prst="straightConnector1">
            <a:avLst/>
          </a:prstGeom>
          <a:ln w="38100">
            <a:solidFill>
              <a:schemeClr val="tx1"/>
            </a:solidFill>
            <a:headEnd type="triangle" w="med" len="med"/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2" name="テキスト ボックス 61">
            <a:extLst>
              <a:ext uri="{FF2B5EF4-FFF2-40B4-BE49-F238E27FC236}">
                <a16:creationId xmlns:a16="http://schemas.microsoft.com/office/drawing/2014/main" id="{C8623D64-9065-DA85-7EDF-3AB6756A7596}"/>
              </a:ext>
            </a:extLst>
          </xdr:cNvPr>
          <xdr:cNvSpPr txBox="1"/>
        </xdr:nvSpPr>
        <xdr:spPr>
          <a:xfrm>
            <a:off x="4935986" y="3211622"/>
            <a:ext cx="873560" cy="267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２次評価</a:t>
            </a:r>
          </a:p>
        </xdr:txBody>
      </xdr:sp>
      <xdr:sp macro="" textlink="">
        <xdr:nvSpPr>
          <xdr:cNvPr id="63" name="テキスト ボックス 62">
            <a:extLst>
              <a:ext uri="{FF2B5EF4-FFF2-40B4-BE49-F238E27FC236}">
                <a16:creationId xmlns:a16="http://schemas.microsoft.com/office/drawing/2014/main" id="{E9813FC8-CDB3-9D17-7ECE-D62123FC2A7D}"/>
              </a:ext>
            </a:extLst>
          </xdr:cNvPr>
          <xdr:cNvSpPr txBox="1"/>
        </xdr:nvSpPr>
        <xdr:spPr>
          <a:xfrm>
            <a:off x="5764117" y="3005768"/>
            <a:ext cx="488546" cy="595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３次</a:t>
            </a:r>
            <a:endParaRPr kumimoji="1" lang="en-US" altLang="ja-JP" sz="800">
              <a:solidFill>
                <a:sysClr val="windowText" lastClr="000000"/>
              </a:solidFill>
            </a:endParaRPr>
          </a:p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評価</a:t>
            </a:r>
          </a:p>
        </xdr:txBody>
      </xdr:sp>
      <xdr:sp macro="" textlink="">
        <xdr:nvSpPr>
          <xdr:cNvPr id="64" name="テキスト ボックス 63">
            <a:extLst>
              <a:ext uri="{FF2B5EF4-FFF2-40B4-BE49-F238E27FC236}">
                <a16:creationId xmlns:a16="http://schemas.microsoft.com/office/drawing/2014/main" id="{A553660B-CF53-04C4-7B75-D1A9522278F2}"/>
              </a:ext>
            </a:extLst>
          </xdr:cNvPr>
          <xdr:cNvSpPr txBox="1"/>
        </xdr:nvSpPr>
        <xdr:spPr>
          <a:xfrm>
            <a:off x="4645793" y="3916869"/>
            <a:ext cx="683501" cy="2664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◆判断</a:t>
            </a:r>
          </a:p>
        </xdr:txBody>
      </xdr:sp>
      <xdr:cxnSp macro="">
        <xdr:nvCxnSpPr>
          <xdr:cNvPr id="65" name="直線矢印コネクタ 64">
            <a:extLst>
              <a:ext uri="{FF2B5EF4-FFF2-40B4-BE49-F238E27FC236}">
                <a16:creationId xmlns:a16="http://schemas.microsoft.com/office/drawing/2014/main" id="{D8A882F2-242A-9B85-E373-ED2A18C590D9}"/>
              </a:ext>
            </a:extLst>
          </xdr:cNvPr>
          <xdr:cNvCxnSpPr/>
        </xdr:nvCxnSpPr>
        <xdr:spPr>
          <a:xfrm>
            <a:off x="4885178" y="3130006"/>
            <a:ext cx="0" cy="79977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6" name="テキスト ボックス 65">
            <a:extLst>
              <a:ext uri="{FF2B5EF4-FFF2-40B4-BE49-F238E27FC236}">
                <a16:creationId xmlns:a16="http://schemas.microsoft.com/office/drawing/2014/main" id="{B573E723-4B1C-CF48-9BCF-E00BB4706CFA}"/>
              </a:ext>
            </a:extLst>
          </xdr:cNvPr>
          <xdr:cNvSpPr txBox="1"/>
        </xdr:nvSpPr>
        <xdr:spPr>
          <a:xfrm>
            <a:off x="4691622" y="2988686"/>
            <a:ext cx="405011" cy="26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>
                <a:solidFill>
                  <a:sysClr val="windowText" lastClr="000000"/>
                </a:solidFill>
              </a:rPr>
              <a:t>◆</a:t>
            </a:r>
          </a:p>
        </xdr:txBody>
      </xdr:sp>
      <xdr:sp macro="" textlink="">
        <xdr:nvSpPr>
          <xdr:cNvPr id="67" name="テキスト ボックス 66">
            <a:extLst>
              <a:ext uri="{FF2B5EF4-FFF2-40B4-BE49-F238E27FC236}">
                <a16:creationId xmlns:a16="http://schemas.microsoft.com/office/drawing/2014/main" id="{5A55CC5B-9D6C-70AC-797E-815CFE232A27}"/>
              </a:ext>
            </a:extLst>
          </xdr:cNvPr>
          <xdr:cNvSpPr txBox="1"/>
        </xdr:nvSpPr>
        <xdr:spPr>
          <a:xfrm>
            <a:off x="5126518" y="3583065"/>
            <a:ext cx="965013" cy="26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仕様打合せ・試作</a:t>
            </a:r>
          </a:p>
        </xdr:txBody>
      </xdr:sp>
      <xdr:cxnSp macro="">
        <xdr:nvCxnSpPr>
          <xdr:cNvPr id="68" name="直線矢印コネクタ 67">
            <a:extLst>
              <a:ext uri="{FF2B5EF4-FFF2-40B4-BE49-F238E27FC236}">
                <a16:creationId xmlns:a16="http://schemas.microsoft.com/office/drawing/2014/main" id="{19345BE8-1301-7AD9-D7FD-572E1664E6D7}"/>
              </a:ext>
            </a:extLst>
          </xdr:cNvPr>
          <xdr:cNvCxnSpPr/>
        </xdr:nvCxnSpPr>
        <xdr:spPr>
          <a:xfrm>
            <a:off x="5355655" y="3810472"/>
            <a:ext cx="682368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直線矢印コネクタ 68">
            <a:extLst>
              <a:ext uri="{FF2B5EF4-FFF2-40B4-BE49-F238E27FC236}">
                <a16:creationId xmlns:a16="http://schemas.microsoft.com/office/drawing/2014/main" id="{DCF9E056-1028-8161-8B12-5FCE08CE7C0C}"/>
              </a:ext>
            </a:extLst>
          </xdr:cNvPr>
          <xdr:cNvCxnSpPr/>
        </xdr:nvCxnSpPr>
        <xdr:spPr>
          <a:xfrm rot="10800000">
            <a:off x="6059540" y="3510097"/>
            <a:ext cx="0" cy="234324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0" name="テキスト ボックス 69">
            <a:extLst>
              <a:ext uri="{FF2B5EF4-FFF2-40B4-BE49-F238E27FC236}">
                <a16:creationId xmlns:a16="http://schemas.microsoft.com/office/drawing/2014/main" id="{48F03744-3157-DA1C-4409-B85B311EA378}"/>
              </a:ext>
            </a:extLst>
          </xdr:cNvPr>
          <xdr:cNvSpPr txBox="1"/>
        </xdr:nvSpPr>
        <xdr:spPr>
          <a:xfrm>
            <a:off x="5677200" y="3918387"/>
            <a:ext cx="683501" cy="2664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◆判断</a:t>
            </a:r>
          </a:p>
        </xdr:txBody>
      </xdr:sp>
      <xdr:cxnSp macro="">
        <xdr:nvCxnSpPr>
          <xdr:cNvPr id="71" name="直線矢印コネクタ 70">
            <a:extLst>
              <a:ext uri="{FF2B5EF4-FFF2-40B4-BE49-F238E27FC236}">
                <a16:creationId xmlns:a16="http://schemas.microsoft.com/office/drawing/2014/main" id="{C493EC10-74C5-35AE-C593-7FDCB2F832E1}"/>
              </a:ext>
            </a:extLst>
          </xdr:cNvPr>
          <xdr:cNvCxnSpPr/>
        </xdr:nvCxnSpPr>
        <xdr:spPr>
          <a:xfrm>
            <a:off x="5917295" y="3131523"/>
            <a:ext cx="0" cy="828619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2" name="テキスト ボックス 71">
            <a:extLst>
              <a:ext uri="{FF2B5EF4-FFF2-40B4-BE49-F238E27FC236}">
                <a16:creationId xmlns:a16="http://schemas.microsoft.com/office/drawing/2014/main" id="{9291846D-A606-8699-3255-CF806AA6546F}"/>
              </a:ext>
            </a:extLst>
          </xdr:cNvPr>
          <xdr:cNvSpPr txBox="1"/>
        </xdr:nvSpPr>
        <xdr:spPr>
          <a:xfrm>
            <a:off x="5723028" y="2990203"/>
            <a:ext cx="405011" cy="26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>
                <a:solidFill>
                  <a:sysClr val="windowText" lastClr="000000"/>
                </a:solidFill>
              </a:rPr>
              <a:t>◆</a:t>
            </a:r>
          </a:p>
        </xdr:txBody>
      </xdr:sp>
      <xdr:cxnSp macro="">
        <xdr:nvCxnSpPr>
          <xdr:cNvPr id="73" name="直線矢印コネクタ 72">
            <a:extLst>
              <a:ext uri="{FF2B5EF4-FFF2-40B4-BE49-F238E27FC236}">
                <a16:creationId xmlns:a16="http://schemas.microsoft.com/office/drawing/2014/main" id="{5123691A-A594-88FD-13D7-F59C4B2931E3}"/>
              </a:ext>
            </a:extLst>
          </xdr:cNvPr>
          <xdr:cNvCxnSpPr/>
        </xdr:nvCxnSpPr>
        <xdr:spPr>
          <a:xfrm>
            <a:off x="5285918" y="4061117"/>
            <a:ext cx="577574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4" name="テキスト ボックス 73">
            <a:extLst>
              <a:ext uri="{FF2B5EF4-FFF2-40B4-BE49-F238E27FC236}">
                <a16:creationId xmlns:a16="http://schemas.microsoft.com/office/drawing/2014/main" id="{24F5F7B8-41DA-ED7E-8047-F62A1C615517}"/>
              </a:ext>
            </a:extLst>
          </xdr:cNvPr>
          <xdr:cNvSpPr txBox="1"/>
        </xdr:nvSpPr>
        <xdr:spPr>
          <a:xfrm>
            <a:off x="6584075" y="3919904"/>
            <a:ext cx="683500" cy="2664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◆判断</a:t>
            </a:r>
          </a:p>
        </xdr:txBody>
      </xdr:sp>
      <xdr:cxnSp macro="">
        <xdr:nvCxnSpPr>
          <xdr:cNvPr id="75" name="直線矢印コネクタ 74">
            <a:extLst>
              <a:ext uri="{FF2B5EF4-FFF2-40B4-BE49-F238E27FC236}">
                <a16:creationId xmlns:a16="http://schemas.microsoft.com/office/drawing/2014/main" id="{3D85B15B-18C4-C634-5B84-B08AC4477FD2}"/>
              </a:ext>
            </a:extLst>
          </xdr:cNvPr>
          <xdr:cNvCxnSpPr/>
        </xdr:nvCxnSpPr>
        <xdr:spPr>
          <a:xfrm>
            <a:off x="6844095" y="3133041"/>
            <a:ext cx="0" cy="771571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直線矢印コネクタ 75">
            <a:extLst>
              <a:ext uri="{FF2B5EF4-FFF2-40B4-BE49-F238E27FC236}">
                <a16:creationId xmlns:a16="http://schemas.microsoft.com/office/drawing/2014/main" id="{B955C856-186B-01EC-55F3-EA9EAD3D17EE}"/>
              </a:ext>
            </a:extLst>
          </xdr:cNvPr>
          <xdr:cNvCxnSpPr/>
        </xdr:nvCxnSpPr>
        <xdr:spPr>
          <a:xfrm>
            <a:off x="6212718" y="4062634"/>
            <a:ext cx="577574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7" name="テキスト ボックス 76">
            <a:extLst>
              <a:ext uri="{FF2B5EF4-FFF2-40B4-BE49-F238E27FC236}">
                <a16:creationId xmlns:a16="http://schemas.microsoft.com/office/drawing/2014/main" id="{35D440F8-B1E8-F76D-7FB5-C425C2F041B8}"/>
              </a:ext>
            </a:extLst>
          </xdr:cNvPr>
          <xdr:cNvSpPr txBox="1"/>
        </xdr:nvSpPr>
        <xdr:spPr>
          <a:xfrm>
            <a:off x="6954670" y="3773270"/>
            <a:ext cx="239384" cy="11024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◆最終評価</a:t>
            </a:r>
          </a:p>
        </xdr:txBody>
      </xdr:sp>
      <xdr:cxnSp macro="">
        <xdr:nvCxnSpPr>
          <xdr:cNvPr id="78" name="直線矢印コネクタ 77">
            <a:extLst>
              <a:ext uri="{FF2B5EF4-FFF2-40B4-BE49-F238E27FC236}">
                <a16:creationId xmlns:a16="http://schemas.microsoft.com/office/drawing/2014/main" id="{67E00257-96BE-32BD-4E26-6C58494DB12F}"/>
              </a:ext>
            </a:extLst>
          </xdr:cNvPr>
          <xdr:cNvCxnSpPr/>
        </xdr:nvCxnSpPr>
        <xdr:spPr>
          <a:xfrm>
            <a:off x="6446583" y="2599864"/>
            <a:ext cx="404477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9" name="テキスト ボックス 78">
            <a:extLst>
              <a:ext uri="{FF2B5EF4-FFF2-40B4-BE49-F238E27FC236}">
                <a16:creationId xmlns:a16="http://schemas.microsoft.com/office/drawing/2014/main" id="{89C58755-8460-A61F-3B15-D0844800895E}"/>
              </a:ext>
            </a:extLst>
          </xdr:cNvPr>
          <xdr:cNvSpPr txBox="1"/>
        </xdr:nvSpPr>
        <xdr:spPr>
          <a:xfrm>
            <a:off x="6309350" y="2373678"/>
            <a:ext cx="682469" cy="26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</a:rPr>
              <a:t>試作品評価</a:t>
            </a:r>
          </a:p>
        </xdr:txBody>
      </xdr:sp>
      <xdr:cxnSp macro="">
        <xdr:nvCxnSpPr>
          <xdr:cNvPr id="80" name="直線矢印コネクタ 79">
            <a:extLst>
              <a:ext uri="{FF2B5EF4-FFF2-40B4-BE49-F238E27FC236}">
                <a16:creationId xmlns:a16="http://schemas.microsoft.com/office/drawing/2014/main" id="{94EC19B6-B293-FD20-4B8D-BC95B708B528}"/>
              </a:ext>
            </a:extLst>
          </xdr:cNvPr>
          <xdr:cNvCxnSpPr/>
        </xdr:nvCxnSpPr>
        <xdr:spPr>
          <a:xfrm>
            <a:off x="3729001" y="4990330"/>
            <a:ext cx="616175" cy="0"/>
          </a:xfrm>
          <a:prstGeom prst="straightConnector1">
            <a:avLst/>
          </a:prstGeom>
          <a:ln>
            <a:solidFill>
              <a:schemeClr val="tx1"/>
            </a:solidFill>
            <a:tailEnd type="triangle" w="med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695325</xdr:colOff>
      <xdr:row>17</xdr:row>
      <xdr:rowOff>28575</xdr:rowOff>
    </xdr:from>
    <xdr:to>
      <xdr:col>4</xdr:col>
      <xdr:colOff>187270</xdr:colOff>
      <xdr:row>17</xdr:row>
      <xdr:rowOff>296660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296A48C6-5DA7-4925-9D4E-F0E4510B1D3D}"/>
            </a:ext>
          </a:extLst>
        </xdr:cNvPr>
        <xdr:cNvSpPr txBox="1"/>
      </xdr:nvSpPr>
      <xdr:spPr>
        <a:xfrm>
          <a:off x="2914650" y="5667375"/>
          <a:ext cx="682570" cy="268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◆（第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回）</a:t>
          </a:r>
        </a:p>
      </xdr:txBody>
    </xdr:sp>
    <xdr:clientData/>
  </xdr:twoCellAnchor>
  <xdr:twoCellAnchor>
    <xdr:from>
      <xdr:col>4</xdr:col>
      <xdr:colOff>847725</xdr:colOff>
      <xdr:row>17</xdr:row>
      <xdr:rowOff>28575</xdr:rowOff>
    </xdr:from>
    <xdr:to>
      <xdr:col>5</xdr:col>
      <xdr:colOff>339670</xdr:colOff>
      <xdr:row>17</xdr:row>
      <xdr:rowOff>296660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DBA24F43-B68C-4417-A69B-1B4D542077B3}"/>
            </a:ext>
          </a:extLst>
        </xdr:cNvPr>
        <xdr:cNvSpPr txBox="1"/>
      </xdr:nvSpPr>
      <xdr:spPr>
        <a:xfrm>
          <a:off x="4257675" y="5667375"/>
          <a:ext cx="682570" cy="268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◆（第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回）</a:t>
          </a:r>
        </a:p>
      </xdr:txBody>
    </xdr:sp>
    <xdr:clientData/>
  </xdr:twoCellAnchor>
  <xdr:twoCellAnchor>
    <xdr:from>
      <xdr:col>6</xdr:col>
      <xdr:colOff>19050</xdr:colOff>
      <xdr:row>17</xdr:row>
      <xdr:rowOff>28575</xdr:rowOff>
    </xdr:from>
    <xdr:to>
      <xdr:col>6</xdr:col>
      <xdr:colOff>701620</xdr:colOff>
      <xdr:row>17</xdr:row>
      <xdr:rowOff>296660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20C4B9D0-37E4-4504-A886-A12B5F1B7AC3}"/>
            </a:ext>
          </a:extLst>
        </xdr:cNvPr>
        <xdr:cNvSpPr txBox="1"/>
      </xdr:nvSpPr>
      <xdr:spPr>
        <a:xfrm>
          <a:off x="5810250" y="5667375"/>
          <a:ext cx="682570" cy="268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◆（第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回）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1B00B-E040-4BE0-883A-FC3268D7B95A}">
  <dimension ref="A1:L19"/>
  <sheetViews>
    <sheetView showGridLines="0" zoomScaleNormal="100" workbookViewId="0">
      <selection activeCell="J25" sqref="J25"/>
    </sheetView>
  </sheetViews>
  <sheetFormatPr defaultRowHeight="13.5" x14ac:dyDescent="0.15"/>
  <cols>
    <col min="1" max="1" width="3.5" style="70" customWidth="1"/>
    <col min="2" max="2" width="16.25" style="70" customWidth="1"/>
    <col min="3" max="3" width="7" style="70" customWidth="1"/>
    <col min="4" max="11" width="9" style="70"/>
    <col min="12" max="12" width="23.375" style="70" customWidth="1"/>
    <col min="13" max="16384" width="9" style="70"/>
  </cols>
  <sheetData>
    <row r="1" spans="1:12" x14ac:dyDescent="0.15">
      <c r="A1" s="69"/>
    </row>
    <row r="2" spans="1:12" x14ac:dyDescent="0.15">
      <c r="A2" s="69"/>
    </row>
    <row r="3" spans="1:12" x14ac:dyDescent="0.15">
      <c r="A3" s="69"/>
      <c r="B3" s="113" t="s">
        <v>55</v>
      </c>
      <c r="C3" s="113"/>
      <c r="D3" s="105" t="s">
        <v>56</v>
      </c>
      <c r="E3" s="109" t="s">
        <v>57</v>
      </c>
      <c r="F3" s="109" t="s">
        <v>58</v>
      </c>
      <c r="G3" s="109" t="s">
        <v>59</v>
      </c>
      <c r="H3" s="105" t="s">
        <v>60</v>
      </c>
      <c r="I3" s="105" t="s">
        <v>61</v>
      </c>
      <c r="J3" s="105" t="s">
        <v>62</v>
      </c>
      <c r="K3" s="105" t="s">
        <v>63</v>
      </c>
      <c r="L3" s="105" t="s">
        <v>64</v>
      </c>
    </row>
    <row r="4" spans="1:12" x14ac:dyDescent="0.15">
      <c r="A4" s="69"/>
      <c r="B4" s="113"/>
      <c r="C4" s="113"/>
      <c r="D4" s="106"/>
      <c r="E4" s="110"/>
      <c r="F4" s="110"/>
      <c r="G4" s="110"/>
      <c r="H4" s="106"/>
      <c r="I4" s="106"/>
      <c r="J4" s="106"/>
      <c r="K4" s="106"/>
      <c r="L4" s="105"/>
    </row>
    <row r="5" spans="1:12" ht="27" x14ac:dyDescent="0.15">
      <c r="A5" s="69"/>
      <c r="B5" s="107" t="s">
        <v>70</v>
      </c>
      <c r="C5" s="108"/>
      <c r="D5" s="71"/>
      <c r="E5" s="71"/>
      <c r="F5" s="71"/>
      <c r="G5" s="71"/>
      <c r="H5" s="71"/>
      <c r="I5" s="71"/>
      <c r="J5" s="72"/>
      <c r="K5" s="72"/>
      <c r="L5" s="73" t="s">
        <v>71</v>
      </c>
    </row>
    <row r="6" spans="1:12" x14ac:dyDescent="0.15">
      <c r="A6" s="69"/>
      <c r="B6" s="74"/>
      <c r="C6" s="72"/>
      <c r="D6" s="75"/>
      <c r="E6" s="75"/>
      <c r="F6" s="75"/>
      <c r="G6" s="75"/>
      <c r="H6" s="75"/>
      <c r="I6" s="75"/>
      <c r="J6" s="72"/>
      <c r="K6" s="72"/>
      <c r="L6" s="72"/>
    </row>
    <row r="7" spans="1:12" ht="27" x14ac:dyDescent="0.15">
      <c r="A7" s="69"/>
      <c r="B7" s="74" t="s">
        <v>72</v>
      </c>
      <c r="C7" s="72"/>
      <c r="D7" s="75"/>
      <c r="E7" s="75"/>
      <c r="F7" s="75"/>
      <c r="G7" s="75"/>
      <c r="H7" s="75"/>
      <c r="I7" s="75"/>
      <c r="J7" s="72"/>
      <c r="K7" s="72"/>
      <c r="L7" s="73" t="s">
        <v>73</v>
      </c>
    </row>
    <row r="8" spans="1:12" x14ac:dyDescent="0.15">
      <c r="A8" s="69"/>
      <c r="B8" s="74"/>
      <c r="C8" s="72"/>
      <c r="D8" s="75"/>
      <c r="E8" s="75"/>
      <c r="F8" s="75"/>
      <c r="G8" s="75"/>
      <c r="H8" s="75"/>
      <c r="I8" s="75"/>
      <c r="J8" s="72"/>
      <c r="K8" s="72"/>
      <c r="L8" s="72"/>
    </row>
    <row r="9" spans="1:12" ht="27" x14ac:dyDescent="0.15">
      <c r="A9" s="69"/>
      <c r="B9" s="74" t="s">
        <v>74</v>
      </c>
      <c r="C9" s="72"/>
      <c r="D9" s="75"/>
      <c r="E9" s="75"/>
      <c r="F9" s="75"/>
      <c r="G9" s="75"/>
      <c r="H9" s="75"/>
      <c r="I9" s="75"/>
      <c r="J9" s="72"/>
      <c r="K9" s="72"/>
      <c r="L9" s="73" t="s">
        <v>75</v>
      </c>
    </row>
    <row r="10" spans="1:12" x14ac:dyDescent="0.15">
      <c r="A10" s="69"/>
      <c r="B10" s="74"/>
      <c r="C10" s="72"/>
      <c r="D10" s="75"/>
      <c r="E10" s="75"/>
      <c r="F10" s="75"/>
      <c r="G10" s="75"/>
      <c r="H10" s="75"/>
      <c r="I10" s="75"/>
      <c r="J10" s="72"/>
      <c r="K10" s="72"/>
      <c r="L10" s="72"/>
    </row>
    <row r="11" spans="1:12" ht="27" x14ac:dyDescent="0.15">
      <c r="A11" s="69"/>
      <c r="B11" s="74" t="s">
        <v>76</v>
      </c>
      <c r="C11" s="72"/>
      <c r="D11" s="75"/>
      <c r="E11" s="75"/>
      <c r="F11" s="75"/>
      <c r="G11" s="75"/>
      <c r="H11" s="75"/>
      <c r="I11" s="75"/>
      <c r="J11" s="72"/>
      <c r="K11" s="72"/>
      <c r="L11" s="73" t="s">
        <v>77</v>
      </c>
    </row>
    <row r="12" spans="1:12" x14ac:dyDescent="0.15">
      <c r="A12" s="69"/>
      <c r="B12" s="74"/>
      <c r="C12" s="72"/>
      <c r="D12" s="75"/>
      <c r="E12" s="75"/>
      <c r="F12" s="75"/>
      <c r="G12" s="75"/>
      <c r="H12" s="75"/>
      <c r="I12" s="75"/>
      <c r="J12" s="72"/>
      <c r="K12" s="72"/>
      <c r="L12" s="72"/>
    </row>
    <row r="13" spans="1:12" ht="27" x14ac:dyDescent="0.15">
      <c r="A13" s="69"/>
      <c r="B13" s="76" t="s">
        <v>78</v>
      </c>
      <c r="C13" s="77"/>
      <c r="D13" s="78"/>
      <c r="E13" s="78"/>
      <c r="F13" s="78"/>
      <c r="G13" s="78"/>
      <c r="H13" s="78"/>
      <c r="I13" s="78"/>
      <c r="J13" s="77"/>
      <c r="K13" s="77"/>
      <c r="L13" s="79" t="s">
        <v>79</v>
      </c>
    </row>
    <row r="14" spans="1:12" x14ac:dyDescent="0.15">
      <c r="A14" s="69"/>
      <c r="B14" s="80" t="s">
        <v>65</v>
      </c>
      <c r="C14" s="81"/>
      <c r="D14" s="82"/>
      <c r="E14" s="82"/>
      <c r="F14" s="82">
        <v>35</v>
      </c>
      <c r="G14" s="82">
        <v>110</v>
      </c>
      <c r="H14" s="82">
        <v>30</v>
      </c>
      <c r="I14" s="82">
        <v>30</v>
      </c>
      <c r="J14" s="82"/>
      <c r="K14" s="83"/>
      <c r="L14" s="81"/>
    </row>
    <row r="15" spans="1:12" x14ac:dyDescent="0.15">
      <c r="A15" s="69"/>
      <c r="B15" s="80" t="s">
        <v>66</v>
      </c>
      <c r="C15" s="81"/>
      <c r="D15" s="82"/>
      <c r="E15" s="82"/>
      <c r="F15" s="82">
        <v>0</v>
      </c>
      <c r="G15" s="82">
        <v>0</v>
      </c>
      <c r="H15" s="82">
        <v>250</v>
      </c>
      <c r="I15" s="82">
        <v>375</v>
      </c>
      <c r="J15" s="82"/>
      <c r="K15" s="83"/>
      <c r="L15" s="81"/>
    </row>
    <row r="16" spans="1:12" x14ac:dyDescent="0.15">
      <c r="A16" s="69"/>
      <c r="B16" s="80" t="s">
        <v>67</v>
      </c>
      <c r="C16" s="81"/>
      <c r="D16" s="82"/>
      <c r="E16" s="82"/>
      <c r="F16" s="82">
        <v>0</v>
      </c>
      <c r="G16" s="82">
        <v>0</v>
      </c>
      <c r="H16" s="82">
        <v>50</v>
      </c>
      <c r="I16" s="82">
        <v>100</v>
      </c>
      <c r="J16" s="82"/>
      <c r="K16" s="83"/>
      <c r="L16" s="81"/>
    </row>
    <row r="17" spans="1:12" x14ac:dyDescent="0.15">
      <c r="A17" s="69"/>
      <c r="B17" s="84" t="s">
        <v>68</v>
      </c>
      <c r="C17" s="85"/>
      <c r="D17" s="82"/>
      <c r="E17" s="82"/>
      <c r="F17" s="82">
        <v>5</v>
      </c>
      <c r="G17" s="82">
        <v>13</v>
      </c>
      <c r="H17" s="77">
        <v>60</v>
      </c>
      <c r="I17" s="78">
        <v>65</v>
      </c>
      <c r="J17" s="78"/>
      <c r="K17" s="77"/>
      <c r="L17" s="85"/>
    </row>
    <row r="18" spans="1:12" ht="27" customHeight="1" x14ac:dyDescent="0.15">
      <c r="A18" s="69"/>
      <c r="B18" s="111" t="s">
        <v>69</v>
      </c>
      <c r="C18" s="112"/>
      <c r="D18" s="82"/>
      <c r="E18" s="82"/>
      <c r="F18" s="82">
        <v>12</v>
      </c>
      <c r="G18" s="82">
        <v>35</v>
      </c>
      <c r="H18" s="82">
        <v>98</v>
      </c>
      <c r="I18" s="82">
        <v>123</v>
      </c>
      <c r="J18" s="82"/>
      <c r="K18" s="83"/>
      <c r="L18" s="81"/>
    </row>
    <row r="19" spans="1:12" x14ac:dyDescent="0.15">
      <c r="A19" s="69"/>
    </row>
  </sheetData>
  <mergeCells count="12">
    <mergeCell ref="B18:C18"/>
    <mergeCell ref="B3:C4"/>
    <mergeCell ref="D3:D4"/>
    <mergeCell ref="E3:E4"/>
    <mergeCell ref="F3:F4"/>
    <mergeCell ref="I3:I4"/>
    <mergeCell ref="J3:J4"/>
    <mergeCell ref="K3:K4"/>
    <mergeCell ref="L3:L4"/>
    <mergeCell ref="B5:C5"/>
    <mergeCell ref="G3:G4"/>
    <mergeCell ref="H3:H4"/>
  </mergeCells>
  <phoneticPr fontId="17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57D6-9514-4DEB-9164-F6026F1EBAFB}">
  <dimension ref="A1:L19"/>
  <sheetViews>
    <sheetView showGridLines="0" zoomScaleNormal="100" workbookViewId="0">
      <selection activeCell="D36" sqref="D36"/>
    </sheetView>
  </sheetViews>
  <sheetFormatPr defaultRowHeight="13.5" x14ac:dyDescent="0.15"/>
  <cols>
    <col min="1" max="1" width="3.5" style="70" customWidth="1"/>
    <col min="2" max="2" width="16.25" style="70" customWidth="1"/>
    <col min="3" max="3" width="7" style="70" customWidth="1"/>
    <col min="4" max="11" width="9" style="70"/>
    <col min="12" max="12" width="23.375" style="70" customWidth="1"/>
    <col min="13" max="16384" width="9" style="70"/>
  </cols>
  <sheetData>
    <row r="1" spans="1:12" x14ac:dyDescent="0.15">
      <c r="A1" s="69"/>
    </row>
    <row r="2" spans="1:12" x14ac:dyDescent="0.15">
      <c r="A2" s="69"/>
    </row>
    <row r="3" spans="1:12" x14ac:dyDescent="0.15">
      <c r="A3" s="69"/>
      <c r="B3" s="113" t="s">
        <v>55</v>
      </c>
      <c r="C3" s="113"/>
      <c r="D3" s="105" t="s">
        <v>56</v>
      </c>
      <c r="E3" s="109" t="s">
        <v>57</v>
      </c>
      <c r="F3" s="109" t="s">
        <v>58</v>
      </c>
      <c r="G3" s="109" t="s">
        <v>59</v>
      </c>
      <c r="H3" s="105" t="s">
        <v>60</v>
      </c>
      <c r="I3" s="105" t="s">
        <v>61</v>
      </c>
      <c r="J3" s="105" t="s">
        <v>62</v>
      </c>
      <c r="K3" s="105" t="s">
        <v>63</v>
      </c>
      <c r="L3" s="105" t="s">
        <v>64</v>
      </c>
    </row>
    <row r="4" spans="1:12" x14ac:dyDescent="0.15">
      <c r="A4" s="69"/>
      <c r="B4" s="113"/>
      <c r="C4" s="113"/>
      <c r="D4" s="106"/>
      <c r="E4" s="110"/>
      <c r="F4" s="110"/>
      <c r="G4" s="110"/>
      <c r="H4" s="106"/>
      <c r="I4" s="106"/>
      <c r="J4" s="106"/>
      <c r="K4" s="106"/>
      <c r="L4" s="105"/>
    </row>
    <row r="5" spans="1:12" x14ac:dyDescent="0.15">
      <c r="A5" s="69"/>
      <c r="B5" s="107"/>
      <c r="C5" s="108"/>
      <c r="D5" s="71"/>
      <c r="E5" s="71"/>
      <c r="F5" s="71"/>
      <c r="G5" s="71"/>
      <c r="H5" s="71"/>
      <c r="I5" s="71"/>
      <c r="J5" s="72"/>
      <c r="K5" s="72"/>
      <c r="L5" s="73"/>
    </row>
    <row r="6" spans="1:12" x14ac:dyDescent="0.15">
      <c r="A6" s="69"/>
      <c r="B6" s="74"/>
      <c r="C6" s="72"/>
      <c r="D6" s="75"/>
      <c r="E6" s="75"/>
      <c r="F6" s="75"/>
      <c r="G6" s="75"/>
      <c r="H6" s="75"/>
      <c r="I6" s="75"/>
      <c r="J6" s="72"/>
      <c r="K6" s="72"/>
      <c r="L6" s="72"/>
    </row>
    <row r="7" spans="1:12" x14ac:dyDescent="0.15">
      <c r="A7" s="69"/>
      <c r="B7" s="74"/>
      <c r="C7" s="72"/>
      <c r="D7" s="75"/>
      <c r="E7" s="75"/>
      <c r="F7" s="75"/>
      <c r="G7" s="75"/>
      <c r="H7" s="75"/>
      <c r="I7" s="75"/>
      <c r="J7" s="72"/>
      <c r="K7" s="72"/>
      <c r="L7" s="73"/>
    </row>
    <row r="8" spans="1:12" x14ac:dyDescent="0.15">
      <c r="A8" s="69"/>
      <c r="B8" s="74"/>
      <c r="C8" s="72"/>
      <c r="D8" s="75"/>
      <c r="E8" s="75"/>
      <c r="F8" s="75"/>
      <c r="G8" s="75"/>
      <c r="H8" s="75"/>
      <c r="I8" s="75"/>
      <c r="J8" s="72"/>
      <c r="K8" s="72"/>
      <c r="L8" s="72"/>
    </row>
    <row r="9" spans="1:12" x14ac:dyDescent="0.15">
      <c r="A9" s="69"/>
      <c r="B9" s="74"/>
      <c r="C9" s="72"/>
      <c r="D9" s="75"/>
      <c r="E9" s="75"/>
      <c r="F9" s="75"/>
      <c r="G9" s="75"/>
      <c r="H9" s="75"/>
      <c r="I9" s="75"/>
      <c r="J9" s="72"/>
      <c r="K9" s="72"/>
      <c r="L9" s="73"/>
    </row>
    <row r="10" spans="1:12" x14ac:dyDescent="0.15">
      <c r="A10" s="69"/>
      <c r="B10" s="74"/>
      <c r="C10" s="72"/>
      <c r="D10" s="75"/>
      <c r="E10" s="75"/>
      <c r="F10" s="75"/>
      <c r="G10" s="75"/>
      <c r="H10" s="75"/>
      <c r="I10" s="75"/>
      <c r="J10" s="72"/>
      <c r="K10" s="72"/>
      <c r="L10" s="72"/>
    </row>
    <row r="11" spans="1:12" x14ac:dyDescent="0.15">
      <c r="A11" s="69"/>
      <c r="B11" s="74"/>
      <c r="C11" s="72"/>
      <c r="D11" s="75"/>
      <c r="E11" s="75"/>
      <c r="F11" s="75"/>
      <c r="G11" s="75"/>
      <c r="H11" s="75"/>
      <c r="I11" s="75"/>
      <c r="J11" s="72"/>
      <c r="K11" s="72"/>
      <c r="L11" s="73"/>
    </row>
    <row r="12" spans="1:12" x14ac:dyDescent="0.15">
      <c r="A12" s="69"/>
      <c r="B12" s="74"/>
      <c r="C12" s="72"/>
      <c r="D12" s="75"/>
      <c r="E12" s="75"/>
      <c r="F12" s="75"/>
      <c r="G12" s="75"/>
      <c r="H12" s="75"/>
      <c r="I12" s="75"/>
      <c r="J12" s="72"/>
      <c r="K12" s="72"/>
      <c r="L12" s="72"/>
    </row>
    <row r="13" spans="1:12" x14ac:dyDescent="0.15">
      <c r="A13" s="69"/>
      <c r="B13" s="76"/>
      <c r="C13" s="77"/>
      <c r="D13" s="78"/>
      <c r="E13" s="78"/>
      <c r="F13" s="78"/>
      <c r="G13" s="78"/>
      <c r="H13" s="78"/>
      <c r="I13" s="78"/>
      <c r="J13" s="77"/>
      <c r="K13" s="77"/>
      <c r="L13" s="79"/>
    </row>
    <row r="14" spans="1:12" x14ac:dyDescent="0.15">
      <c r="A14" s="69"/>
      <c r="B14" s="80" t="s">
        <v>65</v>
      </c>
      <c r="C14" s="81"/>
      <c r="D14" s="82"/>
      <c r="E14" s="82"/>
      <c r="F14" s="82"/>
      <c r="G14" s="82"/>
      <c r="H14" s="82"/>
      <c r="I14" s="82"/>
      <c r="J14" s="83"/>
      <c r="K14" s="83"/>
      <c r="L14" s="81"/>
    </row>
    <row r="15" spans="1:12" x14ac:dyDescent="0.15">
      <c r="A15" s="69"/>
      <c r="B15" s="80" t="s">
        <v>66</v>
      </c>
      <c r="C15" s="81"/>
      <c r="D15" s="82"/>
      <c r="E15" s="82"/>
      <c r="F15" s="82"/>
      <c r="G15" s="82"/>
      <c r="H15" s="82"/>
      <c r="I15" s="82"/>
      <c r="J15" s="83"/>
      <c r="K15" s="83"/>
      <c r="L15" s="81"/>
    </row>
    <row r="16" spans="1:12" x14ac:dyDescent="0.15">
      <c r="A16" s="69"/>
      <c r="B16" s="80" t="s">
        <v>67</v>
      </c>
      <c r="C16" s="81"/>
      <c r="D16" s="82"/>
      <c r="E16" s="82"/>
      <c r="F16" s="82"/>
      <c r="G16" s="82"/>
      <c r="H16" s="82"/>
      <c r="I16" s="82"/>
      <c r="J16" s="83"/>
      <c r="K16" s="83"/>
      <c r="L16" s="81"/>
    </row>
    <row r="17" spans="1:12" x14ac:dyDescent="0.15">
      <c r="A17" s="69"/>
      <c r="B17" s="84" t="s">
        <v>68</v>
      </c>
      <c r="C17" s="85"/>
      <c r="D17" s="82"/>
      <c r="E17" s="82"/>
      <c r="F17" s="82"/>
      <c r="G17" s="82"/>
      <c r="H17" s="77"/>
      <c r="I17" s="78"/>
      <c r="J17" s="77"/>
      <c r="K17" s="77"/>
      <c r="L17" s="85"/>
    </row>
    <row r="18" spans="1:12" ht="27" customHeight="1" x14ac:dyDescent="0.15">
      <c r="A18" s="69"/>
      <c r="B18" s="111" t="s">
        <v>69</v>
      </c>
      <c r="C18" s="112"/>
      <c r="D18" s="82"/>
      <c r="E18" s="82"/>
      <c r="F18" s="82"/>
      <c r="G18" s="82"/>
      <c r="H18" s="82"/>
      <c r="I18" s="82"/>
      <c r="J18" s="83"/>
      <c r="K18" s="83"/>
      <c r="L18" s="81"/>
    </row>
    <row r="19" spans="1:12" x14ac:dyDescent="0.15">
      <c r="A19" s="69"/>
    </row>
  </sheetData>
  <mergeCells count="12">
    <mergeCell ref="B18:C18"/>
    <mergeCell ref="B3:C4"/>
    <mergeCell ref="D3:D4"/>
    <mergeCell ref="E3:E4"/>
    <mergeCell ref="F3:F4"/>
    <mergeCell ref="I3:I4"/>
    <mergeCell ref="J3:J4"/>
    <mergeCell ref="K3:K4"/>
    <mergeCell ref="L3:L4"/>
    <mergeCell ref="B5:C5"/>
    <mergeCell ref="G3:G4"/>
    <mergeCell ref="H3:H4"/>
  </mergeCells>
  <phoneticPr fontId="1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1EDE8-C7BB-43D0-94A1-CA21AC103727}">
  <dimension ref="A1:H19"/>
  <sheetViews>
    <sheetView showGridLines="0" tabSelected="1" workbookViewId="0">
      <selection activeCell="J15" sqref="J15"/>
    </sheetView>
  </sheetViews>
  <sheetFormatPr defaultRowHeight="13.5" x14ac:dyDescent="0.15"/>
  <cols>
    <col min="1" max="1" width="3.5" style="87" customWidth="1"/>
    <col min="2" max="2" width="25.625" style="87" customWidth="1"/>
    <col min="3" max="7" width="15.625" style="87" customWidth="1"/>
    <col min="8" max="16384" width="9" style="87"/>
  </cols>
  <sheetData>
    <row r="1" spans="1:8" x14ac:dyDescent="0.15">
      <c r="A1" s="86"/>
      <c r="B1" s="86"/>
      <c r="C1" s="86"/>
      <c r="D1" s="86"/>
      <c r="E1" s="86"/>
      <c r="F1" s="86"/>
      <c r="G1" s="86"/>
      <c r="H1" s="86"/>
    </row>
    <row r="2" spans="1:8" x14ac:dyDescent="0.15">
      <c r="A2" s="86"/>
      <c r="B2" s="88"/>
      <c r="C2" s="86"/>
      <c r="D2" s="86"/>
      <c r="E2" s="86"/>
      <c r="F2" s="86"/>
      <c r="G2" s="86"/>
      <c r="H2" s="86"/>
    </row>
    <row r="3" spans="1:8" x14ac:dyDescent="0.15">
      <c r="A3" s="86"/>
      <c r="B3" s="114" t="s">
        <v>53</v>
      </c>
      <c r="C3" s="116" t="s">
        <v>54</v>
      </c>
      <c r="D3" s="117"/>
      <c r="E3" s="117"/>
      <c r="F3" s="117"/>
      <c r="G3" s="118"/>
      <c r="H3" s="86"/>
    </row>
    <row r="4" spans="1:8" x14ac:dyDescent="0.15">
      <c r="A4" s="86"/>
      <c r="B4" s="115"/>
      <c r="C4" s="103" t="s">
        <v>102</v>
      </c>
      <c r="D4" s="103" t="s">
        <v>98</v>
      </c>
      <c r="E4" s="103" t="s">
        <v>99</v>
      </c>
      <c r="F4" s="103" t="s">
        <v>100</v>
      </c>
      <c r="G4" s="104" t="s">
        <v>101</v>
      </c>
      <c r="H4" s="86"/>
    </row>
    <row r="5" spans="1:8" ht="30" customHeight="1" x14ac:dyDescent="0.15">
      <c r="A5" s="86"/>
      <c r="B5" s="89" t="s">
        <v>85</v>
      </c>
      <c r="C5" s="90"/>
      <c r="D5" s="90"/>
      <c r="E5" s="90"/>
      <c r="F5" s="90"/>
      <c r="G5" s="90"/>
      <c r="H5" s="86"/>
    </row>
    <row r="6" spans="1:8" ht="30" customHeight="1" x14ac:dyDescent="0.15">
      <c r="A6" s="86"/>
      <c r="B6" s="91" t="s">
        <v>87</v>
      </c>
      <c r="C6" s="92"/>
      <c r="D6" s="92"/>
      <c r="E6" s="92"/>
      <c r="F6" s="92"/>
      <c r="G6" s="92"/>
      <c r="H6" s="86"/>
    </row>
    <row r="7" spans="1:8" ht="30" customHeight="1" x14ac:dyDescent="0.15">
      <c r="A7" s="86"/>
      <c r="B7" s="91" t="s">
        <v>89</v>
      </c>
      <c r="C7" s="92"/>
      <c r="D7" s="92"/>
      <c r="E7" s="92"/>
      <c r="F7" s="92"/>
      <c r="G7" s="92"/>
      <c r="H7" s="86"/>
    </row>
    <row r="8" spans="1:8" ht="30" customHeight="1" x14ac:dyDescent="0.15">
      <c r="A8" s="86"/>
      <c r="B8" s="92"/>
      <c r="C8" s="92"/>
      <c r="D8" s="92"/>
      <c r="E8" s="92"/>
      <c r="F8" s="92"/>
      <c r="G8" s="92"/>
      <c r="H8" s="86"/>
    </row>
    <row r="9" spans="1:8" ht="30" customHeight="1" x14ac:dyDescent="0.15">
      <c r="A9" s="86"/>
      <c r="B9" s="91" t="s">
        <v>91</v>
      </c>
      <c r="C9" s="92"/>
      <c r="D9" s="92"/>
      <c r="E9" s="92"/>
      <c r="F9" s="92"/>
      <c r="G9" s="92"/>
      <c r="H9" s="86"/>
    </row>
    <row r="10" spans="1:8" ht="30" customHeight="1" x14ac:dyDescent="0.15">
      <c r="A10" s="86"/>
      <c r="B10" s="91"/>
      <c r="C10" s="92"/>
      <c r="D10" s="92"/>
      <c r="E10" s="92"/>
      <c r="F10" s="92"/>
      <c r="G10" s="92"/>
      <c r="H10" s="86"/>
    </row>
    <row r="11" spans="1:8" ht="30" customHeight="1" x14ac:dyDescent="0.15">
      <c r="A11" s="86"/>
      <c r="B11" s="91" t="s">
        <v>93</v>
      </c>
      <c r="C11" s="92"/>
      <c r="D11" s="92"/>
      <c r="E11" s="92"/>
      <c r="F11" s="92"/>
      <c r="G11" s="92"/>
      <c r="H11" s="86"/>
    </row>
    <row r="12" spans="1:8" ht="30" customHeight="1" x14ac:dyDescent="0.15">
      <c r="A12" s="86"/>
      <c r="B12" s="91"/>
      <c r="C12" s="92"/>
      <c r="D12" s="92"/>
      <c r="E12" s="92"/>
      <c r="F12" s="92"/>
      <c r="G12" s="92"/>
      <c r="H12" s="86"/>
    </row>
    <row r="13" spans="1:8" ht="30" customHeight="1" x14ac:dyDescent="0.15">
      <c r="A13" s="86"/>
      <c r="B13" s="91" t="s">
        <v>94</v>
      </c>
      <c r="C13" s="92"/>
      <c r="D13" s="92"/>
      <c r="E13" s="92"/>
      <c r="F13" s="92"/>
      <c r="G13" s="92"/>
      <c r="H13" s="86"/>
    </row>
    <row r="14" spans="1:8" ht="30" customHeight="1" x14ac:dyDescent="0.15">
      <c r="A14" s="86"/>
      <c r="B14" s="92"/>
      <c r="C14" s="92"/>
      <c r="D14" s="92"/>
      <c r="E14" s="92"/>
      <c r="F14" s="92"/>
      <c r="G14" s="92"/>
      <c r="H14" s="86"/>
    </row>
    <row r="15" spans="1:8" ht="30" customHeight="1" x14ac:dyDescent="0.15">
      <c r="A15" s="86"/>
      <c r="B15" s="93"/>
      <c r="C15" s="92"/>
      <c r="D15" s="92"/>
      <c r="E15" s="92"/>
      <c r="F15" s="92"/>
      <c r="G15" s="92"/>
      <c r="H15" s="86"/>
    </row>
    <row r="16" spans="1:8" ht="30" customHeight="1" x14ac:dyDescent="0.15">
      <c r="A16" s="86"/>
      <c r="B16" s="94"/>
      <c r="C16" s="92"/>
      <c r="D16" s="92"/>
      <c r="E16" s="92"/>
      <c r="F16" s="92"/>
      <c r="G16" s="92"/>
      <c r="H16" s="86"/>
    </row>
    <row r="17" spans="1:8" ht="30" customHeight="1" x14ac:dyDescent="0.15">
      <c r="A17" s="86"/>
      <c r="B17" s="94"/>
      <c r="C17" s="92"/>
      <c r="D17" s="92"/>
      <c r="E17" s="92"/>
      <c r="F17" s="92"/>
      <c r="G17" s="92"/>
      <c r="H17" s="86"/>
    </row>
    <row r="18" spans="1:8" ht="30" customHeight="1" x14ac:dyDescent="0.15">
      <c r="A18" s="86"/>
      <c r="B18" s="99" t="s">
        <v>95</v>
      </c>
      <c r="C18" s="97"/>
      <c r="D18" s="97"/>
      <c r="E18" s="97"/>
      <c r="F18" s="97"/>
      <c r="G18" s="97"/>
      <c r="H18" s="86"/>
    </row>
    <row r="19" spans="1:8" x14ac:dyDescent="0.15">
      <c r="A19" s="86"/>
      <c r="B19" s="98"/>
      <c r="C19" s="86"/>
      <c r="D19" s="86"/>
      <c r="E19" s="86"/>
      <c r="F19" s="86"/>
      <c r="G19" s="86"/>
      <c r="H19" s="86"/>
    </row>
  </sheetData>
  <mergeCells count="2">
    <mergeCell ref="B3:B4"/>
    <mergeCell ref="C3:G3"/>
  </mergeCells>
  <phoneticPr fontId="17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7CC50-6F21-4EEF-A06C-8AF115194135}">
  <dimension ref="A1:H22"/>
  <sheetViews>
    <sheetView showGridLines="0" workbookViewId="0">
      <selection activeCell="G21" sqref="B3:G21"/>
    </sheetView>
  </sheetViews>
  <sheetFormatPr defaultRowHeight="13.5" x14ac:dyDescent="0.15"/>
  <cols>
    <col min="1" max="1" width="3.5" style="87" customWidth="1"/>
    <col min="2" max="2" width="25.625" style="87" customWidth="1"/>
    <col min="3" max="7" width="15.625" style="87" customWidth="1"/>
    <col min="8" max="16384" width="9" style="87"/>
  </cols>
  <sheetData>
    <row r="1" spans="1:8" x14ac:dyDescent="0.15">
      <c r="A1" s="86"/>
      <c r="B1" s="86"/>
      <c r="C1" s="86"/>
      <c r="D1" s="86"/>
      <c r="E1" s="86"/>
      <c r="F1" s="86"/>
      <c r="G1" s="86"/>
      <c r="H1" s="86"/>
    </row>
    <row r="2" spans="1:8" x14ac:dyDescent="0.15">
      <c r="A2" s="86"/>
      <c r="B2" s="88"/>
      <c r="C2" s="86"/>
      <c r="D2" s="86"/>
      <c r="E2" s="86"/>
      <c r="F2" s="86"/>
      <c r="G2" s="86"/>
      <c r="H2" s="86"/>
    </row>
    <row r="3" spans="1:8" x14ac:dyDescent="0.15">
      <c r="A3" s="86"/>
      <c r="B3" s="114" t="s">
        <v>53</v>
      </c>
      <c r="C3" s="116" t="s">
        <v>54</v>
      </c>
      <c r="D3" s="117"/>
      <c r="E3" s="117"/>
      <c r="F3" s="117"/>
      <c r="G3" s="118"/>
      <c r="H3" s="86"/>
    </row>
    <row r="4" spans="1:8" x14ac:dyDescent="0.15">
      <c r="A4" s="86"/>
      <c r="B4" s="115"/>
      <c r="C4" s="103" t="s">
        <v>103</v>
      </c>
      <c r="D4" s="103" t="s">
        <v>98</v>
      </c>
      <c r="E4" s="103" t="s">
        <v>104</v>
      </c>
      <c r="F4" s="103" t="s">
        <v>105</v>
      </c>
      <c r="G4" s="104" t="s">
        <v>106</v>
      </c>
      <c r="H4" s="86"/>
    </row>
    <row r="5" spans="1:8" x14ac:dyDescent="0.15">
      <c r="A5" s="86"/>
      <c r="B5" s="89" t="s">
        <v>86</v>
      </c>
      <c r="C5" s="90"/>
      <c r="D5" s="90"/>
      <c r="E5" s="90"/>
      <c r="F5" s="90"/>
      <c r="G5" s="90"/>
      <c r="H5" s="86"/>
    </row>
    <row r="6" spans="1:8" x14ac:dyDescent="0.15">
      <c r="A6" s="86"/>
      <c r="B6" s="91" t="s">
        <v>88</v>
      </c>
      <c r="C6" s="92"/>
      <c r="D6" s="92"/>
      <c r="E6" s="92"/>
      <c r="F6" s="92"/>
      <c r="G6" s="92"/>
      <c r="H6" s="86"/>
    </row>
    <row r="7" spans="1:8" x14ac:dyDescent="0.15">
      <c r="A7" s="86"/>
      <c r="B7" s="91" t="s">
        <v>90</v>
      </c>
      <c r="C7" s="92"/>
      <c r="D7" s="92"/>
      <c r="E7" s="92"/>
      <c r="F7" s="92"/>
      <c r="G7" s="92"/>
      <c r="H7" s="86"/>
    </row>
    <row r="8" spans="1:8" x14ac:dyDescent="0.15">
      <c r="A8" s="86"/>
      <c r="B8" s="92"/>
      <c r="C8" s="92"/>
      <c r="D8" s="92"/>
      <c r="E8" s="92"/>
      <c r="F8" s="92"/>
      <c r="G8" s="92"/>
      <c r="H8" s="86"/>
    </row>
    <row r="9" spans="1:8" x14ac:dyDescent="0.15">
      <c r="A9" s="86"/>
      <c r="B9" s="91" t="s">
        <v>92</v>
      </c>
      <c r="C9" s="92"/>
      <c r="D9" s="92"/>
      <c r="E9" s="92"/>
      <c r="F9" s="92"/>
      <c r="G9" s="92"/>
      <c r="H9" s="86"/>
    </row>
    <row r="10" spans="1:8" x14ac:dyDescent="0.15">
      <c r="A10" s="86"/>
      <c r="B10" s="91"/>
      <c r="C10" s="92"/>
      <c r="D10" s="92"/>
      <c r="E10" s="92"/>
      <c r="F10" s="92"/>
      <c r="G10" s="92"/>
      <c r="H10" s="86"/>
    </row>
    <row r="11" spans="1:8" x14ac:dyDescent="0.15">
      <c r="A11" s="86"/>
      <c r="B11" s="91" t="s">
        <v>93</v>
      </c>
      <c r="C11" s="92"/>
      <c r="D11" s="92"/>
      <c r="E11" s="92"/>
      <c r="F11" s="92"/>
      <c r="G11" s="92"/>
      <c r="H11" s="86"/>
    </row>
    <row r="12" spans="1:8" x14ac:dyDescent="0.15">
      <c r="A12" s="86"/>
      <c r="B12" s="91"/>
      <c r="C12" s="92"/>
      <c r="D12" s="92"/>
      <c r="E12" s="92"/>
      <c r="F12" s="92"/>
      <c r="G12" s="92"/>
      <c r="H12" s="86"/>
    </row>
    <row r="13" spans="1:8" x14ac:dyDescent="0.15">
      <c r="A13" s="86"/>
      <c r="B13" s="91" t="s">
        <v>94</v>
      </c>
      <c r="C13" s="92"/>
      <c r="D13" s="92"/>
      <c r="E13" s="92"/>
      <c r="F13" s="92"/>
      <c r="G13" s="92"/>
      <c r="H13" s="86"/>
    </row>
    <row r="14" spans="1:8" x14ac:dyDescent="0.15">
      <c r="A14" s="86"/>
      <c r="B14" s="100"/>
      <c r="C14" s="92"/>
      <c r="D14" s="92"/>
      <c r="E14" s="92"/>
      <c r="F14" s="92"/>
      <c r="G14" s="92"/>
      <c r="H14" s="86"/>
    </row>
    <row r="15" spans="1:8" x14ac:dyDescent="0.15">
      <c r="A15" s="86"/>
      <c r="B15" s="93"/>
      <c r="C15" s="92"/>
      <c r="D15" s="92"/>
      <c r="E15" s="92"/>
      <c r="F15" s="92"/>
      <c r="G15" s="92"/>
      <c r="H15" s="86"/>
    </row>
    <row r="16" spans="1:8" x14ac:dyDescent="0.15">
      <c r="A16" s="86"/>
      <c r="B16" s="101"/>
      <c r="C16" s="92"/>
      <c r="D16" s="92"/>
      <c r="E16" s="92"/>
      <c r="F16" s="92"/>
      <c r="G16" s="92"/>
      <c r="H16" s="86"/>
    </row>
    <row r="17" spans="1:8" x14ac:dyDescent="0.15">
      <c r="A17" s="86"/>
      <c r="B17" s="94"/>
      <c r="C17" s="92"/>
      <c r="D17" s="92"/>
      <c r="E17" s="92"/>
      <c r="F17" s="92"/>
      <c r="G17" s="92"/>
      <c r="H17" s="86"/>
    </row>
    <row r="18" spans="1:8" x14ac:dyDescent="0.15">
      <c r="A18" s="86"/>
      <c r="B18" s="102"/>
      <c r="C18" s="92"/>
      <c r="D18" s="92"/>
      <c r="E18" s="92"/>
      <c r="F18" s="92"/>
      <c r="G18" s="92"/>
      <c r="H18" s="86"/>
    </row>
    <row r="19" spans="1:8" x14ac:dyDescent="0.15">
      <c r="A19" s="86"/>
      <c r="B19" s="95"/>
      <c r="C19" s="92"/>
      <c r="D19" s="92"/>
      <c r="E19" s="92"/>
      <c r="F19" s="92"/>
      <c r="G19" s="92"/>
      <c r="H19" s="86"/>
    </row>
    <row r="20" spans="1:8" x14ac:dyDescent="0.15">
      <c r="A20" s="86"/>
      <c r="B20" s="95"/>
      <c r="C20" s="92"/>
      <c r="D20" s="92"/>
      <c r="E20" s="92"/>
      <c r="F20" s="92"/>
      <c r="G20" s="92"/>
      <c r="H20" s="86"/>
    </row>
    <row r="21" spans="1:8" x14ac:dyDescent="0.15">
      <c r="A21" s="86"/>
      <c r="B21" s="96"/>
      <c r="C21" s="97"/>
      <c r="D21" s="97"/>
      <c r="E21" s="97"/>
      <c r="F21" s="97"/>
      <c r="G21" s="97"/>
      <c r="H21" s="86"/>
    </row>
    <row r="22" spans="1:8" x14ac:dyDescent="0.15">
      <c r="A22" s="86"/>
      <c r="B22" s="98"/>
      <c r="C22" s="86"/>
      <c r="D22" s="86"/>
      <c r="E22" s="86"/>
      <c r="F22" s="86"/>
      <c r="G22" s="86"/>
      <c r="H22" s="86"/>
    </row>
  </sheetData>
  <mergeCells count="2">
    <mergeCell ref="B3:B4"/>
    <mergeCell ref="C3:G3"/>
  </mergeCells>
  <phoneticPr fontId="17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E65E3-8ABE-49D9-8AC2-C5CD681AFD6D}">
  <sheetPr>
    <pageSetUpPr fitToPage="1"/>
  </sheetPr>
  <dimension ref="A1:M54"/>
  <sheetViews>
    <sheetView showGridLines="0" topLeftCell="A25" zoomScale="85" zoomScaleNormal="85" workbookViewId="0">
      <selection activeCell="K59" sqref="K59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3"/>
    </row>
    <row r="2" spans="1:12" ht="19.5" customHeight="1" x14ac:dyDescent="0.15">
      <c r="A2" s="124" t="s">
        <v>43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9.5" customHeight="1" x14ac:dyDescent="0.15">
      <c r="B3" s="125"/>
      <c r="C3" s="125"/>
      <c r="D3" s="125"/>
      <c r="E3" s="125"/>
      <c r="F3" s="125"/>
      <c r="G3" s="125"/>
      <c r="H3" s="125"/>
      <c r="I3" s="126"/>
      <c r="J3" s="126"/>
      <c r="K3" s="126"/>
      <c r="L3" s="126"/>
    </row>
    <row r="4" spans="1:12" s="5" customFormat="1" ht="19.5" customHeight="1" thickBot="1" x14ac:dyDescent="0.2">
      <c r="A4" s="127" t="s">
        <v>96</v>
      </c>
      <c r="B4" s="127"/>
      <c r="D4" s="2"/>
      <c r="J4" s="19"/>
      <c r="K4" s="19"/>
    </row>
    <row r="5" spans="1:12" s="5" customFormat="1" ht="13.5" x14ac:dyDescent="0.15">
      <c r="A5" s="128" t="s">
        <v>22</v>
      </c>
      <c r="B5" s="129"/>
      <c r="C5" s="129"/>
      <c r="D5" s="129"/>
      <c r="E5" s="129"/>
      <c r="F5" s="129"/>
      <c r="G5" s="129"/>
      <c r="H5" s="129"/>
      <c r="I5" s="130"/>
      <c r="J5" s="18" t="s">
        <v>23</v>
      </c>
      <c r="K5" s="23" t="s">
        <v>24</v>
      </c>
      <c r="L5" s="22" t="s">
        <v>25</v>
      </c>
    </row>
    <row r="6" spans="1:12" s="5" customFormat="1" ht="13.5" x14ac:dyDescent="0.15">
      <c r="A6" s="60" t="s">
        <v>30</v>
      </c>
      <c r="B6" s="61"/>
      <c r="C6" s="61"/>
      <c r="D6" s="62"/>
      <c r="E6" s="61"/>
      <c r="F6" s="61"/>
      <c r="G6" s="61"/>
      <c r="H6" s="61"/>
      <c r="I6" s="61"/>
      <c r="J6" s="63">
        <f>SUM(J7,J10,J16)</f>
        <v>0</v>
      </c>
      <c r="K6" s="63">
        <f>SUM(K7,K10,K16)</f>
        <v>0</v>
      </c>
      <c r="L6" s="121"/>
    </row>
    <row r="7" spans="1:12" s="5" customFormat="1" ht="13.5" x14ac:dyDescent="0.15">
      <c r="A7" s="7" t="s">
        <v>31</v>
      </c>
      <c r="D7" s="6"/>
      <c r="I7" s="8"/>
      <c r="J7" s="39">
        <f>SUM(J8)</f>
        <v>0</v>
      </c>
      <c r="K7" s="39">
        <f>SUM(K8)</f>
        <v>0</v>
      </c>
      <c r="L7" s="122"/>
    </row>
    <row r="8" spans="1:12" s="5" customFormat="1" ht="13.5" x14ac:dyDescent="0.15">
      <c r="A8" s="7"/>
      <c r="B8" s="5" t="s">
        <v>0</v>
      </c>
      <c r="C8" s="5" t="s">
        <v>21</v>
      </c>
      <c r="D8" s="6"/>
      <c r="E8" s="5" t="s">
        <v>11</v>
      </c>
      <c r="F8" s="5" t="s">
        <v>12</v>
      </c>
      <c r="H8" s="5" t="s">
        <v>13</v>
      </c>
      <c r="I8" s="8" t="s">
        <v>15</v>
      </c>
      <c r="J8" s="21">
        <f>D8*G8</f>
        <v>0</v>
      </c>
      <c r="K8" s="17">
        <f>J8</f>
        <v>0</v>
      </c>
      <c r="L8" s="122"/>
    </row>
    <row r="9" spans="1:12" s="5" customFormat="1" ht="13.5" x14ac:dyDescent="0.15">
      <c r="A9" s="7"/>
      <c r="D9" s="6"/>
      <c r="I9" s="8"/>
      <c r="J9" s="21"/>
      <c r="K9" s="17"/>
      <c r="L9" s="122"/>
    </row>
    <row r="10" spans="1:12" s="5" customFormat="1" ht="13.5" x14ac:dyDescent="0.15">
      <c r="A10" s="7" t="s">
        <v>32</v>
      </c>
      <c r="D10" s="2"/>
      <c r="J10" s="39">
        <f>SUM(J11:J15)</f>
        <v>0</v>
      </c>
      <c r="K10" s="39">
        <f>SUM(K11:K15)</f>
        <v>0</v>
      </c>
      <c r="L10" s="122"/>
    </row>
    <row r="11" spans="1:12" s="5" customFormat="1" ht="13.5" x14ac:dyDescent="0.15">
      <c r="A11" s="7"/>
      <c r="B11" s="5" t="s">
        <v>1</v>
      </c>
      <c r="C11" s="5" t="s">
        <v>21</v>
      </c>
      <c r="D11" s="6"/>
      <c r="E11" s="5" t="s">
        <v>11</v>
      </c>
      <c r="F11" s="5" t="s">
        <v>12</v>
      </c>
      <c r="H11" s="5" t="s">
        <v>13</v>
      </c>
      <c r="I11" s="8" t="s">
        <v>15</v>
      </c>
      <c r="J11" s="21">
        <f t="shared" ref="J11:J12" si="0">D11*G11</f>
        <v>0</v>
      </c>
      <c r="K11" s="17">
        <f t="shared" ref="K11:K18" si="1">J11</f>
        <v>0</v>
      </c>
      <c r="L11" s="122"/>
    </row>
    <row r="12" spans="1:12" s="5" customFormat="1" ht="13.5" x14ac:dyDescent="0.15">
      <c r="A12" s="7"/>
      <c r="B12" s="5" t="s">
        <v>14</v>
      </c>
      <c r="C12" s="5" t="s">
        <v>21</v>
      </c>
      <c r="D12" s="6"/>
      <c r="E12" s="5" t="s">
        <v>11</v>
      </c>
      <c r="F12" s="5" t="s">
        <v>12</v>
      </c>
      <c r="H12" s="5" t="s">
        <v>13</v>
      </c>
      <c r="I12" s="8" t="s">
        <v>15</v>
      </c>
      <c r="J12" s="21">
        <f t="shared" si="0"/>
        <v>0</v>
      </c>
      <c r="K12" s="17">
        <f t="shared" si="1"/>
        <v>0</v>
      </c>
      <c r="L12" s="122"/>
    </row>
    <row r="13" spans="1:12" s="5" customFormat="1" ht="13.5" x14ac:dyDescent="0.15">
      <c r="A13" s="7"/>
      <c r="B13" s="5" t="s">
        <v>2</v>
      </c>
      <c r="D13" s="6"/>
      <c r="I13" s="8" t="s">
        <v>15</v>
      </c>
      <c r="J13" s="21"/>
      <c r="K13" s="17">
        <f t="shared" si="1"/>
        <v>0</v>
      </c>
      <c r="L13" s="122"/>
    </row>
    <row r="14" spans="1:12" s="5" customFormat="1" ht="13.5" x14ac:dyDescent="0.15">
      <c r="A14" s="7"/>
      <c r="B14" s="5" t="s">
        <v>3</v>
      </c>
      <c r="D14" s="6"/>
      <c r="I14" s="8" t="s">
        <v>15</v>
      </c>
      <c r="J14" s="21"/>
      <c r="K14" s="17">
        <f t="shared" si="1"/>
        <v>0</v>
      </c>
      <c r="L14" s="122"/>
    </row>
    <row r="15" spans="1:12" s="5" customFormat="1" ht="13.5" x14ac:dyDescent="0.15">
      <c r="A15" s="7"/>
      <c r="B15" s="5" t="s">
        <v>4</v>
      </c>
      <c r="D15" s="6"/>
      <c r="I15" s="8" t="s">
        <v>15</v>
      </c>
      <c r="J15" s="21"/>
      <c r="K15" s="17">
        <f t="shared" si="1"/>
        <v>0</v>
      </c>
      <c r="L15" s="122"/>
    </row>
    <row r="16" spans="1:12" s="5" customFormat="1" ht="13.5" x14ac:dyDescent="0.15">
      <c r="A16" s="7" t="s">
        <v>33</v>
      </c>
      <c r="D16" s="6"/>
      <c r="I16" s="8"/>
      <c r="J16" s="39">
        <f>SUM(J17:J18)</f>
        <v>0</v>
      </c>
      <c r="K16" s="39">
        <f>SUM(K17:K18)</f>
        <v>0</v>
      </c>
      <c r="L16" s="122"/>
    </row>
    <row r="17" spans="1:13" s="5" customFormat="1" ht="13.5" x14ac:dyDescent="0.15">
      <c r="A17" s="7"/>
      <c r="B17" s="5" t="s">
        <v>5</v>
      </c>
      <c r="D17" s="6"/>
      <c r="I17" s="8" t="s">
        <v>15</v>
      </c>
      <c r="J17" s="21"/>
      <c r="K17" s="17">
        <f t="shared" si="1"/>
        <v>0</v>
      </c>
      <c r="L17" s="122"/>
    </row>
    <row r="18" spans="1:13" s="5" customFormat="1" ht="13.5" x14ac:dyDescent="0.15">
      <c r="A18" s="7"/>
      <c r="B18" s="5" t="s">
        <v>6</v>
      </c>
      <c r="D18" s="6"/>
      <c r="I18" s="8" t="s">
        <v>15</v>
      </c>
      <c r="J18" s="21"/>
      <c r="K18" s="17">
        <f t="shared" si="1"/>
        <v>0</v>
      </c>
      <c r="L18" s="122"/>
    </row>
    <row r="19" spans="1:13" s="5" customFormat="1" ht="13.5" x14ac:dyDescent="0.15">
      <c r="A19" s="64" t="s">
        <v>34</v>
      </c>
      <c r="B19" s="65"/>
      <c r="C19" s="65"/>
      <c r="D19" s="66"/>
      <c r="E19" s="65"/>
      <c r="F19" s="65"/>
      <c r="G19" s="65"/>
      <c r="H19" s="65"/>
      <c r="I19" s="65"/>
      <c r="J19" s="67">
        <f>SUM(J20,J23)</f>
        <v>0</v>
      </c>
      <c r="K19" s="67">
        <f>SUM(K20,K23)</f>
        <v>0</v>
      </c>
      <c r="L19" s="122"/>
    </row>
    <row r="20" spans="1:13" s="5" customFormat="1" ht="13.5" x14ac:dyDescent="0.15">
      <c r="A20" s="7" t="s">
        <v>35</v>
      </c>
      <c r="D20" s="2"/>
      <c r="J20" s="39">
        <f>SUM(J21:J22)</f>
        <v>0</v>
      </c>
      <c r="K20" s="39">
        <f>SUM(K21:K22)</f>
        <v>0</v>
      </c>
      <c r="L20" s="122"/>
    </row>
    <row r="21" spans="1:13" s="5" customFormat="1" ht="13.5" x14ac:dyDescent="0.15">
      <c r="A21" s="7"/>
      <c r="C21" s="5" t="s">
        <v>21</v>
      </c>
      <c r="D21" s="6"/>
      <c r="E21" s="5" t="s">
        <v>11</v>
      </c>
      <c r="F21" s="5" t="s">
        <v>12</v>
      </c>
      <c r="H21" s="5" t="s">
        <v>13</v>
      </c>
      <c r="I21" s="8" t="s">
        <v>15</v>
      </c>
      <c r="J21" s="21">
        <f t="shared" ref="J21:J22" si="2">D21*G21</f>
        <v>0</v>
      </c>
      <c r="K21" s="24">
        <f>J21</f>
        <v>0</v>
      </c>
      <c r="L21" s="122"/>
      <c r="M21" s="16"/>
    </row>
    <row r="22" spans="1:13" s="5" customFormat="1" ht="13.5" x14ac:dyDescent="0.15">
      <c r="A22" s="7"/>
      <c r="C22" s="5" t="s">
        <v>21</v>
      </c>
      <c r="D22" s="6"/>
      <c r="E22" s="5" t="s">
        <v>11</v>
      </c>
      <c r="F22" s="5" t="s">
        <v>12</v>
      </c>
      <c r="H22" s="5" t="s">
        <v>13</v>
      </c>
      <c r="I22" s="8" t="s">
        <v>15</v>
      </c>
      <c r="J22" s="21">
        <f t="shared" si="2"/>
        <v>0</v>
      </c>
      <c r="K22" s="24">
        <f>J22</f>
        <v>0</v>
      </c>
      <c r="L22" s="122"/>
    </row>
    <row r="23" spans="1:13" s="5" customFormat="1" ht="13.5" x14ac:dyDescent="0.15">
      <c r="A23" s="7" t="s">
        <v>36</v>
      </c>
      <c r="D23" s="2"/>
      <c r="J23" s="39">
        <f>SUM(J24)</f>
        <v>0</v>
      </c>
      <c r="K23" s="39">
        <f>SUM(K24)</f>
        <v>0</v>
      </c>
      <c r="L23" s="122"/>
    </row>
    <row r="24" spans="1:13" s="5" customFormat="1" ht="13.5" x14ac:dyDescent="0.15">
      <c r="A24" s="7"/>
      <c r="C24" s="5" t="s">
        <v>21</v>
      </c>
      <c r="D24" s="6"/>
      <c r="E24" s="5" t="s">
        <v>11</v>
      </c>
      <c r="F24" s="5" t="s">
        <v>12</v>
      </c>
      <c r="H24" s="5" t="s">
        <v>16</v>
      </c>
      <c r="I24" s="8" t="s">
        <v>15</v>
      </c>
      <c r="J24" s="21">
        <f t="shared" ref="J24" si="3">D24*G24</f>
        <v>0</v>
      </c>
      <c r="K24" s="24">
        <f>J24</f>
        <v>0</v>
      </c>
      <c r="L24" s="122"/>
    </row>
    <row r="25" spans="1:13" s="5" customFormat="1" ht="13.5" x14ac:dyDescent="0.15">
      <c r="A25" s="64" t="s">
        <v>37</v>
      </c>
      <c r="B25" s="65"/>
      <c r="C25" s="65"/>
      <c r="D25" s="66"/>
      <c r="E25" s="65"/>
      <c r="F25" s="65"/>
      <c r="G25" s="65"/>
      <c r="H25" s="65"/>
      <c r="I25" s="65"/>
      <c r="J25" s="67">
        <f>SUM(J26,J29,J33,J35)</f>
        <v>0</v>
      </c>
      <c r="K25" s="68">
        <f>SUM(K26,K29,K33,K35)</f>
        <v>0</v>
      </c>
      <c r="L25" s="122"/>
    </row>
    <row r="26" spans="1:13" s="5" customFormat="1" ht="13.5" x14ac:dyDescent="0.15">
      <c r="A26" s="7" t="s">
        <v>38</v>
      </c>
      <c r="D26" s="2"/>
      <c r="J26" s="39">
        <f>SUM(J27:J28)</f>
        <v>0</v>
      </c>
      <c r="K26" s="39">
        <f>SUM(K27:K28)</f>
        <v>0</v>
      </c>
      <c r="L26" s="122"/>
    </row>
    <row r="27" spans="1:13" s="5" customFormat="1" ht="13.5" x14ac:dyDescent="0.15">
      <c r="A27" s="7"/>
      <c r="B27" s="5" t="s">
        <v>7</v>
      </c>
      <c r="D27" s="6"/>
      <c r="I27" s="8" t="s">
        <v>15</v>
      </c>
      <c r="J27" s="17"/>
      <c r="K27" s="17">
        <f>J27</f>
        <v>0</v>
      </c>
      <c r="L27" s="122"/>
    </row>
    <row r="28" spans="1:13" s="5" customFormat="1" ht="13.5" x14ac:dyDescent="0.15">
      <c r="A28" s="7"/>
      <c r="B28" s="5" t="s">
        <v>8</v>
      </c>
      <c r="D28" s="6"/>
      <c r="I28" s="8" t="s">
        <v>15</v>
      </c>
      <c r="J28" s="17"/>
      <c r="K28" s="17">
        <f>J28</f>
        <v>0</v>
      </c>
      <c r="L28" s="122"/>
    </row>
    <row r="29" spans="1:13" s="5" customFormat="1" ht="13.5" x14ac:dyDescent="0.15">
      <c r="A29" s="7" t="s">
        <v>39</v>
      </c>
      <c r="D29" s="6"/>
      <c r="J29" s="39">
        <f>SUM(J30:J32)</f>
        <v>0</v>
      </c>
      <c r="K29" s="39">
        <f>SUM(K30:K32)</f>
        <v>0</v>
      </c>
      <c r="L29" s="122"/>
    </row>
    <row r="30" spans="1:13" s="5" customFormat="1" ht="13.5" x14ac:dyDescent="0.15">
      <c r="A30" s="7" t="s">
        <v>44</v>
      </c>
      <c r="B30" s="5" t="s">
        <v>9</v>
      </c>
      <c r="D30" s="6"/>
      <c r="I30" s="8" t="s">
        <v>15</v>
      </c>
      <c r="J30" s="17"/>
      <c r="K30" s="17">
        <f>J30</f>
        <v>0</v>
      </c>
      <c r="L30" s="122"/>
    </row>
    <row r="31" spans="1:13" s="5" customFormat="1" ht="13.5" x14ac:dyDescent="0.15">
      <c r="A31" s="7"/>
      <c r="B31" s="5" t="s">
        <v>10</v>
      </c>
      <c r="D31" s="6"/>
      <c r="I31" s="8" t="s">
        <v>15</v>
      </c>
      <c r="J31" s="17"/>
      <c r="K31" s="17">
        <f t="shared" ref="K31:K32" si="4">J31</f>
        <v>0</v>
      </c>
      <c r="L31" s="122"/>
    </row>
    <row r="32" spans="1:13" s="5" customFormat="1" ht="13.5" x14ac:dyDescent="0.15">
      <c r="A32" s="7" t="s">
        <v>45</v>
      </c>
      <c r="B32" s="5" t="s">
        <v>10</v>
      </c>
      <c r="D32" s="6"/>
      <c r="I32" s="8" t="s">
        <v>15</v>
      </c>
      <c r="J32" s="17"/>
      <c r="K32" s="17">
        <f t="shared" si="4"/>
        <v>0</v>
      </c>
      <c r="L32" s="122"/>
    </row>
    <row r="33" spans="1:13" s="5" customFormat="1" ht="13.5" x14ac:dyDescent="0.15">
      <c r="A33" s="7" t="s">
        <v>40</v>
      </c>
      <c r="D33" s="2"/>
      <c r="J33" s="39">
        <f>SUM(J34)</f>
        <v>0</v>
      </c>
      <c r="K33" s="39">
        <f>SUM(K34)</f>
        <v>0</v>
      </c>
      <c r="L33" s="122"/>
    </row>
    <row r="34" spans="1:13" s="5" customFormat="1" ht="13.5" x14ac:dyDescent="0.15">
      <c r="A34" s="7"/>
      <c r="B34" s="5" t="s">
        <v>80</v>
      </c>
      <c r="D34" s="6"/>
      <c r="I34" s="8" t="s">
        <v>15</v>
      </c>
      <c r="J34" s="17"/>
      <c r="K34" s="17">
        <f>J34</f>
        <v>0</v>
      </c>
      <c r="L34" s="122"/>
    </row>
    <row r="35" spans="1:13" s="5" customFormat="1" ht="13.5" x14ac:dyDescent="0.15">
      <c r="A35" s="7" t="s">
        <v>41</v>
      </c>
      <c r="D35" s="6"/>
      <c r="J35" s="39">
        <f>SUM(J36:J39)</f>
        <v>0</v>
      </c>
      <c r="K35" s="39">
        <f>SUM(K36:K39)</f>
        <v>0</v>
      </c>
      <c r="L35" s="122"/>
    </row>
    <row r="36" spans="1:13" s="5" customFormat="1" ht="16.5" customHeight="1" x14ac:dyDescent="0.15">
      <c r="A36" s="7" t="s">
        <v>46</v>
      </c>
      <c r="C36" s="5" t="s">
        <v>21</v>
      </c>
      <c r="D36" s="6"/>
      <c r="E36" s="5" t="s">
        <v>11</v>
      </c>
      <c r="F36" s="5" t="s">
        <v>12</v>
      </c>
      <c r="H36" s="5" t="s">
        <v>17</v>
      </c>
      <c r="I36" s="8" t="s">
        <v>15</v>
      </c>
      <c r="J36" s="21">
        <f t="shared" ref="J36" si="5">D36*G36</f>
        <v>0</v>
      </c>
      <c r="K36" s="17">
        <f>J36</f>
        <v>0</v>
      </c>
      <c r="L36" s="122"/>
    </row>
    <row r="37" spans="1:13" s="5" customFormat="1" ht="13.5" x14ac:dyDescent="0.15">
      <c r="A37" s="7" t="s">
        <v>47</v>
      </c>
      <c r="B37" s="5" t="s">
        <v>18</v>
      </c>
      <c r="D37" s="6"/>
      <c r="I37" s="8" t="s">
        <v>15</v>
      </c>
      <c r="J37" s="17"/>
      <c r="K37" s="17">
        <f>J37</f>
        <v>0</v>
      </c>
      <c r="L37" s="122"/>
    </row>
    <row r="38" spans="1:13" s="5" customFormat="1" ht="13.5" x14ac:dyDescent="0.15">
      <c r="A38" s="7"/>
      <c r="B38" s="5" t="s">
        <v>19</v>
      </c>
      <c r="D38" s="6"/>
      <c r="I38" s="8" t="s">
        <v>15</v>
      </c>
      <c r="J38" s="17"/>
      <c r="K38" s="17">
        <f>J38</f>
        <v>0</v>
      </c>
      <c r="L38" s="122"/>
    </row>
    <row r="39" spans="1:13" s="5" customFormat="1" ht="13.5" x14ac:dyDescent="0.15">
      <c r="A39" s="7"/>
      <c r="D39" s="6"/>
      <c r="I39" s="8" t="s">
        <v>15</v>
      </c>
      <c r="J39" s="17"/>
      <c r="K39" s="17">
        <f>J39</f>
        <v>0</v>
      </c>
      <c r="L39" s="122"/>
    </row>
    <row r="40" spans="1:13" s="4" customFormat="1" ht="13.5" x14ac:dyDescent="0.15">
      <c r="A40" s="11" t="s">
        <v>51</v>
      </c>
      <c r="B40" s="26" t="s">
        <v>50</v>
      </c>
      <c r="C40" s="12"/>
      <c r="D40" s="13"/>
      <c r="E40" s="12"/>
      <c r="F40" s="12"/>
      <c r="G40" s="12"/>
      <c r="H40" s="12"/>
      <c r="I40" s="26"/>
      <c r="J40" s="20">
        <f>SUM(J25,J19,J6)</f>
        <v>0</v>
      </c>
      <c r="K40" s="20">
        <f>SUM(K25,K19,K6)</f>
        <v>0</v>
      </c>
      <c r="L40" s="122"/>
    </row>
    <row r="41" spans="1:13" s="4" customFormat="1" ht="13.5" x14ac:dyDescent="0.15">
      <c r="A41" s="11" t="s">
        <v>42</v>
      </c>
      <c r="B41" s="59">
        <v>10</v>
      </c>
      <c r="C41" s="12"/>
      <c r="D41" s="13"/>
      <c r="E41" s="12"/>
      <c r="F41" s="12"/>
      <c r="G41" s="12"/>
      <c r="H41" s="12"/>
      <c r="I41" s="26"/>
      <c r="J41" s="20">
        <f>ROUNDDOWN(J40*B41%,-3)</f>
        <v>0</v>
      </c>
      <c r="K41" s="20">
        <f>ROUNDDOWN(K40*C41%,-3)</f>
        <v>0</v>
      </c>
      <c r="L41" s="122"/>
    </row>
    <row r="42" spans="1:13" s="4" customFormat="1" ht="13.5" x14ac:dyDescent="0.15">
      <c r="A42" s="11" t="s">
        <v>82</v>
      </c>
      <c r="B42" s="12"/>
      <c r="C42" s="12"/>
      <c r="D42" s="13"/>
      <c r="E42" s="12"/>
      <c r="F42" s="12"/>
      <c r="G42" s="12"/>
      <c r="H42" s="12"/>
      <c r="I42" s="49"/>
      <c r="J42" s="20">
        <f>SUM(J44,J46)</f>
        <v>0</v>
      </c>
      <c r="K42" s="20">
        <f>SUM(K44,K46)</f>
        <v>0</v>
      </c>
      <c r="L42" s="122"/>
    </row>
    <row r="43" spans="1:13" s="4" customFormat="1" ht="13.5" x14ac:dyDescent="0.15">
      <c r="A43" s="17" t="s">
        <v>83</v>
      </c>
      <c r="D43" s="41"/>
      <c r="I43" s="50"/>
      <c r="J43" s="21"/>
      <c r="K43" s="48"/>
      <c r="L43" s="122"/>
      <c r="M43" s="14"/>
    </row>
    <row r="44" spans="1:13" s="4" customFormat="1" ht="13.5" x14ac:dyDescent="0.15">
      <c r="A44" s="42"/>
      <c r="B44" s="43" t="s">
        <v>81</v>
      </c>
      <c r="C44" s="43"/>
      <c r="D44" s="41"/>
      <c r="I44" s="51" t="s">
        <v>15</v>
      </c>
      <c r="J44" s="21"/>
      <c r="K44" s="48"/>
      <c r="L44" s="122"/>
      <c r="M44" s="44"/>
    </row>
    <row r="45" spans="1:13" s="4" customFormat="1" ht="13.5" x14ac:dyDescent="0.15">
      <c r="A45" s="17" t="s">
        <v>29</v>
      </c>
      <c r="D45" s="41"/>
      <c r="I45" s="50"/>
      <c r="J45" s="21"/>
      <c r="K45" s="48"/>
      <c r="L45" s="122"/>
    </row>
    <row r="46" spans="1:13" s="4" customFormat="1" ht="13.5" x14ac:dyDescent="0.15">
      <c r="A46" s="42"/>
      <c r="B46" s="43" t="s">
        <v>20</v>
      </c>
      <c r="C46" s="43"/>
      <c r="D46" s="41"/>
      <c r="I46" s="51" t="s">
        <v>15</v>
      </c>
      <c r="J46" s="21"/>
      <c r="K46" s="48"/>
      <c r="L46" s="122"/>
      <c r="M46" s="44"/>
    </row>
    <row r="47" spans="1:13" s="4" customFormat="1" ht="14.25" thickBot="1" x14ac:dyDescent="0.2">
      <c r="A47" s="45"/>
      <c r="B47" s="46"/>
      <c r="C47" s="46"/>
      <c r="D47" s="47"/>
      <c r="E47" s="46"/>
      <c r="F47" s="46"/>
      <c r="G47" s="46"/>
      <c r="H47" s="46"/>
      <c r="I47" s="52"/>
      <c r="J47" s="21"/>
      <c r="K47" s="48"/>
      <c r="L47" s="123"/>
    </row>
    <row r="48" spans="1:13" s="4" customFormat="1" ht="14.25" thickBot="1" x14ac:dyDescent="0.2">
      <c r="A48" s="53" t="s">
        <v>48</v>
      </c>
      <c r="B48" s="54"/>
      <c r="C48" s="55"/>
      <c r="D48" s="56"/>
      <c r="E48" s="55"/>
      <c r="F48" s="55"/>
      <c r="G48" s="55"/>
      <c r="H48" s="55"/>
      <c r="I48" s="57"/>
      <c r="J48" s="58">
        <f>SUM(J40,J41,J42)</f>
        <v>0</v>
      </c>
      <c r="K48" s="58">
        <f>SUM(K40,K41,K42)</f>
        <v>0</v>
      </c>
      <c r="L48" s="33">
        <f>ROUNDDOWN((K48)*A49,-3)</f>
        <v>0</v>
      </c>
    </row>
    <row r="49" spans="1:12" s="4" customFormat="1" ht="13.5" x14ac:dyDescent="0.15">
      <c r="A49" s="37">
        <v>1</v>
      </c>
      <c r="J49" s="14"/>
      <c r="K49" s="34"/>
      <c r="L49" s="35"/>
    </row>
    <row r="50" spans="1:12" ht="18" customHeight="1" x14ac:dyDescent="0.15">
      <c r="A50" s="15"/>
    </row>
    <row r="51" spans="1:12" ht="13.5" customHeight="1" x14ac:dyDescent="0.15">
      <c r="A51" s="119" t="s">
        <v>84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</row>
    <row r="52" spans="1:12" s="5" customFormat="1" ht="35.25" customHeight="1" x14ac:dyDescent="0.1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</row>
    <row r="53" spans="1:12" ht="19.5" customHeight="1" x14ac:dyDescent="0.1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</row>
    <row r="54" spans="1:12" ht="19.5" customHeight="1" x14ac:dyDescent="0.15">
      <c r="A54" s="36"/>
    </row>
  </sheetData>
  <mergeCells count="8">
    <mergeCell ref="A51:L51"/>
    <mergeCell ref="A52:L53"/>
    <mergeCell ref="L6:L47"/>
    <mergeCell ref="A2:L2"/>
    <mergeCell ref="B3:H3"/>
    <mergeCell ref="I3:L3"/>
    <mergeCell ref="A4:B4"/>
    <mergeCell ref="A5:I5"/>
  </mergeCells>
  <phoneticPr fontId="17"/>
  <pageMargins left="0.7" right="0.7" top="0.75" bottom="0.75" header="0.3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showGridLines="0" topLeftCell="A4" zoomScale="85" zoomScaleNormal="85" workbookViewId="0">
      <selection activeCell="A48" sqref="A48:L49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3"/>
    </row>
    <row r="2" spans="1:12" ht="19.5" customHeight="1" x14ac:dyDescent="0.15">
      <c r="A2" s="124" t="s">
        <v>28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9.5" customHeight="1" x14ac:dyDescent="0.15">
      <c r="B3" s="125"/>
      <c r="C3" s="125"/>
      <c r="D3" s="125"/>
      <c r="E3" s="125"/>
      <c r="F3" s="125"/>
      <c r="G3" s="125"/>
      <c r="H3" s="125"/>
      <c r="I3" s="126"/>
      <c r="J3" s="126"/>
      <c r="K3" s="126"/>
      <c r="L3" s="126"/>
    </row>
    <row r="4" spans="1:12" s="5" customFormat="1" ht="19.5" customHeight="1" thickBot="1" x14ac:dyDescent="0.2">
      <c r="A4" s="127" t="s">
        <v>97</v>
      </c>
      <c r="B4" s="127"/>
      <c r="D4" s="2"/>
      <c r="J4" s="19"/>
      <c r="K4" s="19"/>
    </row>
    <row r="5" spans="1:12" s="5" customFormat="1" ht="13.5" x14ac:dyDescent="0.15">
      <c r="A5" s="128" t="s">
        <v>22</v>
      </c>
      <c r="B5" s="129"/>
      <c r="C5" s="129"/>
      <c r="D5" s="129"/>
      <c r="E5" s="129"/>
      <c r="F5" s="129"/>
      <c r="G5" s="129"/>
      <c r="H5" s="129"/>
      <c r="I5" s="130"/>
      <c r="J5" s="18" t="s">
        <v>23</v>
      </c>
      <c r="K5" s="23" t="s">
        <v>24</v>
      </c>
      <c r="L5" s="22" t="s">
        <v>25</v>
      </c>
    </row>
    <row r="6" spans="1:12" s="5" customFormat="1" ht="13.5" x14ac:dyDescent="0.15">
      <c r="A6" s="60" t="s">
        <v>30</v>
      </c>
      <c r="B6" s="61"/>
      <c r="C6" s="61"/>
      <c r="D6" s="62"/>
      <c r="E6" s="61"/>
      <c r="F6" s="61"/>
      <c r="G6" s="61"/>
      <c r="H6" s="61"/>
      <c r="I6" s="61"/>
      <c r="J6" s="63">
        <f>SUM(J7,J10,J16)</f>
        <v>0</v>
      </c>
      <c r="K6" s="63">
        <f>SUM(K7,K10,K16)</f>
        <v>0</v>
      </c>
      <c r="L6" s="131"/>
    </row>
    <row r="7" spans="1:12" s="5" customFormat="1" ht="13.5" x14ac:dyDescent="0.15">
      <c r="A7" s="7" t="s">
        <v>31</v>
      </c>
      <c r="D7" s="6"/>
      <c r="I7" s="8"/>
      <c r="J7" s="39">
        <f>SUM(J8)</f>
        <v>0</v>
      </c>
      <c r="K7" s="39">
        <f>SUM(K8)</f>
        <v>0</v>
      </c>
      <c r="L7" s="132"/>
    </row>
    <row r="8" spans="1:12" s="5" customFormat="1" ht="13.5" x14ac:dyDescent="0.15">
      <c r="A8" s="7"/>
      <c r="B8" s="5" t="s">
        <v>0</v>
      </c>
      <c r="C8" s="5" t="s">
        <v>21</v>
      </c>
      <c r="D8" s="6"/>
      <c r="E8" s="5" t="s">
        <v>11</v>
      </c>
      <c r="F8" s="5" t="s">
        <v>12</v>
      </c>
      <c r="H8" s="5" t="s">
        <v>13</v>
      </c>
      <c r="I8" s="8" t="s">
        <v>15</v>
      </c>
      <c r="J8" s="21">
        <f>D8*G8</f>
        <v>0</v>
      </c>
      <c r="K8" s="17">
        <f>J8</f>
        <v>0</v>
      </c>
      <c r="L8" s="132"/>
    </row>
    <row r="9" spans="1:12" s="5" customFormat="1" ht="13.5" x14ac:dyDescent="0.15">
      <c r="A9" s="7"/>
      <c r="D9" s="6"/>
      <c r="I9" s="8"/>
      <c r="J9" s="21"/>
      <c r="K9" s="17"/>
      <c r="L9" s="132"/>
    </row>
    <row r="10" spans="1:12" s="5" customFormat="1" ht="13.5" x14ac:dyDescent="0.15">
      <c r="A10" s="134" t="s">
        <v>32</v>
      </c>
      <c r="B10" s="135"/>
      <c r="D10" s="2"/>
      <c r="J10" s="39">
        <f>SUM(J11:J15)</f>
        <v>0</v>
      </c>
      <c r="K10" s="39">
        <f>SUM(K11:K15)</f>
        <v>0</v>
      </c>
      <c r="L10" s="132"/>
    </row>
    <row r="11" spans="1:12" s="5" customFormat="1" ht="13.5" x14ac:dyDescent="0.15">
      <c r="A11" s="7"/>
      <c r="B11" s="5" t="s">
        <v>1</v>
      </c>
      <c r="C11" s="5" t="s">
        <v>21</v>
      </c>
      <c r="D11" s="6"/>
      <c r="E11" s="5" t="s">
        <v>11</v>
      </c>
      <c r="F11" s="5" t="s">
        <v>12</v>
      </c>
      <c r="H11" s="5" t="s">
        <v>13</v>
      </c>
      <c r="I11" s="8" t="s">
        <v>15</v>
      </c>
      <c r="J11" s="21">
        <f t="shared" ref="J11:J12" si="0">D11*G11</f>
        <v>0</v>
      </c>
      <c r="K11" s="17">
        <f t="shared" ref="K11:K18" si="1">J11</f>
        <v>0</v>
      </c>
      <c r="L11" s="132"/>
    </row>
    <row r="12" spans="1:12" s="5" customFormat="1" ht="13.5" x14ac:dyDescent="0.15">
      <c r="A12" s="7"/>
      <c r="B12" s="5" t="s">
        <v>14</v>
      </c>
      <c r="C12" s="5" t="s">
        <v>21</v>
      </c>
      <c r="D12" s="6"/>
      <c r="E12" s="5" t="s">
        <v>11</v>
      </c>
      <c r="F12" s="5" t="s">
        <v>12</v>
      </c>
      <c r="H12" s="5" t="s">
        <v>13</v>
      </c>
      <c r="I12" s="8" t="s">
        <v>15</v>
      </c>
      <c r="J12" s="21">
        <f t="shared" si="0"/>
        <v>0</v>
      </c>
      <c r="K12" s="17">
        <f t="shared" si="1"/>
        <v>0</v>
      </c>
      <c r="L12" s="132"/>
    </row>
    <row r="13" spans="1:12" s="5" customFormat="1" ht="13.5" x14ac:dyDescent="0.15">
      <c r="A13" s="7"/>
      <c r="B13" s="5" t="s">
        <v>2</v>
      </c>
      <c r="D13" s="6"/>
      <c r="I13" s="8" t="s">
        <v>15</v>
      </c>
      <c r="J13" s="21"/>
      <c r="K13" s="17">
        <f t="shared" si="1"/>
        <v>0</v>
      </c>
      <c r="L13" s="132"/>
    </row>
    <row r="14" spans="1:12" s="5" customFormat="1" ht="13.5" x14ac:dyDescent="0.15">
      <c r="A14" s="7"/>
      <c r="B14" s="5" t="s">
        <v>3</v>
      </c>
      <c r="D14" s="6"/>
      <c r="I14" s="8" t="s">
        <v>15</v>
      </c>
      <c r="J14" s="21"/>
      <c r="K14" s="17">
        <f t="shared" si="1"/>
        <v>0</v>
      </c>
      <c r="L14" s="132"/>
    </row>
    <row r="15" spans="1:12" s="5" customFormat="1" ht="13.5" x14ac:dyDescent="0.15">
      <c r="A15" s="7"/>
      <c r="B15" s="5" t="s">
        <v>4</v>
      </c>
      <c r="D15" s="6"/>
      <c r="I15" s="8" t="s">
        <v>15</v>
      </c>
      <c r="J15" s="21"/>
      <c r="K15" s="17">
        <f t="shared" si="1"/>
        <v>0</v>
      </c>
      <c r="L15" s="132"/>
    </row>
    <row r="16" spans="1:12" s="5" customFormat="1" ht="13.5" x14ac:dyDescent="0.15">
      <c r="A16" s="7" t="s">
        <v>33</v>
      </c>
      <c r="D16" s="6"/>
      <c r="I16" s="8"/>
      <c r="J16" s="39">
        <f>SUM(J17:J18)</f>
        <v>0</v>
      </c>
      <c r="K16" s="39">
        <f>SUM(K17:K18)</f>
        <v>0</v>
      </c>
      <c r="L16" s="132"/>
    </row>
    <row r="17" spans="1:13" s="5" customFormat="1" ht="13.5" x14ac:dyDescent="0.15">
      <c r="A17" s="7"/>
      <c r="B17" s="5" t="s">
        <v>5</v>
      </c>
      <c r="D17" s="6"/>
      <c r="I17" s="8" t="s">
        <v>15</v>
      </c>
      <c r="J17" s="21"/>
      <c r="K17" s="17">
        <f t="shared" si="1"/>
        <v>0</v>
      </c>
      <c r="L17" s="132"/>
    </row>
    <row r="18" spans="1:13" s="5" customFormat="1" ht="13.5" x14ac:dyDescent="0.15">
      <c r="A18" s="7"/>
      <c r="B18" s="5" t="s">
        <v>6</v>
      </c>
      <c r="D18" s="6"/>
      <c r="I18" s="8" t="s">
        <v>15</v>
      </c>
      <c r="J18" s="21"/>
      <c r="K18" s="17">
        <f t="shared" si="1"/>
        <v>0</v>
      </c>
      <c r="L18" s="132"/>
    </row>
    <row r="19" spans="1:13" s="5" customFormat="1" ht="13.5" x14ac:dyDescent="0.15">
      <c r="A19" s="64" t="s">
        <v>34</v>
      </c>
      <c r="B19" s="65"/>
      <c r="C19" s="65"/>
      <c r="D19" s="66"/>
      <c r="E19" s="65"/>
      <c r="F19" s="65"/>
      <c r="G19" s="65"/>
      <c r="H19" s="65"/>
      <c r="I19" s="65"/>
      <c r="J19" s="67">
        <f>SUM(J20,J23)</f>
        <v>0</v>
      </c>
      <c r="K19" s="67">
        <f>SUM(K20,K23)</f>
        <v>0</v>
      </c>
      <c r="L19" s="132"/>
    </row>
    <row r="20" spans="1:13" s="5" customFormat="1" ht="13.5" x14ac:dyDescent="0.15">
      <c r="A20" s="7" t="s">
        <v>35</v>
      </c>
      <c r="D20" s="2"/>
      <c r="J20" s="39">
        <f>SUM(J21:J22)</f>
        <v>0</v>
      </c>
      <c r="K20" s="39">
        <f>SUM(K21:K22)</f>
        <v>0</v>
      </c>
      <c r="L20" s="132"/>
    </row>
    <row r="21" spans="1:13" s="5" customFormat="1" ht="13.5" x14ac:dyDescent="0.15">
      <c r="A21" s="7"/>
      <c r="C21" s="5" t="s">
        <v>21</v>
      </c>
      <c r="D21" s="6"/>
      <c r="E21" s="5" t="s">
        <v>11</v>
      </c>
      <c r="F21" s="5" t="s">
        <v>12</v>
      </c>
      <c r="H21" s="5" t="s">
        <v>13</v>
      </c>
      <c r="I21" s="8" t="s">
        <v>15</v>
      </c>
      <c r="J21" s="21">
        <f t="shared" ref="J21:J22" si="2">D21*G21</f>
        <v>0</v>
      </c>
      <c r="K21" s="24">
        <f>J21</f>
        <v>0</v>
      </c>
      <c r="L21" s="132"/>
      <c r="M21" s="16"/>
    </row>
    <row r="22" spans="1:13" s="5" customFormat="1" ht="13.5" x14ac:dyDescent="0.15">
      <c r="A22" s="7"/>
      <c r="C22" s="5" t="s">
        <v>21</v>
      </c>
      <c r="D22" s="6"/>
      <c r="E22" s="5" t="s">
        <v>11</v>
      </c>
      <c r="F22" s="5" t="s">
        <v>12</v>
      </c>
      <c r="H22" s="5" t="s">
        <v>13</v>
      </c>
      <c r="I22" s="8" t="s">
        <v>15</v>
      </c>
      <c r="J22" s="21">
        <f t="shared" si="2"/>
        <v>0</v>
      </c>
      <c r="K22" s="24">
        <f>J22</f>
        <v>0</v>
      </c>
      <c r="L22" s="132"/>
    </row>
    <row r="23" spans="1:13" s="5" customFormat="1" ht="13.5" x14ac:dyDescent="0.15">
      <c r="A23" s="7" t="s">
        <v>36</v>
      </c>
      <c r="D23" s="2"/>
      <c r="J23" s="39">
        <f>SUM(J24)</f>
        <v>0</v>
      </c>
      <c r="K23" s="39">
        <f>SUM(K24)</f>
        <v>0</v>
      </c>
      <c r="L23" s="132"/>
    </row>
    <row r="24" spans="1:13" s="5" customFormat="1" ht="13.5" x14ac:dyDescent="0.15">
      <c r="A24" s="7"/>
      <c r="C24" s="5" t="s">
        <v>21</v>
      </c>
      <c r="D24" s="6"/>
      <c r="E24" s="5" t="s">
        <v>11</v>
      </c>
      <c r="F24" s="5" t="s">
        <v>12</v>
      </c>
      <c r="H24" s="5" t="s">
        <v>16</v>
      </c>
      <c r="I24" s="8" t="s">
        <v>15</v>
      </c>
      <c r="J24" s="21">
        <f t="shared" ref="J24" si="3">D24*G24</f>
        <v>0</v>
      </c>
      <c r="K24" s="24">
        <f>J24</f>
        <v>0</v>
      </c>
      <c r="L24" s="132"/>
    </row>
    <row r="25" spans="1:13" s="5" customFormat="1" ht="13.5" x14ac:dyDescent="0.15">
      <c r="A25" s="64" t="s">
        <v>37</v>
      </c>
      <c r="B25" s="65"/>
      <c r="C25" s="65"/>
      <c r="D25" s="66"/>
      <c r="E25" s="65"/>
      <c r="F25" s="65"/>
      <c r="G25" s="65"/>
      <c r="H25" s="65"/>
      <c r="I25" s="65"/>
      <c r="J25" s="67">
        <f>SUM(J26,J29,J33,J35)</f>
        <v>0</v>
      </c>
      <c r="K25" s="68">
        <f>SUM(K26,K29,K33,K35)</f>
        <v>0</v>
      </c>
      <c r="L25" s="132"/>
    </row>
    <row r="26" spans="1:13" s="5" customFormat="1" ht="13.5" x14ac:dyDescent="0.15">
      <c r="A26" s="7" t="s">
        <v>38</v>
      </c>
      <c r="D26" s="2"/>
      <c r="J26" s="39">
        <f>SUM(J27:J28)</f>
        <v>0</v>
      </c>
      <c r="K26" s="39">
        <f>SUM(K27:K28)</f>
        <v>0</v>
      </c>
      <c r="L26" s="132"/>
    </row>
    <row r="27" spans="1:13" s="5" customFormat="1" ht="13.5" x14ac:dyDescent="0.15">
      <c r="A27" s="7"/>
      <c r="B27" s="5" t="s">
        <v>7</v>
      </c>
      <c r="D27" s="6"/>
      <c r="I27" s="8" t="s">
        <v>15</v>
      </c>
      <c r="J27" s="17"/>
      <c r="K27" s="17">
        <f>J27</f>
        <v>0</v>
      </c>
      <c r="L27" s="132"/>
    </row>
    <row r="28" spans="1:13" s="5" customFormat="1" ht="13.5" x14ac:dyDescent="0.15">
      <c r="A28" s="7"/>
      <c r="B28" s="5" t="s">
        <v>8</v>
      </c>
      <c r="D28" s="6"/>
      <c r="I28" s="8" t="s">
        <v>15</v>
      </c>
      <c r="J28" s="17"/>
      <c r="K28" s="17">
        <f>J28</f>
        <v>0</v>
      </c>
      <c r="L28" s="132"/>
    </row>
    <row r="29" spans="1:13" s="5" customFormat="1" ht="13.5" x14ac:dyDescent="0.15">
      <c r="A29" s="7" t="s">
        <v>39</v>
      </c>
      <c r="D29" s="6"/>
      <c r="J29" s="39">
        <f>SUM(J30:J32)</f>
        <v>0</v>
      </c>
      <c r="K29" s="39">
        <f>SUM(K30:K32)</f>
        <v>0</v>
      </c>
      <c r="L29" s="132"/>
    </row>
    <row r="30" spans="1:13" s="5" customFormat="1" ht="13.5" x14ac:dyDescent="0.15">
      <c r="A30" s="7" t="s">
        <v>49</v>
      </c>
      <c r="B30" s="5" t="s">
        <v>9</v>
      </c>
      <c r="D30" s="6"/>
      <c r="I30" s="8" t="s">
        <v>15</v>
      </c>
      <c r="J30" s="17"/>
      <c r="K30" s="17">
        <f>J30</f>
        <v>0</v>
      </c>
      <c r="L30" s="132"/>
    </row>
    <row r="31" spans="1:13" s="5" customFormat="1" ht="13.5" x14ac:dyDescent="0.15">
      <c r="A31" s="7"/>
      <c r="B31" s="5" t="s">
        <v>10</v>
      </c>
      <c r="D31" s="6"/>
      <c r="I31" s="8" t="s">
        <v>15</v>
      </c>
      <c r="J31" s="17"/>
      <c r="K31" s="17">
        <f t="shared" ref="K31:K32" si="4">J31</f>
        <v>0</v>
      </c>
      <c r="L31" s="132"/>
    </row>
    <row r="32" spans="1:13" s="5" customFormat="1" ht="13.5" x14ac:dyDescent="0.15">
      <c r="A32" s="7" t="s">
        <v>45</v>
      </c>
      <c r="B32" s="5" t="s">
        <v>10</v>
      </c>
      <c r="D32" s="6"/>
      <c r="I32" s="8" t="s">
        <v>15</v>
      </c>
      <c r="J32" s="17"/>
      <c r="K32" s="17">
        <f t="shared" si="4"/>
        <v>0</v>
      </c>
      <c r="L32" s="132"/>
    </row>
    <row r="33" spans="1:12" s="5" customFormat="1" ht="13.5" x14ac:dyDescent="0.15">
      <c r="A33" s="7" t="s">
        <v>40</v>
      </c>
      <c r="D33" s="2"/>
      <c r="J33" s="39">
        <f>SUM(J34)</f>
        <v>0</v>
      </c>
      <c r="K33" s="39">
        <f>SUM(K34)</f>
        <v>0</v>
      </c>
      <c r="L33" s="132"/>
    </row>
    <row r="34" spans="1:12" s="5" customFormat="1" ht="13.5" x14ac:dyDescent="0.15">
      <c r="A34" s="7"/>
      <c r="B34" s="5" t="s">
        <v>80</v>
      </c>
      <c r="D34" s="6"/>
      <c r="I34" s="8" t="s">
        <v>15</v>
      </c>
      <c r="J34" s="17"/>
      <c r="K34" s="17">
        <f>J34</f>
        <v>0</v>
      </c>
      <c r="L34" s="132"/>
    </row>
    <row r="35" spans="1:12" s="5" customFormat="1" ht="13.5" x14ac:dyDescent="0.15">
      <c r="A35" s="7" t="s">
        <v>41</v>
      </c>
      <c r="D35" s="6"/>
      <c r="J35" s="39">
        <f>SUM(J36:J39)</f>
        <v>0</v>
      </c>
      <c r="K35" s="39">
        <f>SUM(K36:K39)</f>
        <v>0</v>
      </c>
      <c r="L35" s="132"/>
    </row>
    <row r="36" spans="1:12" s="5" customFormat="1" ht="13.5" x14ac:dyDescent="0.15">
      <c r="A36" s="7" t="s">
        <v>46</v>
      </c>
      <c r="C36" s="5" t="s">
        <v>21</v>
      </c>
      <c r="D36" s="6"/>
      <c r="E36" s="5" t="s">
        <v>11</v>
      </c>
      <c r="F36" s="5" t="s">
        <v>12</v>
      </c>
      <c r="H36" s="5" t="s">
        <v>17</v>
      </c>
      <c r="I36" s="8" t="s">
        <v>15</v>
      </c>
      <c r="J36" s="21">
        <f t="shared" ref="J36" si="5">D36*G36</f>
        <v>0</v>
      </c>
      <c r="K36" s="17">
        <f>J36</f>
        <v>0</v>
      </c>
      <c r="L36" s="132"/>
    </row>
    <row r="37" spans="1:12" s="5" customFormat="1" ht="13.5" x14ac:dyDescent="0.15">
      <c r="A37" s="7" t="s">
        <v>47</v>
      </c>
      <c r="B37" s="5" t="s">
        <v>18</v>
      </c>
      <c r="D37" s="6"/>
      <c r="I37" s="8" t="s">
        <v>15</v>
      </c>
      <c r="J37" s="17"/>
      <c r="K37" s="17">
        <f>J37</f>
        <v>0</v>
      </c>
      <c r="L37" s="132"/>
    </row>
    <row r="38" spans="1:12" s="5" customFormat="1" ht="13.5" x14ac:dyDescent="0.15">
      <c r="A38" s="7"/>
      <c r="B38" s="5" t="s">
        <v>19</v>
      </c>
      <c r="D38" s="6"/>
      <c r="I38" s="8" t="s">
        <v>15</v>
      </c>
      <c r="J38" s="17"/>
      <c r="K38" s="17">
        <f>J38</f>
        <v>0</v>
      </c>
      <c r="L38" s="132"/>
    </row>
    <row r="39" spans="1:12" s="5" customFormat="1" ht="13.5" x14ac:dyDescent="0.15">
      <c r="A39" s="7"/>
      <c r="D39" s="6"/>
      <c r="I39" s="8" t="s">
        <v>15</v>
      </c>
      <c r="J39" s="17"/>
      <c r="K39" s="17">
        <f>J39</f>
        <v>0</v>
      </c>
      <c r="L39" s="132"/>
    </row>
    <row r="40" spans="1:12" s="4" customFormat="1" ht="13.5" x14ac:dyDescent="0.15">
      <c r="A40" s="11" t="s">
        <v>51</v>
      </c>
      <c r="B40" s="26" t="s">
        <v>50</v>
      </c>
      <c r="C40" s="12"/>
      <c r="D40" s="13"/>
      <c r="E40" s="12"/>
      <c r="F40" s="12"/>
      <c r="G40" s="12"/>
      <c r="H40" s="12"/>
      <c r="I40" s="26"/>
      <c r="J40" s="20">
        <f>ROUNDDOWN((J6+J19+J25),-3)</f>
        <v>0</v>
      </c>
      <c r="K40" s="20">
        <f>ROUNDDOWN((K6+K19+K25),-3)</f>
        <v>0</v>
      </c>
      <c r="L40" s="132"/>
    </row>
    <row r="41" spans="1:12" s="4" customFormat="1" ht="14.25" thickBot="1" x14ac:dyDescent="0.2">
      <c r="A41" s="11" t="s">
        <v>42</v>
      </c>
      <c r="B41" s="59">
        <v>30</v>
      </c>
      <c r="C41" s="12"/>
      <c r="D41" s="13"/>
      <c r="E41" s="12"/>
      <c r="F41" s="12"/>
      <c r="G41" s="12"/>
      <c r="H41" s="12"/>
      <c r="I41" s="26"/>
      <c r="J41" s="20">
        <f>ROUNDDOWN((J6+J19+J25)*B41%,-3)</f>
        <v>0</v>
      </c>
      <c r="K41" s="40">
        <f>ROUNDDOWN((K6+K19+K25)*B41%,-3)</f>
        <v>0</v>
      </c>
      <c r="L41" s="133"/>
    </row>
    <row r="42" spans="1:12" s="4" customFormat="1" ht="14.25" thickBot="1" x14ac:dyDescent="0.2">
      <c r="A42" s="27" t="s">
        <v>52</v>
      </c>
      <c r="B42" s="28"/>
      <c r="C42" s="29"/>
      <c r="D42" s="30"/>
      <c r="E42" s="29"/>
      <c r="F42" s="29"/>
      <c r="G42" s="29"/>
      <c r="H42" s="29"/>
      <c r="I42" s="31"/>
      <c r="J42" s="32">
        <f>SUM(J40,J41)</f>
        <v>0</v>
      </c>
      <c r="K42" s="32">
        <f>SUM(K40,K41)</f>
        <v>0</v>
      </c>
      <c r="L42" s="33">
        <f>ROUNDDOWN((K42)*A45,-3)</f>
        <v>0</v>
      </c>
    </row>
    <row r="43" spans="1:12" s="4" customFormat="1" ht="13.5" x14ac:dyDescent="0.15">
      <c r="A43" s="27" t="s">
        <v>26</v>
      </c>
      <c r="B43" s="38">
        <v>10</v>
      </c>
      <c r="C43" s="29"/>
      <c r="D43" s="30"/>
      <c r="E43" s="29"/>
      <c r="F43" s="29"/>
      <c r="G43" s="29"/>
      <c r="H43" s="29"/>
      <c r="I43" s="31"/>
      <c r="J43" s="32">
        <f>ROUNDDOWN(J42*B43%,0)</f>
        <v>0</v>
      </c>
      <c r="K43" s="138"/>
      <c r="L43" s="137"/>
    </row>
    <row r="44" spans="1:12" s="4" customFormat="1" ht="14.25" thickBot="1" x14ac:dyDescent="0.2">
      <c r="A44" s="9" t="s">
        <v>27</v>
      </c>
      <c r="B44" s="10"/>
      <c r="C44" s="10"/>
      <c r="D44" s="10"/>
      <c r="E44" s="10"/>
      <c r="F44" s="10"/>
      <c r="G44" s="10"/>
      <c r="H44" s="10"/>
      <c r="I44" s="10"/>
      <c r="J44" s="25">
        <f>SUM(J42:J43)</f>
        <v>0</v>
      </c>
      <c r="K44" s="139"/>
      <c r="L44" s="133"/>
    </row>
    <row r="45" spans="1:12" s="4" customFormat="1" ht="13.5" x14ac:dyDescent="0.15">
      <c r="A45" s="37">
        <v>1</v>
      </c>
      <c r="J45" s="14"/>
      <c r="K45" s="34"/>
      <c r="L45" s="35"/>
    </row>
    <row r="46" spans="1:12" ht="18" customHeight="1" x14ac:dyDescent="0.15">
      <c r="A46" s="15"/>
    </row>
    <row r="47" spans="1:12" ht="13.5" customHeight="1" x14ac:dyDescent="0.15">
      <c r="A47" s="119" t="s">
        <v>84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2" s="5" customFormat="1" ht="19.5" customHeight="1" x14ac:dyDescent="0.1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9.5" customHeight="1" x14ac:dyDescent="0.1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</row>
    <row r="50" spans="1:12" ht="19.5" customHeight="1" x14ac:dyDescent="0.15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</row>
  </sheetData>
  <mergeCells count="12">
    <mergeCell ref="A50:L50"/>
    <mergeCell ref="A47:L47"/>
    <mergeCell ref="A48:L49"/>
    <mergeCell ref="L43:L44"/>
    <mergeCell ref="K43:K44"/>
    <mergeCell ref="A2:L2"/>
    <mergeCell ref="B3:H3"/>
    <mergeCell ref="I3:L3"/>
    <mergeCell ref="A4:B4"/>
    <mergeCell ref="L6:L41"/>
    <mergeCell ref="A10:B10"/>
    <mergeCell ref="A5:I5"/>
  </mergeCells>
  <phoneticPr fontId="17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（記載例）長期スケジュール</vt:lpstr>
      <vt:lpstr>長期スケジュール</vt:lpstr>
      <vt:lpstr>（記載例）短期スケジュール</vt:lpstr>
      <vt:lpstr>短期スケジュール</vt:lpstr>
      <vt:lpstr>支出計画（助成先・共同提案先）</vt:lpstr>
      <vt:lpstr>支出計画（共同研究先）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