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0" documentId="13_ncr:1_{252E1006-C36E-4A5B-BD5E-EBDE4E61726A}" xr6:coauthVersionLast="47" xr6:coauthVersionMax="47" xr10:uidLastSave="{00000000-0000-0000-0000-000000000000}"/>
  <workbookProtection workbookAlgorithmName="SHA-512" workbookHashValue="HU1Z/N1HbvAE65nCzLQRN3Mi1FXytSFTtWKIFRaAwippmjWZTBiyqFMnNke9BVQm3aQ/sODFleOSwkfv+jcc7A==" workbookSaltValue="coLliaO0m9jj56J2fPK5SA==" workbookSpinCount="100000" lockStructure="1"/>
  <bookViews>
    <workbookView xWindow="-120" yWindow="-120" windowWidth="29040" windowHeight="15840" activeTab="3" xr2:uid="{9A22BC27-89ED-4EAB-BFE6-1E473C1D8671}"/>
  </bookViews>
  <sheets>
    <sheet name="【説明】初めにご確認ください" sheetId="9" r:id="rId1"/>
    <sheet name="Ⅰ.資金計画表" sheetId="10" r:id="rId2"/>
    <sheet name="Ⅱ.資金繰り表" sheetId="11" r:id="rId3"/>
    <sheet name="Ⅲ.財務データ入力" sheetId="12" r:id="rId4"/>
    <sheet name="エラー表" sheetId="13" r:id="rId5"/>
  </sheets>
  <definedNames>
    <definedName name="_xlnm.Print_Area" localSheetId="1">Ⅰ.資金計画表!$A$1:$Q$44</definedName>
    <definedName name="_xlnm.Print_Area" localSheetId="2">Ⅱ.資金繰り表!$A$1:$I$44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0" l="1"/>
  <c r="D15" i="10"/>
  <c r="D22" i="10"/>
  <c r="D6" i="11" l="1"/>
  <c r="B4" i="11"/>
  <c r="B3" i="11"/>
  <c r="AG62" i="12"/>
  <c r="AG61" i="12"/>
  <c r="AG60" i="12"/>
  <c r="AG59" i="12"/>
  <c r="AG58" i="12"/>
  <c r="AG57" i="12"/>
  <c r="AG56" i="12"/>
  <c r="AG55" i="12"/>
  <c r="AG54" i="12"/>
  <c r="AG53" i="12"/>
  <c r="AG52" i="12"/>
  <c r="AG51" i="12"/>
  <c r="AG50" i="12"/>
  <c r="AG49" i="12"/>
  <c r="AG48" i="12"/>
  <c r="AG47" i="12"/>
  <c r="AG46" i="12"/>
  <c r="AG45" i="12"/>
  <c r="AG44" i="12"/>
  <c r="AG43" i="12"/>
  <c r="AG42" i="12"/>
  <c r="AG41" i="12"/>
  <c r="AG40" i="12"/>
  <c r="AG39" i="12"/>
  <c r="AG38" i="12"/>
  <c r="AG37" i="12"/>
  <c r="AG36" i="12"/>
  <c r="AG35" i="12"/>
  <c r="AG34" i="12"/>
  <c r="AG33" i="12"/>
  <c r="AG32" i="12"/>
  <c r="AG31" i="12"/>
  <c r="AG30" i="12"/>
  <c r="AG29" i="12"/>
  <c r="AG28" i="12"/>
  <c r="AG27" i="12"/>
  <c r="AG26" i="12"/>
  <c r="AG25" i="12"/>
  <c r="AG24" i="12"/>
  <c r="AF24" i="12"/>
  <c r="AF25" i="12" s="1"/>
  <c r="AE24" i="12"/>
  <c r="AE62" i="12" s="1"/>
  <c r="AD24" i="12"/>
  <c r="AD26" i="12" s="1"/>
  <c r="H16" i="11"/>
  <c r="G16" i="11"/>
  <c r="F16" i="11"/>
  <c r="E16" i="11"/>
  <c r="D16" i="11"/>
  <c r="H42" i="11"/>
  <c r="G42" i="11"/>
  <c r="F42" i="11"/>
  <c r="E42" i="11"/>
  <c r="D42" i="11"/>
  <c r="I41" i="11"/>
  <c r="I40" i="11"/>
  <c r="I39" i="11"/>
  <c r="H38" i="11"/>
  <c r="G38" i="11"/>
  <c r="F38" i="11"/>
  <c r="E38" i="11"/>
  <c r="D38" i="11"/>
  <c r="I37" i="11"/>
  <c r="I36" i="11"/>
  <c r="I35" i="11"/>
  <c r="I34" i="11"/>
  <c r="H30" i="11"/>
  <c r="G30" i="11"/>
  <c r="F30" i="11"/>
  <c r="E30" i="11"/>
  <c r="D30" i="11"/>
  <c r="I29" i="11"/>
  <c r="I28" i="11"/>
  <c r="I27" i="11"/>
  <c r="I26" i="11"/>
  <c r="H25" i="11"/>
  <c r="G25" i="11"/>
  <c r="F25" i="11"/>
  <c r="E25" i="11"/>
  <c r="D25" i="11"/>
  <c r="I24" i="11"/>
  <c r="I23" i="11"/>
  <c r="I22" i="11"/>
  <c r="I21" i="11"/>
  <c r="H20" i="11"/>
  <c r="G20" i="11"/>
  <c r="F20" i="11"/>
  <c r="E20" i="11"/>
  <c r="D20" i="11"/>
  <c r="I19" i="11"/>
  <c r="I18" i="11"/>
  <c r="I17" i="11"/>
  <c r="I15" i="11"/>
  <c r="I14" i="11"/>
  <c r="I13" i="11"/>
  <c r="H12" i="11"/>
  <c r="G12" i="11"/>
  <c r="F12" i="11"/>
  <c r="E12" i="11"/>
  <c r="D12" i="11"/>
  <c r="I11" i="11"/>
  <c r="I10" i="11"/>
  <c r="I9" i="11"/>
  <c r="I8" i="11"/>
  <c r="B17" i="10"/>
  <c r="D44" i="10" s="1"/>
  <c r="AE50" i="12" l="1"/>
  <c r="AE45" i="12"/>
  <c r="AE42" i="12"/>
  <c r="AE44" i="12"/>
  <c r="AF27" i="12"/>
  <c r="AE51" i="12"/>
  <c r="AE46" i="12"/>
  <c r="AE52" i="12"/>
  <c r="AE56" i="12"/>
  <c r="AE40" i="12"/>
  <c r="AE41" i="12"/>
  <c r="AE47" i="12"/>
  <c r="AE53" i="12"/>
  <c r="AE54" i="12"/>
  <c r="AE48" i="12"/>
  <c r="AE43" i="12"/>
  <c r="AE49" i="12"/>
  <c r="AE55" i="12"/>
  <c r="AD56" i="12"/>
  <c r="AD55" i="12"/>
  <c r="AD54" i="12"/>
  <c r="AD53" i="12"/>
  <c r="AD52" i="12"/>
  <c r="AD51" i="12"/>
  <c r="AD50" i="12"/>
  <c r="AD49" i="12"/>
  <c r="AD48" i="12"/>
  <c r="AD47" i="12"/>
  <c r="AD46" i="12"/>
  <c r="AD45" i="12"/>
  <c r="AD44" i="12"/>
  <c r="AD43" i="12"/>
  <c r="AD42" i="12"/>
  <c r="AD41" i="12"/>
  <c r="AD40" i="12"/>
  <c r="AD62" i="12"/>
  <c r="AD61" i="12"/>
  <c r="AD60" i="12"/>
  <c r="AD59" i="12"/>
  <c r="AD58" i="12"/>
  <c r="AD38" i="12"/>
  <c r="AD37" i="12"/>
  <c r="AD36" i="12"/>
  <c r="AD35" i="12"/>
  <c r="AD34" i="12"/>
  <c r="AD33" i="12"/>
  <c r="AD32" i="12"/>
  <c r="AD31" i="12"/>
  <c r="AD30" i="12"/>
  <c r="AD29" i="12"/>
  <c r="AD28" i="12"/>
  <c r="AF56" i="12"/>
  <c r="AF55" i="12"/>
  <c r="AF54" i="12"/>
  <c r="AF53" i="12"/>
  <c r="AF52" i="12"/>
  <c r="AF51" i="12"/>
  <c r="AF50" i="12"/>
  <c r="AF49" i="12"/>
  <c r="AF48" i="12"/>
  <c r="AF47" i="12"/>
  <c r="AF46" i="12"/>
  <c r="AF45" i="12"/>
  <c r="AF44" i="12"/>
  <c r="AF43" i="12"/>
  <c r="AF42" i="12"/>
  <c r="AF41" i="12"/>
  <c r="AF40" i="12"/>
  <c r="AF62" i="12"/>
  <c r="AF61" i="12"/>
  <c r="AF60" i="12"/>
  <c r="AF59" i="12"/>
  <c r="AF58" i="12"/>
  <c r="AF38" i="12"/>
  <c r="AF37" i="12"/>
  <c r="AF36" i="12"/>
  <c r="AF35" i="12"/>
  <c r="AF34" i="12"/>
  <c r="AF33" i="12"/>
  <c r="AF32" i="12"/>
  <c r="AF31" i="12"/>
  <c r="AF30" i="12"/>
  <c r="AF29" i="12"/>
  <c r="AF28" i="12"/>
  <c r="AD25" i="12"/>
  <c r="AF26" i="12"/>
  <c r="AD27" i="12"/>
  <c r="AE25" i="12"/>
  <c r="AE26" i="12"/>
  <c r="AE27" i="12"/>
  <c r="AE28" i="12"/>
  <c r="AE29" i="12"/>
  <c r="AE30" i="12"/>
  <c r="AE31" i="12"/>
  <c r="AE32" i="12"/>
  <c r="AE33" i="12"/>
  <c r="AE34" i="12"/>
  <c r="AE35" i="12"/>
  <c r="AE36" i="12"/>
  <c r="AE37" i="12"/>
  <c r="AE38" i="12"/>
  <c r="AE58" i="12"/>
  <c r="AE59" i="12"/>
  <c r="AE60" i="12"/>
  <c r="AE61" i="12"/>
  <c r="E43" i="11"/>
  <c r="G43" i="11"/>
  <c r="D31" i="11"/>
  <c r="D32" i="11" s="1"/>
  <c r="F31" i="11"/>
  <c r="F32" i="11" s="1"/>
  <c r="H31" i="11"/>
  <c r="H32" i="11" s="1"/>
  <c r="F43" i="11"/>
  <c r="D43" i="11"/>
  <c r="H43" i="11"/>
  <c r="I30" i="11"/>
  <c r="E31" i="11"/>
  <c r="E32" i="11" s="1"/>
  <c r="G31" i="11"/>
  <c r="G32" i="11" s="1"/>
  <c r="I12" i="11"/>
  <c r="I20" i="11"/>
  <c r="I25" i="11"/>
  <c r="D44" i="11" l="1"/>
  <c r="E6" i="11" s="1"/>
  <c r="E44" i="11" s="1"/>
  <c r="F6" i="11" s="1"/>
  <c r="F44" i="11" s="1"/>
  <c r="G6" i="11" s="1"/>
  <c r="G44" i="11" s="1"/>
  <c r="H6" i="11" s="1"/>
  <c r="H44" i="11" s="1"/>
</calcChain>
</file>

<file path=xl/sharedStrings.xml><?xml version="1.0" encoding="utf-8"?>
<sst xmlns="http://schemas.openxmlformats.org/spreadsheetml/2006/main" count="422" uniqueCount="319">
  <si>
    <t>企業情報</t>
    <rPh sb="0" eb="2">
      <t>キギョウ</t>
    </rPh>
    <rPh sb="2" eb="4">
      <t>ジョウホウ</t>
    </rPh>
    <phoneticPr fontId="6"/>
  </si>
  <si>
    <t>（コメント）</t>
    <phoneticPr fontId="1"/>
  </si>
  <si>
    <t>入力不要</t>
    <rPh sb="0" eb="2">
      <t>ニュウリョク</t>
    </rPh>
    <rPh sb="2" eb="4">
      <t>フヨウ</t>
    </rPh>
    <phoneticPr fontId="1"/>
  </si>
  <si>
    <t>企業名（カナ）</t>
    <rPh sb="0" eb="2">
      <t>キギョウ</t>
    </rPh>
    <rPh sb="2" eb="3">
      <t>メイ</t>
    </rPh>
    <phoneticPr fontId="6"/>
  </si>
  <si>
    <t>全角カナ</t>
    <rPh sb="0" eb="2">
      <t>ゼンカク</t>
    </rPh>
    <phoneticPr fontId="1"/>
  </si>
  <si>
    <t>企業名（漢字）</t>
    <rPh sb="0" eb="2">
      <t>キギョウ</t>
    </rPh>
    <rPh sb="2" eb="3">
      <t>メイ</t>
    </rPh>
    <rPh sb="4" eb="6">
      <t>カンジ</t>
    </rPh>
    <phoneticPr fontId="6"/>
  </si>
  <si>
    <t>正式名称で記入してください（ex.株式会社〇〇）</t>
    <rPh sb="0" eb="2">
      <t>セイシキ</t>
    </rPh>
    <rPh sb="2" eb="4">
      <t>メイショウ</t>
    </rPh>
    <rPh sb="5" eb="7">
      <t>キニュウ</t>
    </rPh>
    <rPh sb="17" eb="19">
      <t>カブシキ</t>
    </rPh>
    <rPh sb="19" eb="21">
      <t>カイシャ</t>
    </rPh>
    <phoneticPr fontId="1"/>
  </si>
  <si>
    <t>アルファベット１文字（半角）</t>
    <rPh sb="8" eb="10">
      <t>モジ</t>
    </rPh>
    <rPh sb="11" eb="13">
      <t>ハンカク</t>
    </rPh>
    <phoneticPr fontId="1"/>
  </si>
  <si>
    <t>下記「日本標準産業分類」の分類コードから貴社の業種コードを選んでください。</t>
    <rPh sb="0" eb="2">
      <t>カキ</t>
    </rPh>
    <rPh sb="3" eb="5">
      <t>ニホン</t>
    </rPh>
    <rPh sb="5" eb="7">
      <t>ヒョウジュン</t>
    </rPh>
    <rPh sb="7" eb="9">
      <t>サンギョウ</t>
    </rPh>
    <rPh sb="9" eb="11">
      <t>ブンルイ</t>
    </rPh>
    <rPh sb="13" eb="15">
      <t>ブンルイ</t>
    </rPh>
    <rPh sb="20" eb="22">
      <t>キシャ</t>
    </rPh>
    <rPh sb="23" eb="25">
      <t>ギョウシュ</t>
    </rPh>
    <rPh sb="29" eb="30">
      <t>エラ</t>
    </rPh>
    <phoneticPr fontId="10"/>
  </si>
  <si>
    <t>数字２桁</t>
    <rPh sb="0" eb="2">
      <t>スウジ</t>
    </rPh>
    <rPh sb="3" eb="4">
      <t>ケタ</t>
    </rPh>
    <phoneticPr fontId="1"/>
  </si>
  <si>
    <t>都道府県</t>
    <rPh sb="0" eb="4">
      <t>トドウフケン</t>
    </rPh>
    <phoneticPr fontId="6"/>
  </si>
  <si>
    <t>ex.○○県</t>
    <rPh sb="5" eb="6">
      <t>ケン</t>
    </rPh>
    <phoneticPr fontId="1"/>
  </si>
  <si>
    <t>●注意事項</t>
    <rPh sb="1" eb="3">
      <t>チュウイ</t>
    </rPh>
    <rPh sb="3" eb="5">
      <t>ジコウ</t>
    </rPh>
    <phoneticPr fontId="1"/>
  </si>
  <si>
    <t>・貴社決算情報（直近3年分）の数字を転記して下さい。不明な項目は空欄として下さい。</t>
    <phoneticPr fontId="1"/>
  </si>
  <si>
    <t>（単位：千円）</t>
    <rPh sb="1" eb="3">
      <t>タンイ</t>
    </rPh>
    <rPh sb="4" eb="6">
      <t>センエン</t>
    </rPh>
    <phoneticPr fontId="6"/>
  </si>
  <si>
    <t>決算期（yyyy/mm）</t>
    <rPh sb="0" eb="3">
      <t>ケッサンキ</t>
    </rPh>
    <phoneticPr fontId="6"/>
  </si>
  <si>
    <t>決算月数（01～18）</t>
    <rPh sb="0" eb="2">
      <t>ケッサン</t>
    </rPh>
    <rPh sb="2" eb="4">
      <t>ツキスウ</t>
    </rPh>
    <phoneticPr fontId="6"/>
  </si>
  <si>
    <t>BS項目</t>
    <phoneticPr fontId="6"/>
  </si>
  <si>
    <t>現金・預金</t>
    <rPh sb="0" eb="2">
      <t>ゲンキン</t>
    </rPh>
    <rPh sb="3" eb="5">
      <t>ヨキン</t>
    </rPh>
    <phoneticPr fontId="6"/>
  </si>
  <si>
    <t>受取手形</t>
    <rPh sb="0" eb="2">
      <t>ウケトリ</t>
    </rPh>
    <rPh sb="2" eb="4">
      <t>テガタ</t>
    </rPh>
    <phoneticPr fontId="6"/>
  </si>
  <si>
    <t>売掛金</t>
    <rPh sb="0" eb="2">
      <t>ウリカケ</t>
    </rPh>
    <rPh sb="2" eb="3">
      <t>キン</t>
    </rPh>
    <phoneticPr fontId="6"/>
  </si>
  <si>
    <t>流動資産合計</t>
    <rPh sb="0" eb="2">
      <t>リュウドウ</t>
    </rPh>
    <rPh sb="2" eb="4">
      <t>シサン</t>
    </rPh>
    <rPh sb="4" eb="6">
      <t>ゴウケイ</t>
    </rPh>
    <phoneticPr fontId="6"/>
  </si>
  <si>
    <t>←　決算書の流動資産合計金額を入力してください。</t>
    <rPh sb="2" eb="5">
      <t>ケッサンショ</t>
    </rPh>
    <rPh sb="6" eb="8">
      <t>リュウドウ</t>
    </rPh>
    <rPh sb="8" eb="10">
      <t>シサン</t>
    </rPh>
    <rPh sb="10" eb="12">
      <t>ゴウケイ</t>
    </rPh>
    <rPh sb="12" eb="14">
      <t>キンガク</t>
    </rPh>
    <rPh sb="15" eb="17">
      <t>ニュウリョク</t>
    </rPh>
    <phoneticPr fontId="1"/>
  </si>
  <si>
    <t>有形固定資産合計</t>
    <rPh sb="0" eb="2">
      <t>ユウケイ</t>
    </rPh>
    <rPh sb="2" eb="4">
      <t>コテイ</t>
    </rPh>
    <rPh sb="4" eb="6">
      <t>シサン</t>
    </rPh>
    <rPh sb="6" eb="8">
      <t>ゴウケイ</t>
    </rPh>
    <phoneticPr fontId="6"/>
  </si>
  <si>
    <t>無形固定資産</t>
    <rPh sb="0" eb="2">
      <t>ムケイ</t>
    </rPh>
    <rPh sb="2" eb="4">
      <t>コテイ</t>
    </rPh>
    <rPh sb="4" eb="6">
      <t>シサン</t>
    </rPh>
    <phoneticPr fontId="6"/>
  </si>
  <si>
    <t>固定資産合計</t>
    <rPh sb="0" eb="2">
      <t>コテイ</t>
    </rPh>
    <rPh sb="2" eb="4">
      <t>シサン</t>
    </rPh>
    <rPh sb="4" eb="6">
      <t>ゴウケイ</t>
    </rPh>
    <phoneticPr fontId="6"/>
  </si>
  <si>
    <t>←　決算書の固定資産合計金額を入力してください。</t>
    <rPh sb="2" eb="5">
      <t>ケッサンショ</t>
    </rPh>
    <rPh sb="6" eb="8">
      <t>コテイ</t>
    </rPh>
    <rPh sb="8" eb="10">
      <t>シサン</t>
    </rPh>
    <rPh sb="10" eb="12">
      <t>ゴウケイ</t>
    </rPh>
    <rPh sb="12" eb="14">
      <t>キンガク</t>
    </rPh>
    <rPh sb="15" eb="17">
      <t>ニュウリョク</t>
    </rPh>
    <phoneticPr fontId="1"/>
  </si>
  <si>
    <t>繰延資産</t>
    <rPh sb="0" eb="2">
      <t>クリノベ</t>
    </rPh>
    <rPh sb="2" eb="4">
      <t>シサン</t>
    </rPh>
    <phoneticPr fontId="6"/>
  </si>
  <si>
    <t>←　決算書の繰延資産合計金額を入力してください。</t>
    <rPh sb="2" eb="5">
      <t>ケッサンショ</t>
    </rPh>
    <rPh sb="6" eb="8">
      <t>クリノベ</t>
    </rPh>
    <rPh sb="8" eb="10">
      <t>シサン</t>
    </rPh>
    <rPh sb="10" eb="12">
      <t>ゴウケイ</t>
    </rPh>
    <rPh sb="12" eb="14">
      <t>キンガク</t>
    </rPh>
    <rPh sb="15" eb="17">
      <t>ニュウリョク</t>
    </rPh>
    <phoneticPr fontId="1"/>
  </si>
  <si>
    <t>資産合計</t>
    <rPh sb="0" eb="2">
      <t>シサン</t>
    </rPh>
    <rPh sb="2" eb="4">
      <t>ゴウケイ</t>
    </rPh>
    <phoneticPr fontId="6"/>
  </si>
  <si>
    <t>←　決算書の資産合計金額を入力してください。</t>
    <rPh sb="10" eb="12">
      <t>キンガク</t>
    </rPh>
    <phoneticPr fontId="1"/>
  </si>
  <si>
    <t>支払手形</t>
    <rPh sb="0" eb="2">
      <t>シハライ</t>
    </rPh>
    <rPh sb="2" eb="4">
      <t>テガタ</t>
    </rPh>
    <phoneticPr fontId="6"/>
  </si>
  <si>
    <t>買掛金</t>
    <rPh sb="0" eb="3">
      <t>カイカケキン</t>
    </rPh>
    <phoneticPr fontId="6"/>
  </si>
  <si>
    <t>短期借入金</t>
    <rPh sb="0" eb="2">
      <t>タンキ</t>
    </rPh>
    <rPh sb="2" eb="4">
      <t>カリイレ</t>
    </rPh>
    <rPh sb="4" eb="5">
      <t>キン</t>
    </rPh>
    <phoneticPr fontId="6"/>
  </si>
  <si>
    <t>←　流動負債の欄に記載がある、役員借入金、1年以内返済長期借入金,リース債務も含めてください。</t>
    <rPh sb="2" eb="4">
      <t>リュウドウ</t>
    </rPh>
    <rPh sb="4" eb="6">
      <t>フサイ</t>
    </rPh>
    <rPh sb="7" eb="8">
      <t>ラン</t>
    </rPh>
    <rPh sb="9" eb="11">
      <t>キサイ</t>
    </rPh>
    <rPh sb="15" eb="17">
      <t>ヤクイン</t>
    </rPh>
    <phoneticPr fontId="1"/>
  </si>
  <si>
    <t>（うち代表者等短期借入金）</t>
    <rPh sb="3" eb="6">
      <t>ダイヒョウシャ</t>
    </rPh>
    <rPh sb="6" eb="7">
      <t>トウ</t>
    </rPh>
    <rPh sb="7" eb="9">
      <t>タンキ</t>
    </rPh>
    <rPh sb="9" eb="11">
      <t>カリイレ</t>
    </rPh>
    <rPh sb="11" eb="12">
      <t>キン</t>
    </rPh>
    <phoneticPr fontId="6"/>
  </si>
  <si>
    <t>流動負債合計</t>
    <rPh sb="0" eb="2">
      <t>リュウドウ</t>
    </rPh>
    <rPh sb="2" eb="4">
      <t>フサイ</t>
    </rPh>
    <rPh sb="4" eb="6">
      <t>ゴウケイ</t>
    </rPh>
    <phoneticPr fontId="6"/>
  </si>
  <si>
    <t>←　決算書の流動負債合計金額を入力してください。</t>
    <rPh sb="2" eb="5">
      <t>ケッサンショ</t>
    </rPh>
    <rPh sb="6" eb="8">
      <t>リュウドウ</t>
    </rPh>
    <rPh sb="8" eb="10">
      <t>フサイ</t>
    </rPh>
    <rPh sb="10" eb="12">
      <t>ゴウケイ</t>
    </rPh>
    <rPh sb="12" eb="14">
      <t>キンガク</t>
    </rPh>
    <rPh sb="15" eb="17">
      <t>ニュウリョク</t>
    </rPh>
    <phoneticPr fontId="1"/>
  </si>
  <si>
    <t>社債・長期借入金</t>
    <rPh sb="0" eb="2">
      <t>シャサイ</t>
    </rPh>
    <rPh sb="3" eb="5">
      <t>チョウキ</t>
    </rPh>
    <rPh sb="5" eb="7">
      <t>カリイレ</t>
    </rPh>
    <rPh sb="7" eb="8">
      <t>キン</t>
    </rPh>
    <phoneticPr fontId="6"/>
  </si>
  <si>
    <t>←　固定負債の欄に記載がある、役員借入金、リース債務も含めてください。</t>
    <rPh sb="2" eb="4">
      <t>コテイ</t>
    </rPh>
    <rPh sb="15" eb="17">
      <t>ヤクイン</t>
    </rPh>
    <rPh sb="17" eb="19">
      <t>カリイレ</t>
    </rPh>
    <rPh sb="19" eb="20">
      <t>キン</t>
    </rPh>
    <rPh sb="24" eb="26">
      <t>サイム</t>
    </rPh>
    <rPh sb="27" eb="28">
      <t>フク</t>
    </rPh>
    <phoneticPr fontId="1"/>
  </si>
  <si>
    <t>（うち代表者等長期借入金）</t>
    <rPh sb="3" eb="6">
      <t>ダイヒョウシャ</t>
    </rPh>
    <rPh sb="6" eb="7">
      <t>トウ</t>
    </rPh>
    <rPh sb="7" eb="9">
      <t>チョウキ</t>
    </rPh>
    <rPh sb="9" eb="11">
      <t>カリイレ</t>
    </rPh>
    <rPh sb="11" eb="12">
      <t>キン</t>
    </rPh>
    <phoneticPr fontId="6"/>
  </si>
  <si>
    <t>（うち資本性借入金）</t>
    <rPh sb="3" eb="5">
      <t>シホン</t>
    </rPh>
    <rPh sb="5" eb="6">
      <t>セイ</t>
    </rPh>
    <rPh sb="6" eb="8">
      <t>カリイレ</t>
    </rPh>
    <rPh sb="8" eb="9">
      <t>キン</t>
    </rPh>
    <phoneticPr fontId="6"/>
  </si>
  <si>
    <t>固定負債合計（※）</t>
    <rPh sb="0" eb="2">
      <t>コテイ</t>
    </rPh>
    <rPh sb="2" eb="4">
      <t>フサイ</t>
    </rPh>
    <rPh sb="4" eb="6">
      <t>ゴウケイ</t>
    </rPh>
    <phoneticPr fontId="6"/>
  </si>
  <si>
    <t>←　決算書の固定負債合計金額を入力してください。</t>
    <rPh sb="6" eb="8">
      <t>コテイ</t>
    </rPh>
    <phoneticPr fontId="1"/>
  </si>
  <si>
    <t>特別法上の準備金</t>
    <rPh sb="0" eb="3">
      <t>トクベツホウ</t>
    </rPh>
    <rPh sb="3" eb="4">
      <t>ジョウ</t>
    </rPh>
    <rPh sb="5" eb="8">
      <t>ジュンビキン</t>
    </rPh>
    <phoneticPr fontId="6"/>
  </si>
  <si>
    <t>負債合計（※）</t>
    <rPh sb="0" eb="2">
      <t>フサイ</t>
    </rPh>
    <rPh sb="2" eb="4">
      <t>ゴウケイ</t>
    </rPh>
    <phoneticPr fontId="6"/>
  </si>
  <si>
    <t>←　決算書の負債合計金額を入力してください。</t>
    <phoneticPr fontId="1"/>
  </si>
  <si>
    <t>資本金</t>
    <rPh sb="0" eb="3">
      <t>シホンキン</t>
    </rPh>
    <phoneticPr fontId="6"/>
  </si>
  <si>
    <t>資本準備金</t>
    <rPh sb="0" eb="2">
      <t>シホン</t>
    </rPh>
    <rPh sb="2" eb="5">
      <t>ジュンビキン</t>
    </rPh>
    <phoneticPr fontId="6"/>
  </si>
  <si>
    <t>繰越利益剰余金</t>
    <rPh sb="0" eb="2">
      <t>クリコシ</t>
    </rPh>
    <rPh sb="2" eb="4">
      <t>リエキ</t>
    </rPh>
    <rPh sb="4" eb="7">
      <t>ジョウヨキン</t>
    </rPh>
    <phoneticPr fontId="6"/>
  </si>
  <si>
    <t>←　決算書の「繰越利益剰余金」の金額を入力してください。</t>
    <rPh sb="2" eb="5">
      <t>ケッサンショ</t>
    </rPh>
    <rPh sb="7" eb="9">
      <t>クリコシ</t>
    </rPh>
    <rPh sb="9" eb="11">
      <t>リエキ</t>
    </rPh>
    <rPh sb="11" eb="14">
      <t>ジョウヨキン</t>
    </rPh>
    <rPh sb="16" eb="18">
      <t>キンガク</t>
    </rPh>
    <rPh sb="19" eb="21">
      <t>ニュウリョク</t>
    </rPh>
    <phoneticPr fontId="1"/>
  </si>
  <si>
    <t>純資産合計（※）</t>
    <rPh sb="0" eb="3">
      <t>ジュンシサン</t>
    </rPh>
    <rPh sb="3" eb="5">
      <t>ゴウケイ</t>
    </rPh>
    <phoneticPr fontId="6"/>
  </si>
  <si>
    <t>負債・純資産合計</t>
    <rPh sb="0" eb="2">
      <t>フサイ</t>
    </rPh>
    <rPh sb="3" eb="6">
      <t>ジュンシサン</t>
    </rPh>
    <rPh sb="6" eb="8">
      <t>ゴウケイ</t>
    </rPh>
    <phoneticPr fontId="6"/>
  </si>
  <si>
    <t>PL項目</t>
    <phoneticPr fontId="6"/>
  </si>
  <si>
    <t>売上高</t>
    <rPh sb="0" eb="2">
      <t>ウリアゲ</t>
    </rPh>
    <rPh sb="2" eb="3">
      <t>ダカ</t>
    </rPh>
    <phoneticPr fontId="6"/>
  </si>
  <si>
    <t>売上原価</t>
    <rPh sb="0" eb="2">
      <t>ウリアゲ</t>
    </rPh>
    <rPh sb="2" eb="4">
      <t>ゲンカ</t>
    </rPh>
    <phoneticPr fontId="6"/>
  </si>
  <si>
    <t>（うち労務費）</t>
    <rPh sb="3" eb="6">
      <t>ロウムヒ</t>
    </rPh>
    <phoneticPr fontId="6"/>
  </si>
  <si>
    <t>（うち賃借料）</t>
    <rPh sb="3" eb="6">
      <t>チンシャクリョウ</t>
    </rPh>
    <phoneticPr fontId="6"/>
  </si>
  <si>
    <t>←　リース代も含めてください。</t>
    <rPh sb="5" eb="6">
      <t>ダイ</t>
    </rPh>
    <rPh sb="7" eb="8">
      <t>フク</t>
    </rPh>
    <phoneticPr fontId="1"/>
  </si>
  <si>
    <t>（うち租税公課）</t>
    <rPh sb="3" eb="5">
      <t>ソゼイ</t>
    </rPh>
    <rPh sb="5" eb="7">
      <t>コウカ</t>
    </rPh>
    <phoneticPr fontId="6"/>
  </si>
  <si>
    <t>売上総利益</t>
    <rPh sb="0" eb="2">
      <t>ウリアゲ</t>
    </rPh>
    <rPh sb="2" eb="5">
      <t>ソウリエキ</t>
    </rPh>
    <phoneticPr fontId="6"/>
  </si>
  <si>
    <t>販売費および一般管理費</t>
    <rPh sb="0" eb="3">
      <t>ハンバイヒ</t>
    </rPh>
    <rPh sb="6" eb="8">
      <t>イッパン</t>
    </rPh>
    <rPh sb="8" eb="11">
      <t>カンリヒ</t>
    </rPh>
    <phoneticPr fontId="6"/>
  </si>
  <si>
    <t>（うち人件費）</t>
    <rPh sb="3" eb="6">
      <t>ジンケンヒ</t>
    </rPh>
    <phoneticPr fontId="6"/>
  </si>
  <si>
    <t>←　リース代、地代家賃も含めてください。</t>
    <rPh sb="5" eb="6">
      <t>ダイ</t>
    </rPh>
    <rPh sb="7" eb="9">
      <t>チダイ</t>
    </rPh>
    <rPh sb="9" eb="11">
      <t>ヤチン</t>
    </rPh>
    <rPh sb="12" eb="13">
      <t>フク</t>
    </rPh>
    <phoneticPr fontId="1"/>
  </si>
  <si>
    <t>営業利益</t>
    <rPh sb="0" eb="2">
      <t>エイギョウ</t>
    </rPh>
    <rPh sb="2" eb="4">
      <t>リエキ</t>
    </rPh>
    <phoneticPr fontId="6"/>
  </si>
  <si>
    <t>営業外収益合計</t>
    <rPh sb="0" eb="3">
      <t>エイギョウガイ</t>
    </rPh>
    <rPh sb="3" eb="5">
      <t>シュウエキ</t>
    </rPh>
    <rPh sb="5" eb="7">
      <t>ゴウケイ</t>
    </rPh>
    <phoneticPr fontId="6"/>
  </si>
  <si>
    <t>（うち受取利息・配当金）</t>
    <rPh sb="3" eb="5">
      <t>ウケトリ</t>
    </rPh>
    <rPh sb="5" eb="7">
      <t>リソク</t>
    </rPh>
    <rPh sb="8" eb="11">
      <t>ハイトウキン</t>
    </rPh>
    <phoneticPr fontId="6"/>
  </si>
  <si>
    <t>←　為替差益、受取配当金も含めてください。</t>
    <rPh sb="7" eb="9">
      <t>ウケトリ</t>
    </rPh>
    <phoneticPr fontId="1"/>
  </si>
  <si>
    <t>営業外費用合計</t>
    <rPh sb="0" eb="3">
      <t>エイギョウガイ</t>
    </rPh>
    <rPh sb="3" eb="5">
      <t>ヒヨウ</t>
    </rPh>
    <phoneticPr fontId="6"/>
  </si>
  <si>
    <t>（うち支払利息・割引料）</t>
    <rPh sb="3" eb="5">
      <t>シハライ</t>
    </rPh>
    <rPh sb="5" eb="7">
      <t>リソク</t>
    </rPh>
    <rPh sb="8" eb="11">
      <t>ワリビキリョウ</t>
    </rPh>
    <phoneticPr fontId="6"/>
  </si>
  <si>
    <t>←　為替差損、割引料、手形売却損、売上割引も含めてください。</t>
    <rPh sb="22" eb="23">
      <t>フク</t>
    </rPh>
    <phoneticPr fontId="1"/>
  </si>
  <si>
    <t>経常利益</t>
    <rPh sb="0" eb="2">
      <t>ケイジョウ</t>
    </rPh>
    <rPh sb="2" eb="4">
      <t>リエキ</t>
    </rPh>
    <phoneticPr fontId="6"/>
  </si>
  <si>
    <t>特別利益</t>
    <rPh sb="0" eb="2">
      <t>トクベツ</t>
    </rPh>
    <rPh sb="2" eb="4">
      <t>リエキ</t>
    </rPh>
    <phoneticPr fontId="6"/>
  </si>
  <si>
    <t>特別損失</t>
    <rPh sb="0" eb="2">
      <t>トクベツ</t>
    </rPh>
    <rPh sb="2" eb="4">
      <t>ソンシツ</t>
    </rPh>
    <phoneticPr fontId="6"/>
  </si>
  <si>
    <t>当期純利益（税引後）</t>
    <rPh sb="0" eb="2">
      <t>トウキ</t>
    </rPh>
    <rPh sb="2" eb="3">
      <t>ジュン</t>
    </rPh>
    <rPh sb="3" eb="5">
      <t>リエキ</t>
    </rPh>
    <rPh sb="6" eb="8">
      <t>ゼイビキ</t>
    </rPh>
    <rPh sb="8" eb="9">
      <t>ゴ</t>
    </rPh>
    <phoneticPr fontId="6"/>
  </si>
  <si>
    <t>その他脚注項目など</t>
    <phoneticPr fontId="6"/>
  </si>
  <si>
    <t>株主配当金</t>
    <rPh sb="0" eb="2">
      <t>カブヌシ</t>
    </rPh>
    <rPh sb="2" eb="5">
      <t>ハイトウキン</t>
    </rPh>
    <phoneticPr fontId="6"/>
  </si>
  <si>
    <t>←　配当金の支払いがある場合は、中間配当と期末配当の合計額を入力してください。</t>
    <rPh sb="2" eb="5">
      <t>ハイトウキン</t>
    </rPh>
    <rPh sb="6" eb="8">
      <t>シハラ</t>
    </rPh>
    <rPh sb="12" eb="14">
      <t>バアイ</t>
    </rPh>
    <rPh sb="16" eb="18">
      <t>チュウカン</t>
    </rPh>
    <rPh sb="18" eb="20">
      <t>ハイトウ</t>
    </rPh>
    <rPh sb="21" eb="23">
      <t>キマツ</t>
    </rPh>
    <rPh sb="23" eb="25">
      <t>ハイトウ</t>
    </rPh>
    <rPh sb="26" eb="28">
      <t>ゴウケイ</t>
    </rPh>
    <rPh sb="28" eb="29">
      <t>ガク</t>
    </rPh>
    <rPh sb="30" eb="32">
      <t>ニュウリョク</t>
    </rPh>
    <phoneticPr fontId="1"/>
  </si>
  <si>
    <t>受取手形割引高</t>
  </si>
  <si>
    <t>受取手形裏書譲渡高</t>
  </si>
  <si>
    <t>減価償却実施額</t>
  </si>
  <si>
    <t>期末従業員数（人）</t>
    <rPh sb="7" eb="8">
      <t>ニン</t>
    </rPh>
    <phoneticPr fontId="6"/>
  </si>
  <si>
    <t>←　役員、派遣社員、出向社員は含めないでください。</t>
    <rPh sb="2" eb="4">
      <t>ヤクイン</t>
    </rPh>
    <rPh sb="5" eb="7">
      <t>ハケン</t>
    </rPh>
    <rPh sb="7" eb="9">
      <t>シャイン</t>
    </rPh>
    <rPh sb="10" eb="12">
      <t>シュッコウ</t>
    </rPh>
    <rPh sb="12" eb="14">
      <t>シャイン</t>
    </rPh>
    <rPh sb="15" eb="16">
      <t>フク</t>
    </rPh>
    <phoneticPr fontId="1"/>
  </si>
  <si>
    <t>Ⅲ.財務データ入力フォーム</t>
    <rPh sb="2" eb="4">
      <t>ザイム</t>
    </rPh>
    <rPh sb="7" eb="9">
      <t>ニュウリョク</t>
    </rPh>
    <phoneticPr fontId="1"/>
  </si>
  <si>
    <t>←　福利厚生費は含めてください。外注費、法定福利費は除いてください。</t>
    <rPh sb="2" eb="4">
      <t>フクリ</t>
    </rPh>
    <rPh sb="4" eb="7">
      <t>コウセイヒ</t>
    </rPh>
    <rPh sb="8" eb="9">
      <t>フク</t>
    </rPh>
    <rPh sb="16" eb="19">
      <t>ガイチュウヒ</t>
    </rPh>
    <phoneticPr fontId="1"/>
  </si>
  <si>
    <t>←　商品・製品、仕掛品、原材料、貯蔵品も含めてください。</t>
    <rPh sb="2" eb="4">
      <t>ショウヒン</t>
    </rPh>
    <rPh sb="5" eb="7">
      <t>セイヒン</t>
    </rPh>
    <rPh sb="8" eb="10">
      <t>シカカリ</t>
    </rPh>
    <rPh sb="10" eb="11">
      <t>ヒン</t>
    </rPh>
    <rPh sb="12" eb="15">
      <t>ゲンザイリョウ</t>
    </rPh>
    <rPh sb="16" eb="19">
      <t>チョゾウヒン</t>
    </rPh>
    <rPh sb="20" eb="21">
      <t>フク</t>
    </rPh>
    <phoneticPr fontId="1"/>
  </si>
  <si>
    <t>棚卸資産</t>
    <rPh sb="0" eb="2">
      <t>タナオロシ</t>
    </rPh>
    <rPh sb="2" eb="4">
      <t>シサン</t>
    </rPh>
    <phoneticPr fontId="6"/>
  </si>
  <si>
    <t>企業番号</t>
    <rPh sb="0" eb="2">
      <t>キギョウ</t>
    </rPh>
    <rPh sb="2" eb="4">
      <t>バンゴウ</t>
    </rPh>
    <phoneticPr fontId="6"/>
  </si>
  <si>
    <t>https://www.e-stat.go.jp/classifications/terms/10</t>
    <phoneticPr fontId="1"/>
  </si>
  <si>
    <t>業種コード（大）</t>
    <rPh sb="0" eb="2">
      <t>ギョウシュ</t>
    </rPh>
    <rPh sb="6" eb="7">
      <t>ダイ</t>
    </rPh>
    <phoneticPr fontId="6"/>
  </si>
  <si>
    <t>業種コード（中）</t>
    <rPh sb="0" eb="2">
      <t>ギョウシュ</t>
    </rPh>
    <rPh sb="6" eb="7">
      <t>チュウ</t>
    </rPh>
    <phoneticPr fontId="6"/>
  </si>
  <si>
    <t>業種コード（小）</t>
    <rPh sb="0" eb="2">
      <t>ギョウシュ</t>
    </rPh>
    <rPh sb="6" eb="7">
      <t>ショウ</t>
    </rPh>
    <phoneticPr fontId="6"/>
  </si>
  <si>
    <t>rev_1.2</t>
    <phoneticPr fontId="1"/>
  </si>
  <si>
    <t>（※）「新株予約権」は純資産合計から控除し、固定負債合計・負債合計に含めて入力します。</t>
    <phoneticPr fontId="1"/>
  </si>
  <si>
    <t>土地</t>
    <rPh sb="0" eb="2">
      <t>トチ</t>
    </rPh>
    <phoneticPr fontId="6"/>
  </si>
  <si>
    <t>←　有形固定資産のうち、土地の価格を入力してください。</t>
    <phoneticPr fontId="1"/>
  </si>
  <si>
    <r>
      <t>・</t>
    </r>
    <r>
      <rPr>
        <b/>
        <sz val="11"/>
        <color theme="1"/>
        <rFont val="游ゴシック"/>
        <family val="3"/>
        <charset val="128"/>
        <scheme val="minor"/>
      </rPr>
      <t>数字は千円単位で入力</t>
    </r>
    <r>
      <rPr>
        <sz val="11"/>
        <color theme="1"/>
        <rFont val="游ゴシック"/>
        <family val="3"/>
        <charset val="128"/>
        <scheme val="minor"/>
      </rPr>
      <t>し、100円の桁は四捨五入して下さい。</t>
    </r>
    <phoneticPr fontId="1"/>
  </si>
  <si>
    <r>
      <t>・グループ会社がある場合、連結ではなく、</t>
    </r>
    <r>
      <rPr>
        <b/>
        <sz val="11"/>
        <color theme="1"/>
        <rFont val="游ゴシック"/>
        <family val="3"/>
        <charset val="128"/>
        <scheme val="minor"/>
      </rPr>
      <t>単体での決算データを入力</t>
    </r>
    <r>
      <rPr>
        <sz val="11"/>
        <color theme="1"/>
        <rFont val="游ゴシック"/>
        <family val="3"/>
        <charset val="128"/>
        <scheme val="minor"/>
      </rPr>
      <t>してください。</t>
    </r>
    <rPh sb="5" eb="7">
      <t>ガイシャ</t>
    </rPh>
    <rPh sb="10" eb="12">
      <t>バアイ</t>
    </rPh>
    <rPh sb="13" eb="15">
      <t>レンケツ</t>
    </rPh>
    <rPh sb="20" eb="22">
      <t>タンタイ</t>
    </rPh>
    <rPh sb="24" eb="26">
      <t>ケッサン</t>
    </rPh>
    <rPh sb="30" eb="32">
      <t>ニュウリョク</t>
    </rPh>
    <phoneticPr fontId="1"/>
  </si>
  <si>
    <r>
      <t>・</t>
    </r>
    <r>
      <rPr>
        <b/>
        <sz val="11"/>
        <color theme="1"/>
        <rFont val="游ゴシック"/>
        <family val="3"/>
        <charset val="128"/>
        <scheme val="minor"/>
      </rPr>
      <t>行の追加、削除は、行わない</t>
    </r>
    <r>
      <rPr>
        <sz val="11"/>
        <color theme="1"/>
        <rFont val="游ゴシック"/>
        <family val="3"/>
        <charset val="128"/>
        <scheme val="minor"/>
      </rPr>
      <t>でください。</t>
    </r>
    <phoneticPr fontId="1"/>
  </si>
  <si>
    <t>投資その他の資産</t>
    <rPh sb="0" eb="2">
      <t>トウシ</t>
    </rPh>
    <rPh sb="4" eb="5">
      <t>タ</t>
    </rPh>
    <rPh sb="6" eb="8">
      <t>シサン</t>
    </rPh>
    <phoneticPr fontId="6"/>
  </si>
  <si>
    <t>・財務データ入力フォームでは一部の勘定科目のみを入力するため、流動資産合計、流動負債合計、</t>
    <phoneticPr fontId="1"/>
  </si>
  <si>
    <t>　および固定負債合計については、内訳となる勘定科目の合計額と一致しないことがあります。</t>
    <rPh sb="23" eb="25">
      <t>カモク</t>
    </rPh>
    <phoneticPr fontId="1"/>
  </si>
  <si>
    <t>←　左から右へ時系列順に西暦/決算月を入力（ex.2018/03、2019/03、2020/03）</t>
    <rPh sb="2" eb="3">
      <t>ヒダリ</t>
    </rPh>
    <rPh sb="5" eb="6">
      <t>ミギ</t>
    </rPh>
    <rPh sb="7" eb="10">
      <t>ジケイレツ</t>
    </rPh>
    <rPh sb="10" eb="11">
      <t>ジュン</t>
    </rPh>
    <rPh sb="12" eb="14">
      <t>セイレキ</t>
    </rPh>
    <rPh sb="15" eb="17">
      <t>ケッサン</t>
    </rPh>
    <rPh sb="17" eb="18">
      <t>ツキ</t>
    </rPh>
    <rPh sb="19" eb="21">
      <t>ニュウリョク</t>
    </rPh>
    <phoneticPr fontId="1"/>
  </si>
  <si>
    <t>←　1年なら「12」、設立1年未満の会社は、設立から直近月までの月数を記し、以下その月数分で集計した数字を記すこと。</t>
    <rPh sb="3" eb="4">
      <t>ネン</t>
    </rPh>
    <rPh sb="11" eb="13">
      <t>セツリツ</t>
    </rPh>
    <rPh sb="14" eb="15">
      <t>ネン</t>
    </rPh>
    <rPh sb="15" eb="17">
      <t>ミマン</t>
    </rPh>
    <rPh sb="18" eb="20">
      <t>カイシャ</t>
    </rPh>
    <rPh sb="22" eb="24">
      <t>セツリツ</t>
    </rPh>
    <rPh sb="26" eb="28">
      <t>チョッキン</t>
    </rPh>
    <rPh sb="28" eb="29">
      <t>ツキ</t>
    </rPh>
    <rPh sb="32" eb="34">
      <t>ツキスウ</t>
    </rPh>
    <rPh sb="35" eb="36">
      <t>キ</t>
    </rPh>
    <rPh sb="38" eb="40">
      <t>イカ</t>
    </rPh>
    <rPh sb="42" eb="44">
      <t>ツキスウ</t>
    </rPh>
    <rPh sb="44" eb="45">
      <t>ブン</t>
    </rPh>
    <rPh sb="46" eb="48">
      <t>シュウケイ</t>
    </rPh>
    <rPh sb="50" eb="52">
      <t>スウジ</t>
    </rPh>
    <rPh sb="53" eb="54">
      <t>キ</t>
    </rPh>
    <phoneticPr fontId="1"/>
  </si>
  <si>
    <t>Ⅰ．資金計画表</t>
    <rPh sb="2" eb="4">
      <t>シキン</t>
    </rPh>
    <rPh sb="4" eb="7">
      <t>ケイカクヒョウ</t>
    </rPh>
    <phoneticPr fontId="1"/>
  </si>
  <si>
    <t>提案時点、事業開始時点での手元資金について</t>
    <rPh sb="0" eb="2">
      <t>テイアン</t>
    </rPh>
    <rPh sb="2" eb="4">
      <t>ジテン</t>
    </rPh>
    <rPh sb="5" eb="7">
      <t>ジギョウ</t>
    </rPh>
    <rPh sb="7" eb="9">
      <t>カイシ</t>
    </rPh>
    <rPh sb="9" eb="11">
      <t>ジテン</t>
    </rPh>
    <rPh sb="13" eb="15">
      <t>テモト</t>
    </rPh>
    <rPh sb="15" eb="17">
      <t>シキン</t>
    </rPh>
    <phoneticPr fontId="1"/>
  </si>
  <si>
    <r>
      <t>提案時点において、現金・預金としてすぐに活用することが可能な手元資金についてご記入ください。また、提案時点から事業開始時点までの収支を推計いただいた上で、事業開始時点における手元資金についてご記入ください。</t>
    </r>
    <r>
      <rPr>
        <sz val="11"/>
        <color rgb="FFFF0000"/>
        <rFont val="游ゴシック"/>
        <family val="3"/>
        <charset val="128"/>
        <scheme val="minor"/>
      </rPr>
      <t>内容について、エビデンスとなる残高証明や通帳のコピーの提出をお願いする場合があります。</t>
    </r>
    <rPh sb="0" eb="2">
      <t>テイアン</t>
    </rPh>
    <rPh sb="2" eb="4">
      <t>ジテン</t>
    </rPh>
    <rPh sb="9" eb="11">
      <t>ゲンキン</t>
    </rPh>
    <rPh sb="12" eb="14">
      <t>ヨキン</t>
    </rPh>
    <rPh sb="20" eb="22">
      <t>カツヨウ</t>
    </rPh>
    <rPh sb="27" eb="29">
      <t>カノウ</t>
    </rPh>
    <rPh sb="30" eb="32">
      <t>テモト</t>
    </rPh>
    <rPh sb="32" eb="34">
      <t>シキン</t>
    </rPh>
    <rPh sb="39" eb="41">
      <t>キニュウ</t>
    </rPh>
    <rPh sb="49" eb="51">
      <t>テイアン</t>
    </rPh>
    <rPh sb="51" eb="53">
      <t>ジテン</t>
    </rPh>
    <rPh sb="55" eb="57">
      <t>ジギョウ</t>
    </rPh>
    <rPh sb="57" eb="59">
      <t>カイシ</t>
    </rPh>
    <rPh sb="59" eb="61">
      <t>ジテン</t>
    </rPh>
    <rPh sb="64" eb="66">
      <t>シュウシ</t>
    </rPh>
    <rPh sb="67" eb="69">
      <t>スイケイ</t>
    </rPh>
    <rPh sb="74" eb="75">
      <t>ウエ</t>
    </rPh>
    <rPh sb="77" eb="79">
      <t>ジギョウ</t>
    </rPh>
    <rPh sb="79" eb="81">
      <t>カイシ</t>
    </rPh>
    <rPh sb="81" eb="83">
      <t>ジテン</t>
    </rPh>
    <rPh sb="87" eb="89">
      <t>テモト</t>
    </rPh>
    <rPh sb="89" eb="91">
      <t>シキン</t>
    </rPh>
    <rPh sb="96" eb="98">
      <t>キニュウ</t>
    </rPh>
    <rPh sb="103" eb="105">
      <t>ナイヨウ</t>
    </rPh>
    <rPh sb="118" eb="120">
      <t>ザンダカ</t>
    </rPh>
    <rPh sb="120" eb="122">
      <t>ショウメイ</t>
    </rPh>
    <rPh sb="123" eb="125">
      <t>ツウチョウ</t>
    </rPh>
    <rPh sb="130" eb="132">
      <t>テイシュツ</t>
    </rPh>
    <rPh sb="134" eb="135">
      <t>ネガ</t>
    </rPh>
    <rPh sb="138" eb="140">
      <t>バアイ</t>
    </rPh>
    <phoneticPr fontId="1"/>
  </si>
  <si>
    <t>助成事業自己負担費用の調達方法について</t>
    <phoneticPr fontId="1"/>
  </si>
  <si>
    <r>
      <t>本助成事業期間中に必要となる自己負担分（助成事業の総費用から助成金交付申請額）について、自己資金、借入金等から該当する項目を選択いただき、その金額と内容をご記入ください。借入金や出資による場合は、相手方（予定含む）の記入をお願いいたします。</t>
    </r>
    <r>
      <rPr>
        <sz val="11"/>
        <color rgb="FFFF0000"/>
        <rFont val="游ゴシック"/>
        <family val="3"/>
        <charset val="128"/>
        <scheme val="minor"/>
      </rPr>
      <t>内容について、代表者、経理担当者へのヒアリングにより質問をさせていただく場合があります。</t>
    </r>
    <rPh sb="0" eb="1">
      <t>ホン</t>
    </rPh>
    <rPh sb="1" eb="3">
      <t>ジョセイ</t>
    </rPh>
    <rPh sb="3" eb="5">
      <t>ジギョウ</t>
    </rPh>
    <rPh sb="5" eb="7">
      <t>キカン</t>
    </rPh>
    <rPh sb="7" eb="8">
      <t>チュウ</t>
    </rPh>
    <rPh sb="9" eb="11">
      <t>ヒツヨウ</t>
    </rPh>
    <rPh sb="14" eb="16">
      <t>ジコ</t>
    </rPh>
    <rPh sb="16" eb="19">
      <t>フタンブン</t>
    </rPh>
    <rPh sb="20" eb="22">
      <t>ジョセイ</t>
    </rPh>
    <rPh sb="22" eb="24">
      <t>ジギョウ</t>
    </rPh>
    <rPh sb="25" eb="28">
      <t>ソウヒヨウ</t>
    </rPh>
    <rPh sb="30" eb="33">
      <t>ジョセイキン</t>
    </rPh>
    <rPh sb="33" eb="35">
      <t>コウフ</t>
    </rPh>
    <rPh sb="35" eb="38">
      <t>シンセイガク</t>
    </rPh>
    <rPh sb="44" eb="46">
      <t>ジコ</t>
    </rPh>
    <rPh sb="46" eb="48">
      <t>シキン</t>
    </rPh>
    <rPh sb="49" eb="52">
      <t>カリイレキン</t>
    </rPh>
    <rPh sb="52" eb="53">
      <t>トウ</t>
    </rPh>
    <rPh sb="55" eb="57">
      <t>ガイトウ</t>
    </rPh>
    <rPh sb="59" eb="61">
      <t>コウモク</t>
    </rPh>
    <rPh sb="62" eb="64">
      <t>センタク</t>
    </rPh>
    <rPh sb="71" eb="73">
      <t>キンガク</t>
    </rPh>
    <rPh sb="74" eb="76">
      <t>ナイヨウ</t>
    </rPh>
    <rPh sb="78" eb="80">
      <t>キニュウ</t>
    </rPh>
    <rPh sb="85" eb="88">
      <t>カリイレキン</t>
    </rPh>
    <rPh sb="89" eb="91">
      <t>シュッシ</t>
    </rPh>
    <rPh sb="94" eb="96">
      <t>バアイ</t>
    </rPh>
    <rPh sb="98" eb="101">
      <t>アイテガタ</t>
    </rPh>
    <rPh sb="102" eb="104">
      <t>ヨテイ</t>
    </rPh>
    <rPh sb="104" eb="105">
      <t>フク</t>
    </rPh>
    <rPh sb="108" eb="110">
      <t>キニュウ</t>
    </rPh>
    <rPh sb="112" eb="113">
      <t>ネガ</t>
    </rPh>
    <rPh sb="120" eb="122">
      <t>ナイヨウ</t>
    </rPh>
    <rPh sb="127" eb="130">
      <t>ダイヒョウシャ</t>
    </rPh>
    <rPh sb="131" eb="133">
      <t>ケイリ</t>
    </rPh>
    <rPh sb="133" eb="136">
      <t>タントウシャ</t>
    </rPh>
    <rPh sb="146" eb="148">
      <t>シツモン</t>
    </rPh>
    <rPh sb="156" eb="158">
      <t>バアイ</t>
    </rPh>
    <phoneticPr fontId="1"/>
  </si>
  <si>
    <t>Ⅱ．資金繰り表</t>
    <rPh sb="2" eb="4">
      <t>シキン</t>
    </rPh>
    <rPh sb="4" eb="5">
      <t>グ</t>
    </rPh>
    <rPh sb="6" eb="7">
      <t>ヒョウ</t>
    </rPh>
    <phoneticPr fontId="1"/>
  </si>
  <si>
    <t>2．収入　NEDO助成収入</t>
    <rPh sb="2" eb="4">
      <t>シュウニュウ</t>
    </rPh>
    <rPh sb="9" eb="11">
      <t>ジョセイ</t>
    </rPh>
    <rPh sb="11" eb="13">
      <t>シュウニュウ</t>
    </rPh>
    <phoneticPr fontId="1"/>
  </si>
  <si>
    <r>
      <t>本助成事業において概算払・精算払を受ける時点での助成金の収入額をご記入ください。公募要領に記載のとおり、成果物等の検収を終えていない場合については、請求の対象とはなりませんので、必ず</t>
    </r>
    <r>
      <rPr>
        <sz val="11"/>
        <color rgb="FFFF0000"/>
        <rFont val="游ゴシック"/>
        <family val="3"/>
        <charset val="128"/>
        <scheme val="minor"/>
      </rPr>
      <t>3．支出　NEDO助成支出に計上した月より後の月への記載をお願いします。また、合計額は助成金交付申請額と一致させてください。</t>
    </r>
    <rPh sb="0" eb="1">
      <t>ホン</t>
    </rPh>
    <rPh sb="1" eb="3">
      <t>ジョセイ</t>
    </rPh>
    <rPh sb="3" eb="5">
      <t>ジギョウ</t>
    </rPh>
    <rPh sb="9" eb="12">
      <t>ガイサンバラ</t>
    </rPh>
    <rPh sb="13" eb="15">
      <t>セイサン</t>
    </rPh>
    <rPh sb="15" eb="16">
      <t>バライ</t>
    </rPh>
    <rPh sb="17" eb="18">
      <t>ウ</t>
    </rPh>
    <rPh sb="20" eb="22">
      <t>ジテン</t>
    </rPh>
    <rPh sb="24" eb="27">
      <t>ジョセイキン</t>
    </rPh>
    <rPh sb="28" eb="30">
      <t>シュウニュウ</t>
    </rPh>
    <rPh sb="30" eb="31">
      <t>ガク</t>
    </rPh>
    <rPh sb="33" eb="35">
      <t>キニュウ</t>
    </rPh>
    <rPh sb="40" eb="42">
      <t>コウボ</t>
    </rPh>
    <rPh sb="42" eb="44">
      <t>ヨウリョウ</t>
    </rPh>
    <rPh sb="45" eb="47">
      <t>キサイ</t>
    </rPh>
    <rPh sb="89" eb="90">
      <t>カナラ</t>
    </rPh>
    <rPh sb="93" eb="95">
      <t>シシュツ</t>
    </rPh>
    <rPh sb="100" eb="102">
      <t>ジョセイ</t>
    </rPh>
    <rPh sb="102" eb="104">
      <t>シシュツ</t>
    </rPh>
    <rPh sb="105" eb="107">
      <t>ケイジョウ</t>
    </rPh>
    <rPh sb="109" eb="110">
      <t>ツキ</t>
    </rPh>
    <rPh sb="112" eb="113">
      <t>アト</t>
    </rPh>
    <rPh sb="114" eb="115">
      <t>ツキ</t>
    </rPh>
    <rPh sb="117" eb="119">
      <t>キサイ</t>
    </rPh>
    <rPh sb="121" eb="122">
      <t>ネガ</t>
    </rPh>
    <rPh sb="130" eb="133">
      <t>ゴウケイガク</t>
    </rPh>
    <rPh sb="134" eb="137">
      <t>ジョセイキン</t>
    </rPh>
    <rPh sb="137" eb="139">
      <t>コウフ</t>
    </rPh>
    <rPh sb="139" eb="142">
      <t>シンセイガク</t>
    </rPh>
    <rPh sb="143" eb="145">
      <t>イッチ</t>
    </rPh>
    <phoneticPr fontId="1"/>
  </si>
  <si>
    <t>3．支出　バーンレート</t>
    <phoneticPr fontId="1"/>
  </si>
  <si>
    <r>
      <t>売上原価を除いた経営に係る総コストについて、人件費、販売費、管理費のその他経費の別にご記入ください。ただし、</t>
    </r>
    <r>
      <rPr>
        <sz val="11"/>
        <color rgb="FFFF0000"/>
        <rFont val="游ゴシック"/>
        <family val="3"/>
        <charset val="128"/>
        <scheme val="minor"/>
      </rPr>
      <t>本助成事業にかかるコストについてはNEDO助成支出にご記入ください。</t>
    </r>
    <rPh sb="0" eb="2">
      <t>ウリアゲ</t>
    </rPh>
    <rPh sb="2" eb="4">
      <t>ゲンカ</t>
    </rPh>
    <rPh sb="5" eb="6">
      <t>ノゾ</t>
    </rPh>
    <rPh sb="8" eb="10">
      <t>ケイエイ</t>
    </rPh>
    <rPh sb="11" eb="12">
      <t>カカ</t>
    </rPh>
    <rPh sb="13" eb="14">
      <t>ソウ</t>
    </rPh>
    <rPh sb="22" eb="25">
      <t>ジンケンヒ</t>
    </rPh>
    <rPh sb="26" eb="29">
      <t>ハンバイヒ</t>
    </rPh>
    <rPh sb="30" eb="33">
      <t>カンリヒ</t>
    </rPh>
    <rPh sb="36" eb="37">
      <t>タ</t>
    </rPh>
    <rPh sb="37" eb="39">
      <t>ケイヒ</t>
    </rPh>
    <rPh sb="40" eb="41">
      <t>ベツ</t>
    </rPh>
    <rPh sb="43" eb="45">
      <t>キニュウ</t>
    </rPh>
    <rPh sb="54" eb="55">
      <t>ホン</t>
    </rPh>
    <rPh sb="55" eb="57">
      <t>ジョセイ</t>
    </rPh>
    <rPh sb="57" eb="59">
      <t>ジギョウ</t>
    </rPh>
    <rPh sb="75" eb="77">
      <t>ジョセイ</t>
    </rPh>
    <rPh sb="77" eb="79">
      <t>シシュツ</t>
    </rPh>
    <rPh sb="81" eb="83">
      <t>キニュウ</t>
    </rPh>
    <phoneticPr fontId="1"/>
  </si>
  <si>
    <t>3．支出　NEDO助成支出（自己負担分含む）</t>
    <rPh sb="2" eb="4">
      <t>シシュツ</t>
    </rPh>
    <phoneticPr fontId="1"/>
  </si>
  <si>
    <t>自己負担分を含めた本助成事業において負担する費用（助成事業の総費用）について、積算書に計上いただいた区分（機械装置費、労務費、その他経費、共同研究費）別にご記入ください。総額が提案書等に記載いただいた費用と一致しているかご確認をお願いいたします。</t>
    <rPh sb="0" eb="2">
      <t>ジコ</t>
    </rPh>
    <rPh sb="2" eb="5">
      <t>フタンブン</t>
    </rPh>
    <rPh sb="6" eb="7">
      <t>フク</t>
    </rPh>
    <rPh sb="9" eb="10">
      <t>ホン</t>
    </rPh>
    <rPh sb="10" eb="12">
      <t>ジョセイ</t>
    </rPh>
    <rPh sb="12" eb="14">
      <t>ジギョウ</t>
    </rPh>
    <rPh sb="18" eb="20">
      <t>フタン</t>
    </rPh>
    <rPh sb="22" eb="24">
      <t>ヒヨウ</t>
    </rPh>
    <rPh sb="25" eb="27">
      <t>ジョセイ</t>
    </rPh>
    <rPh sb="27" eb="29">
      <t>ジギョウ</t>
    </rPh>
    <rPh sb="30" eb="33">
      <t>ソウヒヨウ</t>
    </rPh>
    <rPh sb="39" eb="41">
      <t>セキサン</t>
    </rPh>
    <rPh sb="41" eb="42">
      <t>ショ</t>
    </rPh>
    <rPh sb="43" eb="45">
      <t>ケイジョウ</t>
    </rPh>
    <rPh sb="50" eb="52">
      <t>クブン</t>
    </rPh>
    <rPh sb="53" eb="55">
      <t>キカイ</t>
    </rPh>
    <rPh sb="55" eb="57">
      <t>ソウチ</t>
    </rPh>
    <rPh sb="57" eb="58">
      <t>ヒ</t>
    </rPh>
    <rPh sb="59" eb="62">
      <t>ロウムヒ</t>
    </rPh>
    <rPh sb="65" eb="66">
      <t>タ</t>
    </rPh>
    <rPh sb="66" eb="68">
      <t>ケイヒ</t>
    </rPh>
    <rPh sb="69" eb="71">
      <t>キョウドウ</t>
    </rPh>
    <rPh sb="71" eb="73">
      <t>ケンキュウ</t>
    </rPh>
    <rPh sb="73" eb="74">
      <t>ヒ</t>
    </rPh>
    <rPh sb="75" eb="76">
      <t>ベツ</t>
    </rPh>
    <rPh sb="78" eb="80">
      <t>キニュウ</t>
    </rPh>
    <rPh sb="85" eb="87">
      <t>ソウガク</t>
    </rPh>
    <rPh sb="88" eb="91">
      <t>テイアンショ</t>
    </rPh>
    <rPh sb="91" eb="92">
      <t>トウ</t>
    </rPh>
    <rPh sb="93" eb="95">
      <t>キサイ</t>
    </rPh>
    <rPh sb="100" eb="102">
      <t>ヒヨウ</t>
    </rPh>
    <rPh sb="103" eb="105">
      <t>イッチ</t>
    </rPh>
    <rPh sb="111" eb="113">
      <t>カクニン</t>
    </rPh>
    <rPh sb="115" eb="116">
      <t>ネガ</t>
    </rPh>
    <phoneticPr fontId="1"/>
  </si>
  <si>
    <t>Ⅰ.資金計画表</t>
    <rPh sb="2" eb="4">
      <t>シキン</t>
    </rPh>
    <rPh sb="4" eb="6">
      <t>ケイカク</t>
    </rPh>
    <rPh sb="6" eb="7">
      <t>ヒョウ</t>
    </rPh>
    <phoneticPr fontId="1"/>
  </si>
  <si>
    <t>NEDO事業期間の資金計画・資金繰りについて、別シートⅡ.資金繰り表と対応した形で以下にご記入ください。</t>
    <rPh sb="9" eb="11">
      <t>シキン</t>
    </rPh>
    <rPh sb="11" eb="13">
      <t>ケイカク</t>
    </rPh>
    <rPh sb="14" eb="17">
      <t>シキング</t>
    </rPh>
    <rPh sb="29" eb="32">
      <t>シキング</t>
    </rPh>
    <rPh sb="33" eb="34">
      <t>ヒョウ</t>
    </rPh>
    <rPh sb="45" eb="47">
      <t>キニュウ</t>
    </rPh>
    <phoneticPr fontId="1"/>
  </si>
  <si>
    <t>貴社名</t>
    <rPh sb="0" eb="1">
      <t>キ</t>
    </rPh>
    <rPh sb="1" eb="3">
      <t>シャメイ</t>
    </rPh>
    <phoneticPr fontId="1"/>
  </si>
  <si>
    <t>提案フェーズ</t>
    <rPh sb="0" eb="2">
      <t>テイアン</t>
    </rPh>
    <phoneticPr fontId="1"/>
  </si>
  <si>
    <t>フェーズ１</t>
    <phoneticPr fontId="1"/>
  </si>
  <si>
    <t>提案期間</t>
    <rPh sb="0" eb="2">
      <t>テイアン</t>
    </rPh>
    <rPh sb="2" eb="4">
      <t>キカン</t>
    </rPh>
    <phoneticPr fontId="1"/>
  </si>
  <si>
    <t>2023年11月～202＊年＊月</t>
    <rPh sb="4" eb="5">
      <t>ネン</t>
    </rPh>
    <rPh sb="7" eb="8">
      <t>ガツ</t>
    </rPh>
    <rPh sb="13" eb="14">
      <t>ネン</t>
    </rPh>
    <rPh sb="15" eb="16">
      <t>ガツ</t>
    </rPh>
    <phoneticPr fontId="1"/>
  </si>
  <si>
    <t>ヶ月</t>
    <rPh sb="1" eb="2">
      <t>ゲツ</t>
    </rPh>
    <phoneticPr fontId="1"/>
  </si>
  <si>
    <t>提案期間と、提案事業における総実施月数を入力してください。</t>
    <rPh sb="0" eb="2">
      <t>テイアン</t>
    </rPh>
    <rPh sb="2" eb="4">
      <t>キカン</t>
    </rPh>
    <rPh sb="6" eb="8">
      <t>テイアン</t>
    </rPh>
    <rPh sb="8" eb="10">
      <t>ジギョウ</t>
    </rPh>
    <rPh sb="14" eb="15">
      <t>ソウ</t>
    </rPh>
    <rPh sb="15" eb="17">
      <t>ジッシ</t>
    </rPh>
    <rPh sb="17" eb="19">
      <t>ツキスウ</t>
    </rPh>
    <rPh sb="20" eb="22">
      <t>ニュウリョク</t>
    </rPh>
    <phoneticPr fontId="1"/>
  </si>
  <si>
    <t>提案時点での手元資金</t>
    <rPh sb="0" eb="2">
      <t>テイアン</t>
    </rPh>
    <rPh sb="2" eb="4">
      <t>ジテン</t>
    </rPh>
    <rPh sb="6" eb="8">
      <t>テモト</t>
    </rPh>
    <rPh sb="8" eb="10">
      <t>シキン</t>
    </rPh>
    <phoneticPr fontId="1"/>
  </si>
  <si>
    <t>万円</t>
    <rPh sb="0" eb="2">
      <t>マンエン</t>
    </rPh>
    <phoneticPr fontId="1"/>
  </si>
  <si>
    <t>（2023年6月末時点）</t>
    <rPh sb="5" eb="6">
      <t>ネン</t>
    </rPh>
    <rPh sb="7" eb="8">
      <t>ガツ</t>
    </rPh>
    <rPh sb="8" eb="9">
      <t>マツ</t>
    </rPh>
    <rPh sb="9" eb="11">
      <t>ジテン</t>
    </rPh>
    <phoneticPr fontId="1"/>
  </si>
  <si>
    <t>残高証明や通帳のコピーによるエビデンスの提出を求める場合があります</t>
    <rPh sb="0" eb="2">
      <t>ザンダカ</t>
    </rPh>
    <rPh sb="2" eb="4">
      <t>ショウメイ</t>
    </rPh>
    <rPh sb="5" eb="7">
      <t>ツウチョウ</t>
    </rPh>
    <rPh sb="20" eb="22">
      <t>テイシュツ</t>
    </rPh>
    <rPh sb="23" eb="24">
      <t>モト</t>
    </rPh>
    <rPh sb="26" eb="28">
      <t>バアイ</t>
    </rPh>
    <phoneticPr fontId="1"/>
  </si>
  <si>
    <t>事業開始時点での手元資金（推計）</t>
    <rPh sb="0" eb="2">
      <t>ジギョウ</t>
    </rPh>
    <rPh sb="2" eb="4">
      <t>カイシ</t>
    </rPh>
    <rPh sb="4" eb="6">
      <t>ジテン</t>
    </rPh>
    <rPh sb="8" eb="10">
      <t>テモト</t>
    </rPh>
    <rPh sb="10" eb="12">
      <t>シキン</t>
    </rPh>
    <rPh sb="13" eb="15">
      <t>スイケイ</t>
    </rPh>
    <phoneticPr fontId="1"/>
  </si>
  <si>
    <t>Ⅱ. 資金繰り表の事業開始月時前月繰越高（セルD6）に反映されます</t>
    <rPh sb="3" eb="5">
      <t>シキン</t>
    </rPh>
    <rPh sb="5" eb="6">
      <t>グ</t>
    </rPh>
    <rPh sb="7" eb="8">
      <t>ヒョウ</t>
    </rPh>
    <rPh sb="9" eb="11">
      <t>ジギョウ</t>
    </rPh>
    <rPh sb="11" eb="13">
      <t>カイシ</t>
    </rPh>
    <rPh sb="13" eb="14">
      <t>ツキ</t>
    </rPh>
    <rPh sb="14" eb="15">
      <t>ジ</t>
    </rPh>
    <rPh sb="15" eb="17">
      <t>ゼンゲツ</t>
    </rPh>
    <rPh sb="17" eb="19">
      <t>クリコシ</t>
    </rPh>
    <rPh sb="19" eb="20">
      <t>ダカ</t>
    </rPh>
    <rPh sb="27" eb="29">
      <t>ハンエイ</t>
    </rPh>
    <phoneticPr fontId="1"/>
  </si>
  <si>
    <t>助成事業の総費用</t>
    <rPh sb="0" eb="2">
      <t>ジョセイ</t>
    </rPh>
    <rPh sb="2" eb="4">
      <t>ジギョウ</t>
    </rPh>
    <rPh sb="5" eb="6">
      <t>ソウ</t>
    </rPh>
    <rPh sb="6" eb="8">
      <t>ヒヨウ</t>
    </rPh>
    <phoneticPr fontId="1"/>
  </si>
  <si>
    <t>提案書（様式第１）に記載の金額及びⅡ．資金繰り表シートのNEDO助成支出合計額と一致させてください</t>
    <rPh sb="0" eb="2">
      <t>テイアン</t>
    </rPh>
    <rPh sb="2" eb="3">
      <t>ショ</t>
    </rPh>
    <rPh sb="4" eb="6">
      <t>ヨウシキ</t>
    </rPh>
    <rPh sb="6" eb="7">
      <t>ダイ</t>
    </rPh>
    <rPh sb="10" eb="12">
      <t>キサイ</t>
    </rPh>
    <rPh sb="13" eb="15">
      <t>キンガク</t>
    </rPh>
    <rPh sb="15" eb="16">
      <t>オヨ</t>
    </rPh>
    <rPh sb="19" eb="22">
      <t>シキング</t>
    </rPh>
    <rPh sb="23" eb="24">
      <t>ヒョウ</t>
    </rPh>
    <rPh sb="32" eb="34">
      <t>ジョセイ</t>
    </rPh>
    <rPh sb="34" eb="36">
      <t>シシュツ</t>
    </rPh>
    <rPh sb="36" eb="39">
      <t>ゴウケイガク</t>
    </rPh>
    <rPh sb="40" eb="42">
      <t>イッチ</t>
    </rPh>
    <phoneticPr fontId="1"/>
  </si>
  <si>
    <t>助成金交付申請額</t>
    <rPh sb="0" eb="3">
      <t>ジョセイキン</t>
    </rPh>
    <rPh sb="3" eb="5">
      <t>コウフ</t>
    </rPh>
    <rPh sb="5" eb="8">
      <t>シンセイガク</t>
    </rPh>
    <phoneticPr fontId="1"/>
  </si>
  <si>
    <t>提案書（様式第１）に記載の金額及びⅡ．資金繰り表シートのNEDO助成収入合計額と一致させてください</t>
    <rPh sb="0" eb="2">
      <t>テイアン</t>
    </rPh>
    <rPh sb="2" eb="3">
      <t>ショ</t>
    </rPh>
    <rPh sb="4" eb="6">
      <t>ヨウシキ</t>
    </rPh>
    <rPh sb="6" eb="7">
      <t>ダイ</t>
    </rPh>
    <rPh sb="10" eb="12">
      <t>キサイ</t>
    </rPh>
    <rPh sb="13" eb="15">
      <t>キンガク</t>
    </rPh>
    <rPh sb="15" eb="16">
      <t>オヨ</t>
    </rPh>
    <rPh sb="19" eb="22">
      <t>シキング</t>
    </rPh>
    <rPh sb="23" eb="24">
      <t>ヒョウ</t>
    </rPh>
    <rPh sb="32" eb="34">
      <t>ジョセイ</t>
    </rPh>
    <rPh sb="34" eb="36">
      <t>シュウニュウ</t>
    </rPh>
    <rPh sb="36" eb="39">
      <t>ゴウケイガク</t>
    </rPh>
    <rPh sb="40" eb="42">
      <t>イッチ</t>
    </rPh>
    <phoneticPr fontId="1"/>
  </si>
  <si>
    <t>助成事業自己負担費用</t>
    <rPh sb="0" eb="2">
      <t>ジョセイ</t>
    </rPh>
    <rPh sb="2" eb="4">
      <t>ジギョウ</t>
    </rPh>
    <rPh sb="4" eb="6">
      <t>ジコ</t>
    </rPh>
    <rPh sb="6" eb="8">
      <t>フタン</t>
    </rPh>
    <rPh sb="8" eb="10">
      <t>ヒヨウ</t>
    </rPh>
    <phoneticPr fontId="1"/>
  </si>
  <si>
    <t>自動計算</t>
    <rPh sb="0" eb="2">
      <t>ジドウ</t>
    </rPh>
    <rPh sb="2" eb="4">
      <t>ケイサン</t>
    </rPh>
    <phoneticPr fontId="1"/>
  </si>
  <si>
    <t>（助成事業自己負担費用の調達方法について）</t>
    <rPh sb="1" eb="3">
      <t>ジョセイ</t>
    </rPh>
    <rPh sb="3" eb="5">
      <t>ジギョウ</t>
    </rPh>
    <rPh sb="5" eb="7">
      <t>ジコ</t>
    </rPh>
    <rPh sb="7" eb="9">
      <t>フタン</t>
    </rPh>
    <rPh sb="9" eb="11">
      <t>ヒヨウ</t>
    </rPh>
    <rPh sb="12" eb="14">
      <t>チョウタツ</t>
    </rPh>
    <rPh sb="14" eb="16">
      <t>ホウホウ</t>
    </rPh>
    <phoneticPr fontId="1"/>
  </si>
  <si>
    <t>提案書（様式第１）８. 助成事業期間における資金計画の内容と一致するようにしてください。</t>
    <rPh sb="0" eb="3">
      <t>テイアンショ</t>
    </rPh>
    <rPh sb="4" eb="6">
      <t>ヨウシキ</t>
    </rPh>
    <rPh sb="6" eb="7">
      <t>ダイ</t>
    </rPh>
    <rPh sb="27" eb="29">
      <t>ナイヨウ</t>
    </rPh>
    <rPh sb="30" eb="32">
      <t>イッチ</t>
    </rPh>
    <phoneticPr fontId="1"/>
  </si>
  <si>
    <t>1.開始当初の手元資金による充当</t>
    <rPh sb="2" eb="4">
      <t>カイシ</t>
    </rPh>
    <rPh sb="4" eb="6">
      <t>トウショ</t>
    </rPh>
    <rPh sb="7" eb="9">
      <t>テモト</t>
    </rPh>
    <rPh sb="9" eb="11">
      <t>シキン</t>
    </rPh>
    <rPh sb="14" eb="16">
      <t>ジュウトウ</t>
    </rPh>
    <phoneticPr fontId="1"/>
  </si>
  <si>
    <t>　</t>
  </si>
  <si>
    <t>「あり」を選択した場合</t>
    <rPh sb="5" eb="7">
      <t>センタク</t>
    </rPh>
    <rPh sb="9" eb="11">
      <t>バアイ</t>
    </rPh>
    <phoneticPr fontId="1"/>
  </si>
  <si>
    <t>万円を充当</t>
    <rPh sb="0" eb="2">
      <t>マンエン</t>
    </rPh>
    <rPh sb="3" eb="5">
      <t>ジュウトウ</t>
    </rPh>
    <phoneticPr fontId="1"/>
  </si>
  <si>
    <t>2.売上等による充当</t>
    <rPh sb="2" eb="3">
      <t>ウ</t>
    </rPh>
    <rPh sb="3" eb="4">
      <t>ア</t>
    </rPh>
    <rPh sb="4" eb="5">
      <t>トウ</t>
    </rPh>
    <rPh sb="8" eb="10">
      <t>ジュウトウ</t>
    </rPh>
    <phoneticPr fontId="1"/>
  </si>
  <si>
    <t>「あり」を選択した場合
(右に金額、内容等を記入)</t>
    <rPh sb="5" eb="7">
      <t>センタク</t>
    </rPh>
    <rPh sb="9" eb="11">
      <t>バアイ</t>
    </rPh>
    <rPh sb="13" eb="14">
      <t>ミギ</t>
    </rPh>
    <rPh sb="15" eb="17">
      <t>キンガク</t>
    </rPh>
    <rPh sb="18" eb="20">
      <t>ナイヨウ</t>
    </rPh>
    <rPh sb="20" eb="21">
      <t>トウ</t>
    </rPh>
    <rPh sb="22" eb="24">
      <t>キニュウ</t>
    </rPh>
    <phoneticPr fontId="1"/>
  </si>
  <si>
    <t>（予定されている売上、大口事業の内容、金額等）</t>
    <rPh sb="1" eb="3">
      <t>ヨテイ</t>
    </rPh>
    <rPh sb="8" eb="9">
      <t>ウ</t>
    </rPh>
    <rPh sb="9" eb="10">
      <t>ア</t>
    </rPh>
    <rPh sb="11" eb="13">
      <t>オオグチ</t>
    </rPh>
    <rPh sb="13" eb="15">
      <t>ジギョウ</t>
    </rPh>
    <rPh sb="16" eb="18">
      <t>ナイヨウ</t>
    </rPh>
    <rPh sb="19" eb="21">
      <t>キンガク</t>
    </rPh>
    <rPh sb="21" eb="22">
      <t>トウ</t>
    </rPh>
    <phoneticPr fontId="1"/>
  </si>
  <si>
    <t>3.借入金による充当</t>
    <rPh sb="2" eb="5">
      <t>カリイレキン</t>
    </rPh>
    <rPh sb="8" eb="10">
      <t>ジュウトウ</t>
    </rPh>
    <phoneticPr fontId="1"/>
  </si>
  <si>
    <t>借入種類</t>
    <rPh sb="0" eb="2">
      <t>カリイ</t>
    </rPh>
    <rPh sb="2" eb="4">
      <t>シュルイ</t>
    </rPh>
    <phoneticPr fontId="1"/>
  </si>
  <si>
    <t>借入時期</t>
    <rPh sb="0" eb="2">
      <t>カリイレ</t>
    </rPh>
    <rPh sb="2" eb="4">
      <t>ジキ</t>
    </rPh>
    <phoneticPr fontId="1"/>
  </si>
  <si>
    <t>借入金（予定）</t>
    <rPh sb="0" eb="3">
      <t>カリイレキン</t>
    </rPh>
    <rPh sb="4" eb="6">
      <t>ヨテイ</t>
    </rPh>
    <phoneticPr fontId="1"/>
  </si>
  <si>
    <t>相手先（記載要）</t>
    <rPh sb="0" eb="3">
      <t>アイテサキ</t>
    </rPh>
    <rPh sb="4" eb="6">
      <t>キサイ</t>
    </rPh>
    <rPh sb="6" eb="7">
      <t>ヨウ</t>
    </rPh>
    <phoneticPr fontId="1"/>
  </si>
  <si>
    <t>協議状況</t>
    <rPh sb="0" eb="2">
      <t>キョウギ</t>
    </rPh>
    <rPh sb="2" eb="4">
      <t>ジョウキョウ</t>
    </rPh>
    <phoneticPr fontId="1"/>
  </si>
  <si>
    <t>備考（返済方法・予定等）</t>
    <rPh sb="0" eb="2">
      <t>ビコウ</t>
    </rPh>
    <rPh sb="3" eb="5">
      <t>ヘンサイ</t>
    </rPh>
    <rPh sb="5" eb="7">
      <t>ホウホウ</t>
    </rPh>
    <rPh sb="8" eb="10">
      <t>ヨテイ</t>
    </rPh>
    <rPh sb="10" eb="11">
      <t>トウ</t>
    </rPh>
    <phoneticPr fontId="1"/>
  </si>
  <si>
    <t>　　　年　　月</t>
    <rPh sb="3" eb="4">
      <t>ネン</t>
    </rPh>
    <rPh sb="6" eb="7">
      <t>ガツ</t>
    </rPh>
    <phoneticPr fontId="1"/>
  </si>
  <si>
    <t>4.出資金による充当</t>
    <rPh sb="2" eb="5">
      <t>シュッシキン</t>
    </rPh>
    <rPh sb="8" eb="10">
      <t>ジュウトウ</t>
    </rPh>
    <phoneticPr fontId="1"/>
  </si>
  <si>
    <t>出資金（予定）</t>
    <rPh sb="0" eb="3">
      <t>シュッシキン</t>
    </rPh>
    <rPh sb="4" eb="6">
      <t>ヨテイ</t>
    </rPh>
    <phoneticPr fontId="1"/>
  </si>
  <si>
    <t>備考（予定等）</t>
    <rPh sb="0" eb="2">
      <t>ビコウ</t>
    </rPh>
    <rPh sb="3" eb="5">
      <t>ヨテイ</t>
    </rPh>
    <rPh sb="5" eb="6">
      <t>トウ</t>
    </rPh>
    <phoneticPr fontId="1"/>
  </si>
  <si>
    <t>5.その他の収入による充当</t>
    <rPh sb="4" eb="5">
      <t>タ</t>
    </rPh>
    <rPh sb="6" eb="8">
      <t>シュウニュウ</t>
    </rPh>
    <rPh sb="11" eb="13">
      <t>ジュウトウ</t>
    </rPh>
    <phoneticPr fontId="1"/>
  </si>
  <si>
    <t>「あり」を選択した場合
(右に内容等を記入)</t>
    <rPh sb="5" eb="7">
      <t>センタク</t>
    </rPh>
    <rPh sb="9" eb="11">
      <t>バアイ</t>
    </rPh>
    <rPh sb="13" eb="14">
      <t>ミギ</t>
    </rPh>
    <rPh sb="15" eb="17">
      <t>ナイヨウ</t>
    </rPh>
    <rPh sb="17" eb="18">
      <t>トウ</t>
    </rPh>
    <rPh sb="19" eb="21">
      <t>キニュウ</t>
    </rPh>
    <phoneticPr fontId="1"/>
  </si>
  <si>
    <t>（収入の内容、金額等）</t>
    <rPh sb="1" eb="3">
      <t>シュウニュウ</t>
    </rPh>
    <rPh sb="4" eb="6">
      <t>ナイヨウ</t>
    </rPh>
    <rPh sb="7" eb="9">
      <t>キンガク</t>
    </rPh>
    <rPh sb="9" eb="10">
      <t>トウ</t>
    </rPh>
    <phoneticPr fontId="1"/>
  </si>
  <si>
    <t>充当額合計</t>
    <rPh sb="0" eb="2">
      <t>ジュウトウ</t>
    </rPh>
    <rPh sb="2" eb="3">
      <t>ガク</t>
    </rPh>
    <rPh sb="3" eb="5">
      <t>ゴウケイ</t>
    </rPh>
    <phoneticPr fontId="1"/>
  </si>
  <si>
    <t>合計金額が助成事業自己負担費用（セルB17）と一致するようにしてください。</t>
    <rPh sb="0" eb="2">
      <t>ゴウケイ</t>
    </rPh>
    <rPh sb="2" eb="4">
      <t>キンガク</t>
    </rPh>
    <rPh sb="5" eb="7">
      <t>ジョセイ</t>
    </rPh>
    <rPh sb="7" eb="9">
      <t>ジギョウ</t>
    </rPh>
    <rPh sb="9" eb="11">
      <t>ジコ</t>
    </rPh>
    <rPh sb="11" eb="13">
      <t>フタン</t>
    </rPh>
    <rPh sb="13" eb="15">
      <t>ヒヨウ</t>
    </rPh>
    <rPh sb="23" eb="25">
      <t>イッチ</t>
    </rPh>
    <phoneticPr fontId="1"/>
  </si>
  <si>
    <t>Ⅱ.資金繰り表</t>
    <rPh sb="2" eb="4">
      <t>シキン</t>
    </rPh>
    <rPh sb="4" eb="5">
      <t>グ</t>
    </rPh>
    <rPh sb="6" eb="7">
      <t>ヒョウ</t>
    </rPh>
    <phoneticPr fontId="1"/>
  </si>
  <si>
    <t>下の記入期間に対応した期間で以下の資金繰り表にご記入ください。</t>
    <rPh sb="0" eb="1">
      <t>シタ</t>
    </rPh>
    <rPh sb="2" eb="4">
      <t>キニュウ</t>
    </rPh>
    <rPh sb="4" eb="6">
      <t>キカン</t>
    </rPh>
    <rPh sb="7" eb="9">
      <t>タイオウ</t>
    </rPh>
    <rPh sb="11" eb="13">
      <t>キカン</t>
    </rPh>
    <rPh sb="17" eb="20">
      <t>シキング</t>
    </rPh>
    <rPh sb="21" eb="22">
      <t>ヒョウ</t>
    </rPh>
    <rPh sb="24" eb="26">
      <t>キニュウ</t>
    </rPh>
    <phoneticPr fontId="1"/>
  </si>
  <si>
    <t>記入期間</t>
    <rPh sb="0" eb="2">
      <t>キニュウ</t>
    </rPh>
    <rPh sb="2" eb="4">
      <t>キカン</t>
    </rPh>
    <phoneticPr fontId="1"/>
  </si>
  <si>
    <t>(単位；万円)</t>
    <rPh sb="1" eb="3">
      <t>タンイ</t>
    </rPh>
    <rPh sb="4" eb="6">
      <t>マンエン</t>
    </rPh>
    <phoneticPr fontId="1"/>
  </si>
  <si>
    <t>総計</t>
    <rPh sb="0" eb="2">
      <t>ソウケイ</t>
    </rPh>
    <phoneticPr fontId="1"/>
  </si>
  <si>
    <t>1.前月繰越　①</t>
    <rPh sb="2" eb="4">
      <t>ゼンゲツ</t>
    </rPh>
    <rPh sb="4" eb="6">
      <t>クリコシ</t>
    </rPh>
    <phoneticPr fontId="1"/>
  </si>
  <si>
    <t>【営業収支】</t>
    <rPh sb="1" eb="3">
      <t>エイギョウ</t>
    </rPh>
    <rPh sb="3" eb="5">
      <t>シュウシ</t>
    </rPh>
    <phoneticPr fontId="1"/>
  </si>
  <si>
    <t>2.収入</t>
    <rPh sb="2" eb="4">
      <t>シュウニュウ</t>
    </rPh>
    <phoneticPr fontId="1"/>
  </si>
  <si>
    <t>売上</t>
    <rPh sb="0" eb="1">
      <t>ウ</t>
    </rPh>
    <rPh sb="1" eb="2">
      <t>ア</t>
    </rPh>
    <phoneticPr fontId="1"/>
  </si>
  <si>
    <t>現金売上金回収</t>
    <rPh sb="0" eb="2">
      <t>ゲンキン</t>
    </rPh>
    <rPh sb="2" eb="5">
      <t>ウリアゲキン</t>
    </rPh>
    <rPh sb="5" eb="7">
      <t>カイシュウ</t>
    </rPh>
    <phoneticPr fontId="1"/>
  </si>
  <si>
    <t>売掛金回収</t>
    <rPh sb="0" eb="3">
      <t>ウリカケキン</t>
    </rPh>
    <rPh sb="3" eb="5">
      <t>カイシュウ</t>
    </rPh>
    <phoneticPr fontId="1"/>
  </si>
  <si>
    <t>手形期日引落し</t>
    <rPh sb="0" eb="2">
      <t>テガタ</t>
    </rPh>
    <rPh sb="2" eb="4">
      <t>キジツ</t>
    </rPh>
    <rPh sb="4" eb="5">
      <t>ヒ</t>
    </rPh>
    <rPh sb="5" eb="6">
      <t>オ</t>
    </rPh>
    <phoneticPr fontId="1"/>
  </si>
  <si>
    <t>手形割引</t>
    <rPh sb="0" eb="2">
      <t>テガタ</t>
    </rPh>
    <rPh sb="2" eb="4">
      <t>ワリビキ</t>
    </rPh>
    <phoneticPr fontId="1"/>
  </si>
  <si>
    <t>小計</t>
    <rPh sb="0" eb="2">
      <t>ショウケイ</t>
    </rPh>
    <phoneticPr fontId="1"/>
  </si>
  <si>
    <t>前受金</t>
    <rPh sb="0" eb="3">
      <t>マエウケキン</t>
    </rPh>
    <phoneticPr fontId="1"/>
  </si>
  <si>
    <t>その他の収入</t>
    <rPh sb="2" eb="3">
      <t>タ</t>
    </rPh>
    <rPh sb="4" eb="6">
      <t>シュウニュウ</t>
    </rPh>
    <phoneticPr fontId="1"/>
  </si>
  <si>
    <t>NEDO助成収入</t>
    <rPh sb="4" eb="6">
      <t>ジョセイ</t>
    </rPh>
    <rPh sb="6" eb="8">
      <t>シュウニュウ</t>
    </rPh>
    <phoneticPr fontId="1"/>
  </si>
  <si>
    <t>営業収入②</t>
    <rPh sb="0" eb="2">
      <t>エイギョウ</t>
    </rPh>
    <rPh sb="2" eb="4">
      <t>シュウニュウ</t>
    </rPh>
    <phoneticPr fontId="1"/>
  </si>
  <si>
    <t>3.支出</t>
    <rPh sb="2" eb="4">
      <t>シシュツ</t>
    </rPh>
    <phoneticPr fontId="1"/>
  </si>
  <si>
    <t>仕入</t>
    <rPh sb="0" eb="2">
      <t>シイレ</t>
    </rPh>
    <phoneticPr fontId="1"/>
  </si>
  <si>
    <t>現金仕入</t>
    <rPh sb="0" eb="2">
      <t>ゲンキン</t>
    </rPh>
    <rPh sb="2" eb="4">
      <t>シイレ</t>
    </rPh>
    <phoneticPr fontId="1"/>
  </si>
  <si>
    <t>買掛金支払</t>
    <rPh sb="0" eb="3">
      <t>カイカケキン</t>
    </rPh>
    <rPh sb="3" eb="5">
      <t>シハライ</t>
    </rPh>
    <phoneticPr fontId="1"/>
  </si>
  <si>
    <t>手形決済</t>
    <rPh sb="0" eb="2">
      <t>テガタ</t>
    </rPh>
    <rPh sb="2" eb="4">
      <t>ケッサイ</t>
    </rPh>
    <phoneticPr fontId="1"/>
  </si>
  <si>
    <t>固定費</t>
    <rPh sb="0" eb="3">
      <t>コテイヒ</t>
    </rPh>
    <phoneticPr fontId="1"/>
  </si>
  <si>
    <t>人件費</t>
    <rPh sb="0" eb="3">
      <t>ジンケンヒ</t>
    </rPh>
    <phoneticPr fontId="1"/>
  </si>
  <si>
    <t>賃借料</t>
    <phoneticPr fontId="1"/>
  </si>
  <si>
    <t>広告・宣伝費</t>
    <rPh sb="0" eb="2">
      <t>コウコク</t>
    </rPh>
    <rPh sb="3" eb="6">
      <t>センデンヒ</t>
    </rPh>
    <phoneticPr fontId="1"/>
  </si>
  <si>
    <t>その他固定費</t>
    <rPh sb="2" eb="3">
      <t>タ</t>
    </rPh>
    <rPh sb="3" eb="6">
      <t>コテイヒ</t>
    </rPh>
    <phoneticPr fontId="1"/>
  </si>
  <si>
    <t>NEDO助成支出
（自己負担分含む）</t>
    <rPh sb="4" eb="6">
      <t>ジョセイ</t>
    </rPh>
    <rPh sb="6" eb="8">
      <t>シシュツ</t>
    </rPh>
    <rPh sb="10" eb="12">
      <t>ジコ</t>
    </rPh>
    <rPh sb="12" eb="15">
      <t>フタンブン</t>
    </rPh>
    <rPh sb="15" eb="16">
      <t>フク</t>
    </rPh>
    <phoneticPr fontId="1"/>
  </si>
  <si>
    <t>機械装置費</t>
    <rPh sb="0" eb="2">
      <t>キカイ</t>
    </rPh>
    <rPh sb="2" eb="4">
      <t>ソウチ</t>
    </rPh>
    <rPh sb="4" eb="5">
      <t>ヒ</t>
    </rPh>
    <phoneticPr fontId="1"/>
  </si>
  <si>
    <t>労務費</t>
    <rPh sb="0" eb="3">
      <t>ロウムヒ</t>
    </rPh>
    <phoneticPr fontId="1"/>
  </si>
  <si>
    <t>その他経費</t>
    <rPh sb="2" eb="3">
      <t>タ</t>
    </rPh>
    <rPh sb="3" eb="5">
      <t>ケイヒ</t>
    </rPh>
    <phoneticPr fontId="1"/>
  </si>
  <si>
    <t>共同研究費</t>
    <rPh sb="0" eb="2">
      <t>キョウドウ</t>
    </rPh>
    <rPh sb="2" eb="4">
      <t>ケンキュウ</t>
    </rPh>
    <rPh sb="4" eb="5">
      <t>ヒ</t>
    </rPh>
    <phoneticPr fontId="1"/>
  </si>
  <si>
    <t>営業支出③</t>
    <rPh sb="0" eb="2">
      <t>エイギョウ</t>
    </rPh>
    <rPh sb="2" eb="4">
      <t>シシュツ</t>
    </rPh>
    <phoneticPr fontId="1"/>
  </si>
  <si>
    <t>4.営業収支 ④＝②－③</t>
    <rPh sb="2" eb="4">
      <t>エイギョウ</t>
    </rPh>
    <rPh sb="4" eb="6">
      <t>シュウシ</t>
    </rPh>
    <phoneticPr fontId="1"/>
  </si>
  <si>
    <t>【財務収支】</t>
    <rPh sb="1" eb="3">
      <t>ザイム</t>
    </rPh>
    <rPh sb="3" eb="5">
      <t>シュウシ</t>
    </rPh>
    <phoneticPr fontId="1"/>
  </si>
  <si>
    <t>5.収入</t>
    <rPh sb="2" eb="4">
      <t>シュウニュウ</t>
    </rPh>
    <phoneticPr fontId="1"/>
  </si>
  <si>
    <t>短期借入金</t>
    <rPh sb="0" eb="2">
      <t>タンキ</t>
    </rPh>
    <rPh sb="2" eb="5">
      <t>カリイレキン</t>
    </rPh>
    <phoneticPr fontId="1"/>
  </si>
  <si>
    <t>長期借入金</t>
    <rPh sb="0" eb="2">
      <t>チョウキ</t>
    </rPh>
    <rPh sb="2" eb="5">
      <t>カリイレキン</t>
    </rPh>
    <phoneticPr fontId="1"/>
  </si>
  <si>
    <t>出資</t>
    <rPh sb="0" eb="2">
      <t>シュッシ</t>
    </rPh>
    <phoneticPr fontId="1"/>
  </si>
  <si>
    <t>財務収入⑤</t>
    <rPh sb="0" eb="2">
      <t>ザイム</t>
    </rPh>
    <rPh sb="2" eb="4">
      <t>シュウニュウ</t>
    </rPh>
    <rPh sb="3" eb="4">
      <t>エイシュウ</t>
    </rPh>
    <phoneticPr fontId="1"/>
  </si>
  <si>
    <t>6.支出</t>
    <rPh sb="2" eb="4">
      <t>シシュツ</t>
    </rPh>
    <phoneticPr fontId="1"/>
  </si>
  <si>
    <t>短期借入金返済</t>
    <rPh sb="0" eb="2">
      <t>タンキ</t>
    </rPh>
    <rPh sb="2" eb="5">
      <t>カリイレキン</t>
    </rPh>
    <rPh sb="5" eb="7">
      <t>ヘンサイ</t>
    </rPh>
    <phoneticPr fontId="1"/>
  </si>
  <si>
    <t>長期借入金返済</t>
    <rPh sb="0" eb="2">
      <t>チョウキ</t>
    </rPh>
    <rPh sb="2" eb="5">
      <t>カリイレキン</t>
    </rPh>
    <rPh sb="5" eb="7">
      <t>ヘンサイ</t>
    </rPh>
    <phoneticPr fontId="1"/>
  </si>
  <si>
    <t>その他の支出</t>
    <rPh sb="2" eb="3">
      <t>タ</t>
    </rPh>
    <rPh sb="4" eb="6">
      <t>シシュツ</t>
    </rPh>
    <phoneticPr fontId="1"/>
  </si>
  <si>
    <t>財務支出②</t>
    <rPh sb="0" eb="2">
      <t>ザイム</t>
    </rPh>
    <rPh sb="2" eb="4">
      <t>シシュツ</t>
    </rPh>
    <phoneticPr fontId="1"/>
  </si>
  <si>
    <t>7.財務収支</t>
    <rPh sb="2" eb="4">
      <t>ザイム</t>
    </rPh>
    <rPh sb="4" eb="6">
      <t>シュウシ</t>
    </rPh>
    <phoneticPr fontId="1"/>
  </si>
  <si>
    <t>8.翌月繰越</t>
    <rPh sb="2" eb="4">
      <t>ヨクゲツ</t>
    </rPh>
    <rPh sb="4" eb="6">
      <t>クリコシ</t>
    </rPh>
    <phoneticPr fontId="1"/>
  </si>
  <si>
    <t>社会課題解決枠フェーズA</t>
    <rPh sb="0" eb="2">
      <t>シャカイ</t>
    </rPh>
    <rPh sb="2" eb="4">
      <t>カダイ</t>
    </rPh>
    <rPh sb="4" eb="6">
      <t>カイケツ</t>
    </rPh>
    <rPh sb="6" eb="7">
      <t>ワク</t>
    </rPh>
    <phoneticPr fontId="1"/>
  </si>
  <si>
    <t>2021年12月～2022年11月</t>
    <rPh sb="4" eb="5">
      <t>ネン</t>
    </rPh>
    <rPh sb="7" eb="8">
      <t>ガツ</t>
    </rPh>
    <rPh sb="13" eb="14">
      <t>ネン</t>
    </rPh>
    <rPh sb="16" eb="17">
      <t>ガツ</t>
    </rPh>
    <phoneticPr fontId="1"/>
  </si>
  <si>
    <t>社会課題解決枠フェーズB</t>
    <rPh sb="0" eb="2">
      <t>シャカイ</t>
    </rPh>
    <rPh sb="2" eb="4">
      <t>カダイ</t>
    </rPh>
    <rPh sb="4" eb="6">
      <t>カイケツ</t>
    </rPh>
    <rPh sb="6" eb="7">
      <t>ワク</t>
    </rPh>
    <phoneticPr fontId="1"/>
  </si>
  <si>
    <t>2021年12月～2023年11月</t>
    <rPh sb="4" eb="5">
      <t>ネン</t>
    </rPh>
    <rPh sb="7" eb="8">
      <t>ガツ</t>
    </rPh>
    <rPh sb="13" eb="14">
      <t>ネン</t>
    </rPh>
    <rPh sb="16" eb="17">
      <t>ガツ</t>
    </rPh>
    <phoneticPr fontId="1"/>
  </si>
  <si>
    <t>新市場開拓枠フェーズα</t>
    <rPh sb="0" eb="3">
      <t>シンシジョウ</t>
    </rPh>
    <rPh sb="3" eb="5">
      <t>カイタク</t>
    </rPh>
    <rPh sb="5" eb="6">
      <t>ワク</t>
    </rPh>
    <phoneticPr fontId="1"/>
  </si>
  <si>
    <t>新市場開拓枠フェーズβ</t>
    <rPh sb="0" eb="3">
      <t>シンシジョウ</t>
    </rPh>
    <rPh sb="3" eb="5">
      <t>カイタク</t>
    </rPh>
    <rPh sb="5" eb="6">
      <t>ワク</t>
    </rPh>
    <phoneticPr fontId="1"/>
  </si>
  <si>
    <t>フェーズC</t>
    <phoneticPr fontId="1"/>
  </si>
  <si>
    <t>フェーズD</t>
    <phoneticPr fontId="1"/>
  </si>
  <si>
    <t>2021年12月～2024年11月</t>
    <rPh sb="4" eb="5">
      <t>ネン</t>
    </rPh>
    <rPh sb="7" eb="8">
      <t>ガツ</t>
    </rPh>
    <rPh sb="13" eb="14">
      <t>ネン</t>
    </rPh>
    <rPh sb="16" eb="17">
      <t>ガツ</t>
    </rPh>
    <phoneticPr fontId="1"/>
  </si>
  <si>
    <t>チェックリスト</t>
    <phoneticPr fontId="1"/>
  </si>
  <si>
    <t>確認は決算期が記載されている場合のみ</t>
  </si>
  <si>
    <t>t1</t>
    <phoneticPr fontId="1"/>
  </si>
  <si>
    <t>t2</t>
    <phoneticPr fontId="1"/>
  </si>
  <si>
    <t>t3</t>
    <phoneticPr fontId="1"/>
  </si>
  <si>
    <t>row</t>
  </si>
  <si>
    <t>決算あり</t>
    <rPh sb="0" eb="2">
      <t>ケッサン</t>
    </rPh>
    <phoneticPr fontId="1"/>
  </si>
  <si>
    <t>有形固定資産合計</t>
    <rPh sb="0" eb="2">
      <t>ユウケイ</t>
    </rPh>
    <rPh sb="2" eb="4">
      <t>コテイ</t>
    </rPh>
    <rPh sb="4" eb="6">
      <t>シサン</t>
    </rPh>
    <rPh sb="6" eb="8">
      <t>ゴウケイ</t>
    </rPh>
    <phoneticPr fontId="1"/>
  </si>
  <si>
    <t>土地より小さい。</t>
    <rPh sb="4" eb="5">
      <t>チイ</t>
    </rPh>
    <phoneticPr fontId="1"/>
  </si>
  <si>
    <t>固定資産合計</t>
    <rPh sb="0" eb="2">
      <t>コテイ</t>
    </rPh>
    <rPh sb="2" eb="4">
      <t>シサン</t>
    </rPh>
    <rPh sb="4" eb="6">
      <t>ゴウケイ</t>
    </rPh>
    <phoneticPr fontId="1"/>
  </si>
  <si>
    <t>有形固定資産合計＋無形固定資産＋投資等合計と一致しない。</t>
  </si>
  <si>
    <t>資産合計</t>
    <rPh sb="0" eb="2">
      <t>シサン</t>
    </rPh>
    <rPh sb="2" eb="4">
      <t>ゴウケイ</t>
    </rPh>
    <phoneticPr fontId="1"/>
  </si>
  <si>
    <t>流動資産合計＋固定資産合計＋繰延資産と一致しない。</t>
  </si>
  <si>
    <t>負債・純資産合計と一致しない。</t>
  </si>
  <si>
    <t>短期借入金</t>
    <rPh sb="0" eb="2">
      <t>タンキ</t>
    </rPh>
    <rPh sb="2" eb="4">
      <t>カリイレ</t>
    </rPh>
    <rPh sb="4" eb="5">
      <t>キン</t>
    </rPh>
    <phoneticPr fontId="1"/>
  </si>
  <si>
    <t>うち代表者等短期借入金より小さい。</t>
  </si>
  <si>
    <t>（うち代表者等短期借入金）</t>
    <phoneticPr fontId="1"/>
  </si>
  <si>
    <t>短期借入金より大きい。</t>
  </si>
  <si>
    <t>流動負債合計</t>
  </si>
  <si>
    <t>支払手形＋買掛金＋短期借入金より小さい。</t>
  </si>
  <si>
    <t>社債・長期借入金</t>
  </si>
  <si>
    <t>代表者等長期借入金+資本性借入金より小さい。</t>
  </si>
  <si>
    <t>（うち代表者等長期借入金）</t>
    <rPh sb="7" eb="9">
      <t>チョウキ</t>
    </rPh>
    <phoneticPr fontId="1"/>
  </si>
  <si>
    <t>（うち資本性借入金）との合計が社債・長期借入金より大きい。</t>
  </si>
  <si>
    <t>（うち資本性借入金）</t>
  </si>
  <si>
    <t>（うち代表者等長期借入金）との合計が社債・長期借入金より大きい。</t>
  </si>
  <si>
    <t>固定負債合計（※）</t>
  </si>
  <si>
    <t>社債・長期借入金より小さい。</t>
  </si>
  <si>
    <t>負債合計（※）</t>
  </si>
  <si>
    <t>流動負債合計＋固定負債合計＋特別法上の準備金と一致しない。</t>
  </si>
  <si>
    <t>負債・純資産合計</t>
  </si>
  <si>
    <t>負債合計＋純資産合計と一致しない。</t>
  </si>
  <si>
    <t>資産合計と一致しない。</t>
  </si>
  <si>
    <t>売上原価</t>
  </si>
  <si>
    <t>売上高より大きい。</t>
  </si>
  <si>
    <t>売上原価のうち労務費＋賃借料＋租税公課より小さい。</t>
  </si>
  <si>
    <t>（うち労務費）</t>
  </si>
  <si>
    <t>（うち賃借料）と（うち租税公課）との合計が売上原価より大きい。</t>
  </si>
  <si>
    <t>（うち賃借料）</t>
  </si>
  <si>
    <t>（うち労務費）と（うち租税公課）との合計が売上原価より大きい。</t>
    <rPh sb="3" eb="6">
      <t>ロウムヒ</t>
    </rPh>
    <phoneticPr fontId="1"/>
  </si>
  <si>
    <t>（うち租税公課）</t>
  </si>
  <si>
    <t>（うち労務費）と（うち賃借料）との合計が売上原価より大きい。</t>
  </si>
  <si>
    <t>売上総利益</t>
    <rPh sb="0" eb="2">
      <t>ウリアゲ</t>
    </rPh>
    <rPh sb="2" eb="5">
      <t>ソウリエキ</t>
    </rPh>
    <phoneticPr fontId="1"/>
  </si>
  <si>
    <t>売上高－売上原価と一致しない。</t>
  </si>
  <si>
    <t>販売費および一般管理費</t>
  </si>
  <si>
    <t>売上総利益より大きい。</t>
  </si>
  <si>
    <t>販売費および一般管理費のうち人件費＋賃借料＋租税公課より小さい。</t>
  </si>
  <si>
    <t>（うち人件費）</t>
  </si>
  <si>
    <t>（うち賃借料）と（うち租税公課）との合計が販売費および一般管理費より大きい。</t>
    <rPh sb="11" eb="13">
      <t>ソゼイ</t>
    </rPh>
    <rPh sb="13" eb="15">
      <t>コウカ</t>
    </rPh>
    <phoneticPr fontId="1"/>
  </si>
  <si>
    <t>（うち人件費）と（うち租税公課）との合計が販売費および一般管理費より大きい。</t>
    <rPh sb="3" eb="6">
      <t>ジンケンヒ</t>
    </rPh>
    <phoneticPr fontId="1"/>
  </si>
  <si>
    <t>（うち人件費）と（うち貸借料）との合計が販売費および一般管理費より大きい。</t>
    <rPh sb="3" eb="6">
      <t>ジンケンヒ</t>
    </rPh>
    <rPh sb="11" eb="13">
      <t>タイシャク</t>
    </rPh>
    <rPh sb="13" eb="14">
      <t>リョウ</t>
    </rPh>
    <phoneticPr fontId="1"/>
  </si>
  <si>
    <t>営業利益</t>
    <rPh sb="0" eb="2">
      <t>エイギョウ</t>
    </rPh>
    <rPh sb="2" eb="4">
      <t>リエキ</t>
    </rPh>
    <phoneticPr fontId="1"/>
  </si>
  <si>
    <t>営業利益が売上総利益－販売費および一般管理費と一致しない。</t>
  </si>
  <si>
    <t>営業外収益合計</t>
    <rPh sb="0" eb="3">
      <t>エイギョウガイ</t>
    </rPh>
    <rPh sb="3" eb="5">
      <t>シュウエキ</t>
    </rPh>
    <rPh sb="5" eb="7">
      <t>ゴウケイ</t>
    </rPh>
    <phoneticPr fontId="1"/>
  </si>
  <si>
    <t>営業外収益合計が受取利息・配当金よりも小さい。</t>
  </si>
  <si>
    <t>（うち受取利息・配当金）</t>
  </si>
  <si>
    <t>受取利息・配当金が営業外収益合計よりも大きい。</t>
  </si>
  <si>
    <t>営業外費用合計</t>
    <phoneticPr fontId="1"/>
  </si>
  <si>
    <t>営業外費用合計が支払利息・割引料よりも小さい。</t>
  </si>
  <si>
    <t>（うち支払利息・割引料）</t>
  </si>
  <si>
    <t>支払利息・割引料が営業外費用合計よりも大きい。</t>
  </si>
  <si>
    <t>経常利益</t>
  </si>
  <si>
    <t>経常利益が営業利益＋営業外収益合計－営業外費用合計と一致しない。</t>
  </si>
  <si>
    <t>負の値</t>
  </si>
  <si>
    <t>項目</t>
    <rPh sb="0" eb="2">
      <t>コウモク</t>
    </rPh>
    <phoneticPr fontId="1"/>
  </si>
  <si>
    <t>エラー確認内容</t>
    <rPh sb="3" eb="5">
      <t>カクニン</t>
    </rPh>
    <rPh sb="5" eb="7">
      <t>ナイヨウ</t>
    </rPh>
    <phoneticPr fontId="1"/>
  </si>
  <si>
    <t>土地</t>
    <rPh sb="0" eb="2">
      <t>トチ</t>
    </rPh>
    <phoneticPr fontId="1"/>
  </si>
  <si>
    <t>有形固定資産合計より大きい。</t>
    <rPh sb="10" eb="11">
      <t>オオ</t>
    </rPh>
    <phoneticPr fontId="1"/>
  </si>
  <si>
    <t>有形固定資産合計</t>
  </si>
  <si>
    <t>固定資産合計</t>
  </si>
  <si>
    <t>資産合計</t>
  </si>
  <si>
    <t>負債・純資産合計と一致しない。</t>
    <phoneticPr fontId="1"/>
  </si>
  <si>
    <t>短期借入金</t>
  </si>
  <si>
    <t>うち代表者等短期借入金より小さい。</t>
    <phoneticPr fontId="1"/>
  </si>
  <si>
    <t>（うち代表者等短期借入金）</t>
  </si>
  <si>
    <t>短期借入金より大きい。</t>
    <phoneticPr fontId="1"/>
  </si>
  <si>
    <t>支払手形＋買掛金＋短期借入金より小さい。</t>
    <phoneticPr fontId="1"/>
  </si>
  <si>
    <t>代表者等長期借入金+資本性借入金より小さい。</t>
    <phoneticPr fontId="1"/>
  </si>
  <si>
    <t>（うち代表者等長期借入金）</t>
  </si>
  <si>
    <t>（うち資本性借入金）との合計が社債・長期借入金より大きい。</t>
    <phoneticPr fontId="1"/>
  </si>
  <si>
    <t>（うち代表者等長期借入金）との合計が社債・長期借入金より大きい。</t>
    <phoneticPr fontId="1"/>
  </si>
  <si>
    <t>社債・長期借入金より小さい。</t>
    <phoneticPr fontId="1"/>
  </si>
  <si>
    <t>流動負債合計＋固定負債合計＋特別法上の準備金と一致しない。</t>
    <phoneticPr fontId="1"/>
  </si>
  <si>
    <t>売上高より大きい。</t>
    <phoneticPr fontId="1"/>
  </si>
  <si>
    <t>売上原価のうち労務費＋賃借料＋租税公課より小さい。</t>
    <phoneticPr fontId="1"/>
  </si>
  <si>
    <t>（うち賃借料）と（うち租税公課）との合計が売上原価より大きい。</t>
    <phoneticPr fontId="1"/>
  </si>
  <si>
    <t>（うち労務費）と（うち賃借料）との合計が売上原価より大きい。</t>
    <phoneticPr fontId="1"/>
  </si>
  <si>
    <t>売上総利益</t>
  </si>
  <si>
    <t>売上総利益より大きい。</t>
    <phoneticPr fontId="1"/>
  </si>
  <si>
    <t>販売費および一般管理費のうち人件費＋賃借料＋租税公課より小さい。</t>
    <phoneticPr fontId="1"/>
  </si>
  <si>
    <t>営業利益</t>
  </si>
  <si>
    <t>営業利益が売上総利益－販売費および一般管理費と一致しない。</t>
    <phoneticPr fontId="1"/>
  </si>
  <si>
    <t>営業外収益合計</t>
  </si>
  <si>
    <t>営業外費用合計</t>
  </si>
  <si>
    <t>株主配当金</t>
  </si>
  <si>
    <t>期末従業員数（人）</t>
  </si>
  <si>
    <t>（参考）財務データ入力フォームの確認内容</t>
    <rPh sb="1" eb="3">
      <t>サンコウ</t>
    </rPh>
    <rPh sb="4" eb="6">
      <t>ザイム</t>
    </rPh>
    <rPh sb="9" eb="11">
      <t>ニュウリョク</t>
    </rPh>
    <rPh sb="16" eb="18">
      <t>カクニン</t>
    </rPh>
    <rPh sb="18" eb="20">
      <t>ナイヨウ</t>
    </rPh>
    <phoneticPr fontId="1"/>
  </si>
  <si>
    <t>負の値である。</t>
  </si>
  <si>
    <t>（2023年10月末時点）</t>
    <rPh sb="5" eb="6">
      <t>ネン</t>
    </rPh>
    <rPh sb="8" eb="9">
      <t>ガツ</t>
    </rPh>
    <rPh sb="9" eb="10">
      <t>マツ</t>
    </rPh>
    <rPh sb="10" eb="12">
      <t>ジテン</t>
    </rPh>
    <phoneticPr fontId="1"/>
  </si>
  <si>
    <t>シート【Ⅲ.財務データ入力】をご記入いただく際には、各項目が以下の内容に該当しないよう、お気をつけください。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</si>
</sst>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Red]\-#,##0\ "/>
    <numFmt numFmtId="177" formatCode="#,##0.00_ ;[Red]\-#,##0.00\ "/>
  </numFmts>
  <fonts count="3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9"/>
      <color rgb="FFFF0000"/>
      <name val="ＭＳ ゴシック"/>
      <family val="3"/>
      <charset val="128"/>
    </font>
    <font>
      <sz val="6"/>
      <name val="游ゴシック"/>
      <family val="3"/>
      <charset val="128"/>
      <scheme val="minor"/>
    </font>
    <font>
      <u/>
      <sz val="11"/>
      <color theme="10"/>
      <name val="游ゴシック"/>
      <family val="3"/>
      <charset val="128"/>
      <scheme val="minor"/>
    </font>
    <font>
      <sz val="11"/>
      <color rgb="FFFF0000"/>
      <name val="游ゴシック"/>
      <family val="3"/>
      <charset val="128"/>
      <scheme val="minor"/>
    </font>
    <font>
      <sz val="11"/>
      <name val="ＭＳ Ｐゴシック"/>
      <family val="3"/>
      <charset val="128"/>
    </font>
    <font>
      <sz val="10"/>
      <color theme="0"/>
      <name val="ＭＳ ゴシック"/>
      <family val="3"/>
      <charset val="128"/>
    </font>
    <font>
      <sz val="9"/>
      <color rgb="FF3333FF"/>
      <name val="ＭＳ ゴシック"/>
      <family val="3"/>
      <charset val="128"/>
    </font>
    <font>
      <sz val="10"/>
      <color rgb="FFFF0000"/>
      <name val="ＭＳ ゴシック"/>
      <family val="3"/>
      <charset val="128"/>
    </font>
    <font>
      <sz val="10"/>
      <name val="ＭＳ ゴシック"/>
      <family val="3"/>
      <charset val="128"/>
    </font>
    <font>
      <sz val="10"/>
      <color theme="1"/>
      <name val="游ゴシック"/>
      <family val="2"/>
      <charset val="128"/>
      <scheme val="minor"/>
    </font>
    <font>
      <u/>
      <sz val="11"/>
      <color theme="10"/>
      <name val="游ゴシック"/>
      <family val="2"/>
      <charset val="128"/>
      <scheme val="minor"/>
    </font>
    <font>
      <b/>
      <sz val="9"/>
      <color theme="1"/>
      <name val="ＭＳ ゴシック"/>
      <family val="3"/>
      <charset val="128"/>
    </font>
    <font>
      <sz val="10"/>
      <color theme="1"/>
      <name val="ＭＳ ゴシック"/>
      <family val="3"/>
      <charset val="128"/>
    </font>
    <font>
      <sz val="11"/>
      <color theme="1"/>
      <name val="游ゴシック"/>
      <family val="2"/>
      <charset val="128"/>
      <scheme val="minor"/>
    </font>
    <font>
      <sz val="11"/>
      <color rgb="FFFF0000"/>
      <name val="游ゴシック"/>
      <family val="2"/>
      <charset val="128"/>
      <scheme val="minor"/>
    </font>
    <font>
      <sz val="11"/>
      <name val="游ゴシック"/>
      <family val="3"/>
      <charset val="128"/>
      <scheme val="minor"/>
    </font>
    <font>
      <sz val="14"/>
      <color theme="1"/>
      <name val="ＭＳ Ｐゴシック"/>
      <family val="3"/>
      <charset val="128"/>
    </font>
    <font>
      <sz val="11"/>
      <color theme="8" tint="-0.249977111117893"/>
      <name val="游ゴシック"/>
      <family val="3"/>
      <charset val="128"/>
      <scheme val="minor"/>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0"/>
      <name val="游ゴシック"/>
      <family val="2"/>
      <charset val="128"/>
      <scheme val="minor"/>
    </font>
    <font>
      <sz val="9"/>
      <color theme="0"/>
      <name val="ＭＳ 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FF66"/>
        <bgColor indexed="64"/>
      </patternFill>
    </fill>
    <fill>
      <patternFill patternType="solid">
        <fgColor theme="4"/>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FF0000"/>
      </right>
      <top style="thin">
        <color indexed="64"/>
      </top>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11" fillId="0" borderId="0" applyNumberFormat="0" applyFill="0" applyBorder="0" applyAlignment="0" applyProtection="0">
      <alignment vertical="center"/>
    </xf>
    <xf numFmtId="0" fontId="13" fillId="0" borderId="0"/>
    <xf numFmtId="0" fontId="19"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226">
    <xf numFmtId="0" fontId="0" fillId="0" borderId="0" xfId="0">
      <alignment vertical="center"/>
    </xf>
    <xf numFmtId="0" fontId="4" fillId="0" borderId="0" xfId="0" applyFont="1">
      <alignment vertical="center"/>
    </xf>
    <xf numFmtId="0" fontId="5" fillId="0" borderId="2" xfId="0" applyFont="1" applyBorder="1">
      <alignment vertical="center"/>
    </xf>
    <xf numFmtId="0" fontId="7" fillId="0" borderId="0" xfId="0" applyFont="1" applyAlignment="1"/>
    <xf numFmtId="0" fontId="8" fillId="0" borderId="0" xfId="0" applyFont="1" applyAlignment="1"/>
    <xf numFmtId="0" fontId="9" fillId="0" borderId="0" xfId="0" applyFont="1" applyAlignment="1"/>
    <xf numFmtId="0" fontId="3" fillId="6" borderId="6" xfId="0" applyFont="1" applyFill="1" applyBorder="1">
      <alignment vertical="center"/>
    </xf>
    <xf numFmtId="0" fontId="12" fillId="6" borderId="7" xfId="0" applyFont="1" applyFill="1" applyBorder="1">
      <alignment vertical="center"/>
    </xf>
    <xf numFmtId="0" fontId="12" fillId="6" borderId="8" xfId="0" applyFont="1" applyFill="1" applyBorder="1">
      <alignment vertical="center"/>
    </xf>
    <xf numFmtId="0" fontId="3" fillId="6" borderId="9" xfId="0" applyFont="1" applyFill="1" applyBorder="1">
      <alignment vertical="center"/>
    </xf>
    <xf numFmtId="0" fontId="12" fillId="6" borderId="0" xfId="0" applyFont="1" applyFill="1">
      <alignment vertical="center"/>
    </xf>
    <xf numFmtId="0" fontId="12" fillId="6" borderId="10" xfId="0" applyFont="1" applyFill="1" applyBorder="1">
      <alignment vertical="center"/>
    </xf>
    <xf numFmtId="49" fontId="15" fillId="5" borderId="21" xfId="0" applyNumberFormat="1" applyFont="1" applyFill="1" applyBorder="1" applyAlignment="1" applyProtection="1">
      <alignment horizontal="center"/>
      <protection locked="0"/>
    </xf>
    <xf numFmtId="49" fontId="15" fillId="5" borderId="22" xfId="0" applyNumberFormat="1" applyFont="1" applyFill="1" applyBorder="1" applyAlignment="1" applyProtection="1">
      <alignment horizontal="center"/>
      <protection locked="0"/>
    </xf>
    <xf numFmtId="0" fontId="16" fillId="0" borderId="0" xfId="0" applyFont="1" applyAlignment="1"/>
    <xf numFmtId="17" fontId="7" fillId="0" borderId="0" xfId="0" applyNumberFormat="1" applyFont="1" applyAlignment="1"/>
    <xf numFmtId="49" fontId="15" fillId="5" borderId="1" xfId="0" applyNumberFormat="1" applyFont="1" applyFill="1" applyBorder="1" applyAlignment="1" applyProtection="1">
      <alignment horizontal="center" vertical="center"/>
      <protection locked="0"/>
    </xf>
    <xf numFmtId="49" fontId="15" fillId="5" borderId="23" xfId="0" applyNumberFormat="1" applyFont="1" applyFill="1" applyBorder="1" applyAlignment="1" applyProtection="1">
      <alignment horizontal="center" vertical="center"/>
      <protection locked="0"/>
    </xf>
    <xf numFmtId="0" fontId="5" fillId="7" borderId="4" xfId="0" applyFont="1" applyFill="1" applyBorder="1" applyAlignment="1" applyProtection="1">
      <alignment horizontal="center" vertical="top"/>
      <protection locked="0"/>
    </xf>
    <xf numFmtId="0" fontId="5" fillId="7" borderId="24" xfId="0" applyFont="1" applyFill="1" applyBorder="1" applyAlignment="1" applyProtection="1">
      <alignment horizontal="center" vertical="top"/>
      <protection locked="0"/>
    </xf>
    <xf numFmtId="0" fontId="17" fillId="0" borderId="0" xfId="0" applyFont="1" applyAlignment="1"/>
    <xf numFmtId="0" fontId="17" fillId="8" borderId="25" xfId="0" applyFont="1" applyFill="1" applyBorder="1" applyAlignment="1">
      <alignment vertical="top"/>
    </xf>
    <xf numFmtId="0" fontId="17" fillId="3" borderId="25" xfId="0" applyFont="1" applyFill="1" applyBorder="1" applyAlignment="1">
      <alignment vertical="top"/>
    </xf>
    <xf numFmtId="176" fontId="15" fillId="5" borderId="1" xfId="0" applyNumberFormat="1" applyFont="1" applyFill="1" applyBorder="1" applyProtection="1">
      <alignment vertical="center"/>
      <protection locked="0"/>
    </xf>
    <xf numFmtId="176" fontId="15" fillId="5" borderId="23" xfId="0" applyNumberFormat="1" applyFont="1" applyFill="1" applyBorder="1" applyProtection="1">
      <alignment vertical="center"/>
      <protection locked="0"/>
    </xf>
    <xf numFmtId="0" fontId="17" fillId="8" borderId="26" xfId="0" applyFont="1" applyFill="1" applyBorder="1" applyAlignment="1">
      <alignment vertical="top"/>
    </xf>
    <xf numFmtId="0" fontId="17" fillId="3" borderId="26" xfId="0" applyFont="1" applyFill="1" applyBorder="1" applyAlignment="1">
      <alignment vertical="top"/>
    </xf>
    <xf numFmtId="0" fontId="7" fillId="0" borderId="0" xfId="2" applyFont="1"/>
    <xf numFmtId="0" fontId="16" fillId="0" borderId="0" xfId="0" applyFont="1" applyAlignment="1">
      <alignment horizontal="left"/>
    </xf>
    <xf numFmtId="176" fontId="15" fillId="3" borderId="1" xfId="0" applyNumberFormat="1" applyFont="1" applyFill="1" applyBorder="1" applyProtection="1">
      <alignment vertical="center"/>
      <protection locked="0"/>
    </xf>
    <xf numFmtId="176" fontId="15" fillId="3" borderId="23" xfId="0" applyNumberFormat="1" applyFont="1" applyFill="1" applyBorder="1" applyProtection="1">
      <alignment vertical="center"/>
      <protection locked="0"/>
    </xf>
    <xf numFmtId="0" fontId="17" fillId="4" borderId="25" xfId="0" applyFont="1" applyFill="1" applyBorder="1" applyAlignment="1">
      <alignment vertical="top"/>
    </xf>
    <xf numFmtId="176" fontId="15" fillId="8" borderId="1" xfId="0" applyNumberFormat="1" applyFont="1" applyFill="1" applyBorder="1" applyProtection="1">
      <alignment vertical="center"/>
      <protection locked="0"/>
    </xf>
    <xf numFmtId="176" fontId="15" fillId="8" borderId="23" xfId="0" applyNumberFormat="1" applyFont="1" applyFill="1" applyBorder="1" applyProtection="1">
      <alignment vertical="center"/>
      <protection locked="0"/>
    </xf>
    <xf numFmtId="0" fontId="17" fillId="4" borderId="17" xfId="0" applyFont="1" applyFill="1" applyBorder="1" applyAlignment="1">
      <alignment vertical="top"/>
    </xf>
    <xf numFmtId="0" fontId="17" fillId="4" borderId="26" xfId="0" applyFont="1" applyFill="1" applyBorder="1" applyAlignment="1">
      <alignment vertical="top"/>
    </xf>
    <xf numFmtId="0" fontId="17" fillId="4" borderId="5" xfId="0" applyFont="1" applyFill="1" applyBorder="1" applyAlignment="1">
      <alignment vertical="top"/>
    </xf>
    <xf numFmtId="176" fontId="5" fillId="7" borderId="4" xfId="0" applyNumberFormat="1" applyFont="1" applyFill="1" applyBorder="1" applyAlignment="1" applyProtection="1">
      <alignment horizontal="center" vertical="top"/>
      <protection locked="0"/>
    </xf>
    <xf numFmtId="176" fontId="5" fillId="7" borderId="24" xfId="0" applyNumberFormat="1" applyFont="1" applyFill="1" applyBorder="1" applyAlignment="1" applyProtection="1">
      <alignment horizontal="center" vertical="top"/>
      <protection locked="0"/>
    </xf>
    <xf numFmtId="0" fontId="17" fillId="3" borderId="14" xfId="0" applyFont="1" applyFill="1" applyBorder="1" applyAlignment="1">
      <alignment vertical="top"/>
    </xf>
    <xf numFmtId="0" fontId="17" fillId="3" borderId="17" xfId="0" applyFont="1" applyFill="1" applyBorder="1" applyAlignment="1">
      <alignment vertical="top"/>
    </xf>
    <xf numFmtId="0" fontId="17" fillId="3" borderId="18" xfId="0" applyFont="1" applyFill="1" applyBorder="1" applyAlignment="1">
      <alignment vertical="top"/>
    </xf>
    <xf numFmtId="0" fontId="17" fillId="3" borderId="19" xfId="0" applyFont="1" applyFill="1" applyBorder="1" applyAlignment="1">
      <alignment vertical="top"/>
    </xf>
    <xf numFmtId="0" fontId="17" fillId="3" borderId="20" xfId="0" applyFont="1" applyFill="1" applyBorder="1" applyAlignment="1">
      <alignment vertical="top"/>
    </xf>
    <xf numFmtId="176" fontId="15" fillId="5" borderId="29" xfId="0" applyNumberFormat="1" applyFont="1" applyFill="1" applyBorder="1" applyProtection="1">
      <alignment vertical="center"/>
      <protection locked="0"/>
    </xf>
    <xf numFmtId="176" fontId="15" fillId="5" borderId="30" xfId="0" applyNumberFormat="1" applyFont="1" applyFill="1" applyBorder="1" applyProtection="1">
      <alignment vertical="center"/>
      <protection locked="0"/>
    </xf>
    <xf numFmtId="0" fontId="18" fillId="0" borderId="0" xfId="0" applyFont="1">
      <alignment vertical="center"/>
    </xf>
    <xf numFmtId="0" fontId="17" fillId="3" borderId="3" xfId="0" applyFont="1" applyFill="1" applyBorder="1" applyAlignment="1">
      <alignment vertical="top"/>
    </xf>
    <xf numFmtId="0" fontId="17" fillId="4" borderId="3" xfId="0" applyFont="1" applyFill="1" applyBorder="1" applyAlignment="1">
      <alignment vertical="top"/>
    </xf>
    <xf numFmtId="0" fontId="20" fillId="0" borderId="0" xfId="2" applyFont="1" applyAlignment="1">
      <alignment horizontal="right" vertical="center"/>
    </xf>
    <xf numFmtId="177" fontId="7" fillId="0" borderId="0" xfId="0" applyNumberFormat="1" applyFont="1" applyAlignment="1"/>
    <xf numFmtId="0" fontId="21" fillId="0" borderId="0" xfId="0" applyFont="1">
      <alignment vertical="center"/>
    </xf>
    <xf numFmtId="0" fontId="19" fillId="0" borderId="0" xfId="3" applyProtection="1">
      <alignment vertical="center"/>
      <protection locked="0"/>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1" xfId="0" applyFont="1" applyFill="1" applyBorder="1" applyAlignment="1">
      <alignment horizontal="left" vertical="center"/>
    </xf>
    <xf numFmtId="0" fontId="0" fillId="0" borderId="1" xfId="0" applyBorder="1">
      <alignment vertical="center"/>
    </xf>
    <xf numFmtId="0" fontId="0" fillId="0" borderId="1" xfId="0" applyBorder="1" applyAlignment="1">
      <alignment vertical="center" wrapText="1"/>
    </xf>
    <xf numFmtId="0" fontId="23" fillId="0" borderId="1" xfId="0" applyFont="1" applyBorder="1">
      <alignment vertical="center"/>
    </xf>
    <xf numFmtId="0" fontId="0" fillId="0" borderId="1" xfId="0" applyBorder="1" applyAlignment="1">
      <alignment horizontal="center" vertical="center"/>
    </xf>
    <xf numFmtId="0" fontId="24" fillId="0" borderId="1" xfId="0" applyFont="1" applyBorder="1" applyAlignment="1">
      <alignment vertical="center" wrapText="1" shrinkToFit="1"/>
    </xf>
    <xf numFmtId="0" fontId="0" fillId="0" borderId="1" xfId="0" applyBorder="1" applyAlignment="1">
      <alignment vertical="center" wrapText="1" shrinkToFit="1"/>
    </xf>
    <xf numFmtId="0" fontId="0" fillId="0" borderId="0" xfId="0" applyAlignment="1">
      <alignment vertical="center" shrinkToFit="1"/>
    </xf>
    <xf numFmtId="0" fontId="0" fillId="0" borderId="0" xfId="0" applyAlignment="1">
      <alignment horizontal="right" vertical="center"/>
    </xf>
    <xf numFmtId="38" fontId="0" fillId="0" borderId="0" xfId="4" applyFont="1" applyFill="1" applyBorder="1">
      <alignment vertical="center"/>
    </xf>
    <xf numFmtId="0" fontId="23"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right" vertical="center" wrapText="1"/>
    </xf>
    <xf numFmtId="0" fontId="0" fillId="0" borderId="0" xfId="0" applyAlignment="1">
      <alignment vertical="top"/>
    </xf>
    <xf numFmtId="0" fontId="0" fillId="0" borderId="0" xfId="0" applyAlignment="1">
      <alignment horizontal="left" vertical="top"/>
    </xf>
    <xf numFmtId="0" fontId="25" fillId="0" borderId="0" xfId="0" applyFont="1">
      <alignment vertical="center"/>
    </xf>
    <xf numFmtId="0" fontId="0" fillId="9" borderId="1" xfId="0" applyFill="1" applyBorder="1">
      <alignment vertical="center"/>
    </xf>
    <xf numFmtId="38" fontId="0" fillId="9" borderId="0" xfId="4" applyFont="1" applyFill="1">
      <alignment vertical="center"/>
    </xf>
    <xf numFmtId="38" fontId="0" fillId="0" borderId="0" xfId="4" applyFont="1" applyFill="1">
      <alignment vertical="center"/>
    </xf>
    <xf numFmtId="0" fontId="0" fillId="4" borderId="0" xfId="0" applyFill="1" applyAlignment="1">
      <alignment horizontal="center" vertical="center"/>
    </xf>
    <xf numFmtId="38" fontId="0" fillId="4" borderId="0" xfId="4" applyFont="1" applyFill="1">
      <alignment vertical="center"/>
    </xf>
    <xf numFmtId="0" fontId="0" fillId="4" borderId="0" xfId="0" applyFill="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4" borderId="17" xfId="0" applyFill="1" applyBorder="1" applyAlignment="1">
      <alignment horizontal="center" vertical="center"/>
    </xf>
    <xf numFmtId="0" fontId="0" fillId="4" borderId="0" xfId="0" applyFill="1" applyAlignment="1">
      <alignment horizontal="right" vertical="center"/>
    </xf>
    <xf numFmtId="0" fontId="0" fillId="4" borderId="19" xfId="0" applyFill="1" applyBorder="1" applyAlignment="1">
      <alignment horizontal="center" vertical="center"/>
    </xf>
    <xf numFmtId="0" fontId="0" fillId="4" borderId="2" xfId="0" applyFill="1" applyBorder="1">
      <alignment vertical="center"/>
    </xf>
    <xf numFmtId="0" fontId="0" fillId="4" borderId="2" xfId="0" applyFill="1" applyBorder="1" applyAlignment="1">
      <alignment horizontal="right" vertical="center"/>
    </xf>
    <xf numFmtId="0" fontId="0" fillId="4" borderId="2" xfId="0" applyFill="1" applyBorder="1" applyAlignment="1">
      <alignment horizontal="center" vertical="center"/>
    </xf>
    <xf numFmtId="0" fontId="0" fillId="4" borderId="17" xfId="0" applyFill="1" applyBorder="1">
      <alignment vertical="center"/>
    </xf>
    <xf numFmtId="0" fontId="0" fillId="4" borderId="18" xfId="0" applyFill="1" applyBorder="1">
      <alignment vertical="center"/>
    </xf>
    <xf numFmtId="0" fontId="0" fillId="4" borderId="19" xfId="0" applyFill="1" applyBorder="1">
      <alignment vertical="center"/>
    </xf>
    <xf numFmtId="0" fontId="0" fillId="4" borderId="20" xfId="0" applyFill="1" applyBorder="1">
      <alignment vertical="center"/>
    </xf>
    <xf numFmtId="0" fontId="27" fillId="0" borderId="0" xfId="0" applyFont="1">
      <alignment vertical="center"/>
    </xf>
    <xf numFmtId="0" fontId="27" fillId="0" borderId="0" xfId="0" applyFont="1" applyAlignment="1">
      <alignment horizontal="center" vertical="center"/>
    </xf>
    <xf numFmtId="0" fontId="28" fillId="0" borderId="0" xfId="0" applyFont="1">
      <alignment vertical="center"/>
    </xf>
    <xf numFmtId="0" fontId="29" fillId="0" borderId="0" xfId="0" applyFont="1">
      <alignment vertical="center"/>
    </xf>
    <xf numFmtId="0" fontId="29" fillId="0" borderId="31" xfId="0" applyFont="1" applyBorder="1" applyAlignment="1">
      <alignment horizontal="center" vertical="center"/>
    </xf>
    <xf numFmtId="0" fontId="29" fillId="0" borderId="34" xfId="0" applyFont="1" applyBorder="1" applyAlignment="1">
      <alignment horizontal="center" vertical="center"/>
    </xf>
    <xf numFmtId="55" fontId="29" fillId="0" borderId="0" xfId="0" applyNumberFormat="1" applyFont="1" applyAlignment="1">
      <alignment horizontal="center" vertical="center"/>
    </xf>
    <xf numFmtId="41" fontId="27" fillId="11" borderId="37" xfId="0" applyNumberFormat="1" applyFont="1" applyFill="1" applyBorder="1" applyAlignment="1">
      <alignment horizontal="center" vertical="center"/>
    </xf>
    <xf numFmtId="41" fontId="27" fillId="0" borderId="38" xfId="0" applyNumberFormat="1" applyFont="1" applyBorder="1" applyAlignment="1">
      <alignment horizontal="center" vertical="center"/>
    </xf>
    <xf numFmtId="0" fontId="27" fillId="2" borderId="39" xfId="0" applyFont="1" applyFill="1" applyBorder="1">
      <alignment vertical="center"/>
    </xf>
    <xf numFmtId="41" fontId="29" fillId="2" borderId="43" xfId="0" applyNumberFormat="1" applyFont="1" applyFill="1" applyBorder="1" applyAlignment="1">
      <alignment horizontal="center" vertical="center"/>
    </xf>
    <xf numFmtId="41" fontId="29" fillId="2" borderId="44" xfId="0" applyNumberFormat="1" applyFont="1" applyFill="1" applyBorder="1" applyAlignment="1">
      <alignment horizontal="center" vertical="center"/>
    </xf>
    <xf numFmtId="0" fontId="29" fillId="2" borderId="45" xfId="0" applyFont="1" applyFill="1" applyBorder="1">
      <alignment vertical="center"/>
    </xf>
    <xf numFmtId="0" fontId="29" fillId="0" borderId="42" xfId="0" applyFont="1" applyBorder="1">
      <alignment vertical="center"/>
    </xf>
    <xf numFmtId="41" fontId="29" fillId="0" borderId="43" xfId="0" applyNumberFormat="1" applyFont="1" applyBorder="1" applyAlignment="1">
      <alignment horizontal="center" vertical="center"/>
    </xf>
    <xf numFmtId="41" fontId="29" fillId="0" borderId="44" xfId="0" applyNumberFormat="1" applyFont="1" applyBorder="1" applyAlignment="1">
      <alignment horizontal="center" vertical="center"/>
    </xf>
    <xf numFmtId="41" fontId="29" fillId="0" borderId="45" xfId="0" applyNumberFormat="1" applyFont="1" applyBorder="1">
      <alignment vertical="center"/>
    </xf>
    <xf numFmtId="0" fontId="29" fillId="0" borderId="42" xfId="0" applyFont="1" applyBorder="1" applyAlignment="1">
      <alignment horizontal="center" vertical="center"/>
    </xf>
    <xf numFmtId="41" fontId="29" fillId="12" borderId="43" xfId="0" applyNumberFormat="1" applyFont="1" applyFill="1" applyBorder="1" applyAlignment="1">
      <alignment horizontal="center" vertical="center"/>
    </xf>
    <xf numFmtId="41" fontId="29" fillId="12" borderId="44" xfId="0" applyNumberFormat="1" applyFont="1" applyFill="1" applyBorder="1" applyAlignment="1">
      <alignment horizontal="center" vertical="center"/>
    </xf>
    <xf numFmtId="41" fontId="29" fillId="12" borderId="45" xfId="0" applyNumberFormat="1" applyFont="1" applyFill="1" applyBorder="1">
      <alignment vertical="center"/>
    </xf>
    <xf numFmtId="0" fontId="29" fillId="12" borderId="42" xfId="0" applyFont="1" applyFill="1" applyBorder="1">
      <alignment vertical="center"/>
    </xf>
    <xf numFmtId="0" fontId="29" fillId="12" borderId="42" xfId="0" applyFont="1" applyFill="1" applyBorder="1" applyAlignment="1">
      <alignment horizontal="center" vertical="center"/>
    </xf>
    <xf numFmtId="41" fontId="27" fillId="0" borderId="43" xfId="0" applyNumberFormat="1" applyFont="1" applyBorder="1" applyAlignment="1">
      <alignment horizontal="center" vertical="center"/>
    </xf>
    <xf numFmtId="41" fontId="27" fillId="0" borderId="44" xfId="0" applyNumberFormat="1" applyFont="1" applyBorder="1" applyAlignment="1">
      <alignment horizontal="center" vertical="center"/>
    </xf>
    <xf numFmtId="0" fontId="27" fillId="2" borderId="45" xfId="0" applyFont="1" applyFill="1" applyBorder="1">
      <alignment vertical="center"/>
    </xf>
    <xf numFmtId="41" fontId="29" fillId="2" borderId="45" xfId="0" applyNumberFormat="1" applyFont="1" applyFill="1" applyBorder="1">
      <alignment vertical="center"/>
    </xf>
    <xf numFmtId="41" fontId="27" fillId="0" borderId="50" xfId="0" applyNumberFormat="1" applyFont="1" applyBorder="1" applyAlignment="1">
      <alignment horizontal="center" vertical="center"/>
    </xf>
    <xf numFmtId="41" fontId="27" fillId="0" borderId="51" xfId="0" applyNumberFormat="1" applyFont="1" applyBorder="1" applyAlignment="1">
      <alignment horizontal="center" vertical="center"/>
    </xf>
    <xf numFmtId="0" fontId="27" fillId="2" borderId="52" xfId="0" applyFont="1" applyFill="1" applyBorder="1">
      <alignment vertical="center"/>
    </xf>
    <xf numFmtId="0" fontId="32" fillId="0" borderId="0" xfId="0" applyFont="1">
      <alignment vertical="center"/>
    </xf>
    <xf numFmtId="0" fontId="33" fillId="0" borderId="0" xfId="0" applyFont="1" applyAlignment="1"/>
    <xf numFmtId="0" fontId="33" fillId="0" borderId="0" xfId="0" applyFont="1" applyAlignment="1">
      <alignment horizontal="right"/>
    </xf>
    <xf numFmtId="0" fontId="33" fillId="0" borderId="0" xfId="0" applyFont="1">
      <alignment vertical="center"/>
    </xf>
    <xf numFmtId="0" fontId="0" fillId="0" borderId="53" xfId="0" applyBorder="1">
      <alignment vertical="center"/>
    </xf>
    <xf numFmtId="0" fontId="0" fillId="0" borderId="54" xfId="0" applyBorder="1">
      <alignment vertical="center"/>
    </xf>
    <xf numFmtId="0" fontId="0" fillId="0" borderId="6" xfId="0" applyBorder="1">
      <alignment vertical="center"/>
    </xf>
    <xf numFmtId="0" fontId="0" fillId="0" borderId="55" xfId="0" applyBorder="1">
      <alignment vertical="center"/>
    </xf>
    <xf numFmtId="0" fontId="0" fillId="0" borderId="9" xfId="0" applyBorder="1">
      <alignment vertical="center"/>
    </xf>
    <xf numFmtId="0" fontId="0" fillId="0" borderId="56" xfId="0" applyBorder="1">
      <alignment vertical="center"/>
    </xf>
    <xf numFmtId="0" fontId="0" fillId="0" borderId="11" xfId="0" applyBorder="1">
      <alignment vertical="center"/>
    </xf>
    <xf numFmtId="0" fontId="0" fillId="0" borderId="57" xfId="0" applyBorder="1">
      <alignment vertical="center"/>
    </xf>
    <xf numFmtId="0" fontId="2" fillId="0" borderId="0" xfId="0" applyFont="1">
      <alignment vertical="center"/>
    </xf>
    <xf numFmtId="0" fontId="0" fillId="4" borderId="14" xfId="0" applyFill="1" applyBorder="1" applyAlignment="1">
      <alignment horizontal="left" vertical="top"/>
    </xf>
    <xf numFmtId="0" fontId="0" fillId="4" borderId="15" xfId="0" applyFill="1" applyBorder="1" applyAlignment="1">
      <alignment horizontal="left" vertical="top"/>
    </xf>
    <xf numFmtId="0" fontId="0" fillId="4" borderId="16" xfId="0" applyFill="1" applyBorder="1" applyAlignment="1">
      <alignment horizontal="left" vertical="top"/>
    </xf>
    <xf numFmtId="0" fontId="0" fillId="4" borderId="17" xfId="0" applyFill="1" applyBorder="1" applyAlignment="1">
      <alignment horizontal="left" vertical="top"/>
    </xf>
    <xf numFmtId="0" fontId="0" fillId="4" borderId="0" xfId="0" applyFill="1" applyAlignment="1">
      <alignment horizontal="left" vertical="top"/>
    </xf>
    <xf numFmtId="0" fontId="0" fillId="4" borderId="18" xfId="0" applyFill="1" applyBorder="1" applyAlignment="1">
      <alignment horizontal="left" vertical="top"/>
    </xf>
    <xf numFmtId="0" fontId="0" fillId="4" borderId="19" xfId="0" applyFill="1" applyBorder="1" applyAlignment="1">
      <alignment horizontal="left" vertical="top"/>
    </xf>
    <xf numFmtId="0" fontId="0" fillId="4" borderId="2" xfId="0" applyFill="1" applyBorder="1" applyAlignment="1">
      <alignment horizontal="left" vertical="top"/>
    </xf>
    <xf numFmtId="0" fontId="0" fillId="4" borderId="20" xfId="0" applyFill="1" applyBorder="1" applyAlignment="1">
      <alignment horizontal="left" vertical="top"/>
    </xf>
    <xf numFmtId="0" fontId="0" fillId="4" borderId="0" xfId="0" applyFill="1" applyAlignment="1">
      <alignment horizontal="center" vertical="center"/>
    </xf>
    <xf numFmtId="0" fontId="0" fillId="4" borderId="18" xfId="0" applyFill="1" applyBorder="1" applyAlignment="1">
      <alignment horizontal="center" vertical="center"/>
    </xf>
    <xf numFmtId="0" fontId="0" fillId="4" borderId="2" xfId="0" applyFill="1" applyBorder="1" applyAlignment="1">
      <alignment horizontal="center" vertical="center"/>
    </xf>
    <xf numFmtId="0" fontId="0" fillId="4" borderId="20" xfId="0"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6" fillId="9" borderId="3" xfId="0" applyFont="1" applyFill="1" applyBorder="1" applyAlignment="1">
      <alignment horizontal="center" vertical="center" shrinkToFit="1"/>
    </xf>
    <xf numFmtId="0" fontId="0" fillId="9" borderId="4" xfId="0" applyFill="1" applyBorder="1" applyAlignment="1">
      <alignment horizontal="center" vertical="center" shrinkToFit="1"/>
    </xf>
    <xf numFmtId="0" fontId="0" fillId="9" borderId="5" xfId="0" applyFill="1" applyBorder="1"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4" fillId="9" borderId="3" xfId="0" applyFont="1" applyFill="1" applyBorder="1" applyAlignment="1">
      <alignment horizontal="center" vertical="center" shrinkToFit="1"/>
    </xf>
    <xf numFmtId="0" fontId="24" fillId="9" borderId="4" xfId="0" applyFont="1" applyFill="1" applyBorder="1" applyAlignment="1">
      <alignment horizontal="center" vertical="center" shrinkToFit="1"/>
    </xf>
    <xf numFmtId="0" fontId="24" fillId="9" borderId="5" xfId="0" applyFont="1" applyFill="1" applyBorder="1" applyAlignment="1">
      <alignment horizontal="center" vertical="center" shrinkToFit="1"/>
    </xf>
    <xf numFmtId="0" fontId="23" fillId="0" borderId="0" xfId="0" applyFont="1" applyAlignment="1">
      <alignment horizontal="left" vertical="center" wrapText="1"/>
    </xf>
    <xf numFmtId="0" fontId="23" fillId="0" borderId="18" xfId="0" applyFont="1" applyBorder="1" applyAlignment="1">
      <alignment horizontal="left" vertical="center" wrapText="1"/>
    </xf>
    <xf numFmtId="0" fontId="30" fillId="10" borderId="49" xfId="0" applyFont="1" applyFill="1" applyBorder="1" applyAlignment="1">
      <alignment horizontal="left" vertical="center"/>
    </xf>
    <xf numFmtId="0" fontId="30" fillId="10" borderId="35" xfId="0" applyFont="1" applyFill="1" applyBorder="1" applyAlignment="1">
      <alignment horizontal="left" vertical="center"/>
    </xf>
    <xf numFmtId="0" fontId="30" fillId="10" borderId="36" xfId="0" applyFont="1" applyFill="1" applyBorder="1" applyAlignment="1">
      <alignment horizontal="left" vertical="center"/>
    </xf>
    <xf numFmtId="0" fontId="29" fillId="0" borderId="40" xfId="0" applyFont="1" applyBorder="1" applyAlignment="1">
      <alignment horizontal="center" vertical="center"/>
    </xf>
    <xf numFmtId="0" fontId="29" fillId="0" borderId="41" xfId="0" applyFont="1" applyBorder="1" applyAlignment="1">
      <alignment horizontal="left" vertical="center"/>
    </xf>
    <xf numFmtId="0" fontId="29" fillId="0" borderId="42" xfId="0" applyFont="1" applyBorder="1" applyAlignment="1">
      <alignment horizontal="left"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0" fillId="13" borderId="40" xfId="0" applyFont="1" applyFill="1" applyBorder="1" applyAlignment="1">
      <alignment horizontal="left" vertical="center"/>
    </xf>
    <xf numFmtId="0" fontId="30" fillId="13" borderId="41" xfId="0" applyFont="1" applyFill="1" applyBorder="1" applyAlignment="1">
      <alignment horizontal="left" vertical="center"/>
    </xf>
    <xf numFmtId="0" fontId="30" fillId="13" borderId="42" xfId="0" applyFont="1" applyFill="1" applyBorder="1" applyAlignment="1">
      <alignment horizontal="left" vertical="center"/>
    </xf>
    <xf numFmtId="0" fontId="29" fillId="0" borderId="40" xfId="0" applyFont="1" applyBorder="1" applyAlignment="1">
      <alignment horizontal="left"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12" borderId="41" xfId="0" applyFont="1" applyFill="1" applyBorder="1" applyAlignment="1">
      <alignment horizontal="left" vertical="center" wrapText="1"/>
    </xf>
    <xf numFmtId="0" fontId="29" fillId="12" borderId="41" xfId="0" applyFont="1" applyFill="1" applyBorder="1" applyAlignment="1">
      <alignment horizontal="left" vertical="center"/>
    </xf>
    <xf numFmtId="0" fontId="29" fillId="12" borderId="42" xfId="0" applyFont="1" applyFill="1" applyBorder="1" applyAlignment="1">
      <alignment horizontal="left" vertical="center"/>
    </xf>
    <xf numFmtId="0" fontId="29" fillId="9" borderId="32" xfId="0" applyFont="1" applyFill="1" applyBorder="1" applyAlignment="1">
      <alignment horizontal="center" vertical="center"/>
    </xf>
    <xf numFmtId="0" fontId="29" fillId="9" borderId="33" xfId="0" applyFont="1" applyFill="1" applyBorder="1" applyAlignment="1">
      <alignment horizontal="center" vertical="center"/>
    </xf>
    <xf numFmtId="0" fontId="29" fillId="9" borderId="35" xfId="0" applyFont="1" applyFill="1" applyBorder="1" applyAlignment="1">
      <alignment horizontal="center" vertical="center"/>
    </xf>
    <xf numFmtId="0" fontId="29" fillId="9" borderId="36" xfId="0" applyFont="1" applyFill="1" applyBorder="1" applyAlignment="1">
      <alignment horizontal="center" vertical="center"/>
    </xf>
    <xf numFmtId="0" fontId="30" fillId="0" borderId="2" xfId="0" applyFont="1" applyBorder="1" applyAlignment="1">
      <alignment horizontal="center" vertical="center"/>
    </xf>
    <xf numFmtId="0" fontId="30" fillId="10" borderId="31" xfId="0" applyFont="1" applyFill="1" applyBorder="1" applyAlignment="1">
      <alignment horizontal="left" vertical="center"/>
    </xf>
    <xf numFmtId="0" fontId="30" fillId="10" borderId="32" xfId="0" applyFont="1" applyFill="1" applyBorder="1" applyAlignment="1">
      <alignment horizontal="left" vertical="center"/>
    </xf>
    <xf numFmtId="0" fontId="30" fillId="10" borderId="33" xfId="0" applyFont="1" applyFill="1" applyBorder="1" applyAlignment="1">
      <alignment horizontal="left" vertical="center"/>
    </xf>
    <xf numFmtId="0" fontId="7" fillId="2" borderId="3" xfId="0" applyFont="1" applyFill="1" applyBorder="1" applyAlignment="1">
      <alignment horizontal="left" vertical="center" indent="1"/>
    </xf>
    <xf numFmtId="0" fontId="7" fillId="2" borderId="4" xfId="0" applyFont="1" applyFill="1" applyBorder="1" applyAlignment="1">
      <alignment horizontal="left" vertical="center" indent="1"/>
    </xf>
    <xf numFmtId="0" fontId="7" fillId="2" borderId="5" xfId="0" applyFont="1" applyFill="1" applyBorder="1" applyAlignment="1">
      <alignment horizontal="left" vertical="center" indent="1"/>
    </xf>
    <xf numFmtId="49" fontId="7" fillId="5" borderId="3" xfId="0" applyNumberFormat="1" applyFont="1" applyFill="1" applyBorder="1" applyAlignment="1" applyProtection="1">
      <alignment horizontal="left"/>
      <protection locked="0"/>
    </xf>
    <xf numFmtId="49" fontId="7" fillId="5" borderId="4" xfId="0" applyNumberFormat="1" applyFont="1" applyFill="1" applyBorder="1" applyAlignment="1" applyProtection="1">
      <alignment horizontal="left"/>
      <protection locked="0"/>
    </xf>
    <xf numFmtId="49" fontId="7" fillId="5" borderId="5" xfId="0" applyNumberFormat="1" applyFont="1" applyFill="1" applyBorder="1" applyAlignment="1" applyProtection="1">
      <alignment horizontal="left"/>
      <protection locked="0"/>
    </xf>
    <xf numFmtId="0" fontId="7" fillId="2" borderId="14" xfId="0" applyFont="1" applyFill="1" applyBorder="1" applyAlignment="1">
      <alignment horizontal="left" vertical="center" indent="1"/>
    </xf>
    <xf numFmtId="0" fontId="7" fillId="2" borderId="15" xfId="0" applyFont="1" applyFill="1" applyBorder="1" applyAlignment="1">
      <alignment horizontal="left" vertical="center" indent="1"/>
    </xf>
    <xf numFmtId="0" fontId="7" fillId="2" borderId="17" xfId="0" applyFont="1" applyFill="1" applyBorder="1" applyAlignment="1">
      <alignment horizontal="center" vertical="center"/>
    </xf>
    <xf numFmtId="0" fontId="7" fillId="2" borderId="0" xfId="0" applyFont="1" applyFill="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0" xfId="0" applyFont="1" applyFill="1" applyBorder="1" applyAlignment="1">
      <alignment horizontal="center" vertical="center"/>
    </xf>
    <xf numFmtId="0" fontId="17" fillId="4" borderId="1" xfId="0" applyFont="1" applyFill="1" applyBorder="1" applyAlignment="1">
      <alignment vertical="top"/>
    </xf>
    <xf numFmtId="0" fontId="17" fillId="4" borderId="3" xfId="0" applyFont="1" applyFill="1" applyBorder="1" applyAlignment="1">
      <alignment vertical="top"/>
    </xf>
    <xf numFmtId="0" fontId="14" fillId="7" borderId="1" xfId="0" applyFont="1" applyFill="1" applyBorder="1" applyAlignment="1">
      <alignment horizontal="left" vertical="top"/>
    </xf>
    <xf numFmtId="0" fontId="14" fillId="7" borderId="3" xfId="0" applyFont="1" applyFill="1" applyBorder="1" applyAlignment="1">
      <alignment horizontal="left" vertical="top"/>
    </xf>
    <xf numFmtId="0" fontId="14" fillId="7" borderId="4" xfId="0" applyFont="1" applyFill="1" applyBorder="1" applyAlignment="1">
      <alignment horizontal="left" vertical="top"/>
    </xf>
    <xf numFmtId="0" fontId="17" fillId="4" borderId="4" xfId="0" applyFont="1" applyFill="1" applyBorder="1" applyAlignment="1">
      <alignment vertical="top"/>
    </xf>
    <xf numFmtId="0" fontId="17" fillId="4" borderId="24" xfId="0" applyFont="1" applyFill="1" applyBorder="1" applyAlignment="1">
      <alignment vertical="top"/>
    </xf>
    <xf numFmtId="0" fontId="17" fillId="3" borderId="27" xfId="0" applyFont="1" applyFill="1" applyBorder="1" applyAlignment="1">
      <alignment vertical="top"/>
    </xf>
    <xf numFmtId="0" fontId="17" fillId="3" borderId="1" xfId="0" applyFont="1" applyFill="1" applyBorder="1" applyAlignment="1">
      <alignment vertical="top"/>
    </xf>
    <xf numFmtId="0" fontId="17" fillId="3" borderId="3" xfId="0" applyFont="1" applyFill="1" applyBorder="1" applyAlignment="1">
      <alignment vertical="top"/>
    </xf>
    <xf numFmtId="0" fontId="17" fillId="4" borderId="14" xfId="0" applyFont="1" applyFill="1" applyBorder="1" applyAlignment="1">
      <alignment vertical="top"/>
    </xf>
    <xf numFmtId="0" fontId="17" fillId="4" borderId="15" xfId="0" applyFont="1" applyFill="1" applyBorder="1" applyAlignment="1">
      <alignment vertical="top"/>
    </xf>
    <xf numFmtId="0" fontId="17" fillId="4" borderId="28" xfId="0" applyFont="1" applyFill="1" applyBorder="1" applyAlignment="1">
      <alignment vertical="top"/>
    </xf>
    <xf numFmtId="0" fontId="17" fillId="4" borderId="27" xfId="0" applyFont="1" applyFill="1" applyBorder="1" applyAlignment="1">
      <alignment vertical="top"/>
    </xf>
    <xf numFmtId="0" fontId="17" fillId="8" borderId="27" xfId="0" applyFont="1" applyFill="1" applyBorder="1" applyAlignment="1">
      <alignment vertical="top"/>
    </xf>
    <xf numFmtId="0" fontId="17" fillId="8" borderId="1" xfId="0" applyFont="1" applyFill="1" applyBorder="1" applyAlignment="1">
      <alignment vertical="top"/>
    </xf>
    <xf numFmtId="0" fontId="17" fillId="8" borderId="3" xfId="0" applyFont="1" applyFill="1" applyBorder="1" applyAlignment="1">
      <alignment vertical="top"/>
    </xf>
    <xf numFmtId="0" fontId="17" fillId="4" borderId="23" xfId="0" applyFont="1" applyFill="1" applyBorder="1" applyAlignment="1">
      <alignment vertical="top"/>
    </xf>
    <xf numFmtId="0" fontId="17" fillId="8" borderId="14" xfId="0" applyFont="1" applyFill="1" applyBorder="1" applyAlignment="1">
      <alignment horizontal="center" vertical="top"/>
    </xf>
    <xf numFmtId="0" fontId="17" fillId="8" borderId="16" xfId="0" applyFont="1" applyFill="1" applyBorder="1" applyAlignment="1">
      <alignment horizontal="center" vertical="top"/>
    </xf>
    <xf numFmtId="0" fontId="17" fillId="8" borderId="17" xfId="0" applyFont="1" applyFill="1" applyBorder="1" applyAlignment="1">
      <alignment horizontal="center" vertical="top"/>
    </xf>
    <xf numFmtId="0" fontId="17" fillId="8" borderId="18" xfId="0" applyFont="1" applyFill="1" applyBorder="1" applyAlignment="1">
      <alignment horizontal="center" vertical="top"/>
    </xf>
    <xf numFmtId="0" fontId="17" fillId="3" borderId="16" xfId="0" applyFont="1" applyFill="1" applyBorder="1" applyAlignment="1">
      <alignment vertical="top"/>
    </xf>
    <xf numFmtId="0" fontId="17" fillId="4" borderId="1" xfId="2" applyFont="1" applyFill="1" applyBorder="1" applyAlignment="1">
      <alignment vertical="top"/>
    </xf>
    <xf numFmtId="0" fontId="17" fillId="4" borderId="3" xfId="2" applyFont="1" applyFill="1" applyBorder="1" applyAlignment="1">
      <alignment vertical="top"/>
    </xf>
    <xf numFmtId="0" fontId="17" fillId="3" borderId="5" xfId="0" applyFont="1" applyFill="1" applyBorder="1" applyAlignment="1">
      <alignment vertical="top"/>
    </xf>
  </cellXfs>
  <cellStyles count="5">
    <cellStyle name="ハイパーリンク" xfId="3" builtinId="8"/>
    <cellStyle name="ハイパーリンク 2" xfId="1" xr:uid="{F80B322D-4759-4F96-8BF5-A95B811A26BB}"/>
    <cellStyle name="桁区切り" xfId="4" builtinId="6"/>
    <cellStyle name="標準" xfId="0" builtinId="0"/>
    <cellStyle name="標準_Sheet1" xfId="2" xr:uid="{67C95D88-D92F-4932-A130-CC959231D6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12</xdr:col>
      <xdr:colOff>409575</xdr:colOff>
      <xdr:row>7</xdr:row>
      <xdr:rowOff>28575</xdr:rowOff>
    </xdr:from>
    <xdr:to>
      <xdr:col>12</xdr:col>
      <xdr:colOff>638175</xdr:colOff>
      <xdr:row>10</xdr:row>
      <xdr:rowOff>0</xdr:rowOff>
    </xdr:to>
    <xdr:sp macro="" textlink="">
      <xdr:nvSpPr>
        <xdr:cNvPr id="2" name="右中かっこ 1">
          <a:extLst>
            <a:ext uri="{FF2B5EF4-FFF2-40B4-BE49-F238E27FC236}">
              <a16:creationId xmlns:a16="http://schemas.microsoft.com/office/drawing/2014/main" id="{4A4E73DC-790E-4A22-8BF6-6CC5B4869EBB}"/>
            </a:ext>
          </a:extLst>
        </xdr:cNvPr>
        <xdr:cNvSpPr/>
      </xdr:nvSpPr>
      <xdr:spPr>
        <a:xfrm>
          <a:off x="8886825" y="1447800"/>
          <a:ext cx="228600" cy="4857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s://www.e-stat.go.jp/classifications/terms/10" TargetMode="External" Type="http://schemas.openxmlformats.org/officeDocument/2006/relationships/hyperlink"/><Relationship Id="rId3" Target="../printerSettings/printerSettings4.bin" Type="http://schemas.openxmlformats.org/officeDocument/2006/relationships/printerSettings"/><Relationship Id="rId4"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86731-5838-4302-8E26-9B3DF5145258}">
  <dimension ref="A1:M41"/>
  <sheetViews>
    <sheetView view="pageBreakPreview" zoomScale="118" zoomScaleNormal="100" zoomScaleSheetLayoutView="118" workbookViewId="0">
      <selection activeCell="B8" sqref="B8"/>
    </sheetView>
  </sheetViews>
  <sheetFormatPr defaultRowHeight="18.75" x14ac:dyDescent="0.4"/>
  <cols>
    <col min="1" max="1" width="19.25" customWidth="1"/>
    <col min="2" max="2" width="43.5" customWidth="1"/>
    <col min="3" max="3" width="94" customWidth="1"/>
    <col min="4" max="16" width="75.25" customWidth="1"/>
  </cols>
  <sheetData>
    <row r="1" spans="1:9" ht="90" customHeight="1" x14ac:dyDescent="0.4">
      <c r="A1" s="56" t="s">
        <v>104</v>
      </c>
      <c r="B1" s="57" t="s">
        <v>105</v>
      </c>
      <c r="C1" s="57" t="s">
        <v>106</v>
      </c>
    </row>
    <row r="2" spans="1:9" ht="102" customHeight="1" x14ac:dyDescent="0.4">
      <c r="A2" s="58"/>
      <c r="B2" s="57" t="s">
        <v>107</v>
      </c>
      <c r="C2" s="57" t="s">
        <v>108</v>
      </c>
    </row>
    <row r="3" spans="1:9" ht="91.5" customHeight="1" x14ac:dyDescent="0.4">
      <c r="A3" s="56" t="s">
        <v>109</v>
      </c>
      <c r="B3" s="57" t="s">
        <v>110</v>
      </c>
      <c r="C3" s="57" t="s">
        <v>111</v>
      </c>
    </row>
    <row r="4" spans="1:9" ht="72" customHeight="1" x14ac:dyDescent="0.4">
      <c r="A4" s="59"/>
      <c r="B4" s="60" t="s">
        <v>112</v>
      </c>
      <c r="C4" s="61" t="s">
        <v>113</v>
      </c>
      <c r="D4" s="62"/>
      <c r="E4" s="62"/>
    </row>
    <row r="5" spans="1:9" ht="75" customHeight="1" x14ac:dyDescent="0.4">
      <c r="A5" s="56"/>
      <c r="B5" s="57" t="s">
        <v>114</v>
      </c>
      <c r="C5" s="57" t="s">
        <v>115</v>
      </c>
    </row>
    <row r="6" spans="1:9" x14ac:dyDescent="0.4">
      <c r="A6" s="63"/>
      <c r="B6" s="64"/>
      <c r="I6" s="65"/>
    </row>
    <row r="7" spans="1:9" x14ac:dyDescent="0.4">
      <c r="A7" s="63"/>
      <c r="B7" s="64"/>
      <c r="I7" s="65"/>
    </row>
    <row r="8" spans="1:9" x14ac:dyDescent="0.4">
      <c r="A8" s="63"/>
      <c r="B8" s="64"/>
      <c r="I8" s="65"/>
    </row>
    <row r="9" spans="1:9" x14ac:dyDescent="0.4">
      <c r="A9" s="63"/>
      <c r="B9" s="64"/>
      <c r="I9" s="65"/>
    </row>
    <row r="10" spans="1:9" x14ac:dyDescent="0.4">
      <c r="A10" s="63"/>
      <c r="B10" s="64"/>
      <c r="I10" s="65"/>
    </row>
    <row r="11" spans="1:9" x14ac:dyDescent="0.4">
      <c r="A11" s="66"/>
      <c r="B11" s="64"/>
      <c r="I11" s="65"/>
    </row>
    <row r="12" spans="1:9" x14ac:dyDescent="0.4">
      <c r="A12" s="63"/>
    </row>
    <row r="14" spans="1:9" x14ac:dyDescent="0.4">
      <c r="A14" s="67"/>
      <c r="I14" s="65"/>
    </row>
    <row r="15" spans="1:9" x14ac:dyDescent="0.4">
      <c r="A15" s="66"/>
      <c r="B15" s="68"/>
    </row>
    <row r="16" spans="1:9" x14ac:dyDescent="0.4">
      <c r="A16" s="63"/>
      <c r="B16" s="64"/>
    </row>
    <row r="17" spans="1:13" x14ac:dyDescent="0.4">
      <c r="A17" s="63"/>
    </row>
    <row r="18" spans="1:13" x14ac:dyDescent="0.4">
      <c r="A18" s="66"/>
      <c r="B18" s="68"/>
    </row>
    <row r="19" spans="1:13" ht="36.75" customHeight="1" x14ac:dyDescent="0.4">
      <c r="A19" s="69"/>
      <c r="D19" s="70"/>
      <c r="E19" s="70"/>
      <c r="F19" s="70"/>
      <c r="G19" s="70"/>
      <c r="H19" s="70"/>
      <c r="I19" s="70"/>
      <c r="J19" s="70"/>
      <c r="K19" s="70"/>
      <c r="L19" s="70"/>
      <c r="M19" s="70"/>
    </row>
    <row r="20" spans="1:13" x14ac:dyDescent="0.4">
      <c r="D20" s="70"/>
      <c r="E20" s="70"/>
      <c r="F20" s="70"/>
      <c r="G20" s="70"/>
      <c r="H20" s="70"/>
      <c r="I20" s="70"/>
      <c r="J20" s="70"/>
      <c r="K20" s="70"/>
      <c r="L20" s="70"/>
      <c r="M20" s="70"/>
    </row>
    <row r="21" spans="1:13" x14ac:dyDescent="0.4">
      <c r="D21" s="70"/>
      <c r="E21" s="70"/>
      <c r="F21" s="70"/>
      <c r="G21" s="70"/>
      <c r="H21" s="70"/>
      <c r="I21" s="70"/>
      <c r="J21" s="70"/>
      <c r="K21" s="70"/>
      <c r="L21" s="70"/>
      <c r="M21" s="70"/>
    </row>
    <row r="23" spans="1:13" x14ac:dyDescent="0.4">
      <c r="A23" s="66"/>
      <c r="B23" s="68"/>
      <c r="D23" s="68"/>
      <c r="E23" s="68"/>
      <c r="F23" s="68"/>
      <c r="I23" s="68"/>
    </row>
    <row r="24" spans="1:13" ht="36.75" customHeight="1" x14ac:dyDescent="0.4">
      <c r="A24" s="69"/>
      <c r="B24" s="64"/>
      <c r="D24" s="68"/>
      <c r="F24" s="63"/>
      <c r="I24" s="68"/>
    </row>
    <row r="25" spans="1:13" ht="36.75" customHeight="1" x14ac:dyDescent="0.4">
      <c r="D25" s="68"/>
      <c r="F25" s="63"/>
      <c r="I25" s="68"/>
    </row>
    <row r="26" spans="1:13" ht="36.75" customHeight="1" x14ac:dyDescent="0.4">
      <c r="D26" s="68"/>
      <c r="F26" s="63"/>
      <c r="I26" s="68"/>
    </row>
    <row r="28" spans="1:13" x14ac:dyDescent="0.4">
      <c r="A28" s="66"/>
      <c r="B28" s="68"/>
      <c r="D28" s="68"/>
      <c r="E28" s="68"/>
      <c r="F28" s="68"/>
      <c r="I28" s="68"/>
    </row>
    <row r="29" spans="1:13" ht="40.5" customHeight="1" x14ac:dyDescent="0.4">
      <c r="A29" s="69"/>
      <c r="B29" s="64"/>
      <c r="F29" s="63"/>
      <c r="I29" s="68"/>
    </row>
    <row r="30" spans="1:13" ht="40.5" customHeight="1" x14ac:dyDescent="0.4">
      <c r="F30" s="63"/>
      <c r="I30" s="68"/>
    </row>
    <row r="31" spans="1:13" ht="40.5" customHeight="1" x14ac:dyDescent="0.4">
      <c r="F31" s="63"/>
      <c r="I31" s="68"/>
    </row>
    <row r="33" spans="1:13" x14ac:dyDescent="0.4">
      <c r="A33" s="66"/>
      <c r="B33" s="68"/>
    </row>
    <row r="34" spans="1:13" ht="36.75" customHeight="1" x14ac:dyDescent="0.4">
      <c r="A34" s="69"/>
      <c r="D34" s="70"/>
      <c r="E34" s="70"/>
      <c r="F34" s="70"/>
      <c r="G34" s="70"/>
      <c r="H34" s="70"/>
      <c r="I34" s="70"/>
      <c r="J34" s="70"/>
      <c r="K34" s="70"/>
      <c r="L34" s="70"/>
      <c r="M34" s="70"/>
    </row>
    <row r="35" spans="1:13" x14ac:dyDescent="0.4">
      <c r="D35" s="70"/>
      <c r="E35" s="70"/>
      <c r="F35" s="70"/>
      <c r="G35" s="70"/>
      <c r="H35" s="70"/>
      <c r="I35" s="70"/>
      <c r="J35" s="70"/>
      <c r="K35" s="70"/>
      <c r="L35" s="70"/>
      <c r="M35" s="70"/>
    </row>
    <row r="36" spans="1:13" x14ac:dyDescent="0.4">
      <c r="D36" s="70"/>
      <c r="E36" s="70"/>
      <c r="F36" s="70"/>
      <c r="G36" s="70"/>
      <c r="H36" s="70"/>
      <c r="I36" s="70"/>
      <c r="J36" s="70"/>
      <c r="K36" s="70"/>
      <c r="L36" s="70"/>
      <c r="M36" s="70"/>
    </row>
    <row r="37" spans="1:13" x14ac:dyDescent="0.4">
      <c r="D37" s="71"/>
      <c r="E37" s="71"/>
      <c r="F37" s="71"/>
      <c r="G37" s="71"/>
      <c r="H37" s="71"/>
      <c r="I37" s="71"/>
      <c r="J37" s="71"/>
      <c r="K37" s="71"/>
      <c r="L37" s="71"/>
      <c r="M37" s="71"/>
    </row>
    <row r="38" spans="1:13" x14ac:dyDescent="0.4">
      <c r="A38" s="66"/>
      <c r="I38" s="65"/>
    </row>
    <row r="41" spans="1:13" x14ac:dyDescent="0.4">
      <c r="A41" s="67"/>
    </row>
  </sheetData>
  <sheetProtection formatCells="0" formatColumns="0" formatRows="0" insertColumns="0" insertRows="0" insertHyperlinks="0" deleteColumns="0" deleteRows="0" sort="0" autoFilter="0" pivotTables="0"/>
  <phoneticPr fontId="1"/>
  <dataValidations count="4">
    <dataValidation type="list" allowBlank="1" showInputMessage="1" showErrorMessage="1" sqref="B15 B18 B23 B28 B33" xr:uid="{BD7E8483-1FFB-4568-B8DE-E17BE4FD593A}">
      <formula1>"　,あり,なし"</formula1>
    </dataValidation>
    <dataValidation type="list" allowBlank="1" showInputMessage="1" showErrorMessage="1" sqref="I24:I26 I29:I31" xr:uid="{023A29E1-47B0-4E3C-91AA-02F1455EDFF9}">
      <formula1>"　,決定,ほぼ確定的,協議中,未定"</formula1>
    </dataValidation>
    <dataValidation type="list" allowBlank="1" showInputMessage="1" showErrorMessage="1" sqref="D24" xr:uid="{EA94CB28-0364-4CA8-B3F9-D3230AC57CF6}">
      <formula1>"　,金融機関からの融資,株主からの貸付,関連企業からの貸付,役員貸付,その他"</formula1>
    </dataValidation>
    <dataValidation type="list" allowBlank="1" showInputMessage="1" showErrorMessage="1" sqref="D29:D31" xr:uid="{FD24A9F2-5BD8-41C0-823D-EC6A4372A2C0}">
      <formula1>"　,VCからの出資,関連会社からの出資,第三者割当増資,その他"</formula1>
    </dataValidation>
  </dataValidations>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876F5-8073-42DA-8C4D-0D3E5FEBD579}">
  <sheetPr>
    <pageSetUpPr fitToPage="1"/>
  </sheetPr>
  <dimension ref="A1:N47"/>
  <sheetViews>
    <sheetView topLeftCell="A7" workbookViewId="0">
      <selection activeCell="D20" sqref="D20"/>
    </sheetView>
  </sheetViews>
  <sheetFormatPr defaultRowHeight="18.75" x14ac:dyDescent="0.4"/>
  <cols>
    <col min="1" max="1" width="34.5" customWidth="1"/>
    <col min="2" max="2" width="16" customWidth="1"/>
    <col min="3" max="3" width="11.75" customWidth="1"/>
    <col min="4" max="4" width="19.5" customWidth="1"/>
    <col min="5" max="5" width="14.25" customWidth="1"/>
    <col min="6" max="6" width="14.375" customWidth="1"/>
    <col min="7" max="7" width="12.75" customWidth="1"/>
    <col min="8" max="8" width="17.75" customWidth="1"/>
    <col min="9" max="9" width="11.125" customWidth="1"/>
  </cols>
  <sheetData>
    <row r="1" spans="1:9" x14ac:dyDescent="0.4">
      <c r="A1" s="72" t="s">
        <v>116</v>
      </c>
    </row>
    <row r="3" spans="1:9" x14ac:dyDescent="0.4">
      <c r="A3" s="65" t="s">
        <v>117</v>
      </c>
    </row>
    <row r="5" spans="1:9" x14ac:dyDescent="0.4">
      <c r="A5" s="59" t="s">
        <v>118</v>
      </c>
      <c r="B5" s="149"/>
      <c r="C5" s="150"/>
      <c r="D5" s="150"/>
      <c r="E5" s="151"/>
    </row>
    <row r="7" spans="1:9" x14ac:dyDescent="0.4">
      <c r="A7" s="59" t="s">
        <v>119</v>
      </c>
      <c r="B7" s="152" t="s">
        <v>120</v>
      </c>
      <c r="C7" s="153"/>
      <c r="D7" s="153"/>
      <c r="E7" s="154"/>
      <c r="I7" s="65"/>
    </row>
    <row r="9" spans="1:9" x14ac:dyDescent="0.4">
      <c r="A9" s="59" t="s">
        <v>121</v>
      </c>
      <c r="B9" s="155" t="s">
        <v>122</v>
      </c>
      <c r="C9" s="156"/>
      <c r="D9" s="156"/>
      <c r="E9" s="157"/>
      <c r="G9" s="73"/>
      <c r="H9" t="s">
        <v>123</v>
      </c>
      <c r="I9" s="65" t="s">
        <v>124</v>
      </c>
    </row>
    <row r="12" spans="1:9" x14ac:dyDescent="0.4">
      <c r="A12" s="63" t="s">
        <v>125</v>
      </c>
      <c r="B12" s="74"/>
      <c r="C12" t="s">
        <v>126</v>
      </c>
      <c r="D12" t="s">
        <v>127</v>
      </c>
      <c r="I12" s="65" t="s">
        <v>128</v>
      </c>
    </row>
    <row r="13" spans="1:9" x14ac:dyDescent="0.4">
      <c r="A13" s="63" t="s">
        <v>129</v>
      </c>
      <c r="B13" s="74"/>
      <c r="C13" t="s">
        <v>126</v>
      </c>
      <c r="D13" t="s">
        <v>317</v>
      </c>
      <c r="I13" s="65" t="s">
        <v>130</v>
      </c>
    </row>
    <row r="14" spans="1:9" x14ac:dyDescent="0.4">
      <c r="A14" s="63"/>
      <c r="B14" s="75"/>
      <c r="I14" s="65"/>
    </row>
    <row r="15" spans="1:9" x14ac:dyDescent="0.4">
      <c r="A15" s="63" t="s">
        <v>131</v>
      </c>
      <c r="B15" s="74"/>
      <c r="C15" t="s">
        <v>126</v>
      </c>
      <c r="D15" s="65" t="str">
        <f>IF(B15=Ⅱ.資金繰り表!I30," ","ERROR！資金繰り表の値と一致していません")</f>
        <v xml:space="preserve"> </v>
      </c>
      <c r="I15" s="65" t="s">
        <v>132</v>
      </c>
    </row>
    <row r="16" spans="1:9" x14ac:dyDescent="0.4">
      <c r="A16" s="63" t="s">
        <v>133</v>
      </c>
      <c r="B16" s="74"/>
      <c r="C16" t="s">
        <v>126</v>
      </c>
      <c r="D16" s="65" t="str">
        <f>IF(B16=Ⅱ.資金繰り表!I15," ","ERROR！資金繰り表の値と一致していません")</f>
        <v xml:space="preserve"> </v>
      </c>
      <c r="I16" s="65" t="s">
        <v>134</v>
      </c>
    </row>
    <row r="17" spans="1:14" x14ac:dyDescent="0.4">
      <c r="A17" s="66" t="s">
        <v>135</v>
      </c>
      <c r="B17" s="74">
        <f>B15-B16</f>
        <v>0</v>
      </c>
      <c r="C17" t="s">
        <v>126</v>
      </c>
      <c r="I17" s="65" t="s">
        <v>136</v>
      </c>
    </row>
    <row r="18" spans="1:14" x14ac:dyDescent="0.4">
      <c r="A18" s="63"/>
    </row>
    <row r="20" spans="1:14" x14ac:dyDescent="0.4">
      <c r="A20" s="67" t="s">
        <v>137</v>
      </c>
      <c r="I20" s="65" t="s">
        <v>138</v>
      </c>
    </row>
    <row r="21" spans="1:14" x14ac:dyDescent="0.4">
      <c r="A21" s="66" t="s">
        <v>139</v>
      </c>
      <c r="B21" s="76" t="s">
        <v>140</v>
      </c>
    </row>
    <row r="22" spans="1:14" x14ac:dyDescent="0.4">
      <c r="A22" s="63" t="s">
        <v>141</v>
      </c>
      <c r="B22" s="77"/>
      <c r="C22" t="s">
        <v>142</v>
      </c>
      <c r="D22" s="65" t="str">
        <f>IF(B22&gt;B13,"ERROR！事業開始時点での手元資金を超過しています","")</f>
        <v/>
      </c>
    </row>
    <row r="23" spans="1:14" x14ac:dyDescent="0.4">
      <c r="A23" s="63"/>
    </row>
    <row r="24" spans="1:14" x14ac:dyDescent="0.4">
      <c r="A24" s="66" t="s">
        <v>143</v>
      </c>
      <c r="B24" s="76" t="s">
        <v>140</v>
      </c>
    </row>
    <row r="25" spans="1:14" ht="36.75" customHeight="1" x14ac:dyDescent="0.4">
      <c r="A25" s="69" t="s">
        <v>144</v>
      </c>
      <c r="B25" s="78"/>
      <c r="C25" t="s">
        <v>142</v>
      </c>
      <c r="D25" s="134" t="s">
        <v>145</v>
      </c>
      <c r="E25" s="135"/>
      <c r="F25" s="135"/>
      <c r="G25" s="135"/>
      <c r="H25" s="135"/>
      <c r="I25" s="135"/>
      <c r="J25" s="135"/>
      <c r="K25" s="135"/>
      <c r="L25" s="135"/>
      <c r="M25" s="136"/>
    </row>
    <row r="26" spans="1:14" x14ac:dyDescent="0.4">
      <c r="B26" s="158"/>
      <c r="C26" s="159"/>
      <c r="D26" s="137"/>
      <c r="E26" s="138"/>
      <c r="F26" s="138"/>
      <c r="G26" s="138"/>
      <c r="H26" s="138"/>
      <c r="I26" s="138"/>
      <c r="J26" s="138"/>
      <c r="K26" s="138"/>
      <c r="L26" s="138"/>
      <c r="M26" s="139"/>
    </row>
    <row r="27" spans="1:14" x14ac:dyDescent="0.4">
      <c r="B27" s="158"/>
      <c r="C27" s="159"/>
      <c r="D27" s="140"/>
      <c r="E27" s="141"/>
      <c r="F27" s="141"/>
      <c r="G27" s="141"/>
      <c r="H27" s="141"/>
      <c r="I27" s="141"/>
      <c r="J27" s="141"/>
      <c r="K27" s="141"/>
      <c r="L27" s="141"/>
      <c r="M27" s="142"/>
    </row>
    <row r="29" spans="1:14" x14ac:dyDescent="0.4">
      <c r="A29" s="66" t="s">
        <v>146</v>
      </c>
      <c r="B29" s="76" t="s">
        <v>140</v>
      </c>
      <c r="D29" s="79" t="s">
        <v>147</v>
      </c>
      <c r="E29" s="80" t="s">
        <v>148</v>
      </c>
      <c r="F29" s="80" t="s">
        <v>149</v>
      </c>
      <c r="G29" s="147" t="s">
        <v>150</v>
      </c>
      <c r="H29" s="147"/>
      <c r="I29" s="80" t="s">
        <v>151</v>
      </c>
      <c r="J29" s="147" t="s">
        <v>152</v>
      </c>
      <c r="K29" s="147"/>
      <c r="L29" s="147"/>
      <c r="M29" s="147"/>
      <c r="N29" s="148"/>
    </row>
    <row r="30" spans="1:14" ht="36.75" customHeight="1" x14ac:dyDescent="0.4">
      <c r="A30" s="69" t="s">
        <v>144</v>
      </c>
      <c r="B30" s="77"/>
      <c r="C30" t="s">
        <v>142</v>
      </c>
      <c r="D30" s="81" t="s">
        <v>140</v>
      </c>
      <c r="E30" s="78" t="s">
        <v>153</v>
      </c>
      <c r="F30" s="82" t="s">
        <v>126</v>
      </c>
      <c r="G30" s="143"/>
      <c r="H30" s="143"/>
      <c r="I30" s="76" t="s">
        <v>140</v>
      </c>
      <c r="J30" s="143"/>
      <c r="K30" s="143"/>
      <c r="L30" s="143"/>
      <c r="M30" s="143"/>
      <c r="N30" s="144"/>
    </row>
    <row r="31" spans="1:14" ht="36.75" customHeight="1" x14ac:dyDescent="0.4">
      <c r="D31" s="81"/>
      <c r="E31" s="78" t="s">
        <v>153</v>
      </c>
      <c r="F31" s="82" t="s">
        <v>126</v>
      </c>
      <c r="G31" s="143"/>
      <c r="H31" s="143"/>
      <c r="I31" s="76"/>
      <c r="J31" s="143"/>
      <c r="K31" s="143"/>
      <c r="L31" s="143"/>
      <c r="M31" s="143"/>
      <c r="N31" s="144"/>
    </row>
    <row r="32" spans="1:14" ht="36.75" customHeight="1" x14ac:dyDescent="0.4">
      <c r="D32" s="83"/>
      <c r="E32" s="84" t="s">
        <v>153</v>
      </c>
      <c r="F32" s="85" t="s">
        <v>126</v>
      </c>
      <c r="G32" s="145"/>
      <c r="H32" s="145"/>
      <c r="I32" s="86"/>
      <c r="J32" s="145"/>
      <c r="K32" s="145"/>
      <c r="L32" s="145"/>
      <c r="M32" s="145"/>
      <c r="N32" s="146"/>
    </row>
    <row r="34" spans="1:14" x14ac:dyDescent="0.4">
      <c r="A34" s="66" t="s">
        <v>154</v>
      </c>
      <c r="B34" s="76" t="s">
        <v>140</v>
      </c>
      <c r="D34" s="79" t="s">
        <v>147</v>
      </c>
      <c r="E34" s="80" t="s">
        <v>148</v>
      </c>
      <c r="F34" s="80" t="s">
        <v>155</v>
      </c>
      <c r="G34" s="147" t="s">
        <v>150</v>
      </c>
      <c r="H34" s="147"/>
      <c r="I34" s="80" t="s">
        <v>151</v>
      </c>
      <c r="J34" s="147" t="s">
        <v>156</v>
      </c>
      <c r="K34" s="147"/>
      <c r="L34" s="147"/>
      <c r="M34" s="147"/>
      <c r="N34" s="148"/>
    </row>
    <row r="35" spans="1:14" ht="40.5" customHeight="1" x14ac:dyDescent="0.4">
      <c r="A35" s="69" t="s">
        <v>144</v>
      </c>
      <c r="B35" s="77"/>
      <c r="C35" t="s">
        <v>142</v>
      </c>
      <c r="D35" s="87"/>
      <c r="E35" s="78" t="s">
        <v>153</v>
      </c>
      <c r="F35" s="82" t="s">
        <v>126</v>
      </c>
      <c r="G35" s="143"/>
      <c r="H35" s="143"/>
      <c r="I35" s="76" t="s">
        <v>140</v>
      </c>
      <c r="J35" s="78"/>
      <c r="K35" s="78"/>
      <c r="L35" s="78"/>
      <c r="M35" s="78"/>
      <c r="N35" s="88"/>
    </row>
    <row r="36" spans="1:14" ht="40.5" customHeight="1" x14ac:dyDescent="0.4">
      <c r="D36" s="87"/>
      <c r="E36" s="78" t="s">
        <v>153</v>
      </c>
      <c r="F36" s="82" t="s">
        <v>126</v>
      </c>
      <c r="G36" s="143"/>
      <c r="H36" s="143"/>
      <c r="I36" s="76"/>
      <c r="J36" s="78"/>
      <c r="K36" s="78"/>
      <c r="L36" s="78"/>
      <c r="M36" s="78"/>
      <c r="N36" s="88"/>
    </row>
    <row r="37" spans="1:14" ht="40.5" customHeight="1" x14ac:dyDescent="0.4">
      <c r="D37" s="89"/>
      <c r="E37" s="84" t="s">
        <v>153</v>
      </c>
      <c r="F37" s="85" t="s">
        <v>126</v>
      </c>
      <c r="G37" s="145"/>
      <c r="H37" s="145"/>
      <c r="I37" s="86"/>
      <c r="J37" s="84"/>
      <c r="K37" s="84"/>
      <c r="L37" s="84"/>
      <c r="M37" s="84"/>
      <c r="N37" s="90"/>
    </row>
    <row r="39" spans="1:14" x14ac:dyDescent="0.4">
      <c r="A39" s="66" t="s">
        <v>157</v>
      </c>
      <c r="B39" s="76" t="s">
        <v>140</v>
      </c>
    </row>
    <row r="40" spans="1:14" ht="36.75" customHeight="1" x14ac:dyDescent="0.4">
      <c r="A40" s="69" t="s">
        <v>158</v>
      </c>
      <c r="B40" s="78"/>
      <c r="C40" t="s">
        <v>142</v>
      </c>
      <c r="D40" s="134" t="s">
        <v>159</v>
      </c>
      <c r="E40" s="135"/>
      <c r="F40" s="135"/>
      <c r="G40" s="135"/>
      <c r="H40" s="135"/>
      <c r="I40" s="135"/>
      <c r="J40" s="135"/>
      <c r="K40" s="135"/>
      <c r="L40" s="135"/>
      <c r="M40" s="136"/>
    </row>
    <row r="41" spans="1:14" x14ac:dyDescent="0.4">
      <c r="D41" s="137"/>
      <c r="E41" s="138"/>
      <c r="F41" s="138"/>
      <c r="G41" s="138"/>
      <c r="H41" s="138"/>
      <c r="I41" s="138"/>
      <c r="J41" s="138"/>
      <c r="K41" s="138"/>
      <c r="L41" s="138"/>
      <c r="M41" s="139"/>
    </row>
    <row r="42" spans="1:14" x14ac:dyDescent="0.4">
      <c r="D42" s="140"/>
      <c r="E42" s="141"/>
      <c r="F42" s="141"/>
      <c r="G42" s="141"/>
      <c r="H42" s="141"/>
      <c r="I42" s="141"/>
      <c r="J42" s="141"/>
      <c r="K42" s="141"/>
      <c r="L42" s="141"/>
      <c r="M42" s="142"/>
    </row>
    <row r="43" spans="1:14" x14ac:dyDescent="0.4">
      <c r="D43" s="71"/>
      <c r="E43" s="71"/>
      <c r="F43" s="71"/>
      <c r="G43" s="71"/>
      <c r="H43" s="71"/>
      <c r="I43" s="71"/>
      <c r="J43" s="71"/>
      <c r="K43" s="71"/>
      <c r="L43" s="71"/>
      <c r="M43" s="71"/>
    </row>
    <row r="44" spans="1:14" x14ac:dyDescent="0.4">
      <c r="A44" s="66" t="s">
        <v>160</v>
      </c>
      <c r="B44" s="78"/>
      <c r="C44" t="s">
        <v>126</v>
      </c>
      <c r="D44" s="65" t="str">
        <f>IF(B44=B17," ","ERROR！自己負担費用合計額と一致していません")</f>
        <v xml:space="preserve"> </v>
      </c>
      <c r="I44" s="65" t="s">
        <v>161</v>
      </c>
    </row>
    <row r="47" spans="1:14" x14ac:dyDescent="0.4">
      <c r="A47" s="67"/>
    </row>
  </sheetData>
  <mergeCells count="19">
    <mergeCell ref="G29:H29"/>
    <mergeCell ref="J29:N29"/>
    <mergeCell ref="B5:E5"/>
    <mergeCell ref="B7:E7"/>
    <mergeCell ref="B9:E9"/>
    <mergeCell ref="D25:M27"/>
    <mergeCell ref="B26:C27"/>
    <mergeCell ref="D40:M42"/>
    <mergeCell ref="G30:H30"/>
    <mergeCell ref="J30:N30"/>
    <mergeCell ref="G31:H31"/>
    <mergeCell ref="J31:N31"/>
    <mergeCell ref="G32:H32"/>
    <mergeCell ref="J32:N32"/>
    <mergeCell ref="G34:H34"/>
    <mergeCell ref="J34:N34"/>
    <mergeCell ref="G35:H35"/>
    <mergeCell ref="G36:H36"/>
    <mergeCell ref="G37:H37"/>
  </mergeCells>
  <phoneticPr fontId="1"/>
  <dataValidations count="4">
    <dataValidation type="list" allowBlank="1" showInputMessage="1" showErrorMessage="1" sqref="D35:D37" xr:uid="{277BC5AA-9B89-42C0-B681-759836A90455}">
      <formula1>"　,VCからの出資,関連会社からの出資,第三者割当増資,その他"</formula1>
    </dataValidation>
    <dataValidation type="list" allowBlank="1" showInputMessage="1" showErrorMessage="1" sqref="D30" xr:uid="{6DA9EB7E-588F-445E-BAB4-DE4ED9574F79}">
      <formula1>"　,金融機関からの融資,株主からの貸付,関連企業からの貸付,役員貸付,その他"</formula1>
    </dataValidation>
    <dataValidation type="list" allowBlank="1" showInputMessage="1" showErrorMessage="1" sqref="I30:I32 I35:I37" xr:uid="{53A1D1F8-6151-455F-860F-47AA728B2065}">
      <formula1>"　,決定,ほぼ確定的,協議中,未定"</formula1>
    </dataValidation>
    <dataValidation type="list" allowBlank="1" showInputMessage="1" showErrorMessage="1" sqref="B21 B24 B29 B34 B39" xr:uid="{289E4AEF-EB5A-4A89-8553-317FF1426ED0}">
      <formula1>"　,あり,なし"</formula1>
    </dataValidation>
  </dataValidations>
  <pageMargins left="0.70866141732283472" right="0.70866141732283472" top="0.74803149606299213" bottom="0.74803149606299213" header="0.31496062992125984" footer="0.31496062992125984"/>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F69FC-D491-4842-B1A3-5EAA7FBDE61E}">
  <dimension ref="A1:AM121"/>
  <sheetViews>
    <sheetView view="pageBreakPreview" zoomScale="120" zoomScaleNormal="100" zoomScaleSheetLayoutView="120" workbookViewId="0">
      <pane xSplit="3" topLeftCell="D1" activePane="topRight" state="frozen"/>
      <selection pane="topRight" activeCell="D11" sqref="D11"/>
    </sheetView>
  </sheetViews>
  <sheetFormatPr defaultRowHeight="13.5" x14ac:dyDescent="0.4"/>
  <cols>
    <col min="1" max="1" width="13" style="91" customWidth="1"/>
    <col min="2" max="2" width="14.625" style="91" customWidth="1"/>
    <col min="3" max="3" width="14.875" style="91" customWidth="1"/>
    <col min="4" max="39" width="9.875" style="92" customWidth="1"/>
    <col min="40" max="40" width="17.5" style="91" customWidth="1"/>
    <col min="41" max="16384" width="9" style="91"/>
  </cols>
  <sheetData>
    <row r="1" spans="1:39" ht="21.75" customHeight="1" x14ac:dyDescent="0.4">
      <c r="A1" s="72" t="s">
        <v>162</v>
      </c>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row>
    <row r="2" spans="1:39" ht="16.5" customHeight="1" x14ac:dyDescent="0.4">
      <c r="A2" s="93" t="s">
        <v>163</v>
      </c>
      <c r="B2" s="94"/>
      <c r="C2" s="94"/>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row>
    <row r="3" spans="1:39" ht="17.25" customHeight="1" x14ac:dyDescent="0.4">
      <c r="A3" s="95" t="s">
        <v>119</v>
      </c>
      <c r="B3" s="178" t="str">
        <f>Ⅰ.資金計画表!B7</f>
        <v>フェーズ１</v>
      </c>
      <c r="C3" s="179"/>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row>
    <row r="4" spans="1:39" ht="17.25" customHeight="1" x14ac:dyDescent="0.4">
      <c r="A4" s="96" t="s">
        <v>164</v>
      </c>
      <c r="B4" s="180" t="str">
        <f>Ⅰ.資金計画表!B9</f>
        <v>2023年11月～202＊年＊月</v>
      </c>
      <c r="C4" s="181"/>
      <c r="D4" s="68"/>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row>
    <row r="5" spans="1:39" ht="14.25" customHeight="1" x14ac:dyDescent="0.4">
      <c r="A5" s="182" t="s">
        <v>165</v>
      </c>
      <c r="B5" s="182"/>
      <c r="C5" s="182"/>
      <c r="D5" s="97">
        <v>45231</v>
      </c>
      <c r="E5" s="97">
        <v>45261</v>
      </c>
      <c r="F5" s="97">
        <v>45292</v>
      </c>
      <c r="G5" s="97">
        <v>45323</v>
      </c>
      <c r="H5" s="97">
        <v>45352</v>
      </c>
      <c r="I5" s="92" t="s">
        <v>166</v>
      </c>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row>
    <row r="6" spans="1:39" ht="14.25" customHeight="1" x14ac:dyDescent="0.4">
      <c r="A6" s="183" t="s">
        <v>167</v>
      </c>
      <c r="B6" s="184"/>
      <c r="C6" s="185"/>
      <c r="D6" s="98">
        <f>Ⅰ.資金計画表!B13/100</f>
        <v>0</v>
      </c>
      <c r="E6" s="99">
        <f>D44</f>
        <v>0</v>
      </c>
      <c r="F6" s="99">
        <f t="shared" ref="F6" si="0">E44</f>
        <v>0</v>
      </c>
      <c r="G6" s="99">
        <f>F44</f>
        <v>0</v>
      </c>
      <c r="H6" s="99">
        <f t="shared" ref="H6" si="1">G44</f>
        <v>0</v>
      </c>
      <c r="I6" s="100"/>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row>
    <row r="7" spans="1:39" s="94" customFormat="1" ht="14.25" customHeight="1" x14ac:dyDescent="0.4">
      <c r="A7" s="171" t="s">
        <v>168</v>
      </c>
      <c r="B7" s="164"/>
      <c r="C7" s="165"/>
      <c r="D7" s="101"/>
      <c r="E7" s="102"/>
      <c r="F7" s="102"/>
      <c r="G7" s="102"/>
      <c r="H7" s="102"/>
      <c r="I7" s="103"/>
    </row>
    <row r="8" spans="1:39" s="94" customFormat="1" ht="14.25" customHeight="1" x14ac:dyDescent="0.4">
      <c r="A8" s="163" t="s">
        <v>169</v>
      </c>
      <c r="B8" s="172" t="s">
        <v>170</v>
      </c>
      <c r="C8" s="104" t="s">
        <v>171</v>
      </c>
      <c r="D8" s="105"/>
      <c r="E8" s="106"/>
      <c r="F8" s="106"/>
      <c r="G8" s="106"/>
      <c r="H8" s="106"/>
      <c r="I8" s="107">
        <f t="shared" ref="I8:I15" si="2">SUM(D8:H8)</f>
        <v>0</v>
      </c>
    </row>
    <row r="9" spans="1:39" s="94" customFormat="1" ht="14.25" customHeight="1" x14ac:dyDescent="0.4">
      <c r="A9" s="163"/>
      <c r="B9" s="173"/>
      <c r="C9" s="104" t="s">
        <v>172</v>
      </c>
      <c r="D9" s="105"/>
      <c r="E9" s="106"/>
      <c r="F9" s="106"/>
      <c r="G9" s="106"/>
      <c r="H9" s="106"/>
      <c r="I9" s="107">
        <f t="shared" si="2"/>
        <v>0</v>
      </c>
    </row>
    <row r="10" spans="1:39" s="94" customFormat="1" ht="14.25" customHeight="1" x14ac:dyDescent="0.4">
      <c r="A10" s="163"/>
      <c r="B10" s="173"/>
      <c r="C10" s="104" t="s">
        <v>173</v>
      </c>
      <c r="D10" s="105"/>
      <c r="E10" s="106"/>
      <c r="F10" s="106"/>
      <c r="G10" s="106"/>
      <c r="H10" s="106"/>
      <c r="I10" s="107">
        <f t="shared" si="2"/>
        <v>0</v>
      </c>
    </row>
    <row r="11" spans="1:39" s="94" customFormat="1" ht="14.25" customHeight="1" x14ac:dyDescent="0.4">
      <c r="A11" s="163"/>
      <c r="B11" s="173"/>
      <c r="C11" s="104" t="s">
        <v>174</v>
      </c>
      <c r="D11" s="105"/>
      <c r="E11" s="106"/>
      <c r="F11" s="106"/>
      <c r="G11" s="106"/>
      <c r="H11" s="106"/>
      <c r="I11" s="107">
        <f t="shared" si="2"/>
        <v>0</v>
      </c>
    </row>
    <row r="12" spans="1:39" s="94" customFormat="1" ht="14.25" customHeight="1" x14ac:dyDescent="0.4">
      <c r="A12" s="163"/>
      <c r="B12" s="174"/>
      <c r="C12" s="108" t="s">
        <v>175</v>
      </c>
      <c r="D12" s="106">
        <f t="shared" ref="D12:H12" si="3">SUBTOTAL(9,D8:D11)</f>
        <v>0</v>
      </c>
      <c r="E12" s="106">
        <f t="shared" si="3"/>
        <v>0</v>
      </c>
      <c r="F12" s="106">
        <f t="shared" si="3"/>
        <v>0</v>
      </c>
      <c r="G12" s="106">
        <f t="shared" si="3"/>
        <v>0</v>
      </c>
      <c r="H12" s="106">
        <f t="shared" si="3"/>
        <v>0</v>
      </c>
      <c r="I12" s="107">
        <f t="shared" si="2"/>
        <v>0</v>
      </c>
    </row>
    <row r="13" spans="1:39" s="94" customFormat="1" ht="14.25" customHeight="1" x14ac:dyDescent="0.4">
      <c r="A13" s="163"/>
      <c r="B13" s="164" t="s">
        <v>176</v>
      </c>
      <c r="C13" s="165"/>
      <c r="D13" s="105"/>
      <c r="E13" s="106"/>
      <c r="F13" s="106"/>
      <c r="G13" s="106"/>
      <c r="H13" s="106"/>
      <c r="I13" s="107">
        <f t="shared" si="2"/>
        <v>0</v>
      </c>
    </row>
    <row r="14" spans="1:39" s="94" customFormat="1" ht="14.25" customHeight="1" x14ac:dyDescent="0.4">
      <c r="A14" s="163"/>
      <c r="B14" s="164" t="s">
        <v>177</v>
      </c>
      <c r="C14" s="165"/>
      <c r="D14" s="105"/>
      <c r="E14" s="106"/>
      <c r="F14" s="106"/>
      <c r="G14" s="106"/>
      <c r="H14" s="106"/>
      <c r="I14" s="107">
        <f t="shared" si="2"/>
        <v>0</v>
      </c>
    </row>
    <row r="15" spans="1:39" s="94" customFormat="1" ht="14.25" customHeight="1" x14ac:dyDescent="0.4">
      <c r="A15" s="163"/>
      <c r="B15" s="176" t="s">
        <v>178</v>
      </c>
      <c r="C15" s="177"/>
      <c r="D15" s="109"/>
      <c r="E15" s="110"/>
      <c r="F15" s="110"/>
      <c r="G15" s="110"/>
      <c r="H15" s="110"/>
      <c r="I15" s="111">
        <f t="shared" si="2"/>
        <v>0</v>
      </c>
    </row>
    <row r="16" spans="1:39" s="94" customFormat="1" ht="14.25" customHeight="1" x14ac:dyDescent="0.4">
      <c r="A16" s="163"/>
      <c r="B16" s="166" t="s">
        <v>179</v>
      </c>
      <c r="C16" s="167"/>
      <c r="D16" s="105">
        <f>SUM(D12:D15)</f>
        <v>0</v>
      </c>
      <c r="E16" s="105">
        <f>SUM(E12:E15)</f>
        <v>0</v>
      </c>
      <c r="F16" s="105">
        <f>SUM(F12:F15)</f>
        <v>0</v>
      </c>
      <c r="G16" s="105">
        <f>SUM(G12:G15)</f>
        <v>0</v>
      </c>
      <c r="H16" s="105">
        <f>SUM(H12:H15)</f>
        <v>0</v>
      </c>
      <c r="I16" s="103"/>
    </row>
    <row r="17" spans="1:39" s="94" customFormat="1" ht="14.25" customHeight="1" x14ac:dyDescent="0.4">
      <c r="A17" s="163" t="s">
        <v>180</v>
      </c>
      <c r="B17" s="172" t="s">
        <v>181</v>
      </c>
      <c r="C17" s="104" t="s">
        <v>182</v>
      </c>
      <c r="D17" s="105"/>
      <c r="E17" s="106"/>
      <c r="F17" s="106"/>
      <c r="G17" s="106"/>
      <c r="H17" s="106"/>
      <c r="I17" s="107">
        <f t="shared" ref="I17:I30" si="4">SUM(D17:H17)</f>
        <v>0</v>
      </c>
    </row>
    <row r="18" spans="1:39" s="94" customFormat="1" ht="14.25" customHeight="1" x14ac:dyDescent="0.4">
      <c r="A18" s="163"/>
      <c r="B18" s="173"/>
      <c r="C18" s="104" t="s">
        <v>183</v>
      </c>
      <c r="D18" s="105"/>
      <c r="E18" s="106"/>
      <c r="F18" s="106"/>
      <c r="G18" s="106"/>
      <c r="H18" s="106"/>
      <c r="I18" s="107">
        <f t="shared" si="4"/>
        <v>0</v>
      </c>
    </row>
    <row r="19" spans="1:39" s="94" customFormat="1" ht="14.25" customHeight="1" x14ac:dyDescent="0.4">
      <c r="A19" s="163"/>
      <c r="B19" s="173"/>
      <c r="C19" s="104" t="s">
        <v>184</v>
      </c>
      <c r="D19" s="105"/>
      <c r="E19" s="106"/>
      <c r="F19" s="106"/>
      <c r="G19" s="106"/>
      <c r="H19" s="106"/>
      <c r="I19" s="107">
        <f t="shared" si="4"/>
        <v>0</v>
      </c>
    </row>
    <row r="20" spans="1:39" s="94" customFormat="1" ht="14.25" customHeight="1" x14ac:dyDescent="0.4">
      <c r="A20" s="163"/>
      <c r="B20" s="174"/>
      <c r="C20" s="108" t="s">
        <v>175</v>
      </c>
      <c r="D20" s="106">
        <f t="shared" ref="D20:H20" si="5">SUBTOTAL(9,D17:D19)</f>
        <v>0</v>
      </c>
      <c r="E20" s="106">
        <f t="shared" si="5"/>
        <v>0</v>
      </c>
      <c r="F20" s="106">
        <f t="shared" si="5"/>
        <v>0</v>
      </c>
      <c r="G20" s="106">
        <f t="shared" si="5"/>
        <v>0</v>
      </c>
      <c r="H20" s="106">
        <f t="shared" si="5"/>
        <v>0</v>
      </c>
      <c r="I20" s="107">
        <f t="shared" si="4"/>
        <v>0</v>
      </c>
    </row>
    <row r="21" spans="1:39" s="94" customFormat="1" ht="14.25" customHeight="1" x14ac:dyDescent="0.4">
      <c r="A21" s="163"/>
      <c r="B21" s="172" t="s">
        <v>185</v>
      </c>
      <c r="C21" s="104" t="s">
        <v>186</v>
      </c>
      <c r="D21" s="106"/>
      <c r="E21" s="106"/>
      <c r="F21" s="106"/>
      <c r="G21" s="106"/>
      <c r="H21" s="106"/>
      <c r="I21" s="107">
        <f t="shared" si="4"/>
        <v>0</v>
      </c>
    </row>
    <row r="22" spans="1:39" s="94" customFormat="1" ht="14.25" customHeight="1" x14ac:dyDescent="0.4">
      <c r="A22" s="163"/>
      <c r="B22" s="173"/>
      <c r="C22" s="104" t="s">
        <v>187</v>
      </c>
      <c r="D22" s="106"/>
      <c r="E22" s="106"/>
      <c r="F22" s="106"/>
      <c r="G22" s="106"/>
      <c r="H22" s="106"/>
      <c r="I22" s="107">
        <f t="shared" si="4"/>
        <v>0</v>
      </c>
    </row>
    <row r="23" spans="1:39" s="94" customFormat="1" ht="14.25" customHeight="1" x14ac:dyDescent="0.4">
      <c r="A23" s="163"/>
      <c r="B23" s="173"/>
      <c r="C23" s="104" t="s">
        <v>188</v>
      </c>
      <c r="D23" s="106"/>
      <c r="E23" s="106"/>
      <c r="F23" s="106"/>
      <c r="G23" s="106"/>
      <c r="H23" s="106"/>
      <c r="I23" s="107">
        <f t="shared" si="4"/>
        <v>0</v>
      </c>
    </row>
    <row r="24" spans="1:39" s="94" customFormat="1" ht="13.5" customHeight="1" x14ac:dyDescent="0.4">
      <c r="A24" s="163"/>
      <c r="B24" s="173"/>
      <c r="C24" s="104" t="s">
        <v>189</v>
      </c>
      <c r="D24" s="106"/>
      <c r="E24" s="106"/>
      <c r="F24" s="106"/>
      <c r="G24" s="106"/>
      <c r="H24" s="106"/>
      <c r="I24" s="107">
        <f t="shared" si="4"/>
        <v>0</v>
      </c>
    </row>
    <row r="25" spans="1:39" s="94" customFormat="1" ht="14.25" customHeight="1" x14ac:dyDescent="0.4">
      <c r="A25" s="163"/>
      <c r="B25" s="174"/>
      <c r="C25" s="108" t="s">
        <v>175</v>
      </c>
      <c r="D25" s="106">
        <f t="shared" ref="D25:H25" si="6">SUBTOTAL(9,D21:D24)</f>
        <v>0</v>
      </c>
      <c r="E25" s="106">
        <f t="shared" si="6"/>
        <v>0</v>
      </c>
      <c r="F25" s="106">
        <f t="shared" si="6"/>
        <v>0</v>
      </c>
      <c r="G25" s="106">
        <f t="shared" si="6"/>
        <v>0</v>
      </c>
      <c r="H25" s="106">
        <f t="shared" si="6"/>
        <v>0</v>
      </c>
      <c r="I25" s="107">
        <f t="shared" si="4"/>
        <v>0</v>
      </c>
    </row>
    <row r="26" spans="1:39" s="94" customFormat="1" ht="14.25" customHeight="1" x14ac:dyDescent="0.4">
      <c r="A26" s="163"/>
      <c r="B26" s="175" t="s">
        <v>190</v>
      </c>
      <c r="C26" s="112" t="s">
        <v>191</v>
      </c>
      <c r="D26" s="109"/>
      <c r="E26" s="110"/>
      <c r="F26" s="110"/>
      <c r="G26" s="110"/>
      <c r="H26" s="110"/>
      <c r="I26" s="111">
        <f t="shared" si="4"/>
        <v>0</v>
      </c>
    </row>
    <row r="27" spans="1:39" s="94" customFormat="1" ht="14.25" customHeight="1" x14ac:dyDescent="0.4">
      <c r="A27" s="163"/>
      <c r="B27" s="176"/>
      <c r="C27" s="112" t="s">
        <v>192</v>
      </c>
      <c r="D27" s="109"/>
      <c r="E27" s="110"/>
      <c r="F27" s="110"/>
      <c r="G27" s="110"/>
      <c r="H27" s="110"/>
      <c r="I27" s="111">
        <f t="shared" si="4"/>
        <v>0</v>
      </c>
    </row>
    <row r="28" spans="1:39" s="94" customFormat="1" ht="14.25" customHeight="1" x14ac:dyDescent="0.4">
      <c r="A28" s="163"/>
      <c r="B28" s="176"/>
      <c r="C28" s="112" t="s">
        <v>193</v>
      </c>
      <c r="D28" s="109"/>
      <c r="E28" s="110"/>
      <c r="F28" s="110"/>
      <c r="G28" s="110"/>
      <c r="H28" s="110"/>
      <c r="I28" s="111">
        <f t="shared" si="4"/>
        <v>0</v>
      </c>
    </row>
    <row r="29" spans="1:39" s="94" customFormat="1" ht="14.25" customHeight="1" x14ac:dyDescent="0.4">
      <c r="A29" s="163"/>
      <c r="B29" s="176"/>
      <c r="C29" s="112" t="s">
        <v>194</v>
      </c>
      <c r="D29" s="109"/>
      <c r="E29" s="110"/>
      <c r="F29" s="110"/>
      <c r="G29" s="110"/>
      <c r="H29" s="110"/>
      <c r="I29" s="111">
        <f t="shared" si="4"/>
        <v>0</v>
      </c>
    </row>
    <row r="30" spans="1:39" s="94" customFormat="1" ht="14.25" customHeight="1" x14ac:dyDescent="0.4">
      <c r="A30" s="163"/>
      <c r="B30" s="176"/>
      <c r="C30" s="113" t="s">
        <v>175</v>
      </c>
      <c r="D30" s="109">
        <f>SUBTOTAL(9,D26:D29)</f>
        <v>0</v>
      </c>
      <c r="E30" s="110">
        <f t="shared" ref="E30:H30" si="7">SUBTOTAL(9,E26:E29)</f>
        <v>0</v>
      </c>
      <c r="F30" s="110">
        <f t="shared" si="7"/>
        <v>0</v>
      </c>
      <c r="G30" s="110">
        <f t="shared" si="7"/>
        <v>0</v>
      </c>
      <c r="H30" s="110">
        <f t="shared" si="7"/>
        <v>0</v>
      </c>
      <c r="I30" s="111">
        <f t="shared" si="4"/>
        <v>0</v>
      </c>
    </row>
    <row r="31" spans="1:39" s="94" customFormat="1" ht="14.25" customHeight="1" x14ac:dyDescent="0.4">
      <c r="A31" s="163"/>
      <c r="B31" s="166" t="s">
        <v>195</v>
      </c>
      <c r="C31" s="167"/>
      <c r="D31" s="105">
        <f t="shared" ref="D31:H31" si="8">SUBTOTAL(9,D17:D30)</f>
        <v>0</v>
      </c>
      <c r="E31" s="106">
        <f t="shared" si="8"/>
        <v>0</v>
      </c>
      <c r="F31" s="106">
        <f t="shared" si="8"/>
        <v>0</v>
      </c>
      <c r="G31" s="106">
        <f t="shared" si="8"/>
        <v>0</v>
      </c>
      <c r="H31" s="106">
        <f t="shared" si="8"/>
        <v>0</v>
      </c>
      <c r="I31" s="103"/>
    </row>
    <row r="32" spans="1:39" ht="14.25" customHeight="1" x14ac:dyDescent="0.4">
      <c r="A32" s="168" t="s">
        <v>196</v>
      </c>
      <c r="B32" s="169"/>
      <c r="C32" s="170"/>
      <c r="D32" s="114">
        <f t="shared" ref="D32:H32" si="9">D16-D31</f>
        <v>0</v>
      </c>
      <c r="E32" s="115">
        <f t="shared" si="9"/>
        <v>0</v>
      </c>
      <c r="F32" s="115">
        <f t="shared" si="9"/>
        <v>0</v>
      </c>
      <c r="G32" s="115">
        <f t="shared" si="9"/>
        <v>0</v>
      </c>
      <c r="H32" s="115">
        <f t="shared" si="9"/>
        <v>0</v>
      </c>
      <c r="I32" s="116"/>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row>
    <row r="33" spans="1:39" s="94" customFormat="1" ht="14.25" customHeight="1" x14ac:dyDescent="0.4">
      <c r="A33" s="171" t="s">
        <v>197</v>
      </c>
      <c r="B33" s="164"/>
      <c r="C33" s="165"/>
      <c r="D33" s="101"/>
      <c r="E33" s="102"/>
      <c r="F33" s="102"/>
      <c r="G33" s="102"/>
      <c r="H33" s="102"/>
      <c r="I33" s="103"/>
    </row>
    <row r="34" spans="1:39" s="94" customFormat="1" ht="14.25" customHeight="1" x14ac:dyDescent="0.4">
      <c r="A34" s="163" t="s">
        <v>198</v>
      </c>
      <c r="B34" s="164" t="s">
        <v>199</v>
      </c>
      <c r="C34" s="165"/>
      <c r="D34" s="105"/>
      <c r="E34" s="106"/>
      <c r="F34" s="106"/>
      <c r="G34" s="106"/>
      <c r="H34" s="106"/>
      <c r="I34" s="107">
        <f>SUM(D34:H34)</f>
        <v>0</v>
      </c>
    </row>
    <row r="35" spans="1:39" s="94" customFormat="1" ht="14.25" customHeight="1" x14ac:dyDescent="0.4">
      <c r="A35" s="163"/>
      <c r="B35" s="164" t="s">
        <v>200</v>
      </c>
      <c r="C35" s="165"/>
      <c r="D35" s="105"/>
      <c r="E35" s="106"/>
      <c r="F35" s="106"/>
      <c r="G35" s="106"/>
      <c r="H35" s="106"/>
      <c r="I35" s="107">
        <f>SUM(D35:H35)</f>
        <v>0</v>
      </c>
    </row>
    <row r="36" spans="1:39" s="94" customFormat="1" ht="14.25" customHeight="1" x14ac:dyDescent="0.4">
      <c r="A36" s="163"/>
      <c r="B36" s="164" t="s">
        <v>201</v>
      </c>
      <c r="C36" s="165"/>
      <c r="D36" s="105"/>
      <c r="E36" s="106"/>
      <c r="F36" s="106"/>
      <c r="G36" s="106"/>
      <c r="H36" s="106"/>
      <c r="I36" s="107">
        <f>SUM(D36:H36)</f>
        <v>0</v>
      </c>
    </row>
    <row r="37" spans="1:39" s="94" customFormat="1" ht="14.25" customHeight="1" x14ac:dyDescent="0.4">
      <c r="A37" s="163"/>
      <c r="B37" s="164" t="s">
        <v>177</v>
      </c>
      <c r="C37" s="165"/>
      <c r="D37" s="105"/>
      <c r="E37" s="106"/>
      <c r="F37" s="106"/>
      <c r="G37" s="106"/>
      <c r="H37" s="106"/>
      <c r="I37" s="107">
        <f>SUM(D37:H37)</f>
        <v>0</v>
      </c>
    </row>
    <row r="38" spans="1:39" s="94" customFormat="1" ht="14.25" customHeight="1" x14ac:dyDescent="0.4">
      <c r="A38" s="163"/>
      <c r="B38" s="166" t="s">
        <v>202</v>
      </c>
      <c r="C38" s="167"/>
      <c r="D38" s="105">
        <f>SUM(D34:D37)</f>
        <v>0</v>
      </c>
      <c r="E38" s="106">
        <f t="shared" ref="E38:H38" si="10">SUM(E34:E37)</f>
        <v>0</v>
      </c>
      <c r="F38" s="106">
        <f t="shared" si="10"/>
        <v>0</v>
      </c>
      <c r="G38" s="106">
        <f t="shared" si="10"/>
        <v>0</v>
      </c>
      <c r="H38" s="106">
        <f t="shared" si="10"/>
        <v>0</v>
      </c>
      <c r="I38" s="117"/>
    </row>
    <row r="39" spans="1:39" s="94" customFormat="1" ht="14.25" customHeight="1" x14ac:dyDescent="0.4">
      <c r="A39" s="163" t="s">
        <v>203</v>
      </c>
      <c r="B39" s="164" t="s">
        <v>204</v>
      </c>
      <c r="C39" s="165"/>
      <c r="D39" s="105"/>
      <c r="E39" s="106"/>
      <c r="F39" s="106"/>
      <c r="G39" s="106"/>
      <c r="H39" s="106"/>
      <c r="I39" s="107">
        <f>SUM(D39:H39)</f>
        <v>0</v>
      </c>
    </row>
    <row r="40" spans="1:39" s="94" customFormat="1" ht="14.25" customHeight="1" x14ac:dyDescent="0.4">
      <c r="A40" s="163"/>
      <c r="B40" s="164" t="s">
        <v>205</v>
      </c>
      <c r="C40" s="165"/>
      <c r="D40" s="105"/>
      <c r="E40" s="106"/>
      <c r="F40" s="106"/>
      <c r="G40" s="106"/>
      <c r="H40" s="106"/>
      <c r="I40" s="107">
        <f>SUM(D40:H40)</f>
        <v>0</v>
      </c>
    </row>
    <row r="41" spans="1:39" s="94" customFormat="1" ht="14.25" customHeight="1" x14ac:dyDescent="0.4">
      <c r="A41" s="163"/>
      <c r="B41" s="164" t="s">
        <v>206</v>
      </c>
      <c r="C41" s="165"/>
      <c r="D41" s="105"/>
      <c r="E41" s="106"/>
      <c r="F41" s="106"/>
      <c r="G41" s="106"/>
      <c r="H41" s="106"/>
      <c r="I41" s="107">
        <f>SUM(D41:H41)</f>
        <v>0</v>
      </c>
    </row>
    <row r="42" spans="1:39" ht="14.25" customHeight="1" x14ac:dyDescent="0.4">
      <c r="A42" s="163"/>
      <c r="B42" s="166" t="s">
        <v>207</v>
      </c>
      <c r="C42" s="167"/>
      <c r="D42" s="105">
        <f>SUM(D39:D41)</f>
        <v>0</v>
      </c>
      <c r="E42" s="106">
        <f t="shared" ref="E42:H42" si="11">SUM(E39:E41)</f>
        <v>0</v>
      </c>
      <c r="F42" s="106">
        <f t="shared" si="11"/>
        <v>0</v>
      </c>
      <c r="G42" s="106">
        <f t="shared" si="11"/>
        <v>0</v>
      </c>
      <c r="H42" s="106">
        <f t="shared" si="11"/>
        <v>0</v>
      </c>
      <c r="I42" s="116"/>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row>
    <row r="43" spans="1:39" ht="14.25" customHeight="1" x14ac:dyDescent="0.4">
      <c r="A43" s="168" t="s">
        <v>208</v>
      </c>
      <c r="B43" s="169"/>
      <c r="C43" s="170"/>
      <c r="D43" s="114">
        <f>D38-D42</f>
        <v>0</v>
      </c>
      <c r="E43" s="115">
        <f t="shared" ref="E43:H43" si="12">E38-E42</f>
        <v>0</v>
      </c>
      <c r="F43" s="115">
        <f t="shared" si="12"/>
        <v>0</v>
      </c>
      <c r="G43" s="115">
        <f t="shared" si="12"/>
        <v>0</v>
      </c>
      <c r="H43" s="115">
        <f t="shared" si="12"/>
        <v>0</v>
      </c>
      <c r="I43" s="116"/>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row>
    <row r="44" spans="1:39" ht="14.25" customHeight="1" x14ac:dyDescent="0.4">
      <c r="A44" s="160" t="s">
        <v>209</v>
      </c>
      <c r="B44" s="161"/>
      <c r="C44" s="162"/>
      <c r="D44" s="118">
        <f t="shared" ref="D44:H44" si="13">D6+D32+D43</f>
        <v>0</v>
      </c>
      <c r="E44" s="119">
        <f t="shared" si="13"/>
        <v>0</v>
      </c>
      <c r="F44" s="119">
        <f t="shared" si="13"/>
        <v>0</v>
      </c>
      <c r="G44" s="119">
        <f t="shared" si="13"/>
        <v>0</v>
      </c>
      <c r="H44" s="119">
        <f t="shared" si="13"/>
        <v>0</v>
      </c>
      <c r="I44" s="120"/>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row>
    <row r="45" spans="1:39" ht="24.75" customHeight="1" x14ac:dyDescent="0.4">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row>
    <row r="46" spans="1:39" ht="24.75" customHeight="1" x14ac:dyDescent="0.4">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row>
    <row r="47" spans="1:39" ht="24.75" customHeight="1" x14ac:dyDescent="0.4">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row>
    <row r="48" spans="1:39" ht="24.75" customHeight="1" x14ac:dyDescent="0.4">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row>
    <row r="49" spans="9:39" ht="24.75" customHeight="1" x14ac:dyDescent="0.4">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row>
    <row r="50" spans="9:39" ht="24.75" customHeight="1" x14ac:dyDescent="0.4">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row>
    <row r="51" spans="9:39" ht="24.75" customHeight="1" x14ac:dyDescent="0.4">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row>
    <row r="52" spans="9:39" ht="24.75" customHeight="1" x14ac:dyDescent="0.4">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row>
    <row r="53" spans="9:39" ht="24.75" customHeight="1" x14ac:dyDescent="0.4">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row>
    <row r="54" spans="9:39" ht="24.75" customHeight="1" x14ac:dyDescent="0.4">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row>
    <row r="55" spans="9:39" ht="24.75" customHeight="1" x14ac:dyDescent="0.4">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row>
    <row r="56" spans="9:39" x14ac:dyDescent="0.4">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row>
    <row r="57" spans="9:39" x14ac:dyDescent="0.4">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row>
    <row r="58" spans="9:39" x14ac:dyDescent="0.4">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row>
    <row r="59" spans="9:39" x14ac:dyDescent="0.4">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row>
    <row r="60" spans="9:39" x14ac:dyDescent="0.4">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row>
    <row r="61" spans="9:39" x14ac:dyDescent="0.4">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row>
    <row r="62" spans="9:39" x14ac:dyDescent="0.4">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row>
    <row r="63" spans="9:39" x14ac:dyDescent="0.4">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row>
    <row r="64" spans="9:39" x14ac:dyDescent="0.4">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row>
    <row r="65" spans="9:39" x14ac:dyDescent="0.4">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row>
    <row r="66" spans="9:39" x14ac:dyDescent="0.4">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row>
    <row r="67" spans="9:39" x14ac:dyDescent="0.4">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row>
    <row r="68" spans="9:39" x14ac:dyDescent="0.4">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row>
    <row r="69" spans="9:39" x14ac:dyDescent="0.4">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row>
    <row r="70" spans="9:39" x14ac:dyDescent="0.4">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row>
    <row r="71" spans="9:39" x14ac:dyDescent="0.4">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row>
    <row r="72" spans="9:39" x14ac:dyDescent="0.4">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row>
    <row r="73" spans="9:39" x14ac:dyDescent="0.4">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row>
    <row r="74" spans="9:39" x14ac:dyDescent="0.4">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row>
    <row r="75" spans="9:39" x14ac:dyDescent="0.4">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row>
    <row r="76" spans="9:39" x14ac:dyDescent="0.4">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row>
    <row r="77" spans="9:39" x14ac:dyDescent="0.4">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row>
    <row r="78" spans="9:39" x14ac:dyDescent="0.4">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row>
    <row r="79" spans="9:39" x14ac:dyDescent="0.4">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row>
    <row r="80" spans="9:39" x14ac:dyDescent="0.4">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row>
    <row r="81" spans="9:39" x14ac:dyDescent="0.4">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row>
    <row r="82" spans="9:39" x14ac:dyDescent="0.4">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row>
    <row r="83" spans="9:39" x14ac:dyDescent="0.4">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row>
    <row r="84" spans="9:39" x14ac:dyDescent="0.4">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row>
    <row r="85" spans="9:39" x14ac:dyDescent="0.4">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row>
    <row r="86" spans="9:39" x14ac:dyDescent="0.4">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row>
    <row r="87" spans="9:39" x14ac:dyDescent="0.4">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row>
    <row r="88" spans="9:39" x14ac:dyDescent="0.4">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row>
    <row r="89" spans="9:39" x14ac:dyDescent="0.4">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row>
    <row r="90" spans="9:39" x14ac:dyDescent="0.4">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row>
    <row r="91" spans="9:39" x14ac:dyDescent="0.4">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row>
    <row r="92" spans="9:39" x14ac:dyDescent="0.4">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row>
    <row r="93" spans="9:39" x14ac:dyDescent="0.4">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row>
    <row r="94" spans="9:39" x14ac:dyDescent="0.4">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row>
    <row r="95" spans="9:39" x14ac:dyDescent="0.4">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row>
    <row r="96" spans="9:39" x14ac:dyDescent="0.4">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row>
    <row r="97" spans="9:39" x14ac:dyDescent="0.4">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row>
    <row r="98" spans="9:39" x14ac:dyDescent="0.4">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row>
    <row r="99" spans="9:39" x14ac:dyDescent="0.4">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row>
    <row r="100" spans="9:39" x14ac:dyDescent="0.4">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row>
    <row r="101" spans="9:39" x14ac:dyDescent="0.4">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row>
    <row r="102" spans="9:39" x14ac:dyDescent="0.4">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row>
    <row r="103" spans="9:39" x14ac:dyDescent="0.4">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row>
    <row r="104" spans="9:39" x14ac:dyDescent="0.4">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row>
    <row r="105" spans="9:39" x14ac:dyDescent="0.4">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row>
    <row r="106" spans="9:39" x14ac:dyDescent="0.4">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row>
    <row r="107" spans="9:39" x14ac:dyDescent="0.4">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row>
    <row r="108" spans="9:39" x14ac:dyDescent="0.4">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row>
    <row r="109" spans="9:39" x14ac:dyDescent="0.4">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row>
    <row r="110" spans="9:39" x14ac:dyDescent="0.4">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row>
    <row r="111" spans="9:39" x14ac:dyDescent="0.4">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row>
    <row r="112" spans="9:39" x14ac:dyDescent="0.4">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row>
    <row r="113" spans="1:39" x14ac:dyDescent="0.4">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row>
    <row r="114" spans="1:39" x14ac:dyDescent="0.4">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row>
    <row r="115" spans="1:39" x14ac:dyDescent="0.4">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row>
    <row r="116" spans="1:39" x14ac:dyDescent="0.4">
      <c r="A116" s="91" t="s">
        <v>210</v>
      </c>
      <c r="B116" s="91" t="s">
        <v>211</v>
      </c>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row>
    <row r="117" spans="1:39" x14ac:dyDescent="0.4">
      <c r="A117" s="91" t="s">
        <v>212</v>
      </c>
      <c r="B117" s="91" t="s">
        <v>213</v>
      </c>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row>
    <row r="118" spans="1:39" x14ac:dyDescent="0.4">
      <c r="A118" s="91" t="s">
        <v>214</v>
      </c>
      <c r="B118" s="91" t="s">
        <v>211</v>
      </c>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row>
    <row r="119" spans="1:39" x14ac:dyDescent="0.4">
      <c r="A119" s="91" t="s">
        <v>215</v>
      </c>
      <c r="B119" s="91" t="s">
        <v>213</v>
      </c>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row>
    <row r="120" spans="1:39" x14ac:dyDescent="0.4">
      <c r="A120" s="91" t="s">
        <v>216</v>
      </c>
      <c r="B120" s="91" t="s">
        <v>213</v>
      </c>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row>
    <row r="121" spans="1:39" x14ac:dyDescent="0.4">
      <c r="A121" s="91" t="s">
        <v>217</v>
      </c>
      <c r="B121" s="91" t="s">
        <v>218</v>
      </c>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row>
  </sheetData>
  <mergeCells count="31">
    <mergeCell ref="B3:C3"/>
    <mergeCell ref="B4:C4"/>
    <mergeCell ref="A5:C5"/>
    <mergeCell ref="A6:C6"/>
    <mergeCell ref="A7:C7"/>
    <mergeCell ref="B16:C16"/>
    <mergeCell ref="A17:A31"/>
    <mergeCell ref="B17:B20"/>
    <mergeCell ref="B21:B25"/>
    <mergeCell ref="B26:B30"/>
    <mergeCell ref="B31:C31"/>
    <mergeCell ref="A8:A16"/>
    <mergeCell ref="B8:B12"/>
    <mergeCell ref="B13:C13"/>
    <mergeCell ref="B14:C14"/>
    <mergeCell ref="B15:C15"/>
    <mergeCell ref="A32:C32"/>
    <mergeCell ref="A33:C33"/>
    <mergeCell ref="A34:A38"/>
    <mergeCell ref="B34:C34"/>
    <mergeCell ref="B35:C35"/>
    <mergeCell ref="B36:C36"/>
    <mergeCell ref="B37:C37"/>
    <mergeCell ref="B38:C38"/>
    <mergeCell ref="A44:C44"/>
    <mergeCell ref="A39:A42"/>
    <mergeCell ref="B39:C39"/>
    <mergeCell ref="B40:C40"/>
    <mergeCell ref="B41:C41"/>
    <mergeCell ref="B42:C42"/>
    <mergeCell ref="A43:C43"/>
  </mergeCells>
  <phoneticPr fontId="1"/>
  <pageMargins left="0.70866141732283472" right="0.70866141732283472" top="0.74803149606299213" bottom="0.74803149606299213" header="0.31496062992125984" footer="0.31496062992125984"/>
  <pageSetup paperSize="8"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0EA72-375C-45B3-BD49-F2578BACDA2A}">
  <dimension ref="A1:AG82"/>
  <sheetViews>
    <sheetView showGridLines="0" tabSelected="1" zoomScaleNormal="100" workbookViewId="0">
      <selection activeCell="M19" sqref="M19"/>
    </sheetView>
  </sheetViews>
  <sheetFormatPr defaultRowHeight="18.75" x14ac:dyDescent="0.4"/>
  <cols>
    <col min="1" max="1" width="3.5" customWidth="1"/>
    <col min="6" max="6" width="18.375" customWidth="1"/>
    <col min="7" max="9" width="10.875" customWidth="1"/>
    <col min="10" max="10" width="2.75" customWidth="1"/>
    <col min="14" max="14" width="2.125" customWidth="1"/>
    <col min="24" max="26" width="9" style="121"/>
    <col min="27" max="52" width="9" style="121" customWidth="1"/>
    <col min="53" max="16384" width="9" style="121"/>
  </cols>
  <sheetData>
    <row r="1" spans="1:23" ht="25.5" x14ac:dyDescent="0.4">
      <c r="B1" s="1" t="s">
        <v>83</v>
      </c>
      <c r="I1" t="s">
        <v>92</v>
      </c>
    </row>
    <row r="3" spans="1:23" s="122" customFormat="1" ht="14.1" customHeight="1" x14ac:dyDescent="0.15">
      <c r="A3" s="3"/>
      <c r="B3" s="2" t="s">
        <v>0</v>
      </c>
      <c r="C3" s="3"/>
      <c r="D3" s="3"/>
      <c r="E3" s="3"/>
      <c r="F3" s="3"/>
      <c r="G3" s="3"/>
      <c r="H3" s="3"/>
      <c r="I3" s="3"/>
      <c r="J3" s="3"/>
      <c r="K3" s="3" t="s">
        <v>1</v>
      </c>
      <c r="L3" s="3"/>
      <c r="M3" s="3"/>
      <c r="N3" s="3"/>
      <c r="O3" s="3"/>
      <c r="P3" s="3"/>
      <c r="Q3" s="3"/>
      <c r="R3" s="3"/>
      <c r="S3" s="3"/>
      <c r="T3" s="3"/>
      <c r="U3" s="3"/>
      <c r="V3" s="3"/>
      <c r="W3" s="3"/>
    </row>
    <row r="4" spans="1:23" s="122" customFormat="1" ht="14.1" customHeight="1" x14ac:dyDescent="0.15">
      <c r="A4" s="3"/>
      <c r="B4" s="186" t="s">
        <v>87</v>
      </c>
      <c r="C4" s="187"/>
      <c r="D4" s="187"/>
      <c r="E4" s="187"/>
      <c r="F4" s="188"/>
      <c r="G4" s="189"/>
      <c r="H4" s="190"/>
      <c r="I4" s="191"/>
      <c r="J4" s="3"/>
      <c r="K4" s="4" t="s">
        <v>2</v>
      </c>
      <c r="L4" s="3"/>
      <c r="M4" s="3"/>
      <c r="N4" s="3"/>
      <c r="O4" s="3"/>
      <c r="P4" s="3"/>
      <c r="Q4" s="3"/>
      <c r="R4" s="3"/>
      <c r="S4" s="3"/>
      <c r="T4" s="3"/>
      <c r="U4" s="3"/>
      <c r="V4" s="3"/>
      <c r="W4" s="3"/>
    </row>
    <row r="5" spans="1:23" s="122" customFormat="1" ht="14.1" customHeight="1" x14ac:dyDescent="0.15">
      <c r="A5" s="3"/>
      <c r="B5" s="186" t="s">
        <v>3</v>
      </c>
      <c r="C5" s="187"/>
      <c r="D5" s="187"/>
      <c r="E5" s="187"/>
      <c r="F5" s="188"/>
      <c r="G5" s="189"/>
      <c r="H5" s="190"/>
      <c r="I5" s="191"/>
      <c r="J5" s="3"/>
      <c r="K5" s="5" t="s">
        <v>4</v>
      </c>
      <c r="L5" s="3"/>
      <c r="M5" s="3"/>
      <c r="N5" s="3"/>
      <c r="O5" s="3"/>
      <c r="P5" s="3"/>
      <c r="Q5" s="3"/>
      <c r="R5" s="3"/>
      <c r="S5" s="3"/>
      <c r="T5" s="3"/>
      <c r="U5" s="3"/>
      <c r="V5" s="3"/>
      <c r="W5" s="3"/>
    </row>
    <row r="6" spans="1:23" s="122" customFormat="1" ht="14.1" customHeight="1" x14ac:dyDescent="0.15">
      <c r="A6" s="3"/>
      <c r="B6" s="186" t="s">
        <v>5</v>
      </c>
      <c r="C6" s="187"/>
      <c r="D6" s="187"/>
      <c r="E6" s="187"/>
      <c r="F6" s="188"/>
      <c r="G6" s="189"/>
      <c r="H6" s="190"/>
      <c r="I6" s="191"/>
      <c r="J6" s="3"/>
      <c r="K6" s="5" t="s">
        <v>6</v>
      </c>
      <c r="L6" s="3"/>
      <c r="M6" s="3"/>
      <c r="N6" s="3"/>
      <c r="O6" s="3"/>
      <c r="P6" s="3"/>
      <c r="Q6" s="3"/>
      <c r="R6" s="3"/>
      <c r="S6" s="3"/>
      <c r="T6" s="3"/>
      <c r="U6" s="3"/>
      <c r="V6" s="3"/>
      <c r="W6" s="3"/>
    </row>
    <row r="7" spans="1:23" s="122" customFormat="1" ht="14.1" customHeight="1" x14ac:dyDescent="0.15">
      <c r="A7" s="3"/>
      <c r="B7" s="192"/>
      <c r="C7" s="193"/>
      <c r="D7" s="193"/>
      <c r="E7" s="187"/>
      <c r="F7" s="188"/>
      <c r="G7" s="189"/>
      <c r="H7" s="190"/>
      <c r="I7" s="191"/>
      <c r="J7" s="3"/>
      <c r="K7" s="4"/>
      <c r="L7" s="3"/>
      <c r="M7" s="3"/>
      <c r="N7" s="3"/>
      <c r="O7" s="3"/>
      <c r="P7" s="3"/>
      <c r="Q7" s="3"/>
      <c r="R7" s="3"/>
      <c r="S7" s="3"/>
      <c r="T7" s="3"/>
      <c r="U7" s="3"/>
      <c r="V7" s="3"/>
      <c r="W7" s="3"/>
    </row>
    <row r="8" spans="1:23" s="122" customFormat="1" ht="14.1" customHeight="1" x14ac:dyDescent="0.15">
      <c r="A8" s="3"/>
      <c r="B8" s="194"/>
      <c r="C8" s="195"/>
      <c r="D8" s="196"/>
      <c r="E8" s="186" t="s">
        <v>89</v>
      </c>
      <c r="F8" s="188"/>
      <c r="G8" s="189"/>
      <c r="H8" s="190"/>
      <c r="I8" s="191"/>
      <c r="J8" s="3"/>
      <c r="K8" s="4" t="s">
        <v>7</v>
      </c>
      <c r="L8" s="3"/>
      <c r="M8" s="3"/>
      <c r="N8" s="3"/>
      <c r="O8" t="s">
        <v>8</v>
      </c>
      <c r="P8" s="3"/>
      <c r="Q8" s="3"/>
      <c r="R8" s="3"/>
      <c r="S8" s="3"/>
      <c r="T8" s="3"/>
      <c r="U8" s="3"/>
      <c r="V8" s="3"/>
      <c r="W8" s="3"/>
    </row>
    <row r="9" spans="1:23" s="122" customFormat="1" ht="14.1" customHeight="1" x14ac:dyDescent="0.15">
      <c r="A9" s="3"/>
      <c r="B9" s="194"/>
      <c r="C9" s="195"/>
      <c r="D9" s="196"/>
      <c r="E9" s="186" t="s">
        <v>90</v>
      </c>
      <c r="F9" s="188"/>
      <c r="G9" s="189"/>
      <c r="H9" s="190"/>
      <c r="I9" s="191"/>
      <c r="J9" s="3"/>
      <c r="K9" s="4" t="s">
        <v>9</v>
      </c>
      <c r="L9" s="3"/>
      <c r="M9" s="3"/>
      <c r="N9" s="3"/>
      <c r="O9" s="52" t="s">
        <v>88</v>
      </c>
      <c r="P9" s="3"/>
      <c r="Q9" s="3"/>
      <c r="R9" s="3"/>
      <c r="S9" s="3"/>
      <c r="T9" s="3"/>
      <c r="U9" s="3"/>
      <c r="V9" s="3"/>
      <c r="W9" s="3"/>
    </row>
    <row r="10" spans="1:23" s="122" customFormat="1" ht="14.1" customHeight="1" x14ac:dyDescent="0.15">
      <c r="A10" s="3"/>
      <c r="B10" s="197"/>
      <c r="C10" s="198"/>
      <c r="D10" s="199"/>
      <c r="E10" s="186" t="s">
        <v>91</v>
      </c>
      <c r="F10" s="188"/>
      <c r="G10" s="189"/>
      <c r="H10" s="190"/>
      <c r="I10" s="191"/>
      <c r="J10" s="3"/>
      <c r="K10" s="4" t="s">
        <v>9</v>
      </c>
      <c r="L10" s="3"/>
      <c r="M10" s="3"/>
      <c r="N10" s="3"/>
      <c r="O10" s="3"/>
      <c r="P10" s="3"/>
      <c r="Q10" s="3"/>
      <c r="R10" s="3"/>
      <c r="S10" s="3"/>
      <c r="T10" s="3"/>
      <c r="U10" s="3"/>
      <c r="V10" s="3"/>
      <c r="W10" s="3"/>
    </row>
    <row r="11" spans="1:23" s="122" customFormat="1" ht="14.1" customHeight="1" x14ac:dyDescent="0.15">
      <c r="A11" s="3"/>
      <c r="B11" s="186" t="s">
        <v>10</v>
      </c>
      <c r="C11" s="187"/>
      <c r="D11" s="187"/>
      <c r="E11" s="187"/>
      <c r="F11" s="188"/>
      <c r="G11" s="189"/>
      <c r="H11" s="190"/>
      <c r="I11" s="191"/>
      <c r="J11" s="3"/>
      <c r="K11" s="4" t="s">
        <v>11</v>
      </c>
      <c r="L11" s="3"/>
      <c r="M11" s="3"/>
      <c r="N11" s="3"/>
      <c r="O11" s="3"/>
      <c r="P11" s="3"/>
      <c r="Q11" s="3"/>
      <c r="R11" s="3"/>
      <c r="S11" s="3"/>
      <c r="T11" s="3"/>
      <c r="U11" s="3"/>
      <c r="V11" s="3"/>
      <c r="W11" s="3"/>
    </row>
    <row r="12" spans="1:23" ht="19.5" thickBot="1" x14ac:dyDescent="0.45"/>
    <row r="13" spans="1:23" ht="15" customHeight="1" x14ac:dyDescent="0.4">
      <c r="B13" s="6" t="s">
        <v>12</v>
      </c>
      <c r="C13" s="7"/>
      <c r="D13" s="7"/>
      <c r="E13" s="7"/>
      <c r="F13" s="7"/>
      <c r="G13" s="7"/>
      <c r="H13" s="7"/>
      <c r="I13" s="8"/>
    </row>
    <row r="14" spans="1:23" ht="15" customHeight="1" x14ac:dyDescent="0.4">
      <c r="B14" s="9" t="s">
        <v>96</v>
      </c>
      <c r="C14" s="10"/>
      <c r="D14" s="10"/>
      <c r="E14" s="10"/>
      <c r="F14" s="10"/>
      <c r="G14" s="10"/>
      <c r="H14" s="10"/>
      <c r="I14" s="11"/>
    </row>
    <row r="15" spans="1:23" ht="15" customHeight="1" x14ac:dyDescent="0.4">
      <c r="B15" s="9" t="s">
        <v>13</v>
      </c>
      <c r="C15" s="10"/>
      <c r="D15" s="10"/>
      <c r="E15" s="10"/>
      <c r="F15" s="10"/>
      <c r="G15" s="10"/>
      <c r="H15" s="10"/>
      <c r="I15" s="11"/>
    </row>
    <row r="16" spans="1:23" ht="15" customHeight="1" x14ac:dyDescent="0.4">
      <c r="B16" s="9" t="s">
        <v>97</v>
      </c>
      <c r="C16" s="10"/>
      <c r="D16" s="10"/>
      <c r="E16" s="10"/>
      <c r="F16" s="10"/>
      <c r="G16" s="10"/>
      <c r="H16" s="10"/>
      <c r="I16" s="11"/>
    </row>
    <row r="17" spans="1:33" ht="15" customHeight="1" x14ac:dyDescent="0.4">
      <c r="B17" s="9" t="s">
        <v>98</v>
      </c>
      <c r="C17" s="10"/>
      <c r="D17" s="10"/>
      <c r="E17" s="10"/>
      <c r="F17" s="10"/>
      <c r="G17" s="10"/>
      <c r="H17" s="10"/>
      <c r="I17" s="11"/>
    </row>
    <row r="18" spans="1:33" ht="15" customHeight="1" x14ac:dyDescent="0.4">
      <c r="B18" s="9" t="s">
        <v>100</v>
      </c>
      <c r="C18" s="10"/>
      <c r="D18" s="10"/>
      <c r="E18" s="10"/>
      <c r="F18" s="10"/>
      <c r="G18" s="10"/>
      <c r="H18" s="10"/>
      <c r="I18" s="11"/>
    </row>
    <row r="19" spans="1:33" ht="15" customHeight="1" thickBot="1" x14ac:dyDescent="0.45">
      <c r="B19" s="55" t="s">
        <v>101</v>
      </c>
      <c r="C19" s="53"/>
      <c r="D19" s="53"/>
      <c r="E19" s="53"/>
      <c r="F19" s="53"/>
      <c r="G19" s="53"/>
      <c r="H19" s="53"/>
      <c r="I19" s="54"/>
    </row>
    <row r="21" spans="1:33" x14ac:dyDescent="0.4">
      <c r="I21" s="49" t="s">
        <v>14</v>
      </c>
    </row>
    <row r="22" spans="1:33" s="122" customFormat="1" ht="14.1" customHeight="1" x14ac:dyDescent="0.15">
      <c r="A22" s="3"/>
      <c r="B22" s="202" t="s">
        <v>15</v>
      </c>
      <c r="C22" s="202"/>
      <c r="D22" s="202"/>
      <c r="E22" s="202"/>
      <c r="F22" s="203"/>
      <c r="G22" s="12"/>
      <c r="H22" s="12"/>
      <c r="I22" s="13"/>
      <c r="J22" s="3"/>
      <c r="K22" s="14" t="s">
        <v>102</v>
      </c>
      <c r="L22" s="15"/>
      <c r="M22" s="3"/>
      <c r="N22" s="3"/>
      <c r="O22" s="3"/>
      <c r="P22" s="3"/>
      <c r="Q22" s="3"/>
      <c r="R22" s="3"/>
      <c r="S22" s="3"/>
      <c r="T22" s="3"/>
      <c r="U22" s="3"/>
      <c r="V22" s="3"/>
      <c r="W22" s="3"/>
      <c r="AB22" s="122" t="s">
        <v>219</v>
      </c>
      <c r="AD22" s="122" t="s">
        <v>220</v>
      </c>
    </row>
    <row r="23" spans="1:33" s="122" customFormat="1" ht="14.1" customHeight="1" x14ac:dyDescent="0.15">
      <c r="A23" s="3"/>
      <c r="B23" s="202" t="s">
        <v>16</v>
      </c>
      <c r="C23" s="202"/>
      <c r="D23" s="202"/>
      <c r="E23" s="202"/>
      <c r="F23" s="203"/>
      <c r="G23" s="16"/>
      <c r="H23" s="16"/>
      <c r="I23" s="17"/>
      <c r="J23" s="3"/>
      <c r="K23" s="14" t="s">
        <v>103</v>
      </c>
      <c r="L23" s="3"/>
      <c r="M23" s="3"/>
      <c r="N23" s="3"/>
      <c r="O23" s="3"/>
      <c r="P23" s="3"/>
      <c r="Q23" s="3"/>
      <c r="R23" s="3"/>
      <c r="S23" s="3"/>
      <c r="T23" s="3"/>
      <c r="U23" s="3"/>
      <c r="V23" s="3"/>
      <c r="W23" s="3"/>
      <c r="AD23" s="122" t="s">
        <v>221</v>
      </c>
      <c r="AE23" s="122" t="s">
        <v>222</v>
      </c>
      <c r="AF23" s="122" t="s">
        <v>223</v>
      </c>
      <c r="AG23" s="123" t="s">
        <v>224</v>
      </c>
    </row>
    <row r="24" spans="1:33" s="122" customFormat="1" ht="14.1" customHeight="1" x14ac:dyDescent="0.15">
      <c r="A24" s="3"/>
      <c r="B24" s="203" t="s">
        <v>17</v>
      </c>
      <c r="C24" s="204"/>
      <c r="D24" s="204"/>
      <c r="E24" s="204"/>
      <c r="F24" s="204"/>
      <c r="G24" s="18"/>
      <c r="H24" s="18"/>
      <c r="I24" s="19"/>
      <c r="J24" s="3"/>
      <c r="K24" s="20"/>
      <c r="L24" s="3"/>
      <c r="M24" s="3"/>
      <c r="N24" s="3"/>
      <c r="O24" s="3"/>
      <c r="P24" s="3"/>
      <c r="Q24" s="3"/>
      <c r="R24" s="3"/>
      <c r="S24" s="3"/>
      <c r="T24" s="3"/>
      <c r="U24" s="3"/>
      <c r="V24" s="3"/>
      <c r="W24" s="3"/>
      <c r="AC24" s="122" t="s">
        <v>225</v>
      </c>
      <c r="AD24" s="122" t="b">
        <f>G22&lt;&gt;""</f>
        <v>0</v>
      </c>
      <c r="AE24" s="122" t="b">
        <f>H22&lt;&gt;""</f>
        <v>0</v>
      </c>
      <c r="AF24" s="122" t="b">
        <f>I22&lt;&gt;""</f>
        <v>0</v>
      </c>
      <c r="AG24" s="122">
        <f>ROW()</f>
        <v>24</v>
      </c>
    </row>
    <row r="25" spans="1:33" s="122" customFormat="1" ht="14.1" customHeight="1" x14ac:dyDescent="0.15">
      <c r="A25" s="3"/>
      <c r="B25" s="21"/>
      <c r="C25" s="22"/>
      <c r="D25" s="201" t="s">
        <v>18</v>
      </c>
      <c r="E25" s="205"/>
      <c r="F25" s="206"/>
      <c r="G25" s="23"/>
      <c r="H25" s="23"/>
      <c r="I25" s="24"/>
      <c r="J25" s="3"/>
      <c r="K25" s="20"/>
      <c r="L25" s="3"/>
      <c r="M25" s="3"/>
      <c r="N25" s="3"/>
      <c r="O25" s="3"/>
      <c r="P25" s="3"/>
      <c r="Q25" s="3"/>
      <c r="R25" s="3"/>
      <c r="S25" s="3"/>
      <c r="T25" s="3"/>
      <c r="U25" s="3"/>
      <c r="V25" s="3"/>
      <c r="W25" s="3"/>
      <c r="AB25" s="124" t="s">
        <v>226</v>
      </c>
      <c r="AC25" s="124" t="s">
        <v>227</v>
      </c>
      <c r="AD25" s="122" t="b">
        <f>AND(AD$24=TRUE,G30&lt;&gt;"",G31&lt;&gt;"",G30&gt;G31)</f>
        <v>0</v>
      </c>
      <c r="AE25" s="122" t="b">
        <f>AND(AE$24=TRUE,H30&lt;&gt;"",H31&lt;&gt;"",H30&gt;H31)</f>
        <v>0</v>
      </c>
      <c r="AF25" s="122" t="b">
        <f>AND(AF$24=TRUE,I30&lt;&gt;"",I31&lt;&gt;"",I30&gt;I31)</f>
        <v>0</v>
      </c>
      <c r="AG25" s="122">
        <f>ROW()</f>
        <v>25</v>
      </c>
    </row>
    <row r="26" spans="1:33" s="122" customFormat="1" ht="14.1" customHeight="1" x14ac:dyDescent="0.15">
      <c r="A26" s="3"/>
      <c r="B26" s="25"/>
      <c r="C26" s="26"/>
      <c r="D26" s="201" t="s">
        <v>19</v>
      </c>
      <c r="E26" s="205"/>
      <c r="F26" s="206"/>
      <c r="G26" s="23"/>
      <c r="H26" s="23"/>
      <c r="I26" s="24"/>
      <c r="J26" s="3"/>
      <c r="K26" s="20"/>
      <c r="L26" s="3"/>
      <c r="M26" s="3"/>
      <c r="N26" s="3"/>
      <c r="O26" s="3"/>
      <c r="P26" s="3"/>
      <c r="Q26" s="3"/>
      <c r="R26" s="3"/>
      <c r="S26" s="3"/>
      <c r="T26" s="3"/>
      <c r="U26" s="3"/>
      <c r="V26" s="3"/>
      <c r="W26" s="3"/>
      <c r="AB26" s="124" t="s">
        <v>228</v>
      </c>
      <c r="AC26" s="124" t="s">
        <v>229</v>
      </c>
      <c r="AD26" s="122" t="b">
        <f>AND(AD$24=TRUE,OR(SUM(G31:G33)&lt;G34-5,SUM(G31:G33)&gt;G34+5))</f>
        <v>0</v>
      </c>
      <c r="AE26" s="122" t="b">
        <f>AND(AE$24=TRUE,OR(SUM(H31:H33)&lt;H34-5,SUM(H31:H33)&gt;H34+5))</f>
        <v>0</v>
      </c>
      <c r="AF26" s="122" t="b">
        <f>AND(AF$24=TRUE,OR(SUM(I31:I33)&lt;I34-5,SUM(I31:I33)&gt;I34+5))</f>
        <v>0</v>
      </c>
      <c r="AG26" s="122">
        <f>ROW()</f>
        <v>26</v>
      </c>
    </row>
    <row r="27" spans="1:33" s="122" customFormat="1" ht="14.1" customHeight="1" x14ac:dyDescent="0.15">
      <c r="A27" s="27"/>
      <c r="B27" s="25"/>
      <c r="C27" s="26"/>
      <c r="D27" s="201" t="s">
        <v>20</v>
      </c>
      <c r="E27" s="205"/>
      <c r="F27" s="206"/>
      <c r="G27" s="23"/>
      <c r="H27" s="23"/>
      <c r="I27" s="24"/>
      <c r="J27" s="3"/>
      <c r="K27" s="20"/>
      <c r="L27" s="3"/>
      <c r="M27" s="3"/>
      <c r="N27" s="3"/>
      <c r="O27" s="3"/>
      <c r="P27" s="3"/>
      <c r="Q27" s="3"/>
      <c r="R27" s="3"/>
      <c r="S27" s="3"/>
      <c r="T27" s="3"/>
      <c r="U27" s="3"/>
      <c r="V27" s="3"/>
      <c r="W27" s="3"/>
      <c r="AB27" s="124" t="s">
        <v>230</v>
      </c>
      <c r="AC27" s="124" t="s">
        <v>231</v>
      </c>
      <c r="AD27" s="122" t="b">
        <f>AND(AD$24=TRUE,OR(SUM(G29,G34,G35)&lt;G36-5,SUM(G29,G34,G35)&gt;G36+5))</f>
        <v>0</v>
      </c>
      <c r="AE27" s="122" t="b">
        <f>AND(AE$24=TRUE,OR(SUM(H29,H34,H35)&lt;H36-5,SUM(H29,H34,H35)&gt;H36+5))</f>
        <v>0</v>
      </c>
      <c r="AF27" s="122" t="b">
        <f>AND(AF$24=TRUE,OR(SUM(I29,I34,I35)&lt;I36-5,SUM(I29,I34,I35)&gt;I36+5))</f>
        <v>0</v>
      </c>
      <c r="AG27" s="122">
        <f>ROW()</f>
        <v>27</v>
      </c>
    </row>
    <row r="28" spans="1:33" s="122" customFormat="1" ht="14.1" customHeight="1" x14ac:dyDescent="0.15">
      <c r="A28" s="27"/>
      <c r="B28" s="25"/>
      <c r="C28" s="26"/>
      <c r="D28" s="201" t="s">
        <v>86</v>
      </c>
      <c r="E28" s="205"/>
      <c r="F28" s="206"/>
      <c r="G28" s="23"/>
      <c r="H28" s="23"/>
      <c r="I28" s="24"/>
      <c r="J28" s="3"/>
      <c r="K28" s="28" t="s">
        <v>85</v>
      </c>
      <c r="L28" s="3"/>
      <c r="M28" s="3"/>
      <c r="N28" s="3"/>
      <c r="O28" s="3"/>
      <c r="P28" s="3"/>
      <c r="Q28" s="3"/>
      <c r="R28" s="3"/>
      <c r="S28" s="3"/>
      <c r="T28" s="3"/>
      <c r="U28" s="3"/>
      <c r="V28" s="3"/>
      <c r="W28" s="3"/>
      <c r="AB28" s="124" t="s">
        <v>230</v>
      </c>
      <c r="AC28" s="124" t="s">
        <v>232</v>
      </c>
      <c r="AD28" s="122" t="b">
        <f>AND(AD$24=TRUE,G36&lt;&gt;"",G52&lt;&gt;"",OR(G36&lt;G52-5,G36&gt;G52+5))</f>
        <v>0</v>
      </c>
      <c r="AE28" s="122" t="b">
        <f>AND(AE$24=TRUE,H36&lt;&gt;"",H52&lt;&gt;"",OR(H36&lt;H52-5,H36&gt;H52+5))</f>
        <v>0</v>
      </c>
      <c r="AF28" s="122" t="b">
        <f>AND(AF$24=TRUE,I36&lt;&gt;"",I52&lt;&gt;"",OR(I36&lt;I52-5,I36&gt;I52+5))</f>
        <v>0</v>
      </c>
      <c r="AG28" s="122">
        <f>ROW()</f>
        <v>28</v>
      </c>
    </row>
    <row r="29" spans="1:33" s="122" customFormat="1" ht="14.1" customHeight="1" x14ac:dyDescent="0.15">
      <c r="A29" s="27"/>
      <c r="B29" s="25"/>
      <c r="C29" s="207" t="s">
        <v>21</v>
      </c>
      <c r="D29" s="208"/>
      <c r="E29" s="208"/>
      <c r="F29" s="209"/>
      <c r="G29" s="29"/>
      <c r="H29" s="29"/>
      <c r="I29" s="30"/>
      <c r="J29" s="3"/>
      <c r="K29" s="28"/>
      <c r="L29" s="3"/>
      <c r="M29" s="3"/>
      <c r="N29" s="3"/>
      <c r="O29" s="3"/>
      <c r="P29" s="3"/>
      <c r="Q29" s="3"/>
      <c r="R29" s="3"/>
      <c r="S29" s="3"/>
      <c r="T29" s="3"/>
      <c r="U29" s="3"/>
      <c r="V29" s="3"/>
      <c r="W29" s="3"/>
      <c r="AB29" s="124" t="s">
        <v>233</v>
      </c>
      <c r="AC29" s="124" t="s">
        <v>234</v>
      </c>
      <c r="AD29" s="122" t="b">
        <f>AND(AD$24=TRUE,G39&lt;&gt;"",G40&lt;&gt;"",G40&gt;G39)</f>
        <v>0</v>
      </c>
      <c r="AE29" s="122" t="b">
        <f>AND(AE$24=TRUE,H39&lt;&gt;"",H40&lt;&gt;"",H40&gt;H39)</f>
        <v>0</v>
      </c>
      <c r="AF29" s="122" t="b">
        <f>AND(AF$24=TRUE,I39&lt;&gt;"",I40&lt;&gt;"",I40&gt;I39)</f>
        <v>0</v>
      </c>
      <c r="AG29" s="122">
        <f>ROW()</f>
        <v>29</v>
      </c>
    </row>
    <row r="30" spans="1:33" s="122" customFormat="1" ht="14.1" customHeight="1" x14ac:dyDescent="0.15">
      <c r="A30" s="27"/>
      <c r="B30" s="25"/>
      <c r="C30" s="22"/>
      <c r="D30" s="31"/>
      <c r="E30" s="200" t="s">
        <v>94</v>
      </c>
      <c r="F30" s="201"/>
      <c r="G30" s="23"/>
      <c r="H30" s="23"/>
      <c r="I30" s="24"/>
      <c r="J30" s="3"/>
      <c r="K30" s="14" t="s">
        <v>22</v>
      </c>
      <c r="L30" s="3"/>
      <c r="M30" s="3"/>
      <c r="N30" s="3"/>
      <c r="O30" s="3"/>
      <c r="P30" s="3"/>
      <c r="Q30" s="3"/>
      <c r="R30" s="3"/>
      <c r="S30" s="3"/>
      <c r="T30" s="3"/>
      <c r="U30" s="3"/>
      <c r="V30" s="3"/>
      <c r="W30" s="3"/>
      <c r="AB30" s="124" t="s">
        <v>235</v>
      </c>
      <c r="AC30" s="124" t="s">
        <v>236</v>
      </c>
      <c r="AD30" s="122" t="b">
        <f>AND(AD$24=TRUE,G39&lt;&gt;"",G40&lt;&gt;"",G40&gt;G39)</f>
        <v>0</v>
      </c>
      <c r="AE30" s="122" t="b">
        <f>AND(AE$24=TRUE,H39&lt;&gt;"",H40&lt;&gt;"",H40&gt;H39)</f>
        <v>0</v>
      </c>
      <c r="AF30" s="122" t="b">
        <f>AND(AF$24=TRUE,I39&lt;&gt;"",I40&lt;&gt;"",I40&gt;I39)</f>
        <v>0</v>
      </c>
      <c r="AG30" s="122">
        <f>ROW()</f>
        <v>30</v>
      </c>
    </row>
    <row r="31" spans="1:33" s="122" customFormat="1" ht="14.1" customHeight="1" x14ac:dyDescent="0.15">
      <c r="A31" s="27"/>
      <c r="B31" s="25"/>
      <c r="C31" s="26"/>
      <c r="D31" s="213" t="s">
        <v>23</v>
      </c>
      <c r="E31" s="200"/>
      <c r="F31" s="201"/>
      <c r="G31" s="23"/>
      <c r="H31" s="23"/>
      <c r="I31" s="24"/>
      <c r="J31" s="3"/>
      <c r="K31" s="14" t="s">
        <v>95</v>
      </c>
      <c r="L31" s="3"/>
      <c r="M31" s="3"/>
      <c r="N31" s="3"/>
      <c r="O31" s="3"/>
      <c r="P31" s="3"/>
      <c r="Q31" s="3"/>
      <c r="R31" s="3"/>
      <c r="S31" s="3"/>
      <c r="T31" s="3"/>
      <c r="U31" s="3"/>
      <c r="V31" s="3"/>
      <c r="W31" s="3"/>
      <c r="AB31" s="124" t="s">
        <v>237</v>
      </c>
      <c r="AC31" s="124" t="s">
        <v>238</v>
      </c>
      <c r="AD31" s="122" t="b">
        <f>AND(AD$24=TRUE,G41&lt;&gt;"",SUM(G37,G38,G39)&gt;G41+5)</f>
        <v>0</v>
      </c>
      <c r="AE31" s="122" t="b">
        <f>AND(AE$24=TRUE,H41&lt;&gt;"",SUM(H37,H38,H39)&gt;H41+5)</f>
        <v>0</v>
      </c>
      <c r="AF31" s="122" t="b">
        <f>AND(AF$24=TRUE,I41&lt;&gt;"",SUM(I37,I38,I39)&gt;I41+5)</f>
        <v>0</v>
      </c>
      <c r="AG31" s="122">
        <f>ROW()</f>
        <v>31</v>
      </c>
    </row>
    <row r="32" spans="1:33" s="122" customFormat="1" ht="14.1" customHeight="1" x14ac:dyDescent="0.15">
      <c r="A32" s="27"/>
      <c r="B32" s="25"/>
      <c r="C32" s="26"/>
      <c r="D32" s="200" t="s">
        <v>24</v>
      </c>
      <c r="E32" s="200"/>
      <c r="F32" s="201"/>
      <c r="G32" s="23"/>
      <c r="H32" s="23"/>
      <c r="I32" s="24"/>
      <c r="J32" s="3"/>
      <c r="K32" s="14"/>
      <c r="L32" s="3"/>
      <c r="M32" s="3"/>
      <c r="N32" s="3"/>
      <c r="O32" s="3"/>
      <c r="P32" s="3"/>
      <c r="Q32" s="3"/>
      <c r="R32" s="3"/>
      <c r="S32" s="3"/>
      <c r="T32" s="3"/>
      <c r="U32" s="3"/>
      <c r="V32" s="3"/>
      <c r="W32" s="3"/>
      <c r="AB32" s="124" t="s">
        <v>239</v>
      </c>
      <c r="AC32" s="124" t="s">
        <v>240</v>
      </c>
      <c r="AD32" s="122" t="b">
        <f>AND(AD$24=TRUE,G42&lt;&gt;"",SUM(G43,G44)&gt;G42+5)</f>
        <v>0</v>
      </c>
      <c r="AE32" s="122" t="b">
        <f>AND(AE$24=TRUE,H42&lt;&gt;"",SUM(H43,H44)&gt;H42+5)</f>
        <v>0</v>
      </c>
      <c r="AF32" s="122" t="b">
        <f>AND(AF$24=TRUE,I42&lt;&gt;"",SUM(I43,I44)&gt;I42+5)</f>
        <v>0</v>
      </c>
      <c r="AG32" s="122">
        <f>ROW()</f>
        <v>32</v>
      </c>
    </row>
    <row r="33" spans="1:33" s="122" customFormat="1" ht="14.1" customHeight="1" x14ac:dyDescent="0.15">
      <c r="A33" s="27"/>
      <c r="B33" s="25"/>
      <c r="C33" s="26"/>
      <c r="D33" s="200" t="s">
        <v>99</v>
      </c>
      <c r="E33" s="200"/>
      <c r="F33" s="201"/>
      <c r="G33" s="23"/>
      <c r="H33" s="23"/>
      <c r="I33" s="24"/>
      <c r="J33" s="3"/>
      <c r="K33" s="14"/>
      <c r="L33" s="3"/>
      <c r="M33" s="3"/>
      <c r="N33" s="3"/>
      <c r="O33" s="3"/>
      <c r="P33" s="3"/>
      <c r="Q33" s="3"/>
      <c r="R33" s="3"/>
      <c r="S33" s="3"/>
      <c r="T33" s="3"/>
      <c r="U33" s="3"/>
      <c r="V33" s="3"/>
      <c r="W33" s="3"/>
      <c r="AB33" s="122" t="s">
        <v>241</v>
      </c>
      <c r="AC33" s="122" t="s">
        <v>242</v>
      </c>
      <c r="AD33" s="122" t="b">
        <f>AND(AD$24=TRUE,G42&lt;&gt;"",G44+G43&gt;G42+5)</f>
        <v>0</v>
      </c>
      <c r="AE33" s="122" t="b">
        <f>AND(AE$24=TRUE,H42&lt;&gt;"",H44+H43&gt;H42+5)</f>
        <v>0</v>
      </c>
      <c r="AF33" s="122" t="b">
        <f>AND(AF$24=TRUE,I42&lt;&gt;"",I44+I43&gt;I42+5)</f>
        <v>0</v>
      </c>
      <c r="AG33" s="122">
        <f>ROW()</f>
        <v>33</v>
      </c>
    </row>
    <row r="34" spans="1:33" s="122" customFormat="1" ht="14.1" customHeight="1" x14ac:dyDescent="0.15">
      <c r="A34" s="27"/>
      <c r="B34" s="25"/>
      <c r="C34" s="207" t="s">
        <v>25</v>
      </c>
      <c r="D34" s="208"/>
      <c r="E34" s="208"/>
      <c r="F34" s="209"/>
      <c r="G34" s="29"/>
      <c r="H34" s="29"/>
      <c r="I34" s="30"/>
      <c r="J34" s="3"/>
      <c r="K34" s="14"/>
      <c r="L34" s="3"/>
      <c r="M34" s="3"/>
      <c r="N34" s="3"/>
      <c r="O34" s="3"/>
      <c r="P34" s="3"/>
      <c r="Q34" s="3"/>
      <c r="R34" s="3"/>
      <c r="S34" s="3"/>
      <c r="T34" s="3"/>
      <c r="U34" s="3"/>
      <c r="V34" s="3"/>
      <c r="W34" s="3"/>
      <c r="AB34" s="122" t="s">
        <v>243</v>
      </c>
      <c r="AC34" s="122" t="s">
        <v>244</v>
      </c>
      <c r="AD34" s="122" t="b">
        <f>AND(AD$24=TRUE,G42&lt;&gt;"",G43+G44&gt;G42+5)</f>
        <v>0</v>
      </c>
      <c r="AE34" s="122" t="b">
        <f>AND(AE$24=TRUE,H42&lt;&gt;"",H43+H44&gt;H42+5)</f>
        <v>0</v>
      </c>
      <c r="AF34" s="122" t="b">
        <f>AND(AF$24=TRUE,I42&lt;&gt;"",I43+I44&gt;I42+5)</f>
        <v>0</v>
      </c>
      <c r="AG34" s="122">
        <f>ROW()</f>
        <v>34</v>
      </c>
    </row>
    <row r="35" spans="1:33" s="122" customFormat="1" ht="14.1" customHeight="1" x14ac:dyDescent="0.15">
      <c r="A35" s="27"/>
      <c r="B35" s="25"/>
      <c r="C35" s="208" t="s">
        <v>27</v>
      </c>
      <c r="D35" s="208"/>
      <c r="E35" s="208"/>
      <c r="F35" s="209"/>
      <c r="G35" s="29"/>
      <c r="H35" s="29"/>
      <c r="I35" s="30"/>
      <c r="J35" s="50"/>
      <c r="K35" s="14" t="s">
        <v>26</v>
      </c>
      <c r="L35" s="3"/>
      <c r="M35" s="3"/>
      <c r="N35" s="3"/>
      <c r="O35" s="3"/>
      <c r="P35" s="3"/>
      <c r="Q35" s="3"/>
      <c r="R35" s="3"/>
      <c r="S35" s="3"/>
      <c r="T35" s="3"/>
      <c r="U35" s="3"/>
      <c r="V35" s="3"/>
      <c r="W35" s="3"/>
      <c r="AB35" s="124" t="s">
        <v>245</v>
      </c>
      <c r="AC35" s="124" t="s">
        <v>246</v>
      </c>
      <c r="AD35" s="122" t="b">
        <f>AND(AD$24=TRUE,G42&lt;&gt;"",G42&gt;G45)</f>
        <v>0</v>
      </c>
      <c r="AE35" s="122" t="b">
        <f>AND(AE$24=TRUE,H42&lt;&gt;"",H42&gt;H45)</f>
        <v>0</v>
      </c>
      <c r="AF35" s="122" t="b">
        <f>AND(AF$24=TRUE,I42&lt;&gt;"",I42&gt;I45)</f>
        <v>0</v>
      </c>
      <c r="AG35" s="122">
        <f>ROW()</f>
        <v>35</v>
      </c>
    </row>
    <row r="36" spans="1:33" s="122" customFormat="1" ht="14.1" customHeight="1" x14ac:dyDescent="0.15">
      <c r="A36" s="27"/>
      <c r="B36" s="214" t="s">
        <v>29</v>
      </c>
      <c r="C36" s="215"/>
      <c r="D36" s="215"/>
      <c r="E36" s="215"/>
      <c r="F36" s="216"/>
      <c r="G36" s="32"/>
      <c r="H36" s="32"/>
      <c r="I36" s="33"/>
      <c r="J36" s="3"/>
      <c r="K36" s="14" t="s">
        <v>28</v>
      </c>
      <c r="L36" s="3"/>
      <c r="M36" s="3"/>
      <c r="N36" s="3"/>
      <c r="O36" s="3"/>
      <c r="P36" s="3"/>
      <c r="Q36" s="3"/>
      <c r="R36" s="3"/>
      <c r="S36" s="3"/>
      <c r="T36" s="3"/>
      <c r="U36" s="3"/>
      <c r="V36" s="3"/>
      <c r="W36" s="3"/>
      <c r="AB36" s="124" t="s">
        <v>247</v>
      </c>
      <c r="AC36" s="124" t="s">
        <v>248</v>
      </c>
      <c r="AD36" s="122" t="b">
        <f>AND(AD$24=TRUE,OR(SUM(G41,G45,G46)&lt;G47-5,SUM(G41,G45,G46)&gt;G47+5))</f>
        <v>0</v>
      </c>
      <c r="AE36" s="122" t="b">
        <f>AND(AE$24=TRUE,OR(SUM(H41,H45,H46)&lt;H47-5,SUM(H41,H45,H46)&gt;H47+5))</f>
        <v>0</v>
      </c>
      <c r="AF36" s="122" t="b">
        <f>AND(AF$24=TRUE,OR(SUM(I41,I45,I46)&lt;I47-5,SUM(I41,I45,I46)&gt;I47+5))</f>
        <v>0</v>
      </c>
      <c r="AG36" s="122">
        <f>ROW()</f>
        <v>36</v>
      </c>
    </row>
    <row r="37" spans="1:33" s="122" customFormat="1" ht="14.1" customHeight="1" x14ac:dyDescent="0.15">
      <c r="A37" s="27"/>
      <c r="B37" s="21"/>
      <c r="C37" s="22"/>
      <c r="D37" s="201" t="s">
        <v>31</v>
      </c>
      <c r="E37" s="205"/>
      <c r="F37" s="206"/>
      <c r="G37" s="23"/>
      <c r="H37" s="23"/>
      <c r="I37" s="24"/>
      <c r="J37" s="3"/>
      <c r="K37" s="14" t="s">
        <v>30</v>
      </c>
      <c r="L37" s="3"/>
      <c r="M37" s="3"/>
      <c r="N37" s="3"/>
      <c r="O37" s="3"/>
      <c r="P37" s="3"/>
      <c r="Q37" s="3"/>
      <c r="R37" s="3"/>
      <c r="S37" s="3"/>
      <c r="T37" s="3"/>
      <c r="U37" s="3"/>
      <c r="V37" s="3"/>
      <c r="W37" s="3"/>
      <c r="AB37" s="124" t="s">
        <v>249</v>
      </c>
      <c r="AC37" s="124" t="s">
        <v>250</v>
      </c>
      <c r="AD37" s="122" t="b">
        <f>AND(AD$24=TRUE,OR(SUM(G47,G51)&lt;G52-5,SUM(G47,G51)&gt;G52+5))</f>
        <v>0</v>
      </c>
      <c r="AE37" s="122" t="b">
        <f>AND(AE$24=TRUE,OR(SUM(H47,H51)&lt;H52-5,SUM(H47,H51)&gt;H52+5))</f>
        <v>0</v>
      </c>
      <c r="AF37" s="122" t="b">
        <f>AND(AF$24=TRUE,OR(SUM(I47,I51)&lt;I52-5,SUM(I47,I51)&gt;I52+5))</f>
        <v>0</v>
      </c>
      <c r="AG37" s="122">
        <f>ROW()</f>
        <v>37</v>
      </c>
    </row>
    <row r="38" spans="1:33" s="122" customFormat="1" ht="14.1" customHeight="1" x14ac:dyDescent="0.15">
      <c r="A38" s="27"/>
      <c r="B38" s="25"/>
      <c r="C38" s="26"/>
      <c r="D38" s="201" t="s">
        <v>32</v>
      </c>
      <c r="E38" s="205"/>
      <c r="F38" s="206"/>
      <c r="G38" s="23"/>
      <c r="H38" s="23"/>
      <c r="I38" s="24"/>
      <c r="J38" s="3"/>
      <c r="K38" s="14"/>
      <c r="L38" s="3"/>
      <c r="M38" s="3"/>
      <c r="N38" s="3"/>
      <c r="O38" s="3"/>
      <c r="P38" s="3"/>
      <c r="Q38" s="3"/>
      <c r="R38" s="3"/>
      <c r="S38" s="3"/>
      <c r="T38" s="3"/>
      <c r="U38" s="3"/>
      <c r="V38" s="3"/>
      <c r="W38" s="3"/>
      <c r="AB38" s="124" t="s">
        <v>249</v>
      </c>
      <c r="AC38" s="124" t="s">
        <v>251</v>
      </c>
      <c r="AD38" s="122" t="b">
        <f>AND(AD$24=TRUE,G36&lt;&gt;"",G52&lt;&gt;"",OR(G52&lt;G36-5,G52&gt;G36+5))</f>
        <v>0</v>
      </c>
      <c r="AE38" s="122" t="b">
        <f>AND(AE$24=TRUE,H36&lt;&gt;"",H52&lt;&gt;"",OR(H52&lt;H36-5,H52&gt;H36+5))</f>
        <v>0</v>
      </c>
      <c r="AF38" s="122" t="b">
        <f>AND(AF$24=TRUE,I36&lt;&gt;"",I52&lt;&gt;"",OR(I52&lt;I36-5,I52&gt;I36+5))</f>
        <v>0</v>
      </c>
      <c r="AG38" s="122">
        <f>ROW()</f>
        <v>38</v>
      </c>
    </row>
    <row r="39" spans="1:33" s="122" customFormat="1" ht="14.1" customHeight="1" x14ac:dyDescent="0.15">
      <c r="A39" s="27"/>
      <c r="B39" s="25"/>
      <c r="C39" s="26"/>
      <c r="D39" s="210" t="s">
        <v>33</v>
      </c>
      <c r="E39" s="211"/>
      <c r="F39" s="212"/>
      <c r="G39" s="23"/>
      <c r="H39" s="23"/>
      <c r="I39" s="24"/>
      <c r="J39" s="3"/>
      <c r="K39" s="14"/>
      <c r="L39" s="3"/>
      <c r="M39" s="3"/>
      <c r="N39" s="3"/>
      <c r="O39" s="3"/>
      <c r="P39" s="3"/>
      <c r="Q39" s="3"/>
      <c r="R39" s="3"/>
      <c r="S39" s="3"/>
      <c r="T39" s="3"/>
      <c r="U39" s="3"/>
      <c r="V39" s="3"/>
      <c r="W39" s="3"/>
      <c r="AB39" s="124"/>
      <c r="AC39" s="124"/>
      <c r="AG39" s="122">
        <f>ROW()</f>
        <v>39</v>
      </c>
    </row>
    <row r="40" spans="1:33" s="122" customFormat="1" ht="14.1" customHeight="1" x14ac:dyDescent="0.15">
      <c r="A40" s="27"/>
      <c r="B40" s="25"/>
      <c r="C40" s="26"/>
      <c r="D40" s="34"/>
      <c r="E40" s="200" t="s">
        <v>35</v>
      </c>
      <c r="F40" s="217"/>
      <c r="G40" s="23"/>
      <c r="H40" s="23"/>
      <c r="I40" s="24"/>
      <c r="J40" s="3"/>
      <c r="K40" s="14" t="s">
        <v>34</v>
      </c>
      <c r="L40" s="3"/>
      <c r="M40" s="3"/>
      <c r="N40" s="3"/>
      <c r="O40" s="3"/>
      <c r="P40" s="3"/>
      <c r="Q40" s="3"/>
      <c r="R40" s="3"/>
      <c r="S40" s="3"/>
      <c r="T40" s="3"/>
      <c r="U40" s="3"/>
      <c r="V40" s="3"/>
      <c r="W40" s="3"/>
      <c r="AB40" s="124" t="s">
        <v>252</v>
      </c>
      <c r="AC40" s="124" t="s">
        <v>253</v>
      </c>
      <c r="AD40" s="122" t="b">
        <f>AND(AD$24=TRUE,G54&lt;&gt;"",G55&gt;G54)</f>
        <v>0</v>
      </c>
      <c r="AE40" s="122" t="b">
        <f>AND(AE$24=TRUE,H54&lt;&gt;"",H55&gt;H54)</f>
        <v>0</v>
      </c>
      <c r="AF40" s="122" t="b">
        <f>AND(AF$24=TRUE,I54&lt;&gt;"",I55&gt;I54)</f>
        <v>0</v>
      </c>
      <c r="AG40" s="122">
        <f>ROW()</f>
        <v>40</v>
      </c>
    </row>
    <row r="41" spans="1:33" s="122" customFormat="1" ht="14.1" customHeight="1" x14ac:dyDescent="0.15">
      <c r="A41" s="27"/>
      <c r="B41" s="25"/>
      <c r="C41" s="207" t="s">
        <v>36</v>
      </c>
      <c r="D41" s="208"/>
      <c r="E41" s="208"/>
      <c r="F41" s="209"/>
      <c r="G41" s="29"/>
      <c r="H41" s="29"/>
      <c r="I41" s="30"/>
      <c r="J41" s="3"/>
      <c r="K41" s="14"/>
      <c r="L41" s="3"/>
      <c r="M41" s="3"/>
      <c r="N41" s="3"/>
      <c r="O41" s="3"/>
      <c r="P41" s="3"/>
      <c r="Q41" s="3"/>
      <c r="R41" s="3"/>
      <c r="S41" s="3"/>
      <c r="T41" s="3"/>
      <c r="U41" s="3"/>
      <c r="V41" s="3"/>
      <c r="W41" s="3"/>
      <c r="AB41" s="124" t="s">
        <v>252</v>
      </c>
      <c r="AC41" s="124" t="s">
        <v>254</v>
      </c>
      <c r="AD41" s="122" t="b">
        <f>AND(AD$24=TRUE,(SUM(G58,G57,G56)&gt;G55+5))</f>
        <v>0</v>
      </c>
      <c r="AE41" s="122" t="b">
        <f>AND(AE$24=TRUE,(SUM(H58,H57,H56)&gt;H55+5))</f>
        <v>0</v>
      </c>
      <c r="AF41" s="122" t="b">
        <f>AND(AF$24=TRUE,(SUM(I58,I57,I56)&gt;I55+5))</f>
        <v>0</v>
      </c>
      <c r="AG41" s="122">
        <f>ROW()</f>
        <v>41</v>
      </c>
    </row>
    <row r="42" spans="1:33" s="122" customFormat="1" ht="14.1" customHeight="1" x14ac:dyDescent="0.15">
      <c r="A42" s="27"/>
      <c r="B42" s="25"/>
      <c r="C42" s="22"/>
      <c r="D42" s="210" t="s">
        <v>38</v>
      </c>
      <c r="E42" s="211"/>
      <c r="F42" s="212"/>
      <c r="G42" s="23"/>
      <c r="H42" s="23"/>
      <c r="I42" s="24"/>
      <c r="J42" s="3"/>
      <c r="K42" s="14" t="s">
        <v>37</v>
      </c>
      <c r="L42" s="3"/>
      <c r="M42" s="3"/>
      <c r="N42" s="3"/>
      <c r="O42" s="3"/>
      <c r="P42" s="3"/>
      <c r="Q42" s="3"/>
      <c r="R42" s="3"/>
      <c r="S42" s="3"/>
      <c r="T42" s="3"/>
      <c r="U42" s="3"/>
      <c r="V42" s="3"/>
      <c r="W42" s="3"/>
      <c r="AB42" s="124" t="s">
        <v>255</v>
      </c>
      <c r="AC42" s="124" t="s">
        <v>256</v>
      </c>
      <c r="AD42" s="122" t="b">
        <f>AND(AD$24=TRUE,G55&lt;&gt;"",G56+G57+G58&gt;G55+5)</f>
        <v>0</v>
      </c>
      <c r="AE42" s="122" t="b">
        <f>AND(AE$24=TRUE,H55&lt;&gt;"",H56+H57+H58&gt;H55+5)</f>
        <v>0</v>
      </c>
      <c r="AF42" s="122" t="b">
        <f>AND(AF$24=TRUE,I55&lt;&gt;"",I56+I57+I58&gt;I55+5)</f>
        <v>0</v>
      </c>
      <c r="AG42" s="122">
        <f>ROW()</f>
        <v>42</v>
      </c>
    </row>
    <row r="43" spans="1:33" s="122" customFormat="1" ht="14.1" customHeight="1" x14ac:dyDescent="0.15">
      <c r="A43" s="27"/>
      <c r="B43" s="25"/>
      <c r="C43" s="26"/>
      <c r="D43" s="35"/>
      <c r="E43" s="200" t="s">
        <v>40</v>
      </c>
      <c r="F43" s="201"/>
      <c r="G43" s="23"/>
      <c r="H43" s="23"/>
      <c r="I43" s="24"/>
      <c r="J43" s="3"/>
      <c r="K43" s="14" t="s">
        <v>39</v>
      </c>
      <c r="L43" s="3"/>
      <c r="M43" s="3"/>
      <c r="N43" s="3"/>
      <c r="O43" s="3"/>
      <c r="P43" s="3"/>
      <c r="Q43" s="3"/>
      <c r="R43" s="3"/>
      <c r="S43" s="3"/>
      <c r="T43" s="3"/>
      <c r="U43" s="3"/>
      <c r="V43" s="3"/>
      <c r="W43" s="3"/>
      <c r="AB43" s="124" t="s">
        <v>257</v>
      </c>
      <c r="AC43" s="124" t="s">
        <v>258</v>
      </c>
      <c r="AD43" s="122" t="b">
        <f>AND(AD$24=TRUE,G55&lt;&gt;"",G56+G57+G58&gt;G55+5)</f>
        <v>0</v>
      </c>
      <c r="AE43" s="122" t="b">
        <f>AND(AE$24=TRUE,H55&lt;&gt;"",H56+H57+H58&gt;H55+5)</f>
        <v>0</v>
      </c>
      <c r="AF43" s="122" t="b">
        <f>AND(AF$24=TRUE,I55&lt;&gt;"",I56+I57+I58&gt;I55+5)</f>
        <v>0</v>
      </c>
      <c r="AG43" s="122">
        <f>ROW()</f>
        <v>43</v>
      </c>
    </row>
    <row r="44" spans="1:33" s="122" customFormat="1" ht="14.1" customHeight="1" x14ac:dyDescent="0.15">
      <c r="A44" s="27"/>
      <c r="B44" s="25"/>
      <c r="C44" s="26"/>
      <c r="D44" s="34"/>
      <c r="E44" s="200" t="s">
        <v>41</v>
      </c>
      <c r="F44" s="217"/>
      <c r="G44" s="23"/>
      <c r="H44" s="23"/>
      <c r="I44" s="24"/>
      <c r="J44" s="3"/>
      <c r="K44" s="20"/>
      <c r="L44" s="3"/>
      <c r="M44" s="3"/>
      <c r="N44" s="3"/>
      <c r="O44" s="3"/>
      <c r="P44" s="3"/>
      <c r="Q44" s="3"/>
      <c r="R44" s="3"/>
      <c r="S44" s="3"/>
      <c r="T44" s="3"/>
      <c r="U44" s="3"/>
      <c r="V44" s="3"/>
      <c r="W44" s="3"/>
      <c r="AB44" s="124" t="s">
        <v>259</v>
      </c>
      <c r="AC44" s="124" t="s">
        <v>260</v>
      </c>
      <c r="AD44" s="122" t="b">
        <f>AND(AD$24=TRUE,G55&lt;&gt;"",G56+G57+G58&gt;G55+5)</f>
        <v>0</v>
      </c>
      <c r="AE44" s="122" t="b">
        <f>AND(AE$24=TRUE,H55&lt;&gt;"",H56+H57+H58&gt;H55+5)</f>
        <v>0</v>
      </c>
      <c r="AF44" s="122" t="b">
        <f>AND(AF$24=TRUE,I55&lt;&gt;"",I56+I57+I58&gt;I55+5)</f>
        <v>0</v>
      </c>
      <c r="AG44" s="122">
        <f>ROW()</f>
        <v>44</v>
      </c>
    </row>
    <row r="45" spans="1:33" s="122" customFormat="1" ht="14.1" customHeight="1" x14ac:dyDescent="0.15">
      <c r="A45" s="27"/>
      <c r="B45" s="25"/>
      <c r="C45" s="207" t="s">
        <v>42</v>
      </c>
      <c r="D45" s="208"/>
      <c r="E45" s="208"/>
      <c r="F45" s="209"/>
      <c r="G45" s="29"/>
      <c r="H45" s="29"/>
      <c r="I45" s="30"/>
      <c r="J45" s="3"/>
      <c r="K45" s="20"/>
      <c r="L45" s="3"/>
      <c r="M45" s="3"/>
      <c r="N45" s="3"/>
      <c r="O45" s="3"/>
      <c r="P45" s="3"/>
      <c r="Q45" s="3"/>
      <c r="R45" s="3"/>
      <c r="S45" s="3"/>
      <c r="T45" s="3"/>
      <c r="U45" s="3"/>
      <c r="V45" s="3"/>
      <c r="W45" s="3"/>
      <c r="AB45" s="124" t="s">
        <v>261</v>
      </c>
      <c r="AC45" s="124" t="s">
        <v>262</v>
      </c>
      <c r="AD45" s="122" t="b">
        <f>AND(AD$24=TRUE,G54&lt;&gt;"",G55&lt;&gt;"",OR(G54-G55&lt;G59-5,G54-G55&gt;G59+5))</f>
        <v>0</v>
      </c>
      <c r="AE45" s="122" t="b">
        <f>AND(AE$24=TRUE,H54&lt;&gt;"",H55&lt;&gt;"",OR(H54-H55&lt;H59-5,H54-H55&gt;H59+5))</f>
        <v>0</v>
      </c>
      <c r="AF45" s="122" t="b">
        <f>AND(AF$24=TRUE,I54&lt;&gt;"",I55&lt;&gt;"",OR(I54-I55&lt;I59-5,I54-I55&gt;I59+5))</f>
        <v>0</v>
      </c>
      <c r="AG45" s="122">
        <f>ROW()</f>
        <v>45</v>
      </c>
    </row>
    <row r="46" spans="1:33" s="122" customFormat="1" ht="14.1" customHeight="1" x14ac:dyDescent="0.15">
      <c r="A46" s="27"/>
      <c r="B46" s="25"/>
      <c r="C46" s="208" t="s">
        <v>44</v>
      </c>
      <c r="D46" s="208"/>
      <c r="E46" s="208"/>
      <c r="F46" s="209"/>
      <c r="G46" s="29"/>
      <c r="H46" s="29"/>
      <c r="I46" s="30"/>
      <c r="J46" s="3"/>
      <c r="K46" s="14" t="s">
        <v>43</v>
      </c>
      <c r="L46" s="3"/>
      <c r="M46" s="3"/>
      <c r="N46" s="3"/>
      <c r="O46" s="3"/>
      <c r="P46" s="3"/>
      <c r="Q46" s="3"/>
      <c r="R46" s="3"/>
      <c r="S46" s="3"/>
      <c r="T46" s="3"/>
      <c r="U46" s="3"/>
      <c r="V46" s="3"/>
      <c r="W46" s="3"/>
      <c r="AB46" s="124" t="s">
        <v>263</v>
      </c>
      <c r="AC46" s="124" t="s">
        <v>264</v>
      </c>
      <c r="AD46" s="122" t="b">
        <f>AND(AD$24=TRUE,G59&lt;&gt;"",G60&gt;G59)</f>
        <v>0</v>
      </c>
      <c r="AE46" s="122" t="b">
        <f>AND(AE$24=TRUE,H59&lt;&gt;"",H60&gt;H59)</f>
        <v>0</v>
      </c>
      <c r="AF46" s="122" t="b">
        <f>AND(AF$24=TRUE,I59&lt;&gt;"",I60&gt;I59)</f>
        <v>0</v>
      </c>
      <c r="AG46" s="122">
        <f>ROW()</f>
        <v>46</v>
      </c>
    </row>
    <row r="47" spans="1:33" s="122" customFormat="1" ht="14.1" customHeight="1" x14ac:dyDescent="0.15">
      <c r="A47" s="27"/>
      <c r="B47" s="214" t="s">
        <v>45</v>
      </c>
      <c r="C47" s="215"/>
      <c r="D47" s="215"/>
      <c r="E47" s="215"/>
      <c r="F47" s="216"/>
      <c r="G47" s="32"/>
      <c r="H47" s="32"/>
      <c r="I47" s="33"/>
      <c r="J47" s="3"/>
      <c r="K47" s="20"/>
      <c r="L47" s="3"/>
      <c r="M47" s="3"/>
      <c r="N47" s="3"/>
      <c r="O47" s="3"/>
      <c r="P47" s="3"/>
      <c r="Q47" s="3"/>
      <c r="R47" s="3"/>
      <c r="S47" s="3"/>
      <c r="T47" s="3"/>
      <c r="U47" s="3"/>
      <c r="V47" s="3"/>
      <c r="W47" s="3"/>
      <c r="AB47" s="124" t="s">
        <v>263</v>
      </c>
      <c r="AC47" s="124" t="s">
        <v>265</v>
      </c>
      <c r="AD47" s="122" t="b">
        <f>AND(AD$24=TRUE,(SUM(G63,G62,G61)&gt;G60+5))</f>
        <v>0</v>
      </c>
      <c r="AE47" s="122" t="b">
        <f>AND(AE$24=TRUE,(SUM(H63,H62,H61)&gt;H60+5))</f>
        <v>0</v>
      </c>
      <c r="AF47" s="122" t="b">
        <f>AND(AF$24=TRUE,(SUM(I63,I62,I61)&gt;I60+5))</f>
        <v>0</v>
      </c>
      <c r="AG47" s="122">
        <f>ROW()</f>
        <v>47</v>
      </c>
    </row>
    <row r="48" spans="1:33" s="122" customFormat="1" ht="14.1" customHeight="1" x14ac:dyDescent="0.15">
      <c r="A48" s="27"/>
      <c r="B48" s="218"/>
      <c r="C48" s="219"/>
      <c r="D48" s="200" t="s">
        <v>47</v>
      </c>
      <c r="E48" s="200"/>
      <c r="F48" s="201"/>
      <c r="G48" s="23"/>
      <c r="H48" s="23"/>
      <c r="I48" s="24"/>
      <c r="J48" s="3"/>
      <c r="K48" s="14" t="s">
        <v>46</v>
      </c>
      <c r="L48" s="3"/>
      <c r="M48" s="3"/>
      <c r="N48" s="3"/>
      <c r="O48" s="3"/>
      <c r="P48" s="3"/>
      <c r="Q48" s="3"/>
      <c r="R48" s="3"/>
      <c r="S48" s="3"/>
      <c r="T48" s="3"/>
      <c r="U48" s="3"/>
      <c r="V48" s="3"/>
      <c r="W48" s="3"/>
      <c r="AB48" s="124" t="s">
        <v>266</v>
      </c>
      <c r="AC48" s="124" t="s">
        <v>267</v>
      </c>
      <c r="AD48" s="122" t="b">
        <f>AND(AD$24=TRUE,G60&lt;&gt;"",G61+G62+G63&gt;G60+5)</f>
        <v>0</v>
      </c>
      <c r="AE48" s="122" t="b">
        <f>AND(AE$24=TRUE,H60&lt;&gt;"",H61+H62+H63&gt;H60+5)</f>
        <v>0</v>
      </c>
      <c r="AF48" s="122" t="b">
        <f>AND(AF$24=TRUE,I60&lt;&gt;"",I61+I62+I63&gt;I60+5)</f>
        <v>0</v>
      </c>
      <c r="AG48" s="122">
        <f>ROW()</f>
        <v>48</v>
      </c>
    </row>
    <row r="49" spans="1:33" s="122" customFormat="1" ht="14.1" customHeight="1" x14ac:dyDescent="0.15">
      <c r="A49" s="27"/>
      <c r="B49" s="220"/>
      <c r="C49" s="221"/>
      <c r="D49" s="48"/>
      <c r="E49" s="36" t="s">
        <v>48</v>
      </c>
      <c r="F49" s="48"/>
      <c r="G49" s="23"/>
      <c r="H49" s="23"/>
      <c r="I49" s="24"/>
      <c r="J49" s="3"/>
      <c r="K49" s="20"/>
      <c r="L49" s="3"/>
      <c r="M49" s="3"/>
      <c r="N49" s="3"/>
      <c r="O49" s="3"/>
      <c r="P49" s="3"/>
      <c r="Q49" s="3"/>
      <c r="R49" s="3"/>
      <c r="S49" s="3"/>
      <c r="T49" s="3"/>
      <c r="U49" s="3"/>
      <c r="V49" s="3"/>
      <c r="W49" s="3"/>
      <c r="AB49" s="124" t="s">
        <v>257</v>
      </c>
      <c r="AC49" s="124" t="s">
        <v>268</v>
      </c>
      <c r="AD49" s="122" t="b">
        <f>AND(AD$24=TRUE,G60&lt;&gt;"",G61+G62+G63&gt;G60+5)</f>
        <v>0</v>
      </c>
      <c r="AE49" s="122" t="b">
        <f>AND(AE$24=TRUE,H60&lt;&gt;"",H61+H62+H63&gt;H60+5)</f>
        <v>0</v>
      </c>
      <c r="AF49" s="122" t="b">
        <f>AND(AF$24=TRUE,I60&lt;&gt;"",I61+I62+I63&gt;I60+5)</f>
        <v>0</v>
      </c>
      <c r="AG49" s="122">
        <f>ROW()</f>
        <v>49</v>
      </c>
    </row>
    <row r="50" spans="1:33" s="122" customFormat="1" ht="14.1" customHeight="1" x14ac:dyDescent="0.15">
      <c r="A50" s="27"/>
      <c r="B50" s="220"/>
      <c r="C50" s="221"/>
      <c r="D50" s="48"/>
      <c r="E50" s="36" t="s">
        <v>49</v>
      </c>
      <c r="F50" s="48"/>
      <c r="G50" s="23"/>
      <c r="H50" s="23"/>
      <c r="I50" s="24"/>
      <c r="J50" s="3"/>
      <c r="K50" s="20"/>
      <c r="L50" s="3"/>
      <c r="M50" s="3"/>
      <c r="N50" s="3"/>
      <c r="O50" s="3"/>
      <c r="P50" s="3"/>
      <c r="Q50" s="3"/>
      <c r="R50" s="3"/>
      <c r="S50" s="3"/>
      <c r="T50" s="3"/>
      <c r="U50" s="3"/>
      <c r="V50" s="3"/>
      <c r="W50" s="3"/>
      <c r="AB50" s="124" t="s">
        <v>259</v>
      </c>
      <c r="AC50" s="124" t="s">
        <v>269</v>
      </c>
      <c r="AD50" s="122" t="b">
        <f>AND(AD$24=TRUE,G60&lt;&gt;"",G61+G62+G63&gt;G60+5)</f>
        <v>0</v>
      </c>
      <c r="AE50" s="122" t="b">
        <f>AND(AE$24=TRUE,H60&lt;&gt;"",H61+H62+H63&gt;H60+5)</f>
        <v>0</v>
      </c>
      <c r="AF50" s="122" t="b">
        <f>AND(AF$24=TRUE,I60&lt;&gt;"",I61+I62+I63&gt;I60+5)</f>
        <v>0</v>
      </c>
      <c r="AG50" s="122">
        <f>ROW()</f>
        <v>50</v>
      </c>
    </row>
    <row r="51" spans="1:33" s="122" customFormat="1" ht="14.1" customHeight="1" x14ac:dyDescent="0.15">
      <c r="A51" s="27"/>
      <c r="B51" s="214" t="s">
        <v>51</v>
      </c>
      <c r="C51" s="214"/>
      <c r="D51" s="215"/>
      <c r="E51" s="215"/>
      <c r="F51" s="216"/>
      <c r="G51" s="32"/>
      <c r="H51" s="32"/>
      <c r="I51" s="33"/>
      <c r="J51" s="3"/>
      <c r="K51" s="14" t="s">
        <v>50</v>
      </c>
      <c r="L51" s="3"/>
      <c r="M51" s="3"/>
      <c r="N51" s="3"/>
      <c r="O51" s="3"/>
      <c r="P51" s="3"/>
      <c r="Q51" s="3"/>
      <c r="R51" s="3"/>
      <c r="S51" s="3"/>
      <c r="T51" s="3"/>
      <c r="U51" s="3"/>
      <c r="V51" s="3"/>
      <c r="W51" s="3"/>
      <c r="AB51" s="124" t="s">
        <v>270</v>
      </c>
      <c r="AC51" s="124" t="s">
        <v>271</v>
      </c>
      <c r="AD51" s="122" t="b">
        <f>AND(AD$24=TRUE,G59&lt;&gt;"",G60&lt;&gt;"",OR(G59-G60&lt;G64-5,G59-G60&gt;G64+5))</f>
        <v>0</v>
      </c>
      <c r="AE51" s="122" t="b">
        <f>AND(AE$24=TRUE,H59&lt;&gt;"",H60&lt;&gt;"",OR(H59-H60&lt;H64-5,H59-H60&gt;H64+5))</f>
        <v>0</v>
      </c>
      <c r="AF51" s="122" t="b">
        <f>AND(AF$24=TRUE,I59&lt;&gt;"",I60&lt;&gt;"",OR(I59-I60&lt;I64-5,I59-I60&gt;I64+5))</f>
        <v>0</v>
      </c>
      <c r="AG51" s="122">
        <f>ROW()</f>
        <v>51</v>
      </c>
    </row>
    <row r="52" spans="1:33" s="122" customFormat="1" ht="14.1" customHeight="1" x14ac:dyDescent="0.15">
      <c r="A52" s="27"/>
      <c r="B52" s="215" t="s">
        <v>52</v>
      </c>
      <c r="C52" s="215"/>
      <c r="D52" s="215"/>
      <c r="E52" s="215"/>
      <c r="F52" s="216"/>
      <c r="G52" s="32"/>
      <c r="H52" s="32"/>
      <c r="I52" s="33"/>
      <c r="J52" s="3"/>
      <c r="K52" s="20"/>
      <c r="L52" s="3"/>
      <c r="M52" s="3"/>
      <c r="N52" s="3"/>
      <c r="O52" s="3"/>
      <c r="P52" s="3"/>
      <c r="Q52" s="3"/>
      <c r="R52" s="3"/>
      <c r="S52" s="3"/>
      <c r="T52" s="3"/>
      <c r="U52" s="3"/>
      <c r="V52" s="3"/>
      <c r="W52" s="3"/>
      <c r="AB52" s="122" t="s">
        <v>272</v>
      </c>
      <c r="AC52" s="122" t="s">
        <v>273</v>
      </c>
      <c r="AD52" s="122" t="b">
        <f t="shared" ref="AD52:AF53" si="0">AND(AD$24=TRUE,G$65&lt;&gt;"",G$66&lt;&gt;"",G$65&lt;G$66)</f>
        <v>0</v>
      </c>
      <c r="AE52" s="122" t="b">
        <f t="shared" si="0"/>
        <v>0</v>
      </c>
      <c r="AF52" s="122" t="b">
        <f t="shared" si="0"/>
        <v>0</v>
      </c>
      <c r="AG52" s="122">
        <f>ROW()</f>
        <v>52</v>
      </c>
    </row>
    <row r="53" spans="1:33" s="122" customFormat="1" ht="14.1" customHeight="1" x14ac:dyDescent="0.15">
      <c r="A53" s="27"/>
      <c r="B53" s="203" t="s">
        <v>53</v>
      </c>
      <c r="C53" s="204"/>
      <c r="D53" s="204"/>
      <c r="E53" s="204"/>
      <c r="F53" s="204"/>
      <c r="G53" s="37"/>
      <c r="H53" s="37"/>
      <c r="I53" s="38"/>
      <c r="J53" s="3"/>
      <c r="K53" s="20"/>
      <c r="L53" s="3"/>
      <c r="M53" s="3"/>
      <c r="N53" s="3"/>
      <c r="O53" s="3"/>
      <c r="P53" s="3"/>
      <c r="Q53" s="3"/>
      <c r="R53" s="3"/>
      <c r="S53" s="3"/>
      <c r="T53" s="3"/>
      <c r="U53" s="3"/>
      <c r="V53" s="3"/>
      <c r="W53" s="3"/>
      <c r="AB53" s="122" t="s">
        <v>274</v>
      </c>
      <c r="AC53" s="122" t="s">
        <v>275</v>
      </c>
      <c r="AD53" s="122" t="b">
        <f t="shared" si="0"/>
        <v>0</v>
      </c>
      <c r="AE53" s="122" t="b">
        <f t="shared" si="0"/>
        <v>0</v>
      </c>
      <c r="AF53" s="122" t="b">
        <f t="shared" si="0"/>
        <v>0</v>
      </c>
      <c r="AG53" s="122">
        <f>ROW()</f>
        <v>53</v>
      </c>
    </row>
    <row r="54" spans="1:33" s="122" customFormat="1" ht="14.1" customHeight="1" x14ac:dyDescent="0.15">
      <c r="A54" s="3"/>
      <c r="B54" s="215" t="s">
        <v>54</v>
      </c>
      <c r="C54" s="215"/>
      <c r="D54" s="215"/>
      <c r="E54" s="215"/>
      <c r="F54" s="216"/>
      <c r="G54" s="32"/>
      <c r="H54" s="32"/>
      <c r="I54" s="33"/>
      <c r="J54" s="3"/>
      <c r="K54" s="20"/>
      <c r="L54" s="3"/>
      <c r="M54" s="3"/>
      <c r="N54" s="3"/>
      <c r="O54" s="3"/>
      <c r="P54" s="3"/>
      <c r="Q54" s="3"/>
      <c r="R54" s="3"/>
      <c r="S54" s="3"/>
      <c r="T54" s="3"/>
      <c r="U54" s="3"/>
      <c r="V54" s="3"/>
      <c r="W54" s="3"/>
      <c r="AB54" s="122" t="s">
        <v>276</v>
      </c>
      <c r="AC54" s="122" t="s">
        <v>277</v>
      </c>
      <c r="AD54" s="122" t="b">
        <f t="shared" ref="AD54:AF55" si="1">AND(AD$24=TRUE,G$67&lt;&gt;"",G$68&lt;&gt;"",G$67&lt;G$68)</f>
        <v>0</v>
      </c>
      <c r="AE54" s="122" t="b">
        <f t="shared" si="1"/>
        <v>0</v>
      </c>
      <c r="AF54" s="122" t="b">
        <f t="shared" si="1"/>
        <v>0</v>
      </c>
      <c r="AG54" s="122">
        <f>ROW()</f>
        <v>54</v>
      </c>
    </row>
    <row r="55" spans="1:33" s="122" customFormat="1" ht="14.1" customHeight="1" x14ac:dyDescent="0.15">
      <c r="A55" s="27"/>
      <c r="B55" s="39"/>
      <c r="C55" s="222" t="s">
        <v>55</v>
      </c>
      <c r="D55" s="208"/>
      <c r="E55" s="208"/>
      <c r="F55" s="209"/>
      <c r="G55" s="29"/>
      <c r="H55" s="29"/>
      <c r="I55" s="30"/>
      <c r="J55" s="3"/>
      <c r="K55" s="20"/>
      <c r="L55" s="3"/>
      <c r="M55" s="3"/>
      <c r="N55" s="3"/>
      <c r="O55" s="3"/>
      <c r="P55" s="3"/>
      <c r="Q55" s="3"/>
      <c r="R55" s="3"/>
      <c r="S55" s="3"/>
      <c r="T55" s="3"/>
      <c r="U55" s="3"/>
      <c r="V55" s="3"/>
      <c r="W55" s="3"/>
      <c r="AB55" s="122" t="s">
        <v>278</v>
      </c>
      <c r="AC55" s="122" t="s">
        <v>279</v>
      </c>
      <c r="AD55" s="122" t="b">
        <f t="shared" si="1"/>
        <v>0</v>
      </c>
      <c r="AE55" s="122" t="b">
        <f t="shared" si="1"/>
        <v>0</v>
      </c>
      <c r="AF55" s="122" t="b">
        <f t="shared" si="1"/>
        <v>0</v>
      </c>
      <c r="AG55" s="122">
        <f>ROW()</f>
        <v>55</v>
      </c>
    </row>
    <row r="56" spans="1:33" s="122" customFormat="1" ht="14.1" customHeight="1" x14ac:dyDescent="0.15">
      <c r="A56" s="27"/>
      <c r="B56" s="40"/>
      <c r="C56" s="41"/>
      <c r="D56" s="200" t="s">
        <v>56</v>
      </c>
      <c r="E56" s="200"/>
      <c r="F56" s="201"/>
      <c r="G56" s="23"/>
      <c r="H56" s="23"/>
      <c r="I56" s="24"/>
      <c r="J56" s="3"/>
      <c r="K56" s="20"/>
      <c r="L56" s="3"/>
      <c r="M56" s="3"/>
      <c r="N56" s="3"/>
      <c r="O56" s="3"/>
      <c r="P56" s="3"/>
      <c r="Q56" s="3"/>
      <c r="R56" s="3"/>
      <c r="S56" s="3"/>
      <c r="T56" s="3"/>
      <c r="U56" s="3"/>
      <c r="V56" s="3"/>
      <c r="W56" s="3"/>
      <c r="AB56" s="122" t="s">
        <v>280</v>
      </c>
      <c r="AC56" s="122" t="s">
        <v>281</v>
      </c>
      <c r="AD56" s="122" t="b">
        <f>AND(AD$24=TRUE,OR(G64+G65-G67&lt;G69-5,G64+G65-G67&gt;G69+5))</f>
        <v>0</v>
      </c>
      <c r="AE56" s="122" t="b">
        <f>AND(AE$24=TRUE,OR(H64+H65-H67&lt;H69-5,H64+H65-H67&gt;H69+5))</f>
        <v>0</v>
      </c>
      <c r="AF56" s="122" t="b">
        <f>AND(AF$24=TRUE,OR(I64+I65-I67&lt;I69-5,I64+I65-I67&gt;I69+5))</f>
        <v>0</v>
      </c>
      <c r="AG56" s="122">
        <f>ROW()</f>
        <v>56</v>
      </c>
    </row>
    <row r="57" spans="1:33" s="122" customFormat="1" ht="14.1" customHeight="1" x14ac:dyDescent="0.15">
      <c r="A57" s="27"/>
      <c r="B57" s="40"/>
      <c r="C57" s="41"/>
      <c r="D57" s="200" t="s">
        <v>57</v>
      </c>
      <c r="E57" s="200"/>
      <c r="F57" s="201"/>
      <c r="G57" s="23"/>
      <c r="H57" s="23"/>
      <c r="I57" s="24"/>
      <c r="J57" s="3"/>
      <c r="K57" s="14" t="s">
        <v>84</v>
      </c>
      <c r="L57" s="3"/>
      <c r="M57" s="3"/>
      <c r="N57" s="3"/>
      <c r="O57" s="3"/>
      <c r="P57" s="3"/>
      <c r="Q57" s="3"/>
      <c r="R57" s="3"/>
      <c r="S57" s="3"/>
      <c r="T57" s="3"/>
      <c r="U57" s="3"/>
      <c r="V57" s="3"/>
      <c r="W57" s="3"/>
      <c r="AG57" s="122">
        <f>ROW()</f>
        <v>57</v>
      </c>
    </row>
    <row r="58" spans="1:33" s="122" customFormat="1" ht="14.1" customHeight="1" x14ac:dyDescent="0.15">
      <c r="A58" s="27"/>
      <c r="B58" s="42"/>
      <c r="C58" s="43"/>
      <c r="D58" s="200" t="s">
        <v>59</v>
      </c>
      <c r="E58" s="200"/>
      <c r="F58" s="201"/>
      <c r="G58" s="23"/>
      <c r="H58" s="23"/>
      <c r="I58" s="24"/>
      <c r="J58" s="3"/>
      <c r="K58" s="14" t="s">
        <v>58</v>
      </c>
      <c r="L58" s="3"/>
      <c r="M58" s="3"/>
      <c r="N58" s="3"/>
      <c r="O58" s="3"/>
      <c r="P58" s="3"/>
      <c r="Q58" s="3"/>
      <c r="R58" s="3"/>
      <c r="S58" s="3"/>
      <c r="T58" s="3"/>
      <c r="U58" s="3"/>
      <c r="V58" s="3"/>
      <c r="W58" s="3"/>
      <c r="AB58" s="122" t="s">
        <v>76</v>
      </c>
      <c r="AC58" s="122" t="s">
        <v>282</v>
      </c>
      <c r="AD58" s="122" t="b">
        <f t="shared" ref="AD58:AF62" si="2">AND(AD$24=TRUE,G74&lt;0)</f>
        <v>0</v>
      </c>
      <c r="AE58" s="122" t="b">
        <f t="shared" si="2"/>
        <v>0</v>
      </c>
      <c r="AF58" s="122" t="b">
        <f t="shared" si="2"/>
        <v>0</v>
      </c>
      <c r="AG58" s="122">
        <f>ROW()</f>
        <v>58</v>
      </c>
    </row>
    <row r="59" spans="1:33" s="122" customFormat="1" ht="14.1" customHeight="1" x14ac:dyDescent="0.15">
      <c r="A59" s="27"/>
      <c r="B59" s="215" t="s">
        <v>60</v>
      </c>
      <c r="C59" s="215"/>
      <c r="D59" s="215"/>
      <c r="E59" s="215"/>
      <c r="F59" s="216"/>
      <c r="G59" s="32"/>
      <c r="H59" s="32"/>
      <c r="I59" s="33"/>
      <c r="J59" s="3"/>
      <c r="K59" s="20"/>
      <c r="L59" s="3"/>
      <c r="M59" s="3"/>
      <c r="N59" s="3"/>
      <c r="O59" s="3"/>
      <c r="P59" s="3"/>
      <c r="Q59" s="3"/>
      <c r="R59" s="3"/>
      <c r="S59" s="3"/>
      <c r="T59" s="3"/>
      <c r="U59" s="3"/>
      <c r="V59" s="3"/>
      <c r="W59" s="3"/>
      <c r="AB59" s="122" t="s">
        <v>78</v>
      </c>
      <c r="AC59" s="122" t="s">
        <v>282</v>
      </c>
      <c r="AD59" s="122" t="b">
        <f t="shared" si="2"/>
        <v>0</v>
      </c>
      <c r="AE59" s="122" t="b">
        <f t="shared" si="2"/>
        <v>0</v>
      </c>
      <c r="AF59" s="122" t="b">
        <f t="shared" si="2"/>
        <v>0</v>
      </c>
      <c r="AG59" s="122">
        <f>ROW()</f>
        <v>59</v>
      </c>
    </row>
    <row r="60" spans="1:33" s="122" customFormat="1" ht="14.1" customHeight="1" x14ac:dyDescent="0.15">
      <c r="A60" s="27"/>
      <c r="B60" s="39"/>
      <c r="C60" s="222" t="s">
        <v>61</v>
      </c>
      <c r="D60" s="208"/>
      <c r="E60" s="208"/>
      <c r="F60" s="209"/>
      <c r="G60" s="29"/>
      <c r="H60" s="29"/>
      <c r="I60" s="30"/>
      <c r="J60" s="3"/>
      <c r="K60" s="20"/>
      <c r="L60" s="3"/>
      <c r="M60" s="3"/>
      <c r="N60" s="3"/>
      <c r="O60" s="3"/>
      <c r="P60" s="3"/>
      <c r="Q60" s="3"/>
      <c r="R60" s="3"/>
      <c r="S60" s="3"/>
      <c r="T60" s="3"/>
      <c r="U60" s="3"/>
      <c r="V60" s="3"/>
      <c r="W60" s="3"/>
      <c r="AB60" s="122" t="s">
        <v>79</v>
      </c>
      <c r="AC60" s="122" t="s">
        <v>282</v>
      </c>
      <c r="AD60" s="122" t="b">
        <f t="shared" si="2"/>
        <v>0</v>
      </c>
      <c r="AE60" s="122" t="b">
        <f t="shared" si="2"/>
        <v>0</v>
      </c>
      <c r="AF60" s="122" t="b">
        <f t="shared" si="2"/>
        <v>0</v>
      </c>
      <c r="AG60" s="122">
        <f>ROW()</f>
        <v>60</v>
      </c>
    </row>
    <row r="61" spans="1:33" s="122" customFormat="1" ht="14.1" customHeight="1" x14ac:dyDescent="0.15">
      <c r="A61" s="27"/>
      <c r="B61" s="40"/>
      <c r="C61" s="41"/>
      <c r="D61" s="200" t="s">
        <v>62</v>
      </c>
      <c r="E61" s="200"/>
      <c r="F61" s="201"/>
      <c r="G61" s="23"/>
      <c r="H61" s="23"/>
      <c r="I61" s="24"/>
      <c r="J61" s="3"/>
      <c r="K61" s="20"/>
      <c r="L61" s="3"/>
      <c r="M61" s="3"/>
      <c r="N61" s="3"/>
      <c r="O61" s="3"/>
      <c r="P61" s="3"/>
      <c r="Q61" s="3"/>
      <c r="R61" s="3"/>
      <c r="S61" s="3"/>
      <c r="T61" s="3"/>
      <c r="U61" s="3"/>
      <c r="V61" s="3"/>
      <c r="W61" s="3"/>
      <c r="AB61" s="122" t="s">
        <v>80</v>
      </c>
      <c r="AC61" s="122" t="s">
        <v>282</v>
      </c>
      <c r="AD61" s="122" t="b">
        <f t="shared" si="2"/>
        <v>0</v>
      </c>
      <c r="AE61" s="122" t="b">
        <f t="shared" si="2"/>
        <v>0</v>
      </c>
      <c r="AF61" s="122" t="b">
        <f t="shared" si="2"/>
        <v>0</v>
      </c>
      <c r="AG61" s="122">
        <f>ROW()</f>
        <v>61</v>
      </c>
    </row>
    <row r="62" spans="1:33" s="122" customFormat="1" ht="14.1" customHeight="1" x14ac:dyDescent="0.15">
      <c r="A62" s="27"/>
      <c r="B62" s="40"/>
      <c r="C62" s="41"/>
      <c r="D62" s="200" t="s">
        <v>57</v>
      </c>
      <c r="E62" s="200"/>
      <c r="F62" s="201"/>
      <c r="G62" s="23"/>
      <c r="H62" s="23"/>
      <c r="I62" s="24"/>
      <c r="J62" s="3"/>
      <c r="K62" s="14" t="s">
        <v>84</v>
      </c>
      <c r="L62" s="3"/>
      <c r="M62" s="3"/>
      <c r="N62" s="3"/>
      <c r="O62" s="3"/>
      <c r="P62" s="3"/>
      <c r="Q62" s="3"/>
      <c r="R62" s="3"/>
      <c r="S62" s="3"/>
      <c r="T62" s="3"/>
      <c r="U62" s="3"/>
      <c r="V62" s="3"/>
      <c r="W62" s="3"/>
      <c r="AB62" s="122" t="s">
        <v>81</v>
      </c>
      <c r="AC62" s="122" t="s">
        <v>282</v>
      </c>
      <c r="AD62" s="122" t="b">
        <f t="shared" si="2"/>
        <v>0</v>
      </c>
      <c r="AE62" s="122" t="b">
        <f t="shared" si="2"/>
        <v>0</v>
      </c>
      <c r="AF62" s="122" t="b">
        <f t="shared" si="2"/>
        <v>0</v>
      </c>
      <c r="AG62" s="122">
        <f>ROW()</f>
        <v>62</v>
      </c>
    </row>
    <row r="63" spans="1:33" s="122" customFormat="1" ht="14.1" customHeight="1" x14ac:dyDescent="0.15">
      <c r="A63" s="27"/>
      <c r="B63" s="42"/>
      <c r="C63" s="43"/>
      <c r="D63" s="200" t="s">
        <v>59</v>
      </c>
      <c r="E63" s="200"/>
      <c r="F63" s="201"/>
      <c r="G63" s="23"/>
      <c r="H63" s="23"/>
      <c r="I63" s="24"/>
      <c r="J63" s="3"/>
      <c r="K63" s="14" t="s">
        <v>63</v>
      </c>
      <c r="L63" s="3"/>
      <c r="M63" s="3"/>
      <c r="N63" s="3"/>
      <c r="O63" s="3"/>
      <c r="P63" s="3"/>
      <c r="Q63" s="3"/>
      <c r="R63" s="3"/>
      <c r="S63" s="3"/>
      <c r="T63" s="3"/>
      <c r="U63" s="3"/>
      <c r="V63" s="3"/>
      <c r="W63" s="3"/>
    </row>
    <row r="64" spans="1:33" s="122" customFormat="1" ht="14.1" customHeight="1" x14ac:dyDescent="0.15">
      <c r="A64" s="27"/>
      <c r="B64" s="215" t="s">
        <v>64</v>
      </c>
      <c r="C64" s="215"/>
      <c r="D64" s="215"/>
      <c r="E64" s="215"/>
      <c r="F64" s="216"/>
      <c r="G64" s="32"/>
      <c r="H64" s="32"/>
      <c r="I64" s="33"/>
      <c r="J64" s="3"/>
      <c r="K64" s="20"/>
      <c r="L64" s="3"/>
      <c r="M64" s="3"/>
      <c r="N64" s="3"/>
      <c r="O64" s="3"/>
      <c r="P64" s="3"/>
      <c r="Q64" s="3"/>
      <c r="R64" s="3"/>
      <c r="S64" s="3"/>
      <c r="T64" s="3"/>
      <c r="U64" s="3"/>
      <c r="V64" s="3"/>
      <c r="W64" s="3"/>
    </row>
    <row r="65" spans="1:23" s="122" customFormat="1" ht="14.1" customHeight="1" x14ac:dyDescent="0.15">
      <c r="A65" s="27"/>
      <c r="B65" s="39"/>
      <c r="C65" s="222" t="s">
        <v>65</v>
      </c>
      <c r="D65" s="208"/>
      <c r="E65" s="208"/>
      <c r="F65" s="209"/>
      <c r="G65" s="29"/>
      <c r="H65" s="29"/>
      <c r="I65" s="30"/>
      <c r="J65" s="3"/>
      <c r="K65" s="20"/>
      <c r="L65" s="3"/>
      <c r="M65" s="3"/>
      <c r="N65" s="3"/>
      <c r="O65" s="3"/>
      <c r="P65" s="3"/>
      <c r="Q65" s="3"/>
      <c r="R65" s="3"/>
      <c r="S65" s="3"/>
      <c r="T65" s="3"/>
      <c r="U65" s="3"/>
      <c r="V65" s="3"/>
      <c r="W65" s="3"/>
    </row>
    <row r="66" spans="1:23" s="122" customFormat="1" ht="14.1" customHeight="1" x14ac:dyDescent="0.15">
      <c r="A66" s="27"/>
      <c r="B66" s="42"/>
      <c r="C66" s="43"/>
      <c r="D66" s="200" t="s">
        <v>66</v>
      </c>
      <c r="E66" s="200"/>
      <c r="F66" s="201"/>
      <c r="G66" s="23"/>
      <c r="H66" s="23"/>
      <c r="I66" s="24"/>
      <c r="J66" s="3"/>
      <c r="K66" s="20"/>
      <c r="L66" s="3"/>
      <c r="M66" s="3"/>
      <c r="N66" s="3"/>
      <c r="O66" s="3"/>
      <c r="P66" s="3"/>
      <c r="Q66" s="3"/>
      <c r="R66" s="3"/>
      <c r="S66" s="3"/>
      <c r="T66" s="3"/>
      <c r="U66" s="3"/>
      <c r="V66" s="3"/>
      <c r="W66" s="3"/>
    </row>
    <row r="67" spans="1:23" s="122" customFormat="1" ht="14.1" customHeight="1" x14ac:dyDescent="0.15">
      <c r="A67" s="27"/>
      <c r="B67" s="39"/>
      <c r="C67" s="222" t="s">
        <v>68</v>
      </c>
      <c r="D67" s="208"/>
      <c r="E67" s="208"/>
      <c r="F67" s="209"/>
      <c r="G67" s="29"/>
      <c r="H67" s="29"/>
      <c r="I67" s="30"/>
      <c r="J67" s="3"/>
      <c r="K67" s="14" t="s">
        <v>67</v>
      </c>
      <c r="L67" s="3"/>
      <c r="M67" s="3"/>
      <c r="N67" s="3"/>
      <c r="O67" s="3"/>
      <c r="P67" s="3"/>
      <c r="Q67" s="3"/>
      <c r="R67" s="3"/>
      <c r="S67" s="3"/>
      <c r="T67" s="3"/>
      <c r="U67" s="3"/>
      <c r="V67" s="3"/>
      <c r="W67" s="3"/>
    </row>
    <row r="68" spans="1:23" s="122" customFormat="1" ht="14.1" customHeight="1" x14ac:dyDescent="0.15">
      <c r="A68" s="27"/>
      <c r="B68" s="42"/>
      <c r="C68" s="43"/>
      <c r="D68" s="200" t="s">
        <v>69</v>
      </c>
      <c r="E68" s="200"/>
      <c r="F68" s="201"/>
      <c r="G68" s="23"/>
      <c r="H68" s="23"/>
      <c r="I68" s="24"/>
      <c r="J68" s="3"/>
      <c r="K68" s="20"/>
      <c r="L68" s="3"/>
      <c r="M68" s="3"/>
      <c r="N68" s="3"/>
      <c r="O68" s="3"/>
      <c r="P68" s="3"/>
      <c r="Q68" s="3"/>
      <c r="R68" s="3"/>
      <c r="S68" s="3"/>
      <c r="T68" s="3"/>
      <c r="U68" s="3"/>
      <c r="V68" s="3"/>
      <c r="W68" s="3"/>
    </row>
    <row r="69" spans="1:23" s="122" customFormat="1" ht="14.1" customHeight="1" x14ac:dyDescent="0.15">
      <c r="A69" s="27"/>
      <c r="B69" s="215" t="s">
        <v>71</v>
      </c>
      <c r="C69" s="215"/>
      <c r="D69" s="215"/>
      <c r="E69" s="215"/>
      <c r="F69" s="216"/>
      <c r="G69" s="32"/>
      <c r="H69" s="32"/>
      <c r="I69" s="33"/>
      <c r="J69" s="3"/>
      <c r="K69" s="14" t="s">
        <v>70</v>
      </c>
      <c r="L69" s="3"/>
      <c r="M69" s="3"/>
      <c r="N69" s="3"/>
      <c r="O69" s="3"/>
      <c r="P69" s="3"/>
      <c r="Q69" s="3"/>
      <c r="R69" s="3"/>
      <c r="S69" s="3"/>
      <c r="T69" s="3"/>
      <c r="U69" s="3"/>
      <c r="V69" s="3"/>
      <c r="W69" s="3"/>
    </row>
    <row r="70" spans="1:23" s="122" customFormat="1" ht="14.1" customHeight="1" x14ac:dyDescent="0.15">
      <c r="A70" s="27"/>
      <c r="B70" s="47"/>
      <c r="C70" s="225" t="s">
        <v>72</v>
      </c>
      <c r="D70" s="208"/>
      <c r="E70" s="208"/>
      <c r="F70" s="209"/>
      <c r="G70" s="23"/>
      <c r="H70" s="23"/>
      <c r="I70" s="24"/>
      <c r="J70" s="3"/>
      <c r="K70" s="20"/>
      <c r="L70" s="3"/>
      <c r="M70" s="3"/>
      <c r="N70" s="3"/>
      <c r="O70" s="3"/>
      <c r="P70" s="3"/>
      <c r="Q70" s="3"/>
      <c r="R70" s="3"/>
      <c r="S70" s="3"/>
      <c r="T70" s="3"/>
      <c r="U70" s="3"/>
      <c r="V70" s="3"/>
      <c r="W70" s="3"/>
    </row>
    <row r="71" spans="1:23" s="122" customFormat="1" ht="14.1" customHeight="1" x14ac:dyDescent="0.15">
      <c r="A71" s="27"/>
      <c r="B71" s="42"/>
      <c r="C71" s="225" t="s">
        <v>73</v>
      </c>
      <c r="D71" s="208"/>
      <c r="E71" s="208"/>
      <c r="F71" s="209"/>
      <c r="G71" s="23"/>
      <c r="H71" s="23"/>
      <c r="I71" s="24"/>
      <c r="J71" s="3"/>
      <c r="K71" s="20"/>
      <c r="L71" s="3"/>
      <c r="M71" s="3"/>
      <c r="N71" s="3"/>
      <c r="O71" s="3"/>
      <c r="P71" s="3"/>
      <c r="Q71" s="3"/>
      <c r="R71" s="3"/>
      <c r="S71" s="3"/>
      <c r="T71" s="3"/>
      <c r="U71" s="3"/>
      <c r="V71" s="3"/>
      <c r="W71" s="3"/>
    </row>
    <row r="72" spans="1:23" s="122" customFormat="1" ht="14.1" customHeight="1" x14ac:dyDescent="0.15">
      <c r="A72" s="27"/>
      <c r="B72" s="215" t="s">
        <v>74</v>
      </c>
      <c r="C72" s="215"/>
      <c r="D72" s="215"/>
      <c r="E72" s="215"/>
      <c r="F72" s="216"/>
      <c r="G72" s="32"/>
      <c r="H72" s="32"/>
      <c r="I72" s="33"/>
      <c r="J72" s="3"/>
      <c r="K72" s="20"/>
      <c r="L72" s="3"/>
      <c r="M72" s="3"/>
      <c r="N72" s="3"/>
      <c r="O72" s="3"/>
      <c r="P72" s="3"/>
      <c r="Q72" s="3"/>
      <c r="R72" s="3"/>
      <c r="S72" s="3"/>
      <c r="T72" s="3"/>
      <c r="U72" s="3"/>
      <c r="V72" s="3"/>
      <c r="W72" s="3"/>
    </row>
    <row r="73" spans="1:23" s="122" customFormat="1" ht="14.1" customHeight="1" x14ac:dyDescent="0.15">
      <c r="A73" s="3"/>
      <c r="B73" s="203" t="s">
        <v>75</v>
      </c>
      <c r="C73" s="204"/>
      <c r="D73" s="204"/>
      <c r="E73" s="204"/>
      <c r="F73" s="204"/>
      <c r="G73" s="37"/>
      <c r="H73" s="37"/>
      <c r="I73" s="38"/>
      <c r="J73" s="3"/>
      <c r="K73" s="20"/>
      <c r="L73" s="3"/>
      <c r="M73" s="3"/>
      <c r="N73" s="3"/>
      <c r="O73" s="3"/>
      <c r="P73" s="3"/>
      <c r="Q73" s="3"/>
      <c r="R73" s="3"/>
      <c r="S73" s="3"/>
      <c r="T73" s="3"/>
      <c r="U73" s="3"/>
      <c r="V73" s="3"/>
      <c r="W73" s="3"/>
    </row>
    <row r="74" spans="1:23" s="122" customFormat="1" ht="14.1" customHeight="1" x14ac:dyDescent="0.15">
      <c r="A74" s="3"/>
      <c r="B74" s="223" t="s">
        <v>76</v>
      </c>
      <c r="C74" s="223"/>
      <c r="D74" s="223"/>
      <c r="E74" s="223"/>
      <c r="F74" s="224"/>
      <c r="G74" s="23"/>
      <c r="H74" s="23"/>
      <c r="I74" s="24"/>
      <c r="J74" s="3"/>
      <c r="K74" s="20"/>
      <c r="L74" s="3"/>
      <c r="M74" s="3"/>
      <c r="N74" s="3"/>
      <c r="O74" s="3"/>
      <c r="P74" s="3"/>
      <c r="Q74" s="3"/>
      <c r="R74" s="3"/>
      <c r="S74" s="3"/>
      <c r="T74" s="3"/>
      <c r="U74" s="3"/>
      <c r="V74" s="3"/>
      <c r="W74" s="3"/>
    </row>
    <row r="75" spans="1:23" s="122" customFormat="1" ht="14.1" customHeight="1" x14ac:dyDescent="0.15">
      <c r="A75" s="3"/>
      <c r="B75" s="223" t="s">
        <v>78</v>
      </c>
      <c r="C75" s="223"/>
      <c r="D75" s="223"/>
      <c r="E75" s="223"/>
      <c r="F75" s="224"/>
      <c r="G75" s="23"/>
      <c r="H75" s="23"/>
      <c r="I75" s="24"/>
      <c r="J75" s="3"/>
      <c r="K75" s="14" t="s">
        <v>77</v>
      </c>
      <c r="L75" s="3"/>
      <c r="M75" s="3"/>
      <c r="N75" s="3"/>
      <c r="O75" s="3"/>
      <c r="P75" s="3"/>
      <c r="Q75" s="3"/>
      <c r="R75" s="3"/>
      <c r="S75" s="3"/>
      <c r="T75" s="3"/>
      <c r="U75" s="3"/>
      <c r="V75" s="3"/>
      <c r="W75" s="3"/>
    </row>
    <row r="76" spans="1:23" s="122" customFormat="1" ht="14.1" customHeight="1" x14ac:dyDescent="0.15">
      <c r="A76" s="3"/>
      <c r="B76" s="223" t="s">
        <v>79</v>
      </c>
      <c r="C76" s="223"/>
      <c r="D76" s="223"/>
      <c r="E76" s="223"/>
      <c r="F76" s="224"/>
      <c r="G76" s="23"/>
      <c r="H76" s="23"/>
      <c r="I76" s="24"/>
      <c r="J76" s="3"/>
      <c r="K76" s="20"/>
      <c r="L76" s="3"/>
      <c r="M76" s="3"/>
      <c r="N76" s="3"/>
      <c r="O76" s="3"/>
      <c r="P76" s="3"/>
      <c r="Q76" s="3"/>
      <c r="R76" s="3"/>
      <c r="S76" s="3"/>
      <c r="T76" s="3"/>
      <c r="U76" s="3"/>
      <c r="V76" s="3"/>
      <c r="W76" s="3"/>
    </row>
    <row r="77" spans="1:23" s="122" customFormat="1" ht="14.1" customHeight="1" x14ac:dyDescent="0.15">
      <c r="A77" s="3"/>
      <c r="B77" s="223" t="s">
        <v>80</v>
      </c>
      <c r="C77" s="223"/>
      <c r="D77" s="223"/>
      <c r="E77" s="223"/>
      <c r="F77" s="224"/>
      <c r="G77" s="23"/>
      <c r="H77" s="23"/>
      <c r="I77" s="24"/>
      <c r="J77" s="3"/>
      <c r="K77" s="20"/>
      <c r="L77" s="3"/>
      <c r="M77" s="3"/>
      <c r="N77" s="3"/>
      <c r="O77" s="3"/>
      <c r="P77" s="3"/>
      <c r="Q77" s="3"/>
      <c r="R77" s="3"/>
      <c r="S77" s="3"/>
      <c r="T77" s="3"/>
      <c r="U77" s="3"/>
      <c r="V77" s="3"/>
      <c r="W77" s="3"/>
    </row>
    <row r="78" spans="1:23" s="122" customFormat="1" ht="14.1" customHeight="1" x14ac:dyDescent="0.15">
      <c r="A78" s="3"/>
      <c r="B78" s="223" t="s">
        <v>81</v>
      </c>
      <c r="C78" s="223"/>
      <c r="D78" s="223"/>
      <c r="E78" s="223"/>
      <c r="F78" s="224"/>
      <c r="G78" s="44"/>
      <c r="H78" s="44"/>
      <c r="I78" s="45"/>
      <c r="J78" s="3"/>
      <c r="K78" s="20"/>
      <c r="L78" s="3"/>
      <c r="M78" s="3"/>
      <c r="N78" s="3"/>
      <c r="O78" s="3"/>
      <c r="P78" s="3"/>
      <c r="Q78" s="3"/>
      <c r="R78" s="3"/>
      <c r="S78" s="3"/>
      <c r="T78" s="3"/>
      <c r="U78" s="3"/>
      <c r="V78" s="3"/>
      <c r="W78" s="3"/>
    </row>
    <row r="79" spans="1:23" s="122" customFormat="1" ht="14.1" customHeight="1" x14ac:dyDescent="0.15">
      <c r="A79" s="3"/>
      <c r="B79"/>
      <c r="C79"/>
      <c r="D79"/>
      <c r="E79"/>
      <c r="F79"/>
      <c r="G79"/>
      <c r="H79"/>
      <c r="I79"/>
      <c r="J79" s="3"/>
      <c r="K79" s="14" t="s">
        <v>82</v>
      </c>
      <c r="L79" s="3"/>
      <c r="M79" s="3"/>
      <c r="N79" s="3"/>
      <c r="O79" s="3"/>
      <c r="P79" s="3"/>
      <c r="Q79" s="3"/>
      <c r="R79" s="3"/>
      <c r="S79" s="3"/>
      <c r="T79" s="3"/>
      <c r="U79" s="3"/>
      <c r="V79" s="3"/>
      <c r="W79" s="3"/>
    </row>
    <row r="80" spans="1:23" x14ac:dyDescent="0.4">
      <c r="B80" s="51" t="s">
        <v>93</v>
      </c>
      <c r="K80" s="46"/>
    </row>
    <row r="81" spans="11:11" x14ac:dyDescent="0.4">
      <c r="K81" s="46"/>
    </row>
    <row r="82" spans="11:11" x14ac:dyDescent="0.4">
      <c r="K82" s="46"/>
    </row>
  </sheetData>
  <sheetProtection algorithmName="SHA-512" hashValue="OCOWQjQ2VYPjQ9u+iunpsjUaMQnIEtH/7EfvyuHq91z+3qqj6ASANqZbEcMd3CeLpxEBm3cDNgljTXYawy0OJA==" saltValue="AvyzHY1KFNwVbkLrMPgThg==" spinCount="100000" sheet="1" formatCells="0" formatColumns="0" formatRows="0" insertHyperlinks="0" autoFilter="0" pivotTables="0"/>
  <dataConsolidate>
    <dataRefs count="1">
      <dataRef ref="I30:I31" sheet="Ⅲ.財務データ入力" r:id="rId1"/>
    </dataRefs>
  </dataConsolidate>
  <mergeCells count="73">
    <mergeCell ref="B75:F75"/>
    <mergeCell ref="B76:F76"/>
    <mergeCell ref="B77:F77"/>
    <mergeCell ref="B78:F78"/>
    <mergeCell ref="B69:F69"/>
    <mergeCell ref="C70:F70"/>
    <mergeCell ref="C71:F71"/>
    <mergeCell ref="B72:F72"/>
    <mergeCell ref="B73:F73"/>
    <mergeCell ref="B74:F74"/>
    <mergeCell ref="D68:F68"/>
    <mergeCell ref="D57:F57"/>
    <mergeCell ref="D58:F58"/>
    <mergeCell ref="B59:F59"/>
    <mergeCell ref="C60:F60"/>
    <mergeCell ref="D61:F61"/>
    <mergeCell ref="D62:F62"/>
    <mergeCell ref="D63:F63"/>
    <mergeCell ref="B64:F64"/>
    <mergeCell ref="C65:F65"/>
    <mergeCell ref="D66:F66"/>
    <mergeCell ref="C67:F67"/>
    <mergeCell ref="D56:F56"/>
    <mergeCell ref="E43:F43"/>
    <mergeCell ref="E44:F44"/>
    <mergeCell ref="C45:F45"/>
    <mergeCell ref="C46:F46"/>
    <mergeCell ref="B47:F47"/>
    <mergeCell ref="B48:C50"/>
    <mergeCell ref="D48:F48"/>
    <mergeCell ref="B51:F51"/>
    <mergeCell ref="B52:F52"/>
    <mergeCell ref="B53:F53"/>
    <mergeCell ref="B54:F54"/>
    <mergeCell ref="C55:F55"/>
    <mergeCell ref="D42:F42"/>
    <mergeCell ref="D31:F31"/>
    <mergeCell ref="D32:F32"/>
    <mergeCell ref="D33:F33"/>
    <mergeCell ref="C34:F34"/>
    <mergeCell ref="C35:F35"/>
    <mergeCell ref="B36:F36"/>
    <mergeCell ref="D37:F37"/>
    <mergeCell ref="D38:F38"/>
    <mergeCell ref="D39:F39"/>
    <mergeCell ref="E40:F40"/>
    <mergeCell ref="C41:F41"/>
    <mergeCell ref="E30:F30"/>
    <mergeCell ref="B11:F11"/>
    <mergeCell ref="G11:I11"/>
    <mergeCell ref="B22:F22"/>
    <mergeCell ref="B23:F23"/>
    <mergeCell ref="B24:F24"/>
    <mergeCell ref="D25:F25"/>
    <mergeCell ref="D26:F26"/>
    <mergeCell ref="D27:F27"/>
    <mergeCell ref="D28:F28"/>
    <mergeCell ref="C29:F29"/>
    <mergeCell ref="B7:F7"/>
    <mergeCell ref="G7:I7"/>
    <mergeCell ref="B8:D10"/>
    <mergeCell ref="E8:F8"/>
    <mergeCell ref="G8:I8"/>
    <mergeCell ref="E9:F9"/>
    <mergeCell ref="G9:I9"/>
    <mergeCell ref="E10:F10"/>
    <mergeCell ref="G10:I10"/>
    <mergeCell ref="B4:F4"/>
    <mergeCell ref="G4:I4"/>
    <mergeCell ref="B5:F5"/>
    <mergeCell ref="G5:I5"/>
    <mergeCell ref="B6:F6"/>
    <mergeCell ref="G6:I6"/>
  </mergeCells>
  <phoneticPr fontId="1"/>
  <dataValidations count="27">
    <dataValidation type="custom" allowBlank="1" showInputMessage="1" showErrorMessage="1" errorTitle="入力エラー" error="人件費＋貸借料＋租税公課が販売費および一般管理費より大きいです。" sqref="G61:I63" xr:uid="{9C121299-51F2-4D89-95D1-F600DDB79654}">
      <formula1>AD48=FALSE</formula1>
    </dataValidation>
    <dataValidation type="custom" allowBlank="1" showInputMessage="1" showErrorMessage="1" errorTitle="入力エラー" error="労務費＋貸借料＋租税公課が売上原価より大きいです。" sqref="G56:I58" xr:uid="{D2817C36-117E-4A5A-9816-D1E04A00977A}">
      <formula1>AD42=FALSE</formula1>
    </dataValidation>
    <dataValidation type="custom" allowBlank="1" showInputMessage="1" showErrorMessage="1" errorTitle="入力エラー" error="負債・純資産合計が以下の点に該当しないか確認してください：_x000a_- 負債合計＋純資産合計と一致しません。_x000a_- 資産合計と一致しません。" sqref="G52:I52" xr:uid="{FB3A2E46-D27F-4BC1-9CAC-B473B344DD6D}">
      <formula1>AND(AD37=FALSE,AD38=FALSE)</formula1>
    </dataValidation>
    <dataValidation type="custom" allowBlank="1" showInputMessage="1" showErrorMessage="1" errorTitle="入力エラー" error="代表者等長期借入金＋資本性借入金が社債・長期借入金合計より大きいです。" sqref="G43:I44" xr:uid="{9428C3EA-3A6F-43E1-8AEC-082FA39C96A6}">
      <formula1>AD33=FALSE</formula1>
    </dataValidation>
    <dataValidation type="custom" allowBlank="1" showInputMessage="1" showErrorMessage="1" errorTitle="入力エラー" error="社債・長期借入金が代表者等長期借入金+資本性借入金より小さいです。" sqref="G42:I42" xr:uid="{B596415C-1888-4610-8235-030DD087C1EF}">
      <formula1>AD32=FALSE</formula1>
    </dataValidation>
    <dataValidation type="custom" allowBlank="1" showInputMessage="1" showErrorMessage="1" errorTitle="入力エラー" error="流動負債合計が支払手形＋買掛金＋短期借入金より小さいです。_x000a_" sqref="G41:I41" xr:uid="{F56D7068-535F-47E1-939A-9326BF4971A0}">
      <formula1>AD31=FALSE</formula1>
    </dataValidation>
    <dataValidation type="custom" allowBlank="1" showInputMessage="1" showErrorMessage="1" errorTitle="入力エラー" error="代表者等短期借入金が短期借入金合計より大きいです。" sqref="G40:I40" xr:uid="{D5CD8F5B-3695-4FCA-818B-A99778A78B05}">
      <formula1>AD30=FALSE</formula1>
    </dataValidation>
    <dataValidation type="custom" allowBlank="1" showInputMessage="1" showErrorMessage="1" errorTitle="入力エラー" error="短期借入金合計が代表者等短期借入金より小さいです。" sqref="G39:I39" xr:uid="{CD733F8D-0E3E-4A92-A8C8-CBD57F1ED029}">
      <formula1>AD29=FALSE</formula1>
    </dataValidation>
    <dataValidation type="custom" allowBlank="1" showInputMessage="1" showErrorMessage="1" errorTitle="入力エラー" error="販売費および一般管理費が以下の点に該当しないか確認してください：_x000a_- 売上総利益より大きい。_x000a_- 人件費＋賃借料＋租税公課より小さい。" sqref="G60:I60" xr:uid="{2480F720-A178-401E-A709-22DB195DB6D9}">
      <formula1>AND(AD46=FALSE,AD47=FALSE)</formula1>
    </dataValidation>
    <dataValidation type="custom" allowBlank="1" showInputMessage="1" showErrorMessage="1" errorTitle="入力エラー" error="売上総利益が売上高ー売上原価と一致しません。" sqref="G59:I59" xr:uid="{00CBA287-640E-44CE-94DB-EC703A964EE2}">
      <formula1>AD45=FALSE</formula1>
    </dataValidation>
    <dataValidation type="custom" allowBlank="1" showInputMessage="1" showErrorMessage="1" errorTitle="入力エラー" error="売上原価が以下の点に該当しないか確認してください：_x000a_- 売上高より大きい。_x000a_- 労務費＋賃借料＋租税公課より小さい。_x000a_" sqref="G55:I55" xr:uid="{90D12E1A-8CD9-4ED6-9531-CB666ECDC659}">
      <formula1>AND(AD40=FALSE,AD41=FALSE)</formula1>
    </dataValidation>
    <dataValidation type="custom" allowBlank="1" showInputMessage="1" showErrorMessage="1" errorTitle="入力エラー" error="負債合計が流動負債合計＋固定負債合計＋特別法上の準備金と一致しません。_x000a_" sqref="G47:I47" xr:uid="{DEF65253-0892-435F-9C3A-66C00929D82A}">
      <formula1>AD36=FALSE</formula1>
    </dataValidation>
    <dataValidation type="custom" allowBlank="1" showInputMessage="1" showErrorMessage="1" errorTitle="入力エラー" error="資産合計が以下の点に該当しないか確認してください：_x000a_- 流動資産合計＋固定資産合計＋繰延資産と一致しません。_x000a_- 負債・純資産合計と一致しません。" sqref="G36:I36" xr:uid="{B42A7431-C4AF-4967-90E5-6B38446AEB26}">
      <formula1>AND(AD27=FALSE,AD28=FALSE)</formula1>
    </dataValidation>
    <dataValidation type="custom" allowBlank="1" showInputMessage="1" showErrorMessage="1" errorTitle="入力エラー" error="固定資産合計が有形固定資産合計＋無形固定資産合計＋投資等合計と一致しません。" sqref="G34:I34" xr:uid="{3604E3BD-8F62-474A-A061-62CA3B1BCECA}">
      <formula1>AD26=FALSE</formula1>
    </dataValidation>
    <dataValidation type="custom" allowBlank="1" showInputMessage="1" showErrorMessage="1" errorTitle="入力エラー" error="土地の価格が有形固定資産合計より大きいです。" sqref="G30:I30" xr:uid="{17B73061-8FBD-4C32-8FBB-9AC34011EEC8}">
      <formula1>AD25=FALSE</formula1>
    </dataValidation>
    <dataValidation type="custom" allowBlank="1" showInputMessage="1" showErrorMessage="1" errorTitle="入力エラー" error="有形固定資産合計が土地の価格より小さいです。" sqref="G31:I31" xr:uid="{E4E9E180-FB36-4025-B8B6-4EE608D16FFE}">
      <formula1>AD25=FALSE</formula1>
    </dataValidation>
    <dataValidation type="custom" allowBlank="1" showInputMessage="1" showErrorMessage="1" errorTitle="入力エラー" error="固定負債合計が社債・長期借入金より小さいです。" sqref="G45:I45" xr:uid="{D3A7A0C3-5544-4161-97AE-677DD8E957CE}">
      <formula1>AD35=FALSE</formula1>
    </dataValidation>
    <dataValidation imeMode="fullKatakana" allowBlank="1" showInputMessage="1" showErrorMessage="1" sqref="G5:I5" xr:uid="{FA1E60B0-9C01-445F-AA0E-C4EDA3F8ACB3}"/>
    <dataValidation imeMode="disabled" allowBlank="1" showInputMessage="1" showErrorMessage="1" sqref="C37:C46 C70:C71 C55:C58 C66:C68 C60:C63 C27:C35" xr:uid="{7A75EE05-7134-448C-A22E-122615002D87}"/>
    <dataValidation type="custom" allowBlank="1" showInputMessage="1" showErrorMessage="1" errorTitle="入力エラー" error="0以上の値を入力してください。" sqref="G74:I78" xr:uid="{372C0515-DF53-4376-BB99-46ACA37611AD}">
      <formula1>AD58=FALSE</formula1>
    </dataValidation>
    <dataValidation type="custom" allowBlank="1" showInputMessage="1" showErrorMessage="1" errorTitle="入力エラー" error="営業利益が売上総利益－販売費および一般管理費と一致しません。" sqref="G64:I64" xr:uid="{6D3F9FFF-5ABE-41F1-B188-748C100739AD}">
      <formula1>AD51=FALSE</formula1>
    </dataValidation>
    <dataValidation type="custom" allowBlank="1" showInputMessage="1" showErrorMessage="1" errorTitle="入力エラー" error="営業外収益合計が受取利息・配当金よりも小さいです。" sqref="G65:I65" xr:uid="{DCA140BA-DD5B-4E42-9F61-9D17C385588E}">
      <formula1>AD52=FALSE</formula1>
    </dataValidation>
    <dataValidation type="custom" allowBlank="1" showInputMessage="1" showErrorMessage="1" errorTitle="入力エラー" error="受取利息・配当金が営業外収益合計よりも大きいです。" sqref="G66:I66" xr:uid="{CE65491C-E05B-4DA9-A96D-0C71DC720102}">
      <formula1>AD53=FALSE</formula1>
    </dataValidation>
    <dataValidation type="custom" allowBlank="1" showInputMessage="1" showErrorMessage="1" errorTitle="入力エラー" error="営業外費用合計が支払利息・割引料よりも小さいです。" sqref="G67:I67" xr:uid="{A580052D-285E-4574-AADA-5629D0EA2D07}">
      <formula1>AD54=FALSE</formula1>
    </dataValidation>
    <dataValidation type="custom" allowBlank="1" showInputMessage="1" showErrorMessage="1" errorTitle="入力エラー" error="経常利益が営業利益＋営業外収益合計－営業外費用合計と一致しません。" sqref="G69:I69" xr:uid="{AAE6ED0B-1DD4-4E0A-9980-BA6ECD5CFE66}">
      <formula1>AD56=FALSE</formula1>
    </dataValidation>
    <dataValidation type="custom" allowBlank="1" showInputMessage="1" showErrorMessage="1" errorTitle="入力エラー" error="支払利息・割引料が営業外費用合計より大きいです。" sqref="G68:I68" xr:uid="{EC10BC75-1DCE-495D-84A8-80433DF42A94}">
      <formula1>AD55=FALSE</formula1>
    </dataValidation>
    <dataValidation type="textLength" operator="equal" allowBlank="1" showInputMessage="1" showErrorMessage="1" errorTitle="入力エラー" error="決算期をYYYY/MM の形式（西暦4桁＋月2桁の数字）で入力してください。_x000a_※決算月が1～9月の場合、0Mの形式でと入力してください。" sqref="G22:I22" xr:uid="{7FBFEE76-6B0E-484C-A43B-19D2B9588C57}">
      <formula1>7</formula1>
    </dataValidation>
  </dataValidations>
  <hyperlinks>
    <hyperlink ref="O9" r:id="rId2" xr:uid="{C2FA545B-5490-4409-AACB-A0263B134EA5}"/>
  </hyperlinks>
  <pageMargins left="0.70866141732283472" right="0.70866141732283472" top="0.74803149606299213" bottom="0.74803149606299213" header="0.31496062992125984" footer="0.31496062992125984"/>
  <pageSetup paperSize="8" scale="72"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BA4CF-8BE6-455A-9CE7-7D2FDB2A5669}">
  <dimension ref="B1:C41"/>
  <sheetViews>
    <sheetView showGridLines="0" workbookViewId="0">
      <selection activeCell="C12" sqref="C12"/>
    </sheetView>
  </sheetViews>
  <sheetFormatPr defaultRowHeight="18.75" x14ac:dyDescent="0.4"/>
  <cols>
    <col min="1" max="1" width="4.75" customWidth="1"/>
    <col min="2" max="2" width="29" customWidth="1"/>
    <col min="3" max="3" width="73.875" customWidth="1"/>
  </cols>
  <sheetData>
    <row r="1" spans="2:3" x14ac:dyDescent="0.4">
      <c r="B1" s="133" t="s">
        <v>315</v>
      </c>
    </row>
    <row r="2" spans="2:3" x14ac:dyDescent="0.4">
      <c r="B2" t="s">
        <v>318</v>
      </c>
    </row>
    <row r="3" spans="2:3" ht="19.5" thickBot="1" x14ac:dyDescent="0.45"/>
    <row r="4" spans="2:3" ht="19.5" thickBot="1" x14ac:dyDescent="0.45">
      <c r="B4" s="125" t="s">
        <v>283</v>
      </c>
      <c r="C4" s="126" t="s">
        <v>284</v>
      </c>
    </row>
    <row r="5" spans="2:3" x14ac:dyDescent="0.4">
      <c r="B5" s="127" t="s">
        <v>285</v>
      </c>
      <c r="C5" s="128" t="s">
        <v>286</v>
      </c>
    </row>
    <row r="6" spans="2:3" x14ac:dyDescent="0.4">
      <c r="B6" s="129" t="s">
        <v>287</v>
      </c>
      <c r="C6" s="130" t="s">
        <v>227</v>
      </c>
    </row>
    <row r="7" spans="2:3" x14ac:dyDescent="0.4">
      <c r="B7" s="129" t="s">
        <v>288</v>
      </c>
      <c r="C7" s="130" t="s">
        <v>229</v>
      </c>
    </row>
    <row r="8" spans="2:3" x14ac:dyDescent="0.4">
      <c r="B8" s="129" t="s">
        <v>289</v>
      </c>
      <c r="C8" s="130" t="s">
        <v>231</v>
      </c>
    </row>
    <row r="9" spans="2:3" x14ac:dyDescent="0.4">
      <c r="B9" s="129" t="s">
        <v>289</v>
      </c>
      <c r="C9" s="130" t="s">
        <v>290</v>
      </c>
    </row>
    <row r="10" spans="2:3" x14ac:dyDescent="0.4">
      <c r="B10" s="129" t="s">
        <v>291</v>
      </c>
      <c r="C10" s="130" t="s">
        <v>292</v>
      </c>
    </row>
    <row r="11" spans="2:3" x14ac:dyDescent="0.4">
      <c r="B11" s="129" t="s">
        <v>293</v>
      </c>
      <c r="C11" s="130" t="s">
        <v>294</v>
      </c>
    </row>
    <row r="12" spans="2:3" x14ac:dyDescent="0.4">
      <c r="B12" s="129" t="s">
        <v>237</v>
      </c>
      <c r="C12" s="130" t="s">
        <v>295</v>
      </c>
    </row>
    <row r="13" spans="2:3" x14ac:dyDescent="0.4">
      <c r="B13" s="129" t="s">
        <v>239</v>
      </c>
      <c r="C13" s="130" t="s">
        <v>296</v>
      </c>
    </row>
    <row r="14" spans="2:3" x14ac:dyDescent="0.4">
      <c r="B14" s="129" t="s">
        <v>297</v>
      </c>
      <c r="C14" s="130" t="s">
        <v>298</v>
      </c>
    </row>
    <row r="15" spans="2:3" x14ac:dyDescent="0.4">
      <c r="B15" s="129" t="s">
        <v>243</v>
      </c>
      <c r="C15" s="130" t="s">
        <v>299</v>
      </c>
    </row>
    <row r="16" spans="2:3" x14ac:dyDescent="0.4">
      <c r="B16" s="129" t="s">
        <v>245</v>
      </c>
      <c r="C16" s="130" t="s">
        <v>300</v>
      </c>
    </row>
    <row r="17" spans="2:3" x14ac:dyDescent="0.4">
      <c r="B17" s="129" t="s">
        <v>247</v>
      </c>
      <c r="C17" s="130" t="s">
        <v>301</v>
      </c>
    </row>
    <row r="18" spans="2:3" x14ac:dyDescent="0.4">
      <c r="B18" s="129" t="s">
        <v>249</v>
      </c>
      <c r="C18" s="130" t="s">
        <v>250</v>
      </c>
    </row>
    <row r="19" spans="2:3" ht="19.5" thickBot="1" x14ac:dyDescent="0.45">
      <c r="B19" s="131" t="s">
        <v>249</v>
      </c>
      <c r="C19" s="132" t="s">
        <v>251</v>
      </c>
    </row>
    <row r="20" spans="2:3" x14ac:dyDescent="0.4">
      <c r="B20" s="127" t="s">
        <v>252</v>
      </c>
      <c r="C20" s="128" t="s">
        <v>302</v>
      </c>
    </row>
    <row r="21" spans="2:3" x14ac:dyDescent="0.4">
      <c r="B21" s="129" t="s">
        <v>252</v>
      </c>
      <c r="C21" s="130" t="s">
        <v>303</v>
      </c>
    </row>
    <row r="22" spans="2:3" x14ac:dyDescent="0.4">
      <c r="B22" s="129" t="s">
        <v>255</v>
      </c>
      <c r="C22" s="130" t="s">
        <v>304</v>
      </c>
    </row>
    <row r="23" spans="2:3" x14ac:dyDescent="0.4">
      <c r="B23" s="129" t="s">
        <v>257</v>
      </c>
      <c r="C23" s="130" t="s">
        <v>258</v>
      </c>
    </row>
    <row r="24" spans="2:3" x14ac:dyDescent="0.4">
      <c r="B24" s="129" t="s">
        <v>259</v>
      </c>
      <c r="C24" s="130" t="s">
        <v>305</v>
      </c>
    </row>
    <row r="25" spans="2:3" x14ac:dyDescent="0.4">
      <c r="B25" s="129" t="s">
        <v>306</v>
      </c>
      <c r="C25" s="130" t="s">
        <v>262</v>
      </c>
    </row>
    <row r="26" spans="2:3" x14ac:dyDescent="0.4">
      <c r="B26" s="129" t="s">
        <v>263</v>
      </c>
      <c r="C26" s="130" t="s">
        <v>307</v>
      </c>
    </row>
    <row r="27" spans="2:3" x14ac:dyDescent="0.4">
      <c r="B27" s="129" t="s">
        <v>263</v>
      </c>
      <c r="C27" s="130" t="s">
        <v>308</v>
      </c>
    </row>
    <row r="28" spans="2:3" x14ac:dyDescent="0.4">
      <c r="B28" s="129" t="s">
        <v>266</v>
      </c>
      <c r="C28" s="130" t="s">
        <v>267</v>
      </c>
    </row>
    <row r="29" spans="2:3" x14ac:dyDescent="0.4">
      <c r="B29" s="129" t="s">
        <v>257</v>
      </c>
      <c r="C29" s="130" t="s">
        <v>268</v>
      </c>
    </row>
    <row r="30" spans="2:3" x14ac:dyDescent="0.4">
      <c r="B30" s="129" t="s">
        <v>259</v>
      </c>
      <c r="C30" s="130" t="s">
        <v>269</v>
      </c>
    </row>
    <row r="31" spans="2:3" x14ac:dyDescent="0.4">
      <c r="B31" s="129" t="s">
        <v>309</v>
      </c>
      <c r="C31" s="130" t="s">
        <v>310</v>
      </c>
    </row>
    <row r="32" spans="2:3" x14ac:dyDescent="0.4">
      <c r="B32" s="129" t="s">
        <v>311</v>
      </c>
      <c r="C32" s="130" t="s">
        <v>273</v>
      </c>
    </row>
    <row r="33" spans="2:3" x14ac:dyDescent="0.4">
      <c r="B33" s="129" t="s">
        <v>274</v>
      </c>
      <c r="C33" s="130" t="s">
        <v>275</v>
      </c>
    </row>
    <row r="34" spans="2:3" x14ac:dyDescent="0.4">
      <c r="B34" s="129" t="s">
        <v>312</v>
      </c>
      <c r="C34" s="130" t="s">
        <v>277</v>
      </c>
    </row>
    <row r="35" spans="2:3" x14ac:dyDescent="0.4">
      <c r="B35" s="129" t="s">
        <v>278</v>
      </c>
      <c r="C35" s="130" t="s">
        <v>279</v>
      </c>
    </row>
    <row r="36" spans="2:3" ht="19.5" thickBot="1" x14ac:dyDescent="0.45">
      <c r="B36" s="131" t="s">
        <v>280</v>
      </c>
      <c r="C36" s="132" t="s">
        <v>281</v>
      </c>
    </row>
    <row r="37" spans="2:3" x14ac:dyDescent="0.4">
      <c r="B37" s="127" t="s">
        <v>313</v>
      </c>
      <c r="C37" s="128" t="s">
        <v>316</v>
      </c>
    </row>
    <row r="38" spans="2:3" x14ac:dyDescent="0.4">
      <c r="B38" s="129" t="s">
        <v>78</v>
      </c>
      <c r="C38" s="130" t="s">
        <v>316</v>
      </c>
    </row>
    <row r="39" spans="2:3" x14ac:dyDescent="0.4">
      <c r="B39" s="129" t="s">
        <v>79</v>
      </c>
      <c r="C39" s="130" t="s">
        <v>316</v>
      </c>
    </row>
    <row r="40" spans="2:3" x14ac:dyDescent="0.4">
      <c r="B40" s="129" t="s">
        <v>80</v>
      </c>
      <c r="C40" s="130" t="s">
        <v>316</v>
      </c>
    </row>
    <row r="41" spans="2:3" ht="19.5" thickBot="1" x14ac:dyDescent="0.45">
      <c r="B41" s="131" t="s">
        <v>314</v>
      </c>
      <c r="C41" s="132" t="s">
        <v>316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【説明】初めにご確認ください</vt:lpstr>
      <vt:lpstr>Ⅰ.資金計画表</vt:lpstr>
      <vt:lpstr>Ⅱ.資金繰り表</vt:lpstr>
      <vt:lpstr>Ⅲ.財務データ入力</vt:lpstr>
      <vt:lpstr>エラー表</vt:lpstr>
      <vt:lpstr>Ⅰ.資金計画表!Print_Area</vt:lpstr>
      <vt:lpstr>Ⅱ.資金繰り表!Print_Area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