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defaultThemeVersion="124226"/>
  <xr:revisionPtr revIDLastSave="0" documentId="13_ncr:1_{F2B91586-573A-4F80-AECE-1845A68CA535}" xr6:coauthVersionLast="47" xr6:coauthVersionMax="47" xr10:uidLastSave="{00000000-0000-0000-0000-000000000000}"/>
  <bookViews>
    <workbookView xWindow="-120" yWindow="-120" windowWidth="29040" windowHeight="15840" tabRatio="590" activeTab="7"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3" i="14"/>
  <c r="B32" i="14"/>
  <c r="B31" i="14"/>
  <c r="B30" i="14"/>
  <c r="B29" i="14"/>
  <c r="B28" i="14"/>
  <c r="B27" i="14"/>
  <c r="B26" i="14"/>
  <c r="B25" i="14"/>
  <c r="B24" i="14"/>
  <c r="B23"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3" i="13"/>
  <c r="B22" i="13"/>
  <c r="B21" i="13"/>
  <c r="B20" i="13"/>
  <c r="B19"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3" i="11"/>
  <c r="B12" i="11"/>
  <c r="B42" i="10"/>
  <c r="B41" i="10"/>
  <c r="B40" i="10"/>
  <c r="B39" i="10"/>
  <c r="B38" i="10"/>
  <c r="B37" i="10"/>
  <c r="B36" i="10"/>
  <c r="B35" i="10"/>
  <c r="B34" i="10"/>
  <c r="B33" i="10"/>
  <c r="B32" i="10"/>
  <c r="B31" i="10"/>
  <c r="B30" i="10"/>
  <c r="B29" i="10"/>
  <c r="B28" i="10"/>
  <c r="B27" i="10"/>
  <c r="B26" i="10"/>
  <c r="B24" i="10"/>
  <c r="B23" i="10"/>
  <c r="B22" i="10"/>
  <c r="B21" i="10"/>
  <c r="B20" i="10"/>
  <c r="B19" i="10"/>
  <c r="B18" i="10"/>
  <c r="B17" i="10"/>
  <c r="B16" i="10"/>
  <c r="B15" i="10"/>
  <c r="B14" i="10"/>
  <c r="B13" i="10"/>
  <c r="B12" i="10"/>
  <c r="B42" i="9"/>
  <c r="B41" i="9"/>
  <c r="B40" i="9"/>
  <c r="B39" i="9"/>
  <c r="B38" i="9"/>
  <c r="B37" i="9"/>
  <c r="B36" i="9"/>
  <c r="B35" i="9"/>
  <c r="B32" i="9"/>
  <c r="B31" i="9"/>
  <c r="B30" i="9"/>
  <c r="B29" i="9"/>
  <c r="B28"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1" i="8"/>
  <c r="B20" i="8"/>
  <c r="B19" i="8"/>
  <c r="B18" i="8"/>
  <c r="B17" i="8"/>
  <c r="B16" i="8"/>
  <c r="B15" i="8"/>
  <c r="B14" i="8"/>
  <c r="B13" i="8"/>
  <c r="B12" i="8"/>
  <c r="B42" i="7"/>
  <c r="B41" i="7"/>
  <c r="B40" i="7"/>
  <c r="B39" i="7"/>
  <c r="B38" i="7"/>
  <c r="B37" i="7"/>
  <c r="B36" i="7"/>
  <c r="B35" i="7"/>
  <c r="B34" i="7"/>
  <c r="B33" i="7"/>
  <c r="B32" i="7"/>
  <c r="B31" i="7"/>
  <c r="B30" i="7"/>
  <c r="B29" i="7"/>
  <c r="B28" i="7"/>
  <c r="B27"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3" i="5"/>
  <c r="B12" i="5"/>
  <c r="B42" i="3"/>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43" i="8" s="1"/>
  <c r="K43" i="8" s="1"/>
  <c r="H12" i="8"/>
  <c r="A12" i="8"/>
  <c r="A13" i="8" s="1"/>
  <c r="A14"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I8" i="3"/>
  <c r="A3" i="3"/>
  <c r="A14" i="15" l="1"/>
  <c r="A14" i="14"/>
  <c r="A14" i="13"/>
  <c r="A14" i="12"/>
  <c r="A14" i="11"/>
  <c r="A14" i="10"/>
  <c r="A14" i="9"/>
  <c r="A15" i="8"/>
  <c r="A14" i="7"/>
  <c r="A14" i="6"/>
  <c r="A14" i="5"/>
  <c r="A12" i="3"/>
  <c r="A15" i="15" l="1"/>
  <c r="A15" i="14"/>
  <c r="A15" i="13"/>
  <c r="A15" i="12"/>
  <c r="A15" i="11"/>
  <c r="A15" i="10"/>
  <c r="A15" i="9"/>
  <c r="A16" i="8"/>
  <c r="A15" i="7"/>
  <c r="A15" i="6"/>
  <c r="A15" i="5"/>
  <c r="K1" i="3"/>
  <c r="I1" i="3"/>
  <c r="A7" i="3"/>
  <c r="A6" i="3"/>
  <c r="A16" i="15" l="1"/>
  <c r="A16" i="14"/>
  <c r="A16" i="13"/>
  <c r="A16" i="12"/>
  <c r="A16" i="11"/>
  <c r="A16" i="10"/>
  <c r="A16" i="9"/>
  <c r="A17"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8" i="8"/>
  <c r="A17" i="7"/>
  <c r="A17" i="6"/>
  <c r="A17" i="5"/>
  <c r="H43" i="3"/>
  <c r="K43" i="3" s="1"/>
  <c r="A13" i="3"/>
  <c r="A18" i="15" l="1"/>
  <c r="A18" i="14"/>
  <c r="A18" i="13"/>
  <c r="A18" i="12"/>
  <c r="A18" i="11"/>
  <c r="A18" i="10"/>
  <c r="A18" i="9"/>
  <c r="A19" i="8"/>
  <c r="A18" i="7"/>
  <c r="A18" i="6"/>
  <c r="A18" i="5"/>
  <c r="A14" i="3"/>
  <c r="A19" i="15" l="1"/>
  <c r="A19" i="14"/>
  <c r="A19" i="13"/>
  <c r="A19" i="12"/>
  <c r="A19" i="11"/>
  <c r="A19" i="10"/>
  <c r="A19" i="9"/>
  <c r="A20" i="8"/>
  <c r="A19" i="7"/>
  <c r="A19" i="6"/>
  <c r="A19" i="5"/>
  <c r="A15" i="3"/>
  <c r="A20" i="15" l="1"/>
  <c r="A20" i="14"/>
  <c r="A20" i="13"/>
  <c r="A20" i="12"/>
  <c r="A20" i="11"/>
  <c r="A20" i="10"/>
  <c r="A20" i="9"/>
  <c r="A21" i="8"/>
  <c r="A20" i="7"/>
  <c r="A20" i="6"/>
  <c r="A20" i="5"/>
  <c r="A16" i="3"/>
  <c r="A21" i="15" l="1"/>
  <c r="A21" i="14"/>
  <c r="A21" i="13"/>
  <c r="A21" i="12"/>
  <c r="A21" i="11"/>
  <c r="A21" i="10"/>
  <c r="A21" i="9"/>
  <c r="A22" i="8"/>
  <c r="A21" i="7"/>
  <c r="A21" i="6"/>
  <c r="A21" i="5"/>
  <c r="A17" i="3"/>
  <c r="A22" i="15" l="1"/>
  <c r="A22" i="14"/>
  <c r="A22" i="13"/>
  <c r="A22" i="12"/>
  <c r="A22" i="11"/>
  <c r="A22" i="10"/>
  <c r="A22" i="9"/>
  <c r="A23" i="8"/>
  <c r="A22" i="7"/>
  <c r="A22" i="6"/>
  <c r="A22" i="5"/>
  <c r="A18" i="3"/>
  <c r="A23" i="15" l="1"/>
  <c r="A23" i="14"/>
  <c r="A23" i="13"/>
  <c r="A23" i="12"/>
  <c r="A23" i="11"/>
  <c r="A23" i="10"/>
  <c r="A23" i="9"/>
  <c r="A24" i="8"/>
  <c r="A23" i="7"/>
  <c r="A23" i="6"/>
  <c r="A23" i="5"/>
  <c r="A19" i="3"/>
  <c r="A24" i="15" l="1"/>
  <c r="A24" i="14"/>
  <c r="A24" i="13"/>
  <c r="A24" i="12"/>
  <c r="A24" i="11"/>
  <c r="A24" i="10"/>
  <c r="A24" i="9"/>
  <c r="A25" i="8"/>
  <c r="A24" i="7"/>
  <c r="A24" i="6"/>
  <c r="A24" i="5"/>
  <c r="A20" i="3"/>
  <c r="A25" i="15" l="1"/>
  <c r="A25" i="14"/>
  <c r="A25" i="13"/>
  <c r="A25" i="12"/>
  <c r="A25" i="11"/>
  <c r="A25" i="10"/>
  <c r="A25" i="9"/>
  <c r="A26" i="8"/>
  <c r="A25" i="7"/>
  <c r="A25" i="6"/>
  <c r="A25" i="5"/>
  <c r="A21" i="3"/>
  <c r="A26" i="15" l="1"/>
  <c r="A26" i="14"/>
  <c r="A26" i="13"/>
  <c r="A26" i="12"/>
  <c r="A26" i="11"/>
  <c r="A26" i="10"/>
  <c r="A26" i="9"/>
  <c r="A27" i="8"/>
  <c r="A26" i="7"/>
  <c r="A26" i="6"/>
  <c r="A26" i="5"/>
  <c r="A22" i="3"/>
  <c r="A27" i="15" l="1"/>
  <c r="A27" i="14"/>
  <c r="A27" i="13"/>
  <c r="A27" i="12"/>
  <c r="A27" i="11"/>
  <c r="A27" i="10"/>
  <c r="A27" i="9"/>
  <c r="A28" i="8"/>
  <c r="A27" i="7"/>
  <c r="A27" i="6"/>
  <c r="A27" i="5"/>
  <c r="A23" i="3"/>
  <c r="A28" i="15" l="1"/>
  <c r="A28" i="14"/>
  <c r="A28" i="13"/>
  <c r="A28" i="12"/>
  <c r="A28" i="11"/>
  <c r="A28" i="10"/>
  <c r="A28" i="9"/>
  <c r="A29" i="8"/>
  <c r="A28" i="7"/>
  <c r="A28" i="6"/>
  <c r="A28" i="5"/>
  <c r="A24" i="3"/>
  <c r="A29" i="15" l="1"/>
  <c r="A29" i="14"/>
  <c r="A29" i="13"/>
  <c r="A29" i="12"/>
  <c r="A29" i="11"/>
  <c r="A29" i="10"/>
  <c r="A29" i="9"/>
  <c r="A30" i="8"/>
  <c r="A29" i="7"/>
  <c r="A29" i="6"/>
  <c r="A29" i="5"/>
  <c r="A25" i="3"/>
  <c r="A30" i="15" l="1"/>
  <c r="A30" i="14"/>
  <c r="A30" i="13"/>
  <c r="A30" i="12"/>
  <c r="A30" i="11"/>
  <c r="A30" i="10"/>
  <c r="A30" i="9"/>
  <c r="A31" i="8"/>
  <c r="A30" i="7"/>
  <c r="A30" i="6"/>
  <c r="A30" i="5"/>
  <c r="A26" i="3"/>
  <c r="A31" i="15" l="1"/>
  <c r="A31" i="14"/>
  <c r="A31" i="13"/>
  <c r="A31" i="12"/>
  <c r="A31" i="11"/>
  <c r="A31" i="10"/>
  <c r="A31" i="9"/>
  <c r="A32" i="8"/>
  <c r="A31" i="7"/>
  <c r="A31" i="6"/>
  <c r="A31" i="5"/>
  <c r="A27" i="3"/>
  <c r="A32" i="15" l="1"/>
  <c r="A32" i="14"/>
  <c r="A32" i="13"/>
  <c r="A32" i="12"/>
  <c r="A32" i="11"/>
  <c r="A32" i="10"/>
  <c r="A32" i="9"/>
  <c r="A33" i="8"/>
  <c r="A32" i="7"/>
  <c r="A32" i="6"/>
  <c r="A32" i="5"/>
  <c r="A28" i="3"/>
  <c r="A33" i="15" l="1"/>
  <c r="A33" i="14"/>
  <c r="A33" i="13"/>
  <c r="A33" i="12"/>
  <c r="A33" i="11"/>
  <c r="A33" i="10"/>
  <c r="A33" i="9"/>
  <c r="A34" i="8"/>
  <c r="A33" i="7"/>
  <c r="A33" i="6"/>
  <c r="A33" i="5"/>
  <c r="A29" i="3"/>
  <c r="A34" i="15" l="1"/>
  <c r="A34" i="14"/>
  <c r="A34" i="13"/>
  <c r="A34" i="12"/>
  <c r="A34" i="11"/>
  <c r="A34" i="10"/>
  <c r="A34" i="9"/>
  <c r="A35" i="8"/>
  <c r="A34" i="7"/>
  <c r="A34" i="6"/>
  <c r="A34" i="5"/>
  <c r="A30" i="3"/>
  <c r="A35" i="15" l="1"/>
  <c r="A35" i="14"/>
  <c r="A35" i="13"/>
  <c r="A35" i="12"/>
  <c r="A35" i="11"/>
  <c r="A35" i="10"/>
  <c r="A35" i="9"/>
  <c r="A36" i="8"/>
  <c r="A35" i="7"/>
  <c r="A35" i="6"/>
  <c r="A35" i="5"/>
  <c r="A31" i="3"/>
  <c r="A36" i="15" l="1"/>
  <c r="A36" i="14"/>
  <c r="A36" i="13"/>
  <c r="A36" i="12"/>
  <c r="A36" i="11"/>
  <c r="A36" i="10"/>
  <c r="A36" i="9"/>
  <c r="A37" i="8"/>
  <c r="A36" i="7"/>
  <c r="A36" i="6"/>
  <c r="A36" i="5"/>
  <c r="A32" i="3"/>
  <c r="A37" i="15" l="1"/>
  <c r="A37" i="14"/>
  <c r="A37" i="13"/>
  <c r="A37" i="12"/>
  <c r="A37" i="11"/>
  <c r="A37" i="10"/>
  <c r="A37" i="9"/>
  <c r="A38" i="8"/>
  <c r="A37" i="7"/>
  <c r="A37" i="6"/>
  <c r="A37" i="5"/>
  <c r="A33" i="3"/>
  <c r="A38" i="15" l="1"/>
  <c r="A38" i="14"/>
  <c r="A38" i="13"/>
  <c r="A38" i="12"/>
  <c r="A38" i="11"/>
  <c r="A38" i="10"/>
  <c r="A38" i="9"/>
  <c r="A39" i="8"/>
  <c r="A38" i="7"/>
  <c r="A38" i="6"/>
  <c r="A38" i="5"/>
  <c r="A34" i="3"/>
  <c r="A39" i="15" l="1"/>
  <c r="A39" i="14"/>
  <c r="A39" i="13"/>
  <c r="A39" i="12"/>
  <c r="A39" i="11"/>
  <c r="A39" i="10"/>
  <c r="A39" i="9"/>
  <c r="A42" i="8"/>
  <c r="A40" i="8"/>
  <c r="A41" i="8"/>
  <c r="A39" i="7"/>
  <c r="A39" i="6"/>
  <c r="A39" i="5"/>
  <c r="A35" i="3"/>
  <c r="A42" i="15" l="1"/>
  <c r="A40" i="15"/>
  <c r="A41" i="15"/>
  <c r="A42" i="14"/>
  <c r="A40" i="14"/>
  <c r="A41" i="14"/>
  <c r="A42" i="13"/>
  <c r="A40" i="13"/>
  <c r="A41" i="13"/>
  <c r="A42" i="12"/>
  <c r="A40" i="12"/>
  <c r="A41" i="12"/>
  <c r="A42" i="11"/>
  <c r="A40" i="11"/>
  <c r="A41" i="11"/>
  <c r="A42" i="10"/>
  <c r="A40" i="10"/>
  <c r="A41" i="10"/>
  <c r="A42" i="9"/>
  <c r="A40" i="9"/>
  <c r="A41" i="9"/>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<sst xmlns="http://schemas.openxmlformats.org/spreadsheetml/2006/main" count="369" uniqueCount="42">
  <si>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</si>
  <si>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</si>
  <si>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</si>
  <si>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</si>
  <si>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</si>
  <si>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</si>
  <si>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</si>
  <si>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</si>
  <si>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</si>
  <si>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</si>
  <si>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</si>
  <si>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</si>
  <si>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</si>
  <si>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</si>
  <si>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</si>
  <si>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</si>
  <si>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</si>
  <si>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</si>
  <si>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</si>
  <si>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</si>
  <si>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</si>
  <si>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</si>
  <si>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</si>
  <si>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</si>
  <si>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具体的な研究内容、作業内容</t>
    <phoneticPr fontId="2"/>
  </si>
  <si>
    <t>２０２４年４月分</t>
    <phoneticPr fontId="2"/>
  </si>
  <si>
    <t>２０２４年５月分</t>
    <phoneticPr fontId="2"/>
  </si>
  <si>
    <t>２０２４年６月分</t>
    <phoneticPr fontId="2"/>
  </si>
  <si>
    <t>２０２４年７月分</t>
    <phoneticPr fontId="2"/>
  </si>
  <si>
    <t>２０２４年８月分</t>
    <phoneticPr fontId="2"/>
  </si>
  <si>
    <t>２０２４年９月分</t>
    <phoneticPr fontId="2"/>
  </si>
  <si>
    <t>２０２４年１０月分</t>
    <phoneticPr fontId="2"/>
  </si>
  <si>
    <t>２０２４年１１月分</t>
    <phoneticPr fontId="2"/>
  </si>
  <si>
    <t>２０２４年１２月分</t>
    <phoneticPr fontId="2"/>
  </si>
  <si>
    <t>２０２５年１月分</t>
    <phoneticPr fontId="2"/>
  </si>
  <si>
    <t>２０２５年２月分</t>
    <phoneticPr fontId="2"/>
  </si>
  <si>
    <t>２０２５年３月分</t>
    <phoneticPr fontId="2"/>
  </si>
  <si>
    <t>祝</t>
  </si>
  <si>
    <t>振</t>
    <rPh sb="0" eb="1">
      <t>フ</t>
    </rPh>
    <phoneticPr fontId="2"/>
  </si>
  <si>
    <t>振</t>
    <rPh sb="0" eb="1">
      <t>フ</t>
    </rPh>
    <phoneticPr fontId="2"/>
  </si>
  <si>
    <t>振</t>
    <rPh sb="0" eb="1">
      <t>シン</t>
    </rPh>
    <phoneticPr fontId="2"/>
  </si>
  <si>
    <t>振</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</si>
</sst>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74">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56">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2" xfId="0" applyNumberFormat="1"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4" xfId="0" applyNumberFormat="1" applyFont="1" applyBorder="1" applyAlignment="1" applyProtection="1">
      <alignment vertical="center" shrinkToFi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4" fillId="5" borderId="65" xfId="0" applyNumberFormat="1" applyFont="1" applyFill="1" applyBorder="1" applyAlignment="1" applyProtection="1">
      <alignment vertical="top" wrapText="1" shrinkToFit="1"/>
      <protection locked="0"/>
    </xf>
    <xf numFmtId="49" fontId="14" fillId="5" borderId="66" xfId="0" applyNumberFormat="1" applyFont="1" applyFill="1" applyBorder="1" applyAlignment="1" applyProtection="1">
      <alignment vertical="top" wrapText="1" shrinkToFit="1"/>
      <protection locked="0"/>
    </xf>
    <xf numFmtId="49" fontId="14" fillId="5" borderId="67" xfId="0" applyNumberFormat="1" applyFont="1" applyFill="1" applyBorder="1" applyAlignment="1" applyProtection="1">
      <alignment vertical="top" wrapText="1" shrinkToFit="1"/>
      <protection locked="0"/>
    </xf>
    <xf numFmtId="49" fontId="14" fillId="5" borderId="68" xfId="0" applyNumberFormat="1" applyFont="1" applyFill="1" applyBorder="1" applyAlignment="1" applyProtection="1">
      <alignment vertical="top" wrapText="1" shrinkToFit="1"/>
      <protection locked="0"/>
    </xf>
    <xf numFmtId="49" fontId="14" fillId="5" borderId="0" xfId="0" applyNumberFormat="1" applyFont="1" applyFill="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9"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70" xfId="0" applyNumberFormat="1" applyFont="1" applyBorder="1" applyAlignment="1" applyProtection="1">
      <alignment vertical="top" wrapText="1" shrinkToFit="1"/>
      <protection locked="0"/>
    </xf>
    <xf numFmtId="49" fontId="14" fillId="0" borderId="71" xfId="0" applyNumberFormat="1" applyFont="1" applyBorder="1" applyAlignment="1" applyProtection="1">
      <alignment vertical="top" wrapText="1" shrinkToFit="1"/>
      <protection locked="0"/>
    </xf>
    <xf numFmtId="49" fontId="14" fillId="0" borderId="72" xfId="0" applyNumberFormat="1" applyFont="1" applyBorder="1" applyAlignment="1" applyProtection="1">
      <alignment vertical="top" wrapText="1" shrinkToFit="1"/>
      <protection locked="0"/>
    </xf>
    <xf numFmtId="49" fontId="14" fillId="0" borderId="68" xfId="0" applyNumberFormat="1" applyFont="1" applyBorder="1" applyAlignment="1" applyProtection="1">
      <alignment vertical="top" wrapText="1" shrinkToFit="1"/>
      <protection locked="0"/>
    </xf>
    <xf numFmtId="49" fontId="14" fillId="0" borderId="0" xfId="0" applyNumberFormat="1" applyFont="1" applyAlignment="1" applyProtection="1">
      <alignment vertical="top" wrapText="1" shrinkToFit="1"/>
      <protection locked="0"/>
    </xf>
    <xf numFmtId="49" fontId="14" fillId="0" borderId="18" xfId="0" applyNumberFormat="1" applyFont="1" applyBorder="1" applyAlignment="1" applyProtection="1">
      <alignment vertical="top" wrapText="1" shrinkToFit="1"/>
      <protection locked="0"/>
    </xf>
    <xf numFmtId="49" fontId="14" fillId="0" borderId="69" xfId="0" applyNumberFormat="1" applyFont="1" applyBorder="1" applyAlignment="1" applyProtection="1">
      <alignment vertical="top" wrapText="1" shrinkToFit="1"/>
      <protection locked="0"/>
    </xf>
    <xf numFmtId="49" fontId="14" fillId="0" borderId="42" xfId="0" applyNumberFormat="1" applyFont="1" applyBorder="1" applyAlignment="1" applyProtection="1">
      <alignment vertical="top" wrapText="1" shrinkToFit="1"/>
      <protection locked="0"/>
    </xf>
    <xf numFmtId="49" fontId="14" fillId="0" borderId="43" xfId="0" applyNumberFormat="1" applyFont="1" applyBorder="1" applyAlignment="1" applyProtection="1">
      <alignment vertical="top" wrapText="1"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14" fillId="0" borderId="73" xfId="0" applyNumberFormat="1" applyFont="1" applyBorder="1" applyAlignment="1" applyProtection="1">
      <alignment vertical="top" wrapText="1" shrinkToFit="1"/>
      <protection locked="0"/>
    </xf>
    <xf numFmtId="49" fontId="14" fillId="0" borderId="51" xfId="0" applyNumberFormat="1" applyFont="1" applyBorder="1" applyAlignment="1" applyProtection="1">
      <alignment vertical="top" wrapText="1" shrinkToFit="1"/>
      <protection locked="0"/>
    </xf>
    <xf numFmtId="49" fontId="14" fillId="0" borderId="52" xfId="0" applyNumberFormat="1" applyFont="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49" fontId="14" fillId="0" borderId="63" xfId="0" applyNumberFormat="1" applyFont="1" applyBorder="1" applyAlignment="1" applyProtection="1">
      <alignment vertical="top" wrapText="1" shrinkToFit="1"/>
      <protection locked="0"/>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1" defaultTableStyle="TableStyleMedium9" defaultPivotStyle="PivotStyleLight16">
    <tableStyle name="Invisible" pivot="0" table="0" count="0" xr9:uid="{D6E6098F-B311-4776-8AE3-501922D1653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zoomScaleNormal="100" workbookViewId="0">
      <selection activeCell="O5" sqref="O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88" t="s">
        <v>25</v>
      </c>
      <c r="B1" s="89"/>
      <c r="C1" s="89"/>
      <c r="D1" s="89"/>
      <c r="E1" s="90" t="s">
        <v>19</v>
      </c>
      <c r="F1" s="91"/>
      <c r="G1" s="91"/>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01"/>
      <c r="E3" s="102"/>
      <c r="F3" s="102"/>
      <c r="G3" s="102"/>
      <c r="H3" s="102"/>
      <c r="I3" s="102"/>
      <c r="J3" s="102"/>
      <c r="K3" s="103"/>
    </row>
    <row r="4" spans="1:13" ht="17.100000000000001" customHeight="1" x14ac:dyDescent="0.15">
      <c r="A4" s="96"/>
      <c r="B4" s="97"/>
      <c r="C4" s="97"/>
      <c r="D4" s="78"/>
      <c r="E4" s="98"/>
      <c r="F4" s="98"/>
      <c r="G4" s="98"/>
      <c r="H4" s="98"/>
      <c r="I4" s="98"/>
      <c r="J4" s="98"/>
      <c r="K4" s="99"/>
    </row>
    <row r="5" spans="1:13" ht="17.100000000000001" customHeight="1" x14ac:dyDescent="0.15">
      <c r="A5" s="96"/>
      <c r="B5" s="97"/>
      <c r="C5" s="97"/>
      <c r="D5" s="78"/>
      <c r="E5" s="98"/>
      <c r="F5" s="98"/>
      <c r="G5" s="98"/>
      <c r="H5" s="98"/>
      <c r="I5" s="98"/>
      <c r="J5" s="98"/>
      <c r="K5" s="99"/>
      <c r="L5" s="42"/>
    </row>
    <row r="6" spans="1:13" ht="17.100000000000001" customHeight="1" x14ac:dyDescent="0.15">
      <c r="A6" s="84" t="str">
        <f>IF($E$1="委託業務従事日誌","再委託等項目：","委託・共同研究項目：")</f>
        <v>再委託等項目：</v>
      </c>
      <c r="B6" s="85"/>
      <c r="C6" s="85"/>
      <c r="D6" s="78" t="s">
        <v>18</v>
      </c>
      <c r="E6" s="98"/>
      <c r="F6" s="98"/>
      <c r="G6" s="98"/>
      <c r="H6" s="98"/>
      <c r="I6" s="98"/>
      <c r="J6" s="98"/>
      <c r="K6" s="99"/>
    </row>
    <row r="7" spans="1:13" ht="17.100000000000001" customHeight="1" x14ac:dyDescent="0.15">
      <c r="A7" s="84" t="str">
        <f>IF($E$1="委託業務従事日誌","委託先等名称：","助成事業者名称：")</f>
        <v>委託先等名称：</v>
      </c>
      <c r="B7" s="85"/>
      <c r="C7" s="85"/>
      <c r="D7" s="78"/>
      <c r="E7" s="98"/>
      <c r="F7" s="98"/>
      <c r="G7" s="98"/>
      <c r="H7" s="98"/>
      <c r="I7" s="98"/>
      <c r="J7" s="98"/>
      <c r="K7" s="99"/>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104"/>
      <c r="E9" s="104"/>
      <c r="F9" s="104"/>
      <c r="G9" s="104"/>
      <c r="H9" s="5"/>
      <c r="I9" s="4" t="s">
        <v>7</v>
      </c>
      <c r="J9" s="22"/>
      <c r="K9" s="72"/>
    </row>
    <row r="10" spans="1:13" s="3" customFormat="1" ht="17.100000000000001" customHeight="1" x14ac:dyDescent="0.15">
      <c r="A10" s="92" t="s">
        <v>0</v>
      </c>
      <c r="B10" s="94" t="s">
        <v>1</v>
      </c>
      <c r="C10" s="73" t="s">
        <v>10</v>
      </c>
      <c r="D10" s="74"/>
      <c r="E10" s="74"/>
      <c r="F10" s="75"/>
      <c r="G10" s="76" t="s">
        <v>8</v>
      </c>
      <c r="H10" s="100" t="s">
        <v>9</v>
      </c>
      <c r="I10" s="105" t="s">
        <v>24</v>
      </c>
      <c r="J10" s="105"/>
      <c r="K10" s="106"/>
    </row>
    <row r="11" spans="1:13" s="3" customFormat="1" ht="17.100000000000001" customHeight="1" thickBot="1" x14ac:dyDescent="0.2">
      <c r="A11" s="93"/>
      <c r="B11" s="95"/>
      <c r="C11" s="6" t="s">
        <v>5</v>
      </c>
      <c r="D11" s="7" t="s">
        <v>6</v>
      </c>
      <c r="E11" s="8" t="s">
        <v>5</v>
      </c>
      <c r="F11" s="7" t="s">
        <v>6</v>
      </c>
      <c r="G11" s="77"/>
      <c r="H11" s="77"/>
      <c r="I11" s="107"/>
      <c r="J11" s="107"/>
      <c r="K11" s="108"/>
    </row>
    <row r="12" spans="1:13" ht="17.100000000000001" customHeight="1" thickTop="1" x14ac:dyDescent="0.15">
      <c r="A12" s="46">
        <f>DATEVALUE(TEXT(SUBSTITUTE(SUBSTITUTE(SUBSTITUTE($A$1,"元","１"),"分",""),"度","")&amp;"１日","yyyy/mm/d"))</f>
        <v>45383</v>
      </c>
      <c r="B12" s="47" t="str">
        <f t="shared" ref="B12:B39" si="0">TEXT(A12,"aaa")</f>
        <v>月</v>
      </c>
      <c r="C12" s="37"/>
      <c r="D12" s="38"/>
      <c r="E12" s="48"/>
      <c r="F12" s="40"/>
      <c r="G12" s="49"/>
      <c r="H12" s="9" t="str">
        <f>IF((D12-C12)+(F12-E12)-G12=0,"",(D12-C12)+(F12-E12)-G12)</f>
        <v/>
      </c>
      <c r="I12" s="122"/>
      <c r="J12" s="123"/>
      <c r="K12" s="124"/>
      <c r="L12"/>
    </row>
    <row r="13" spans="1:13" ht="17.100000000000001" customHeight="1" x14ac:dyDescent="0.15">
      <c r="A13" s="10">
        <f t="shared" ref="A13:A37" si="1">A12+1</f>
        <v>45384</v>
      </c>
      <c r="B13" s="11" t="str">
        <f t="shared" si="0"/>
        <v>火</v>
      </c>
      <c r="C13" s="25"/>
      <c r="D13" s="26"/>
      <c r="E13" s="27"/>
      <c r="F13" s="28"/>
      <c r="G13" s="29"/>
      <c r="H13" s="9" t="str">
        <f>IF((D13-C13)+(F13-E13)-G13=0,"",(D13-C13)+(F13-E13)-G13)</f>
        <v/>
      </c>
      <c r="I13" s="125"/>
      <c r="J13" s="126"/>
      <c r="K13" s="127"/>
      <c r="L13"/>
    </row>
    <row r="14" spans="1:13" ht="17.100000000000001" customHeight="1" x14ac:dyDescent="0.15">
      <c r="A14" s="53">
        <f t="shared" si="1"/>
        <v>45385</v>
      </c>
      <c r="B14" s="11" t="str">
        <f t="shared" si="0"/>
        <v>水</v>
      </c>
      <c r="C14" s="23"/>
      <c r="D14" s="24"/>
      <c r="E14" s="27"/>
      <c r="F14" s="28"/>
      <c r="G14" s="29"/>
      <c r="H14" s="9" t="str">
        <f t="shared" ref="H14:H42" si="2">IF((D14-C14)+(F14-E14)-G14=0,"",(D14-C14)+(F14-E14)-G14)</f>
        <v/>
      </c>
      <c r="I14" s="125"/>
      <c r="J14" s="126"/>
      <c r="K14" s="127"/>
      <c r="L14"/>
    </row>
    <row r="15" spans="1:13" ht="17.100000000000001" customHeight="1" x14ac:dyDescent="0.15">
      <c r="A15" s="10">
        <f t="shared" si="1"/>
        <v>45386</v>
      </c>
      <c r="B15" s="11" t="str">
        <f t="shared" si="0"/>
        <v>木</v>
      </c>
      <c r="C15" s="23"/>
      <c r="D15" s="24"/>
      <c r="E15" s="27"/>
      <c r="F15" s="28"/>
      <c r="G15" s="29"/>
      <c r="H15" s="9" t="str">
        <f t="shared" si="2"/>
        <v/>
      </c>
      <c r="I15" s="125"/>
      <c r="J15" s="126"/>
      <c r="K15" s="127"/>
      <c r="L15"/>
    </row>
    <row r="16" spans="1:13" ht="17.100000000000001" customHeight="1" x14ac:dyDescent="0.15">
      <c r="A16" s="10">
        <f t="shared" si="1"/>
        <v>45387</v>
      </c>
      <c r="B16" s="11" t="str">
        <f t="shared" si="0"/>
        <v>金</v>
      </c>
      <c r="C16" s="23"/>
      <c r="D16" s="24"/>
      <c r="E16" s="27"/>
      <c r="F16" s="28"/>
      <c r="G16" s="29"/>
      <c r="H16" s="9" t="str">
        <f t="shared" si="2"/>
        <v/>
      </c>
      <c r="I16" s="125"/>
      <c r="J16" s="126"/>
      <c r="K16" s="127"/>
      <c r="L16"/>
    </row>
    <row r="17" spans="1:12" ht="17.100000000000001" customHeight="1" x14ac:dyDescent="0.15">
      <c r="A17" s="36">
        <f t="shared" si="1"/>
        <v>45388</v>
      </c>
      <c r="B17" s="44" t="str">
        <f t="shared" si="0"/>
        <v>土</v>
      </c>
      <c r="C17" s="37"/>
      <c r="D17" s="38"/>
      <c r="E17" s="39"/>
      <c r="F17" s="40"/>
      <c r="G17" s="41"/>
      <c r="H17" s="9" t="str">
        <f t="shared" si="2"/>
        <v/>
      </c>
      <c r="I17" s="128"/>
      <c r="J17" s="129"/>
      <c r="K17" s="130"/>
      <c r="L17"/>
    </row>
    <row r="18" spans="1:12" ht="17.100000000000001" customHeight="1" x14ac:dyDescent="0.15">
      <c r="A18" s="36">
        <f t="shared" si="1"/>
        <v>45389</v>
      </c>
      <c r="B18" s="44" t="str">
        <f t="shared" si="0"/>
        <v>日</v>
      </c>
      <c r="C18" s="37"/>
      <c r="D18" s="38"/>
      <c r="E18" s="39"/>
      <c r="F18" s="40"/>
      <c r="G18" s="41"/>
      <c r="H18" s="9" t="str">
        <f t="shared" si="2"/>
        <v/>
      </c>
      <c r="I18" s="131"/>
      <c r="J18" s="132"/>
      <c r="K18" s="133"/>
      <c r="L18"/>
    </row>
    <row r="19" spans="1:12" ht="17.100000000000001" customHeight="1" x14ac:dyDescent="0.15">
      <c r="A19" s="10">
        <f t="shared" si="1"/>
        <v>45390</v>
      </c>
      <c r="B19" s="11" t="str">
        <f t="shared" si="0"/>
        <v>月</v>
      </c>
      <c r="C19" s="23"/>
      <c r="D19" s="24"/>
      <c r="E19" s="27"/>
      <c r="F19" s="28"/>
      <c r="G19" s="29"/>
      <c r="H19" s="9" t="str">
        <f t="shared" si="2"/>
        <v/>
      </c>
      <c r="I19" s="134"/>
      <c r="J19" s="135"/>
      <c r="K19" s="136"/>
      <c r="L19"/>
    </row>
    <row r="20" spans="1:12" ht="17.100000000000001" customHeight="1" x14ac:dyDescent="0.15">
      <c r="A20" s="10">
        <f t="shared" si="1"/>
        <v>45391</v>
      </c>
      <c r="B20" s="11" t="str">
        <f t="shared" si="0"/>
        <v>火</v>
      </c>
      <c r="C20" s="23"/>
      <c r="D20" s="24"/>
      <c r="E20" s="27"/>
      <c r="F20" s="28"/>
      <c r="G20" s="29"/>
      <c r="H20" s="9" t="str">
        <f t="shared" si="2"/>
        <v/>
      </c>
      <c r="I20" s="134"/>
      <c r="J20" s="135"/>
      <c r="K20" s="136"/>
      <c r="L20"/>
    </row>
    <row r="21" spans="1:12" ht="17.100000000000001" customHeight="1" x14ac:dyDescent="0.15">
      <c r="A21" s="53">
        <f t="shared" si="1"/>
        <v>45392</v>
      </c>
      <c r="B21" s="11" t="str">
        <f t="shared" si="0"/>
        <v>水</v>
      </c>
      <c r="C21" s="23"/>
      <c r="D21" s="24"/>
      <c r="E21" s="27"/>
      <c r="F21" s="28"/>
      <c r="G21" s="29"/>
      <c r="H21" s="9" t="str">
        <f t="shared" si="2"/>
        <v/>
      </c>
      <c r="I21" s="134"/>
      <c r="J21" s="135"/>
      <c r="K21" s="136"/>
      <c r="L21"/>
    </row>
    <row r="22" spans="1:12" ht="17.100000000000001" customHeight="1" x14ac:dyDescent="0.15">
      <c r="A22" s="10">
        <f t="shared" si="1"/>
        <v>45393</v>
      </c>
      <c r="B22" s="11" t="str">
        <f t="shared" si="0"/>
        <v>木</v>
      </c>
      <c r="C22" s="23"/>
      <c r="D22" s="24"/>
      <c r="E22" s="27"/>
      <c r="F22" s="28"/>
      <c r="G22" s="29"/>
      <c r="H22" s="9" t="str">
        <f t="shared" si="2"/>
        <v/>
      </c>
      <c r="I22" s="134"/>
      <c r="J22" s="135"/>
      <c r="K22" s="136"/>
      <c r="L22"/>
    </row>
    <row r="23" spans="1:12" ht="17.100000000000001" customHeight="1" x14ac:dyDescent="0.15">
      <c r="A23" s="10">
        <f t="shared" si="1"/>
        <v>45394</v>
      </c>
      <c r="B23" s="11" t="str">
        <f t="shared" si="0"/>
        <v>金</v>
      </c>
      <c r="C23" s="23"/>
      <c r="D23" s="24"/>
      <c r="E23" s="27"/>
      <c r="F23" s="28"/>
      <c r="G23" s="29"/>
      <c r="H23" s="9" t="str">
        <f t="shared" si="2"/>
        <v/>
      </c>
      <c r="I23" s="134"/>
      <c r="J23" s="135"/>
      <c r="K23" s="136"/>
      <c r="L23"/>
    </row>
    <row r="24" spans="1:12" ht="17.100000000000001" customHeight="1" x14ac:dyDescent="0.15">
      <c r="A24" s="10">
        <f t="shared" si="1"/>
        <v>45395</v>
      </c>
      <c r="B24" s="11" t="str">
        <f t="shared" si="0"/>
        <v>土</v>
      </c>
      <c r="C24" s="23"/>
      <c r="D24" s="24"/>
      <c r="E24" s="27"/>
      <c r="F24" s="28"/>
      <c r="G24" s="29"/>
      <c r="H24" s="9" t="str">
        <f t="shared" si="2"/>
        <v/>
      </c>
      <c r="I24" s="137"/>
      <c r="J24" s="138"/>
      <c r="K24" s="139"/>
      <c r="L24"/>
    </row>
    <row r="25" spans="1:12" ht="17.100000000000001" customHeight="1" x14ac:dyDescent="0.15">
      <c r="A25" s="10">
        <f t="shared" si="1"/>
        <v>45396</v>
      </c>
      <c r="B25" s="11" t="str">
        <f t="shared" si="0"/>
        <v>日</v>
      </c>
      <c r="C25" s="23"/>
      <c r="D25" s="24"/>
      <c r="E25" s="27"/>
      <c r="F25" s="28"/>
      <c r="G25" s="29"/>
      <c r="H25" s="9" t="str">
        <f t="shared" si="2"/>
        <v/>
      </c>
      <c r="I25" s="131"/>
      <c r="J25" s="132"/>
      <c r="K25" s="133"/>
      <c r="L25"/>
    </row>
    <row r="26" spans="1:12" ht="17.100000000000001" customHeight="1" x14ac:dyDescent="0.15">
      <c r="A26" s="10">
        <f t="shared" si="1"/>
        <v>45397</v>
      </c>
      <c r="B26" s="11" t="str">
        <f t="shared" si="0"/>
        <v>月</v>
      </c>
      <c r="C26" s="23"/>
      <c r="D26" s="24"/>
      <c r="E26" s="27"/>
      <c r="F26" s="28"/>
      <c r="G26" s="29"/>
      <c r="H26" s="9" t="str">
        <f t="shared" si="2"/>
        <v/>
      </c>
      <c r="I26" s="134"/>
      <c r="J26" s="135"/>
      <c r="K26" s="136"/>
      <c r="L26"/>
    </row>
    <row r="27" spans="1:12" ht="17.100000000000001" customHeight="1" x14ac:dyDescent="0.15">
      <c r="A27" s="10">
        <f t="shared" si="1"/>
        <v>45398</v>
      </c>
      <c r="B27" s="11" t="str">
        <f t="shared" si="0"/>
        <v>火</v>
      </c>
      <c r="C27" s="23"/>
      <c r="D27" s="24"/>
      <c r="E27" s="27"/>
      <c r="F27" s="28"/>
      <c r="G27" s="29"/>
      <c r="H27" s="9" t="str">
        <f t="shared" si="2"/>
        <v/>
      </c>
      <c r="I27" s="134"/>
      <c r="J27" s="135"/>
      <c r="K27" s="136"/>
      <c r="L27"/>
    </row>
    <row r="28" spans="1:12" ht="17.100000000000001" customHeight="1" x14ac:dyDescent="0.15">
      <c r="A28" s="10">
        <f t="shared" si="1"/>
        <v>45399</v>
      </c>
      <c r="B28" s="11" t="str">
        <f t="shared" si="0"/>
        <v>水</v>
      </c>
      <c r="C28" s="23"/>
      <c r="D28" s="24"/>
      <c r="E28" s="27"/>
      <c r="F28" s="28"/>
      <c r="G28" s="29"/>
      <c r="H28" s="9" t="str">
        <f t="shared" si="2"/>
        <v/>
      </c>
      <c r="I28" s="134"/>
      <c r="J28" s="135"/>
      <c r="K28" s="136"/>
      <c r="L28"/>
    </row>
    <row r="29" spans="1:12" ht="17.100000000000001" customHeight="1" x14ac:dyDescent="0.15">
      <c r="A29" s="10">
        <f t="shared" si="1"/>
        <v>45400</v>
      </c>
      <c r="B29" s="11" t="str">
        <f t="shared" si="0"/>
        <v>木</v>
      </c>
      <c r="C29" s="23"/>
      <c r="D29" s="24"/>
      <c r="E29" s="27"/>
      <c r="F29" s="28"/>
      <c r="G29" s="29"/>
      <c r="H29" s="9" t="str">
        <f t="shared" si="2"/>
        <v/>
      </c>
      <c r="I29" s="134"/>
      <c r="J29" s="135"/>
      <c r="K29" s="136"/>
      <c r="L29"/>
    </row>
    <row r="30" spans="1:12" ht="17.100000000000001" customHeight="1" x14ac:dyDescent="0.15">
      <c r="A30" s="10">
        <f t="shared" si="1"/>
        <v>45401</v>
      </c>
      <c r="B30" s="11" t="str">
        <f t="shared" si="0"/>
        <v>金</v>
      </c>
      <c r="C30" s="23"/>
      <c r="D30" s="24"/>
      <c r="E30" s="27"/>
      <c r="F30" s="28"/>
      <c r="G30" s="29"/>
      <c r="H30" s="9" t="str">
        <f t="shared" si="2"/>
        <v/>
      </c>
      <c r="I30" s="134"/>
      <c r="J30" s="135"/>
      <c r="K30" s="136"/>
      <c r="L30"/>
    </row>
    <row r="31" spans="1:12" ht="17.100000000000001" customHeight="1" x14ac:dyDescent="0.15">
      <c r="A31" s="10">
        <f t="shared" si="1"/>
        <v>45402</v>
      </c>
      <c r="B31" s="11" t="str">
        <f t="shared" si="0"/>
        <v>土</v>
      </c>
      <c r="C31" s="23"/>
      <c r="D31" s="24"/>
      <c r="E31" s="27"/>
      <c r="F31" s="28"/>
      <c r="G31" s="29"/>
      <c r="H31" s="9" t="str">
        <f t="shared" si="2"/>
        <v/>
      </c>
      <c r="I31" s="137"/>
      <c r="J31" s="138"/>
      <c r="K31" s="139"/>
      <c r="L31"/>
    </row>
    <row r="32" spans="1:12" ht="17.100000000000001" customHeight="1" x14ac:dyDescent="0.15">
      <c r="A32" s="10">
        <f t="shared" si="1"/>
        <v>45403</v>
      </c>
      <c r="B32" s="11" t="str">
        <f t="shared" si="0"/>
        <v>日</v>
      </c>
      <c r="C32" s="23"/>
      <c r="D32" s="24"/>
      <c r="E32" s="27"/>
      <c r="F32" s="28"/>
      <c r="G32" s="29"/>
      <c r="H32" s="9" t="str">
        <f t="shared" si="2"/>
        <v/>
      </c>
      <c r="I32" s="131"/>
      <c r="J32" s="132"/>
      <c r="K32" s="133"/>
      <c r="L32"/>
    </row>
    <row r="33" spans="1:12" ht="17.100000000000001" customHeight="1" x14ac:dyDescent="0.15">
      <c r="A33" s="10">
        <f t="shared" si="1"/>
        <v>45404</v>
      </c>
      <c r="B33" s="11" t="str">
        <f t="shared" si="0"/>
        <v>月</v>
      </c>
      <c r="C33" s="23"/>
      <c r="D33" s="24"/>
      <c r="E33" s="27"/>
      <c r="F33" s="28"/>
      <c r="G33" s="29"/>
      <c r="H33" s="9" t="str">
        <f t="shared" si="2"/>
        <v/>
      </c>
      <c r="I33" s="134"/>
      <c r="J33" s="135"/>
      <c r="K33" s="136"/>
      <c r="L33"/>
    </row>
    <row r="34" spans="1:12" ht="17.100000000000001" customHeight="1" x14ac:dyDescent="0.15">
      <c r="A34" s="10">
        <f t="shared" si="1"/>
        <v>45405</v>
      </c>
      <c r="B34" s="11" t="str">
        <f t="shared" si="0"/>
        <v>火</v>
      </c>
      <c r="C34" s="23"/>
      <c r="D34" s="24"/>
      <c r="E34" s="27"/>
      <c r="F34" s="28"/>
      <c r="G34" s="29"/>
      <c r="H34" s="9" t="str">
        <f t="shared" si="2"/>
        <v/>
      </c>
      <c r="I34" s="134"/>
      <c r="J34" s="135"/>
      <c r="K34" s="136"/>
      <c r="L34"/>
    </row>
    <row r="35" spans="1:12" ht="17.100000000000001" customHeight="1" x14ac:dyDescent="0.15">
      <c r="A35" s="10">
        <f t="shared" si="1"/>
        <v>45406</v>
      </c>
      <c r="B35" s="11" t="str">
        <f t="shared" si="0"/>
        <v>水</v>
      </c>
      <c r="C35" s="23"/>
      <c r="D35" s="24"/>
      <c r="E35" s="27"/>
      <c r="F35" s="28"/>
      <c r="G35" s="29"/>
      <c r="H35" s="9" t="str">
        <f t="shared" si="2"/>
        <v/>
      </c>
      <c r="I35" s="134"/>
      <c r="J35" s="135"/>
      <c r="K35" s="136"/>
      <c r="L35"/>
    </row>
    <row r="36" spans="1:12" ht="17.100000000000001" customHeight="1" x14ac:dyDescent="0.15">
      <c r="A36" s="10">
        <f t="shared" si="1"/>
        <v>45407</v>
      </c>
      <c r="B36" s="11" t="str">
        <f t="shared" si="0"/>
        <v>木</v>
      </c>
      <c r="C36" s="23"/>
      <c r="D36" s="24"/>
      <c r="E36" s="27"/>
      <c r="F36" s="28"/>
      <c r="G36" s="29"/>
      <c r="H36" s="9" t="str">
        <f t="shared" si="2"/>
        <v/>
      </c>
      <c r="I36" s="134"/>
      <c r="J36" s="135"/>
      <c r="K36" s="136"/>
      <c r="L36"/>
    </row>
    <row r="37" spans="1:12" ht="17.100000000000001" customHeight="1" x14ac:dyDescent="0.15">
      <c r="A37" s="10">
        <f t="shared" si="1"/>
        <v>45408</v>
      </c>
      <c r="B37" s="11" t="str">
        <f t="shared" si="0"/>
        <v>金</v>
      </c>
      <c r="C37" s="23"/>
      <c r="D37" s="24"/>
      <c r="E37" s="27"/>
      <c r="F37" s="28"/>
      <c r="G37" s="29"/>
      <c r="H37" s="9" t="str">
        <f t="shared" si="2"/>
        <v/>
      </c>
      <c r="I37" s="134"/>
      <c r="J37" s="135"/>
      <c r="K37" s="136"/>
      <c r="L37"/>
    </row>
    <row r="38" spans="1:12" ht="17.100000000000001" customHeight="1" x14ac:dyDescent="0.15">
      <c r="A38" s="10">
        <f>A37+1</f>
        <v>45409</v>
      </c>
      <c r="B38" s="11" t="str">
        <f t="shared" si="0"/>
        <v>土</v>
      </c>
      <c r="C38" s="23"/>
      <c r="D38" s="24"/>
      <c r="E38" s="27"/>
      <c r="F38" s="28"/>
      <c r="G38" s="29"/>
      <c r="H38" s="9" t="str">
        <f t="shared" si="2"/>
        <v/>
      </c>
      <c r="I38" s="137"/>
      <c r="J38" s="138"/>
      <c r="K38" s="139"/>
      <c r="L38"/>
    </row>
    <row r="39" spans="1:12" ht="17.100000000000001" customHeight="1" x14ac:dyDescent="0.15">
      <c r="A39" s="10">
        <f>A38+1</f>
        <v>45410</v>
      </c>
      <c r="B39" s="11" t="str">
        <f t="shared" si="0"/>
        <v>日</v>
      </c>
      <c r="C39" s="23"/>
      <c r="D39" s="24"/>
      <c r="E39" s="27"/>
      <c r="F39" s="28"/>
      <c r="G39" s="29"/>
      <c r="H39" s="9" t="str">
        <f t="shared" si="2"/>
        <v/>
      </c>
      <c r="I39" s="131"/>
      <c r="J39" s="132"/>
      <c r="K39" s="133"/>
      <c r="L39"/>
    </row>
    <row r="40" spans="1:12" ht="17.100000000000001" customHeight="1" x14ac:dyDescent="0.15">
      <c r="A40" s="10">
        <f>IF(DAY(A39+1)&lt;4,"",A39+1)</f>
        <v>45411</v>
      </c>
      <c r="B40" s="11" t="s">
        <v>37</v>
      </c>
      <c r="C40" s="23"/>
      <c r="D40" s="24"/>
      <c r="E40" s="27"/>
      <c r="F40" s="28"/>
      <c r="G40" s="29"/>
      <c r="H40" s="9" t="str">
        <f t="shared" si="2"/>
        <v/>
      </c>
      <c r="I40" s="134"/>
      <c r="J40" s="135"/>
      <c r="K40" s="136"/>
      <c r="L40"/>
    </row>
    <row r="41" spans="1:12" ht="17.100000000000001" customHeight="1" x14ac:dyDescent="0.15">
      <c r="A41" s="10">
        <f>IF(DAY(A39+2)&lt;4,"",A39+2)</f>
        <v>45412</v>
      </c>
      <c r="B41" s="11" t="str">
        <f>TEXT(A41,"aaa")</f>
        <v>火</v>
      </c>
      <c r="C41" s="23"/>
      <c r="D41" s="24"/>
      <c r="E41" s="27"/>
      <c r="F41" s="28"/>
      <c r="G41" s="29"/>
      <c r="H41" s="9" t="str">
        <f t="shared" si="2"/>
        <v/>
      </c>
      <c r="I41" s="134"/>
      <c r="J41" s="135"/>
      <c r="K41" s="136"/>
      <c r="L41"/>
    </row>
    <row r="42" spans="1:12" ht="17.100000000000001" customHeight="1" thickBot="1" x14ac:dyDescent="0.2">
      <c r="A42" s="12" t="str">
        <f>IF(DAY(A39+3)&lt;4,"",A39+3)</f>
        <v/>
      </c>
      <c r="B42" s="43" t="str">
        <f>TEXT(A42,"aaa")</f>
        <v/>
      </c>
      <c r="C42" s="30"/>
      <c r="D42" s="31"/>
      <c r="E42" s="32"/>
      <c r="F42" s="33"/>
      <c r="G42" s="34"/>
      <c r="H42" s="13" t="str">
        <f t="shared" si="2"/>
        <v/>
      </c>
      <c r="I42" s="144"/>
      <c r="J42" s="145"/>
      <c r="K42" s="146"/>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I12:K17"/>
    <mergeCell ref="I18:K24"/>
    <mergeCell ref="I25:K31"/>
    <mergeCell ref="B47:C47"/>
    <mergeCell ref="D47:E47"/>
    <mergeCell ref="I32:K38"/>
    <mergeCell ref="I39:K42"/>
    <mergeCell ref="A49:K50"/>
    <mergeCell ref="I43:J43"/>
    <mergeCell ref="G47:H47"/>
    <mergeCell ref="C46:D46"/>
    <mergeCell ref="I46:K46"/>
    <mergeCell ref="A45:K45"/>
    <mergeCell ref="A43:G43"/>
    <mergeCell ref="A1:D1"/>
    <mergeCell ref="E1:G1"/>
    <mergeCell ref="A10:A11"/>
    <mergeCell ref="B10:B11"/>
    <mergeCell ref="A3:C3"/>
    <mergeCell ref="A4:C4"/>
    <mergeCell ref="A5:C5"/>
    <mergeCell ref="A6:C6"/>
    <mergeCell ref="D7:K7"/>
    <mergeCell ref="H10:H11"/>
    <mergeCell ref="D3:K3"/>
    <mergeCell ref="D4:K4"/>
    <mergeCell ref="D5:K5"/>
    <mergeCell ref="D6:K6"/>
    <mergeCell ref="D9:G9"/>
    <mergeCell ref="I10:K11"/>
    <mergeCell ref="C10:F10"/>
    <mergeCell ref="G10:G11"/>
    <mergeCell ref="J8:K8"/>
    <mergeCell ref="D8:G8"/>
    <mergeCell ref="A2:F2"/>
    <mergeCell ref="H2:J2"/>
    <mergeCell ref="A7:C7"/>
    <mergeCell ref="A8:C8"/>
  </mergeCells>
  <phoneticPr fontId="2"/>
  <conditionalFormatting sqref="A12:H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60CFA-E53C-4A49-9F98-106AF7EFCEB2}">
  <sheetPr codeName="Sheet10"/>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88" t="s">
        <v>34</v>
      </c>
      <c r="B1" s="89"/>
      <c r="C1" s="89"/>
      <c r="D1" s="89"/>
      <c r="E1" s="90" t="s">
        <v>19</v>
      </c>
      <c r="F1" s="91"/>
      <c r="G1" s="91"/>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01"/>
      <c r="E3" s="102"/>
      <c r="F3" s="102"/>
      <c r="G3" s="102"/>
      <c r="H3" s="102"/>
      <c r="I3" s="102"/>
      <c r="J3" s="102"/>
      <c r="K3" s="103"/>
    </row>
    <row r="4" spans="1:13" ht="17.100000000000001" customHeight="1" x14ac:dyDescent="0.15">
      <c r="A4" s="96"/>
      <c r="B4" s="97"/>
      <c r="C4" s="97"/>
      <c r="D4" s="78"/>
      <c r="E4" s="98"/>
      <c r="F4" s="98"/>
      <c r="G4" s="98"/>
      <c r="H4" s="98"/>
      <c r="I4" s="98"/>
      <c r="J4" s="98"/>
      <c r="K4" s="99"/>
    </row>
    <row r="5" spans="1:13" ht="17.100000000000001" customHeight="1" x14ac:dyDescent="0.15">
      <c r="A5" s="96"/>
      <c r="B5" s="97"/>
      <c r="C5" s="97"/>
      <c r="D5" s="78"/>
      <c r="E5" s="98"/>
      <c r="F5" s="98"/>
      <c r="G5" s="98"/>
      <c r="H5" s="98"/>
      <c r="I5" s="98"/>
      <c r="J5" s="98"/>
      <c r="K5" s="99"/>
      <c r="L5" s="42"/>
    </row>
    <row r="6" spans="1:13" ht="17.100000000000001" customHeight="1" x14ac:dyDescent="0.15">
      <c r="A6" s="84" t="str">
        <f>IF($E$1="委託業務従事日誌","再委託等項目：","委託・共同研究項目：")</f>
        <v>再委託等項目：</v>
      </c>
      <c r="B6" s="85"/>
      <c r="C6" s="85"/>
      <c r="D6" s="78" t="s">
        <v>18</v>
      </c>
      <c r="E6" s="98"/>
      <c r="F6" s="98"/>
      <c r="G6" s="98"/>
      <c r="H6" s="98"/>
      <c r="I6" s="98"/>
      <c r="J6" s="98"/>
      <c r="K6" s="99"/>
    </row>
    <row r="7" spans="1:13" ht="17.100000000000001" customHeight="1" x14ac:dyDescent="0.15">
      <c r="A7" s="84" t="str">
        <f>IF($E$1="委託業務従事日誌","委託先等名称：","助成事業者名称：")</f>
        <v>委託先等名称：</v>
      </c>
      <c r="B7" s="85"/>
      <c r="C7" s="85"/>
      <c r="D7" s="78"/>
      <c r="E7" s="98"/>
      <c r="F7" s="98"/>
      <c r="G7" s="98"/>
      <c r="H7" s="98"/>
      <c r="I7" s="98"/>
      <c r="J7" s="98"/>
      <c r="K7" s="99"/>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104"/>
      <c r="E9" s="104"/>
      <c r="F9" s="104"/>
      <c r="G9" s="104"/>
      <c r="H9" s="5"/>
      <c r="I9" s="4" t="s">
        <v>7</v>
      </c>
      <c r="J9" s="22"/>
      <c r="K9" s="72"/>
    </row>
    <row r="10" spans="1:13" s="3" customFormat="1" ht="17.100000000000001" customHeight="1" x14ac:dyDescent="0.15">
      <c r="A10" s="92" t="s">
        <v>0</v>
      </c>
      <c r="B10" s="94" t="s">
        <v>1</v>
      </c>
      <c r="C10" s="73" t="s">
        <v>10</v>
      </c>
      <c r="D10" s="74"/>
      <c r="E10" s="74"/>
      <c r="F10" s="75"/>
      <c r="G10" s="76" t="s">
        <v>8</v>
      </c>
      <c r="H10" s="100" t="s">
        <v>9</v>
      </c>
      <c r="I10" s="105" t="s">
        <v>24</v>
      </c>
      <c r="J10" s="105"/>
      <c r="K10" s="106"/>
    </row>
    <row r="11" spans="1:13" s="3" customFormat="1" ht="17.100000000000001" customHeight="1" thickBot="1" x14ac:dyDescent="0.2">
      <c r="A11" s="93"/>
      <c r="B11" s="95"/>
      <c r="C11" s="6" t="s">
        <v>5</v>
      </c>
      <c r="D11" s="7" t="s">
        <v>6</v>
      </c>
      <c r="E11" s="8" t="s">
        <v>5</v>
      </c>
      <c r="F11" s="7" t="s">
        <v>6</v>
      </c>
      <c r="G11" s="77"/>
      <c r="H11" s="77"/>
      <c r="I11" s="107"/>
      <c r="J11" s="107"/>
      <c r="K11" s="108"/>
    </row>
    <row r="12" spans="1:13" ht="17.100000000000001" customHeight="1" thickTop="1" x14ac:dyDescent="0.15">
      <c r="A12" s="46">
        <f>DATEVALUE(TEXT(SUBSTITUTE(SUBSTITUTE(SUBSTITUTE($A$1,"元","１"),"分",""),"度","")&amp;"１日","yyyy/mm/d"))</f>
        <v>45658</v>
      </c>
      <c r="B12" s="47" t="s">
        <v>37</v>
      </c>
      <c r="C12" s="37"/>
      <c r="D12" s="38"/>
      <c r="E12" s="48"/>
      <c r="F12" s="40"/>
      <c r="G12" s="49"/>
      <c r="H12" s="9" t="str">
        <f>IF((D12-C12)+(F12-E12)-G12=0,"",(D12-C12)+(F12-E12)-G12)</f>
        <v/>
      </c>
      <c r="I12" s="122"/>
      <c r="J12" s="123"/>
      <c r="K12" s="124"/>
      <c r="L12"/>
    </row>
    <row r="13" spans="1:13" ht="17.100000000000001" customHeight="1" x14ac:dyDescent="0.15">
      <c r="A13" s="10">
        <f t="shared" ref="A13:A37" si="0">A12+1</f>
        <v>45659</v>
      </c>
      <c r="B13" s="11" t="str">
        <f t="shared" ref="B13:B23" si="1">TEXT(A13,"aaa")</f>
        <v>木</v>
      </c>
      <c r="C13" s="25"/>
      <c r="D13" s="26"/>
      <c r="E13" s="27"/>
      <c r="F13" s="28"/>
      <c r="G13" s="29"/>
      <c r="H13" s="9" t="str">
        <f>IF((D13-C13)+(F13-E13)-G13=0,"",(D13-C13)+(F13-E13)-G13)</f>
        <v/>
      </c>
      <c r="I13" s="125"/>
      <c r="J13" s="126"/>
      <c r="K13" s="127"/>
      <c r="L13"/>
    </row>
    <row r="14" spans="1:13" ht="17.100000000000001" customHeight="1" x14ac:dyDescent="0.15">
      <c r="A14" s="53">
        <f t="shared" si="0"/>
        <v>45660</v>
      </c>
      <c r="B14" s="11" t="str">
        <f t="shared" si="1"/>
        <v>金</v>
      </c>
      <c r="C14" s="23"/>
      <c r="D14" s="24"/>
      <c r="E14" s="27"/>
      <c r="F14" s="28"/>
      <c r="G14" s="29"/>
      <c r="H14" s="9" t="str">
        <f t="shared" ref="H14:H42" si="2">IF((D14-C14)+(F14-E14)-G14=0,"",(D14-C14)+(F14-E14)-G14)</f>
        <v/>
      </c>
      <c r="I14" s="125"/>
      <c r="J14" s="126"/>
      <c r="K14" s="127"/>
      <c r="L14"/>
    </row>
    <row r="15" spans="1:13" ht="17.100000000000001" customHeight="1" x14ac:dyDescent="0.15">
      <c r="A15" s="10">
        <f t="shared" si="0"/>
        <v>45661</v>
      </c>
      <c r="B15" s="11" t="str">
        <f t="shared" si="1"/>
        <v>土</v>
      </c>
      <c r="C15" s="23"/>
      <c r="D15" s="24"/>
      <c r="E15" s="27"/>
      <c r="F15" s="28"/>
      <c r="G15" s="29"/>
      <c r="H15" s="9" t="str">
        <f t="shared" si="2"/>
        <v/>
      </c>
      <c r="I15" s="128"/>
      <c r="J15" s="129"/>
      <c r="K15" s="130"/>
      <c r="L15"/>
    </row>
    <row r="16" spans="1:13" ht="17.100000000000001" customHeight="1" x14ac:dyDescent="0.15">
      <c r="A16" s="10">
        <f t="shared" si="0"/>
        <v>45662</v>
      </c>
      <c r="B16" s="11" t="str">
        <f t="shared" si="1"/>
        <v>日</v>
      </c>
      <c r="C16" s="23"/>
      <c r="D16" s="24"/>
      <c r="E16" s="27"/>
      <c r="F16" s="28"/>
      <c r="G16" s="29"/>
      <c r="H16" s="9" t="str">
        <f t="shared" si="2"/>
        <v/>
      </c>
      <c r="I16" s="131"/>
      <c r="J16" s="132"/>
      <c r="K16" s="133"/>
      <c r="L16"/>
    </row>
    <row r="17" spans="1:12" ht="17.100000000000001" customHeight="1" x14ac:dyDescent="0.15">
      <c r="A17" s="36">
        <f t="shared" si="0"/>
        <v>45663</v>
      </c>
      <c r="B17" s="44" t="str">
        <f t="shared" si="1"/>
        <v>月</v>
      </c>
      <c r="C17" s="37"/>
      <c r="D17" s="38"/>
      <c r="E17" s="39"/>
      <c r="F17" s="40"/>
      <c r="G17" s="41"/>
      <c r="H17" s="9" t="str">
        <f t="shared" si="2"/>
        <v/>
      </c>
      <c r="I17" s="134"/>
      <c r="J17" s="135"/>
      <c r="K17" s="136"/>
      <c r="L17"/>
    </row>
    <row r="18" spans="1:12" ht="17.100000000000001" customHeight="1" x14ac:dyDescent="0.15">
      <c r="A18" s="36">
        <f t="shared" si="0"/>
        <v>45664</v>
      </c>
      <c r="B18" s="44" t="str">
        <f t="shared" si="1"/>
        <v>火</v>
      </c>
      <c r="C18" s="37"/>
      <c r="D18" s="38"/>
      <c r="E18" s="39"/>
      <c r="F18" s="40"/>
      <c r="G18" s="41"/>
      <c r="H18" s="9" t="str">
        <f t="shared" si="2"/>
        <v/>
      </c>
      <c r="I18" s="134"/>
      <c r="J18" s="135"/>
      <c r="K18" s="136"/>
      <c r="L18"/>
    </row>
    <row r="19" spans="1:12" ht="17.100000000000001" customHeight="1" x14ac:dyDescent="0.15">
      <c r="A19" s="10">
        <f t="shared" si="0"/>
        <v>45665</v>
      </c>
      <c r="B19" s="11" t="str">
        <f t="shared" si="1"/>
        <v>水</v>
      </c>
      <c r="C19" s="23"/>
      <c r="D19" s="24"/>
      <c r="E19" s="27"/>
      <c r="F19" s="28"/>
      <c r="G19" s="29"/>
      <c r="H19" s="9" t="str">
        <f t="shared" si="2"/>
        <v/>
      </c>
      <c r="I19" s="134"/>
      <c r="J19" s="135"/>
      <c r="K19" s="136"/>
      <c r="L19"/>
    </row>
    <row r="20" spans="1:12" ht="17.100000000000001" customHeight="1" x14ac:dyDescent="0.15">
      <c r="A20" s="10">
        <f t="shared" si="0"/>
        <v>45666</v>
      </c>
      <c r="B20" s="11" t="str">
        <f t="shared" si="1"/>
        <v>木</v>
      </c>
      <c r="C20" s="23"/>
      <c r="D20" s="24"/>
      <c r="E20" s="27"/>
      <c r="F20" s="28"/>
      <c r="G20" s="29"/>
      <c r="H20" s="9" t="str">
        <f t="shared" si="2"/>
        <v/>
      </c>
      <c r="I20" s="134"/>
      <c r="J20" s="135"/>
      <c r="K20" s="136"/>
      <c r="L20"/>
    </row>
    <row r="21" spans="1:12" ht="17.100000000000001" customHeight="1" x14ac:dyDescent="0.15">
      <c r="A21" s="53">
        <f t="shared" si="0"/>
        <v>45667</v>
      </c>
      <c r="B21" s="11" t="str">
        <f t="shared" si="1"/>
        <v>金</v>
      </c>
      <c r="C21" s="23"/>
      <c r="D21" s="24"/>
      <c r="E21" s="27"/>
      <c r="F21" s="28"/>
      <c r="G21" s="29"/>
      <c r="H21" s="9" t="str">
        <f t="shared" si="2"/>
        <v/>
      </c>
      <c r="I21" s="134"/>
      <c r="J21" s="135"/>
      <c r="K21" s="136"/>
      <c r="L21"/>
    </row>
    <row r="22" spans="1:12" ht="17.100000000000001" customHeight="1" x14ac:dyDescent="0.15">
      <c r="A22" s="10">
        <f t="shared" si="0"/>
        <v>45668</v>
      </c>
      <c r="B22" s="11" t="str">
        <f t="shared" si="1"/>
        <v>土</v>
      </c>
      <c r="C22" s="23"/>
      <c r="D22" s="24"/>
      <c r="E22" s="27"/>
      <c r="F22" s="28"/>
      <c r="G22" s="29"/>
      <c r="H22" s="9" t="str">
        <f t="shared" si="2"/>
        <v/>
      </c>
      <c r="I22" s="137"/>
      <c r="J22" s="138"/>
      <c r="K22" s="139"/>
      <c r="L22"/>
    </row>
    <row r="23" spans="1:12" ht="17.100000000000001" customHeight="1" x14ac:dyDescent="0.15">
      <c r="A23" s="10">
        <f t="shared" si="0"/>
        <v>45669</v>
      </c>
      <c r="B23" s="11" t="str">
        <f t="shared" si="1"/>
        <v>日</v>
      </c>
      <c r="C23" s="23"/>
      <c r="D23" s="24"/>
      <c r="E23" s="27"/>
      <c r="F23" s="28"/>
      <c r="G23" s="29"/>
      <c r="H23" s="9" t="str">
        <f t="shared" si="2"/>
        <v/>
      </c>
      <c r="I23" s="131"/>
      <c r="J23" s="132"/>
      <c r="K23" s="133"/>
      <c r="L23"/>
    </row>
    <row r="24" spans="1:12" ht="17.100000000000001" customHeight="1" x14ac:dyDescent="0.15">
      <c r="A24" s="10">
        <f t="shared" si="0"/>
        <v>45670</v>
      </c>
      <c r="B24" s="11" t="s">
        <v>37</v>
      </c>
      <c r="C24" s="23"/>
      <c r="D24" s="24"/>
      <c r="E24" s="27"/>
      <c r="F24" s="28"/>
      <c r="G24" s="29"/>
      <c r="H24" s="9" t="str">
        <f t="shared" si="2"/>
        <v/>
      </c>
      <c r="I24" s="134"/>
      <c r="J24" s="135"/>
      <c r="K24" s="136"/>
      <c r="L24"/>
    </row>
    <row r="25" spans="1:12" ht="17.100000000000001" customHeight="1" x14ac:dyDescent="0.15">
      <c r="A25" s="10">
        <f t="shared" si="0"/>
        <v>45671</v>
      </c>
      <c r="B25" s="11" t="str">
        <f t="shared" ref="B25:B42" si="3">TEXT(A25,"aaa")</f>
        <v>火</v>
      </c>
      <c r="C25" s="23"/>
      <c r="D25" s="24"/>
      <c r="E25" s="27"/>
      <c r="F25" s="28"/>
      <c r="G25" s="29"/>
      <c r="H25" s="9" t="str">
        <f t="shared" si="2"/>
        <v/>
      </c>
      <c r="I25" s="134"/>
      <c r="J25" s="135"/>
      <c r="K25" s="136"/>
      <c r="L25"/>
    </row>
    <row r="26" spans="1:12" ht="17.100000000000001" customHeight="1" x14ac:dyDescent="0.15">
      <c r="A26" s="10">
        <f t="shared" si="0"/>
        <v>45672</v>
      </c>
      <c r="B26" s="11" t="str">
        <f t="shared" si="3"/>
        <v>水</v>
      </c>
      <c r="C26" s="23"/>
      <c r="D26" s="24"/>
      <c r="E26" s="27"/>
      <c r="F26" s="28"/>
      <c r="G26" s="29"/>
      <c r="H26" s="9" t="str">
        <f t="shared" si="2"/>
        <v/>
      </c>
      <c r="I26" s="134"/>
      <c r="J26" s="135"/>
      <c r="K26" s="136"/>
      <c r="L26"/>
    </row>
    <row r="27" spans="1:12" ht="17.100000000000001" customHeight="1" x14ac:dyDescent="0.15">
      <c r="A27" s="10">
        <f t="shared" si="0"/>
        <v>45673</v>
      </c>
      <c r="B27" s="11" t="str">
        <f t="shared" si="3"/>
        <v>木</v>
      </c>
      <c r="C27" s="23"/>
      <c r="D27" s="24"/>
      <c r="E27" s="27"/>
      <c r="F27" s="28"/>
      <c r="G27" s="29"/>
      <c r="H27" s="9" t="str">
        <f t="shared" si="2"/>
        <v/>
      </c>
      <c r="I27" s="134"/>
      <c r="J27" s="135"/>
      <c r="K27" s="136"/>
      <c r="L27"/>
    </row>
    <row r="28" spans="1:12" ht="17.100000000000001" customHeight="1" x14ac:dyDescent="0.15">
      <c r="A28" s="10">
        <f t="shared" si="0"/>
        <v>45674</v>
      </c>
      <c r="B28" s="11" t="str">
        <f t="shared" si="3"/>
        <v>金</v>
      </c>
      <c r="C28" s="23"/>
      <c r="D28" s="24"/>
      <c r="E28" s="27"/>
      <c r="F28" s="28"/>
      <c r="G28" s="29"/>
      <c r="H28" s="9" t="str">
        <f t="shared" si="2"/>
        <v/>
      </c>
      <c r="I28" s="134"/>
      <c r="J28" s="135"/>
      <c r="K28" s="136"/>
      <c r="L28"/>
    </row>
    <row r="29" spans="1:12" ht="17.100000000000001" customHeight="1" x14ac:dyDescent="0.15">
      <c r="A29" s="10">
        <f t="shared" si="0"/>
        <v>45675</v>
      </c>
      <c r="B29" s="11" t="str">
        <f t="shared" si="3"/>
        <v>土</v>
      </c>
      <c r="C29" s="23"/>
      <c r="D29" s="24"/>
      <c r="E29" s="27"/>
      <c r="F29" s="28"/>
      <c r="G29" s="29"/>
      <c r="H29" s="9" t="str">
        <f t="shared" si="2"/>
        <v/>
      </c>
      <c r="I29" s="137"/>
      <c r="J29" s="138"/>
      <c r="K29" s="139"/>
      <c r="L29"/>
    </row>
    <row r="30" spans="1:12" ht="17.100000000000001" customHeight="1" x14ac:dyDescent="0.15">
      <c r="A30" s="10">
        <f t="shared" si="0"/>
        <v>45676</v>
      </c>
      <c r="B30" s="11" t="str">
        <f t="shared" si="3"/>
        <v>日</v>
      </c>
      <c r="C30" s="23"/>
      <c r="D30" s="24"/>
      <c r="E30" s="27"/>
      <c r="F30" s="28"/>
      <c r="G30" s="29"/>
      <c r="H30" s="9" t="str">
        <f t="shared" si="2"/>
        <v/>
      </c>
      <c r="I30" s="131"/>
      <c r="J30" s="132"/>
      <c r="K30" s="133"/>
      <c r="L30"/>
    </row>
    <row r="31" spans="1:12" ht="17.100000000000001" customHeight="1" x14ac:dyDescent="0.15">
      <c r="A31" s="10">
        <f t="shared" si="0"/>
        <v>45677</v>
      </c>
      <c r="B31" s="11" t="str">
        <f t="shared" si="3"/>
        <v>月</v>
      </c>
      <c r="C31" s="23"/>
      <c r="D31" s="24"/>
      <c r="E31" s="27"/>
      <c r="F31" s="28"/>
      <c r="G31" s="29"/>
      <c r="H31" s="9" t="str">
        <f t="shared" si="2"/>
        <v/>
      </c>
      <c r="I31" s="134"/>
      <c r="J31" s="135"/>
      <c r="K31" s="136"/>
      <c r="L31"/>
    </row>
    <row r="32" spans="1:12" ht="17.100000000000001" customHeight="1" x14ac:dyDescent="0.15">
      <c r="A32" s="10">
        <f t="shared" si="0"/>
        <v>45678</v>
      </c>
      <c r="B32" s="11" t="str">
        <f t="shared" si="3"/>
        <v>火</v>
      </c>
      <c r="C32" s="23"/>
      <c r="D32" s="24"/>
      <c r="E32" s="27"/>
      <c r="F32" s="28"/>
      <c r="G32" s="29"/>
      <c r="H32" s="9" t="str">
        <f t="shared" si="2"/>
        <v/>
      </c>
      <c r="I32" s="134"/>
      <c r="J32" s="135"/>
      <c r="K32" s="136"/>
      <c r="L32"/>
    </row>
    <row r="33" spans="1:12" ht="17.100000000000001" customHeight="1" x14ac:dyDescent="0.15">
      <c r="A33" s="10">
        <f t="shared" si="0"/>
        <v>45679</v>
      </c>
      <c r="B33" s="11" t="str">
        <f t="shared" si="3"/>
        <v>水</v>
      </c>
      <c r="C33" s="23"/>
      <c r="D33" s="24"/>
      <c r="E33" s="27"/>
      <c r="F33" s="28"/>
      <c r="G33" s="29"/>
      <c r="H33" s="9" t="str">
        <f t="shared" si="2"/>
        <v/>
      </c>
      <c r="I33" s="134"/>
      <c r="J33" s="135"/>
      <c r="K33" s="136"/>
      <c r="L33"/>
    </row>
    <row r="34" spans="1:12" ht="17.100000000000001" customHeight="1" x14ac:dyDescent="0.15">
      <c r="A34" s="10">
        <f t="shared" si="0"/>
        <v>45680</v>
      </c>
      <c r="B34" s="11" t="str">
        <f t="shared" si="3"/>
        <v>木</v>
      </c>
      <c r="C34" s="23"/>
      <c r="D34" s="24"/>
      <c r="E34" s="27"/>
      <c r="F34" s="28"/>
      <c r="G34" s="29"/>
      <c r="H34" s="9" t="str">
        <f t="shared" si="2"/>
        <v/>
      </c>
      <c r="I34" s="134"/>
      <c r="J34" s="135"/>
      <c r="K34" s="136"/>
      <c r="L34"/>
    </row>
    <row r="35" spans="1:12" ht="17.100000000000001" customHeight="1" x14ac:dyDescent="0.15">
      <c r="A35" s="10">
        <f t="shared" si="0"/>
        <v>45681</v>
      </c>
      <c r="B35" s="11" t="str">
        <f t="shared" si="3"/>
        <v>金</v>
      </c>
      <c r="C35" s="23"/>
      <c r="D35" s="24"/>
      <c r="E35" s="27"/>
      <c r="F35" s="28"/>
      <c r="G35" s="29"/>
      <c r="H35" s="9" t="str">
        <f t="shared" si="2"/>
        <v/>
      </c>
      <c r="I35" s="134"/>
      <c r="J35" s="135"/>
      <c r="K35" s="136"/>
      <c r="L35"/>
    </row>
    <row r="36" spans="1:12" ht="17.100000000000001" customHeight="1" x14ac:dyDescent="0.15">
      <c r="A36" s="10">
        <f t="shared" si="0"/>
        <v>45682</v>
      </c>
      <c r="B36" s="11" t="str">
        <f t="shared" si="3"/>
        <v>土</v>
      </c>
      <c r="C36" s="23"/>
      <c r="D36" s="24"/>
      <c r="E36" s="27"/>
      <c r="F36" s="28"/>
      <c r="G36" s="29"/>
      <c r="H36" s="9" t="str">
        <f t="shared" si="2"/>
        <v/>
      </c>
      <c r="I36" s="137"/>
      <c r="J36" s="138"/>
      <c r="K36" s="139"/>
      <c r="L36"/>
    </row>
    <row r="37" spans="1:12" ht="17.100000000000001" customHeight="1" x14ac:dyDescent="0.15">
      <c r="A37" s="10">
        <f t="shared" si="0"/>
        <v>45683</v>
      </c>
      <c r="B37" s="11" t="str">
        <f t="shared" si="3"/>
        <v>日</v>
      </c>
      <c r="C37" s="23"/>
      <c r="D37" s="24"/>
      <c r="E37" s="27"/>
      <c r="F37" s="28"/>
      <c r="G37" s="29"/>
      <c r="H37" s="9" t="str">
        <f t="shared" si="2"/>
        <v/>
      </c>
      <c r="I37" s="131"/>
      <c r="J37" s="132"/>
      <c r="K37" s="133"/>
      <c r="L37"/>
    </row>
    <row r="38" spans="1:12" ht="17.100000000000001" customHeight="1" x14ac:dyDescent="0.15">
      <c r="A38" s="10">
        <f>A37+1</f>
        <v>45684</v>
      </c>
      <c r="B38" s="11" t="str">
        <f t="shared" si="3"/>
        <v>月</v>
      </c>
      <c r="C38" s="23"/>
      <c r="D38" s="24"/>
      <c r="E38" s="27"/>
      <c r="F38" s="28"/>
      <c r="G38" s="29"/>
      <c r="H38" s="9" t="str">
        <f t="shared" si="2"/>
        <v/>
      </c>
      <c r="I38" s="134"/>
      <c r="J38" s="135"/>
      <c r="K38" s="136"/>
      <c r="L38"/>
    </row>
    <row r="39" spans="1:12" ht="17.100000000000001" customHeight="1" x14ac:dyDescent="0.15">
      <c r="A39" s="10">
        <f>A38+1</f>
        <v>45685</v>
      </c>
      <c r="B39" s="11" t="str">
        <f t="shared" si="3"/>
        <v>火</v>
      </c>
      <c r="C39" s="23"/>
      <c r="D39" s="24"/>
      <c r="E39" s="27"/>
      <c r="F39" s="28"/>
      <c r="G39" s="29"/>
      <c r="H39" s="9" t="str">
        <f t="shared" si="2"/>
        <v/>
      </c>
      <c r="I39" s="134"/>
      <c r="J39" s="135"/>
      <c r="K39" s="136"/>
      <c r="L39"/>
    </row>
    <row r="40" spans="1:12" ht="17.100000000000001" customHeight="1" x14ac:dyDescent="0.15">
      <c r="A40" s="10">
        <f>IF(DAY(A39+1)&lt;4,"",A39+1)</f>
        <v>45686</v>
      </c>
      <c r="B40" s="11" t="str">
        <f t="shared" si="3"/>
        <v>水</v>
      </c>
      <c r="C40" s="23"/>
      <c r="D40" s="24"/>
      <c r="E40" s="27"/>
      <c r="F40" s="28"/>
      <c r="G40" s="29"/>
      <c r="H40" s="9" t="str">
        <f t="shared" si="2"/>
        <v/>
      </c>
      <c r="I40" s="134"/>
      <c r="J40" s="135"/>
      <c r="K40" s="136"/>
      <c r="L40"/>
    </row>
    <row r="41" spans="1:12" ht="17.100000000000001" customHeight="1" x14ac:dyDescent="0.15">
      <c r="A41" s="10">
        <f>IF(DAY(A39+2)&lt;4,"",A39+2)</f>
        <v>45687</v>
      </c>
      <c r="B41" s="11" t="str">
        <f t="shared" si="3"/>
        <v>木</v>
      </c>
      <c r="C41" s="23"/>
      <c r="D41" s="24"/>
      <c r="E41" s="27"/>
      <c r="F41" s="28"/>
      <c r="G41" s="29"/>
      <c r="H41" s="9" t="str">
        <f t="shared" si="2"/>
        <v/>
      </c>
      <c r="I41" s="134"/>
      <c r="J41" s="135"/>
      <c r="K41" s="136"/>
      <c r="L41"/>
    </row>
    <row r="42" spans="1:12" ht="17.100000000000001" customHeight="1" thickBot="1" x14ac:dyDescent="0.2">
      <c r="A42" s="12">
        <f>IF(DAY(A39+3)&lt;4,"",A39+3)</f>
        <v>45688</v>
      </c>
      <c r="B42" s="43" t="str">
        <f t="shared" si="3"/>
        <v>金</v>
      </c>
      <c r="C42" s="30"/>
      <c r="D42" s="31"/>
      <c r="E42" s="32"/>
      <c r="F42" s="33"/>
      <c r="G42" s="34"/>
      <c r="H42" s="13" t="str">
        <f t="shared" si="2"/>
        <v/>
      </c>
      <c r="I42" s="144"/>
      <c r="J42" s="145"/>
      <c r="K42" s="146"/>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5"/>
    <mergeCell ref="I16:K22"/>
    <mergeCell ref="I23:K29"/>
    <mergeCell ref="I30:K36"/>
    <mergeCell ref="I37: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2" priority="1" stopIfTrue="1">
      <formula>OR($B12="土",$B12="日",$B12="祝",$B12="振",$I12="休日")</formula>
    </cfRule>
  </conditionalFormatting>
  <dataValidations count="5">
    <dataValidation type="list" imeMode="on" allowBlank="1" sqref="H8" xr:uid="{8F355453-1AC5-4D49-8401-0E9A519361AE}">
      <formula1>"通常勤務,管理者,裁量,高プロ,出向,その他"</formula1>
    </dataValidation>
    <dataValidation type="list" allowBlank="1" showInputMessage="1" showErrorMessage="1" sqref="G2 K2" xr:uid="{B9F172F7-7BFE-42E2-A566-0DEB187AAFFF}">
      <formula1>"あり,なし"</formula1>
    </dataValidation>
    <dataValidation type="list" allowBlank="1" showInputMessage="1" showErrorMessage="1" sqref="E1:G1" xr:uid="{92F4269C-8A8D-4AA1-89DD-47487C7E289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703AC17-CE93-4EFB-BF63-CF2967BEC1ED}">
      <formula1>0</formula1>
    </dataValidation>
    <dataValidation type="time" allowBlank="1" showInputMessage="1" showErrorMessage="1" errorTitle="時刻を入力してください。" error="0:00から23:59までの時刻が入力できます。" sqref="C12:C42 E12:E42 G12:G42" xr:uid="{C7E2552E-8AB7-43A0-BFD2-6482D7AFDC6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8E74F-7F66-451E-9D41-E104E46783A9}">
  <sheetPr codeName="Sheet11"/>
  <dimension ref="A1:N57"/>
  <sheetViews>
    <sheetView topLeftCell="A21" zoomScaleNormal="100" workbookViewId="0">
      <selection activeCell="B36" sqref="B3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88" t="s">
        <v>35</v>
      </c>
      <c r="B1" s="89"/>
      <c r="C1" s="89"/>
      <c r="D1" s="89"/>
      <c r="E1" s="90" t="s">
        <v>19</v>
      </c>
      <c r="F1" s="91"/>
      <c r="G1" s="91"/>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01"/>
      <c r="E3" s="102"/>
      <c r="F3" s="102"/>
      <c r="G3" s="102"/>
      <c r="H3" s="102"/>
      <c r="I3" s="102"/>
      <c r="J3" s="102"/>
      <c r="K3" s="103"/>
    </row>
    <row r="4" spans="1:13" ht="17.100000000000001" customHeight="1" x14ac:dyDescent="0.15">
      <c r="A4" s="96"/>
      <c r="B4" s="97"/>
      <c r="C4" s="97"/>
      <c r="D4" s="78"/>
      <c r="E4" s="98"/>
      <c r="F4" s="98"/>
      <c r="G4" s="98"/>
      <c r="H4" s="98"/>
      <c r="I4" s="98"/>
      <c r="J4" s="98"/>
      <c r="K4" s="99"/>
    </row>
    <row r="5" spans="1:13" ht="17.100000000000001" customHeight="1" x14ac:dyDescent="0.15">
      <c r="A5" s="96"/>
      <c r="B5" s="97"/>
      <c r="C5" s="97"/>
      <c r="D5" s="78"/>
      <c r="E5" s="98"/>
      <c r="F5" s="98"/>
      <c r="G5" s="98"/>
      <c r="H5" s="98"/>
      <c r="I5" s="98"/>
      <c r="J5" s="98"/>
      <c r="K5" s="99"/>
      <c r="L5" s="42"/>
    </row>
    <row r="6" spans="1:13" ht="17.100000000000001" customHeight="1" x14ac:dyDescent="0.15">
      <c r="A6" s="84" t="str">
        <f>IF($E$1="委託業務従事日誌","再委託等項目：","委託・共同研究項目：")</f>
        <v>再委託等項目：</v>
      </c>
      <c r="B6" s="85"/>
      <c r="C6" s="85"/>
      <c r="D6" s="78" t="s">
        <v>18</v>
      </c>
      <c r="E6" s="98"/>
      <c r="F6" s="98"/>
      <c r="G6" s="98"/>
      <c r="H6" s="98"/>
      <c r="I6" s="98"/>
      <c r="J6" s="98"/>
      <c r="K6" s="99"/>
    </row>
    <row r="7" spans="1:13" ht="17.100000000000001" customHeight="1" x14ac:dyDescent="0.15">
      <c r="A7" s="84" t="str">
        <f>IF($E$1="委託業務従事日誌","委託先等名称：","助成事業者名称：")</f>
        <v>委託先等名称：</v>
      </c>
      <c r="B7" s="85"/>
      <c r="C7" s="85"/>
      <c r="D7" s="78"/>
      <c r="E7" s="98"/>
      <c r="F7" s="98"/>
      <c r="G7" s="98"/>
      <c r="H7" s="98"/>
      <c r="I7" s="98"/>
      <c r="J7" s="98"/>
      <c r="K7" s="99"/>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104"/>
      <c r="E9" s="104"/>
      <c r="F9" s="104"/>
      <c r="G9" s="104"/>
      <c r="H9" s="5"/>
      <c r="I9" s="4" t="s">
        <v>7</v>
      </c>
      <c r="J9" s="22"/>
      <c r="K9" s="72"/>
    </row>
    <row r="10" spans="1:13" s="3" customFormat="1" ht="17.100000000000001" customHeight="1" x14ac:dyDescent="0.15">
      <c r="A10" s="92" t="s">
        <v>0</v>
      </c>
      <c r="B10" s="94" t="s">
        <v>1</v>
      </c>
      <c r="C10" s="73" t="s">
        <v>10</v>
      </c>
      <c r="D10" s="74"/>
      <c r="E10" s="74"/>
      <c r="F10" s="75"/>
      <c r="G10" s="76" t="s">
        <v>8</v>
      </c>
      <c r="H10" s="100" t="s">
        <v>9</v>
      </c>
      <c r="I10" s="105" t="s">
        <v>24</v>
      </c>
      <c r="J10" s="105"/>
      <c r="K10" s="106"/>
    </row>
    <row r="11" spans="1:13" s="3" customFormat="1" ht="17.100000000000001" customHeight="1" thickBot="1" x14ac:dyDescent="0.2">
      <c r="A11" s="93"/>
      <c r="B11" s="95"/>
      <c r="C11" s="6" t="s">
        <v>5</v>
      </c>
      <c r="D11" s="7" t="s">
        <v>6</v>
      </c>
      <c r="E11" s="8" t="s">
        <v>5</v>
      </c>
      <c r="F11" s="7" t="s">
        <v>6</v>
      </c>
      <c r="G11" s="77"/>
      <c r="H11" s="77"/>
      <c r="I11" s="107"/>
      <c r="J11" s="107"/>
      <c r="K11" s="108"/>
    </row>
    <row r="12" spans="1:13" ht="17.100000000000001" customHeight="1" thickTop="1" x14ac:dyDescent="0.15">
      <c r="A12" s="46">
        <f>DATEVALUE(TEXT(SUBSTITUTE(SUBSTITUTE(SUBSTITUTE($A$1,"元","１"),"分",""),"度","")&amp;"１日","yyyy/mm/d"))</f>
        <v>45689</v>
      </c>
      <c r="B12" s="47" t="str">
        <f t="shared" ref="B12:B21" si="0">TEXT(A12,"aaa")</f>
        <v>土</v>
      </c>
      <c r="C12" s="37"/>
      <c r="D12" s="38"/>
      <c r="E12" s="48"/>
      <c r="F12" s="40"/>
      <c r="G12" s="49"/>
      <c r="H12" s="9" t="str">
        <f>IF((D12-C12)+(F12-E12)-G12=0,"",(D12-C12)+(F12-E12)-G12)</f>
        <v/>
      </c>
      <c r="I12" s="147"/>
      <c r="J12" s="148"/>
      <c r="K12" s="149"/>
      <c r="L12"/>
    </row>
    <row r="13" spans="1:13" ht="17.100000000000001" customHeight="1" x14ac:dyDescent="0.15">
      <c r="A13" s="10">
        <f t="shared" ref="A13:A37" si="1">A12+1</f>
        <v>45690</v>
      </c>
      <c r="B13" s="11" t="str">
        <f t="shared" si="0"/>
        <v>日</v>
      </c>
      <c r="C13" s="25"/>
      <c r="D13" s="26"/>
      <c r="E13" s="27"/>
      <c r="F13" s="28"/>
      <c r="G13" s="29"/>
      <c r="H13" s="9" t="str">
        <f>IF((D13-C13)+(F13-E13)-G13=0,"",(D13-C13)+(F13-E13)-G13)</f>
        <v/>
      </c>
      <c r="I13" s="131"/>
      <c r="J13" s="132"/>
      <c r="K13" s="133"/>
      <c r="L13"/>
    </row>
    <row r="14" spans="1:13" ht="17.100000000000001" customHeight="1" x14ac:dyDescent="0.15">
      <c r="A14" s="53">
        <f t="shared" si="1"/>
        <v>45691</v>
      </c>
      <c r="B14" s="11" t="str">
        <f t="shared" si="0"/>
        <v>月</v>
      </c>
      <c r="C14" s="23"/>
      <c r="D14" s="24"/>
      <c r="E14" s="27"/>
      <c r="F14" s="28"/>
      <c r="G14" s="29"/>
      <c r="H14" s="9" t="str">
        <f t="shared" ref="H14:H42" si="2">IF((D14-C14)+(F14-E14)-G14=0,"",(D14-C14)+(F14-E14)-G14)</f>
        <v/>
      </c>
      <c r="I14" s="134"/>
      <c r="J14" s="135"/>
      <c r="K14" s="136"/>
      <c r="L14"/>
    </row>
    <row r="15" spans="1:13" ht="17.100000000000001" customHeight="1" x14ac:dyDescent="0.15">
      <c r="A15" s="10">
        <f t="shared" si="1"/>
        <v>45692</v>
      </c>
      <c r="B15" s="11" t="str">
        <f t="shared" si="0"/>
        <v>火</v>
      </c>
      <c r="C15" s="23"/>
      <c r="D15" s="24"/>
      <c r="E15" s="27"/>
      <c r="F15" s="28"/>
      <c r="G15" s="29"/>
      <c r="H15" s="9" t="str">
        <f t="shared" si="2"/>
        <v/>
      </c>
      <c r="I15" s="134"/>
      <c r="J15" s="135"/>
      <c r="K15" s="136"/>
      <c r="L15"/>
    </row>
    <row r="16" spans="1:13" ht="17.100000000000001" customHeight="1" x14ac:dyDescent="0.15">
      <c r="A16" s="10">
        <f t="shared" si="1"/>
        <v>45693</v>
      </c>
      <c r="B16" s="11" t="str">
        <f t="shared" si="0"/>
        <v>水</v>
      </c>
      <c r="C16" s="23"/>
      <c r="D16" s="24"/>
      <c r="E16" s="27"/>
      <c r="F16" s="28"/>
      <c r="G16" s="29"/>
      <c r="H16" s="9" t="str">
        <f t="shared" si="2"/>
        <v/>
      </c>
      <c r="I16" s="134"/>
      <c r="J16" s="135"/>
      <c r="K16" s="136"/>
      <c r="L16"/>
    </row>
    <row r="17" spans="1:12" ht="17.100000000000001" customHeight="1" x14ac:dyDescent="0.15">
      <c r="A17" s="36">
        <f t="shared" si="1"/>
        <v>45694</v>
      </c>
      <c r="B17" s="44" t="str">
        <f t="shared" si="0"/>
        <v>木</v>
      </c>
      <c r="C17" s="37"/>
      <c r="D17" s="38"/>
      <c r="E17" s="39"/>
      <c r="F17" s="40"/>
      <c r="G17" s="41"/>
      <c r="H17" s="9" t="str">
        <f t="shared" si="2"/>
        <v/>
      </c>
      <c r="I17" s="134"/>
      <c r="J17" s="135"/>
      <c r="K17" s="136"/>
      <c r="L17"/>
    </row>
    <row r="18" spans="1:12" ht="17.100000000000001" customHeight="1" x14ac:dyDescent="0.15">
      <c r="A18" s="36">
        <f t="shared" si="1"/>
        <v>45695</v>
      </c>
      <c r="B18" s="44" t="str">
        <f t="shared" si="0"/>
        <v>金</v>
      </c>
      <c r="C18" s="37"/>
      <c r="D18" s="38"/>
      <c r="E18" s="39"/>
      <c r="F18" s="40"/>
      <c r="G18" s="41"/>
      <c r="H18" s="9" t="str">
        <f t="shared" si="2"/>
        <v/>
      </c>
      <c r="I18" s="134"/>
      <c r="J18" s="135"/>
      <c r="K18" s="136"/>
      <c r="L18"/>
    </row>
    <row r="19" spans="1:12" ht="17.100000000000001" customHeight="1" x14ac:dyDescent="0.15">
      <c r="A19" s="10">
        <f t="shared" si="1"/>
        <v>45696</v>
      </c>
      <c r="B19" s="11" t="str">
        <f t="shared" si="0"/>
        <v>土</v>
      </c>
      <c r="C19" s="23"/>
      <c r="D19" s="24"/>
      <c r="E19" s="27"/>
      <c r="F19" s="28"/>
      <c r="G19" s="29"/>
      <c r="H19" s="9" t="str">
        <f t="shared" si="2"/>
        <v/>
      </c>
      <c r="I19" s="137"/>
      <c r="J19" s="138"/>
      <c r="K19" s="139"/>
      <c r="L19"/>
    </row>
    <row r="20" spans="1:12" ht="17.100000000000001" customHeight="1" x14ac:dyDescent="0.15">
      <c r="A20" s="10">
        <f t="shared" si="1"/>
        <v>45697</v>
      </c>
      <c r="B20" s="11" t="str">
        <f t="shared" si="0"/>
        <v>日</v>
      </c>
      <c r="C20" s="23"/>
      <c r="D20" s="24"/>
      <c r="E20" s="27"/>
      <c r="F20" s="28"/>
      <c r="G20" s="29"/>
      <c r="H20" s="9" t="str">
        <f t="shared" si="2"/>
        <v/>
      </c>
      <c r="I20" s="131"/>
      <c r="J20" s="132"/>
      <c r="K20" s="133"/>
      <c r="L20"/>
    </row>
    <row r="21" spans="1:12" ht="17.100000000000001" customHeight="1" x14ac:dyDescent="0.15">
      <c r="A21" s="53">
        <f t="shared" si="1"/>
        <v>45698</v>
      </c>
      <c r="B21" s="11" t="str">
        <f t="shared" si="0"/>
        <v>月</v>
      </c>
      <c r="C21" s="23"/>
      <c r="D21" s="24"/>
      <c r="E21" s="27"/>
      <c r="F21" s="28"/>
      <c r="G21" s="29"/>
      <c r="H21" s="9" t="str">
        <f t="shared" si="2"/>
        <v/>
      </c>
      <c r="I21" s="134"/>
      <c r="J21" s="135"/>
      <c r="K21" s="136"/>
      <c r="L21"/>
    </row>
    <row r="22" spans="1:12" ht="17.100000000000001" customHeight="1" x14ac:dyDescent="0.15">
      <c r="A22" s="10">
        <f t="shared" si="1"/>
        <v>45699</v>
      </c>
      <c r="B22" s="11" t="s">
        <v>37</v>
      </c>
      <c r="C22" s="23"/>
      <c r="D22" s="24"/>
      <c r="E22" s="27"/>
      <c r="F22" s="28"/>
      <c r="G22" s="29"/>
      <c r="H22" s="9" t="str">
        <f t="shared" si="2"/>
        <v/>
      </c>
      <c r="I22" s="134"/>
      <c r="J22" s="135"/>
      <c r="K22" s="136"/>
      <c r="L22"/>
    </row>
    <row r="23" spans="1:12" ht="17.100000000000001" customHeight="1" x14ac:dyDescent="0.15">
      <c r="A23" s="10">
        <f t="shared" si="1"/>
        <v>45700</v>
      </c>
      <c r="B23" s="11" t="str">
        <f t="shared" ref="B23:B33" si="3">TEXT(A23,"aaa")</f>
        <v>水</v>
      </c>
      <c r="C23" s="23"/>
      <c r="D23" s="24"/>
      <c r="E23" s="27"/>
      <c r="F23" s="28"/>
      <c r="G23" s="29"/>
      <c r="H23" s="9" t="str">
        <f t="shared" si="2"/>
        <v/>
      </c>
      <c r="I23" s="134"/>
      <c r="J23" s="135"/>
      <c r="K23" s="136"/>
      <c r="L23"/>
    </row>
    <row r="24" spans="1:12" ht="17.100000000000001" customHeight="1" x14ac:dyDescent="0.15">
      <c r="A24" s="10">
        <f t="shared" si="1"/>
        <v>45701</v>
      </c>
      <c r="B24" s="11" t="str">
        <f t="shared" si="3"/>
        <v>木</v>
      </c>
      <c r="C24" s="23"/>
      <c r="D24" s="24"/>
      <c r="E24" s="27"/>
      <c r="F24" s="28"/>
      <c r="G24" s="29"/>
      <c r="H24" s="9" t="str">
        <f t="shared" si="2"/>
        <v/>
      </c>
      <c r="I24" s="134"/>
      <c r="J24" s="135"/>
      <c r="K24" s="136"/>
      <c r="L24"/>
    </row>
    <row r="25" spans="1:12" ht="17.100000000000001" customHeight="1" x14ac:dyDescent="0.15">
      <c r="A25" s="10">
        <f t="shared" si="1"/>
        <v>45702</v>
      </c>
      <c r="B25" s="11" t="str">
        <f t="shared" si="3"/>
        <v>金</v>
      </c>
      <c r="C25" s="23"/>
      <c r="D25" s="24"/>
      <c r="E25" s="27"/>
      <c r="F25" s="28"/>
      <c r="G25" s="29"/>
      <c r="H25" s="9" t="str">
        <f t="shared" si="2"/>
        <v/>
      </c>
      <c r="I25" s="134"/>
      <c r="J25" s="135"/>
      <c r="K25" s="136"/>
      <c r="L25"/>
    </row>
    <row r="26" spans="1:12" ht="17.100000000000001" customHeight="1" x14ac:dyDescent="0.15">
      <c r="A26" s="10">
        <f t="shared" si="1"/>
        <v>45703</v>
      </c>
      <c r="B26" s="11" t="str">
        <f t="shared" si="3"/>
        <v>土</v>
      </c>
      <c r="C26" s="23"/>
      <c r="D26" s="24"/>
      <c r="E26" s="27"/>
      <c r="F26" s="28"/>
      <c r="G26" s="29"/>
      <c r="H26" s="9" t="str">
        <f t="shared" si="2"/>
        <v/>
      </c>
      <c r="I26" s="137"/>
      <c r="J26" s="138"/>
      <c r="K26" s="139"/>
      <c r="L26"/>
    </row>
    <row r="27" spans="1:12" ht="17.100000000000001" customHeight="1" x14ac:dyDescent="0.15">
      <c r="A27" s="10">
        <f t="shared" si="1"/>
        <v>45704</v>
      </c>
      <c r="B27" s="11" t="str">
        <f t="shared" si="3"/>
        <v>日</v>
      </c>
      <c r="C27" s="23"/>
      <c r="D27" s="24"/>
      <c r="E27" s="27"/>
      <c r="F27" s="28"/>
      <c r="G27" s="29"/>
      <c r="H27" s="9" t="str">
        <f t="shared" si="2"/>
        <v/>
      </c>
      <c r="I27" s="131"/>
      <c r="J27" s="132"/>
      <c r="K27" s="133"/>
      <c r="L27"/>
    </row>
    <row r="28" spans="1:12" ht="17.100000000000001" customHeight="1" x14ac:dyDescent="0.15">
      <c r="A28" s="10">
        <f t="shared" si="1"/>
        <v>45705</v>
      </c>
      <c r="B28" s="11" t="str">
        <f t="shared" si="3"/>
        <v>月</v>
      </c>
      <c r="C28" s="23"/>
      <c r="D28" s="24"/>
      <c r="E28" s="27"/>
      <c r="F28" s="28"/>
      <c r="G28" s="29"/>
      <c r="H28" s="9" t="str">
        <f t="shared" si="2"/>
        <v/>
      </c>
      <c r="I28" s="134"/>
      <c r="J28" s="135"/>
      <c r="K28" s="136"/>
      <c r="L28"/>
    </row>
    <row r="29" spans="1:12" ht="17.100000000000001" customHeight="1" x14ac:dyDescent="0.15">
      <c r="A29" s="10">
        <f t="shared" si="1"/>
        <v>45706</v>
      </c>
      <c r="B29" s="11" t="str">
        <f t="shared" si="3"/>
        <v>火</v>
      </c>
      <c r="C29" s="23"/>
      <c r="D29" s="24"/>
      <c r="E29" s="27"/>
      <c r="F29" s="28"/>
      <c r="G29" s="29"/>
      <c r="H29" s="9" t="str">
        <f t="shared" si="2"/>
        <v/>
      </c>
      <c r="I29" s="134"/>
      <c r="J29" s="135"/>
      <c r="K29" s="136"/>
      <c r="L29"/>
    </row>
    <row r="30" spans="1:12" ht="17.100000000000001" customHeight="1" x14ac:dyDescent="0.15">
      <c r="A30" s="10">
        <f t="shared" si="1"/>
        <v>45707</v>
      </c>
      <c r="B30" s="11" t="str">
        <f t="shared" si="3"/>
        <v>水</v>
      </c>
      <c r="C30" s="23"/>
      <c r="D30" s="24"/>
      <c r="E30" s="27"/>
      <c r="F30" s="28"/>
      <c r="G30" s="29"/>
      <c r="H30" s="9" t="str">
        <f t="shared" si="2"/>
        <v/>
      </c>
      <c r="I30" s="134"/>
      <c r="J30" s="135"/>
      <c r="K30" s="136"/>
      <c r="L30"/>
    </row>
    <row r="31" spans="1:12" ht="17.100000000000001" customHeight="1" x14ac:dyDescent="0.15">
      <c r="A31" s="10">
        <f t="shared" si="1"/>
        <v>45708</v>
      </c>
      <c r="B31" s="11" t="str">
        <f t="shared" si="3"/>
        <v>木</v>
      </c>
      <c r="C31" s="23"/>
      <c r="D31" s="24"/>
      <c r="E31" s="27"/>
      <c r="F31" s="28"/>
      <c r="G31" s="29"/>
      <c r="H31" s="9" t="str">
        <f t="shared" si="2"/>
        <v/>
      </c>
      <c r="I31" s="134"/>
      <c r="J31" s="135"/>
      <c r="K31" s="136"/>
      <c r="L31"/>
    </row>
    <row r="32" spans="1:12" ht="17.100000000000001" customHeight="1" x14ac:dyDescent="0.15">
      <c r="A32" s="10">
        <f t="shared" si="1"/>
        <v>45709</v>
      </c>
      <c r="B32" s="11" t="str">
        <f t="shared" si="3"/>
        <v>金</v>
      </c>
      <c r="C32" s="23"/>
      <c r="D32" s="24"/>
      <c r="E32" s="27"/>
      <c r="F32" s="28"/>
      <c r="G32" s="29"/>
      <c r="H32" s="9" t="str">
        <f t="shared" si="2"/>
        <v/>
      </c>
      <c r="I32" s="134"/>
      <c r="J32" s="135"/>
      <c r="K32" s="136"/>
      <c r="L32"/>
    </row>
    <row r="33" spans="1:12" ht="17.100000000000001" customHeight="1" x14ac:dyDescent="0.15">
      <c r="A33" s="10">
        <f t="shared" si="1"/>
        <v>45710</v>
      </c>
      <c r="B33" s="11" t="str">
        <f t="shared" si="3"/>
        <v>土</v>
      </c>
      <c r="C33" s="23"/>
      <c r="D33" s="24"/>
      <c r="E33" s="27"/>
      <c r="F33" s="28"/>
      <c r="G33" s="29"/>
      <c r="H33" s="9" t="str">
        <f t="shared" si="2"/>
        <v/>
      </c>
      <c r="I33" s="137"/>
      <c r="J33" s="138"/>
      <c r="K33" s="139"/>
      <c r="L33"/>
    </row>
    <row r="34" spans="1:12" ht="17.100000000000001" customHeight="1" x14ac:dyDescent="0.15">
      <c r="A34" s="10">
        <f t="shared" si="1"/>
        <v>45711</v>
      </c>
      <c r="B34" s="11" t="s">
        <v>37</v>
      </c>
      <c r="C34" s="23"/>
      <c r="D34" s="24"/>
      <c r="E34" s="27"/>
      <c r="F34" s="28"/>
      <c r="G34" s="29"/>
      <c r="H34" s="9" t="str">
        <f t="shared" si="2"/>
        <v/>
      </c>
      <c r="I34" s="131"/>
      <c r="J34" s="132"/>
      <c r="K34" s="133"/>
      <c r="L34"/>
    </row>
    <row r="35" spans="1:12" ht="17.100000000000001" customHeight="1" x14ac:dyDescent="0.15">
      <c r="A35" s="10">
        <f t="shared" si="1"/>
        <v>45712</v>
      </c>
      <c r="B35" s="11" t="s">
        <v>41</v>
      </c>
      <c r="C35" s="23"/>
      <c r="D35" s="24"/>
      <c r="E35" s="27"/>
      <c r="F35" s="28"/>
      <c r="G35" s="29"/>
      <c r="H35" s="9" t="str">
        <f t="shared" si="2"/>
        <v/>
      </c>
      <c r="I35" s="134"/>
      <c r="J35" s="135"/>
      <c r="K35" s="136"/>
      <c r="L35"/>
    </row>
    <row r="36" spans="1:12" ht="17.100000000000001" customHeight="1" x14ac:dyDescent="0.15">
      <c r="A36" s="10">
        <f t="shared" si="1"/>
        <v>45713</v>
      </c>
      <c r="B36" s="11" t="str">
        <f t="shared" ref="B36:B42" si="4">TEXT(A36,"aaa")</f>
        <v>火</v>
      </c>
      <c r="C36" s="23"/>
      <c r="D36" s="24"/>
      <c r="E36" s="27"/>
      <c r="F36" s="28"/>
      <c r="G36" s="29"/>
      <c r="H36" s="9" t="str">
        <f t="shared" si="2"/>
        <v/>
      </c>
      <c r="I36" s="134"/>
      <c r="J36" s="135"/>
      <c r="K36" s="136"/>
      <c r="L36"/>
    </row>
    <row r="37" spans="1:12" ht="17.100000000000001" customHeight="1" x14ac:dyDescent="0.15">
      <c r="A37" s="10">
        <f t="shared" si="1"/>
        <v>45714</v>
      </c>
      <c r="B37" s="11" t="str">
        <f t="shared" si="4"/>
        <v>水</v>
      </c>
      <c r="C37" s="23"/>
      <c r="D37" s="24"/>
      <c r="E37" s="27"/>
      <c r="F37" s="28"/>
      <c r="G37" s="29"/>
      <c r="H37" s="9" t="str">
        <f t="shared" si="2"/>
        <v/>
      </c>
      <c r="I37" s="134"/>
      <c r="J37" s="135"/>
      <c r="K37" s="136"/>
      <c r="L37"/>
    </row>
    <row r="38" spans="1:12" ht="17.100000000000001" customHeight="1" x14ac:dyDescent="0.15">
      <c r="A38" s="10">
        <f>A37+1</f>
        <v>45715</v>
      </c>
      <c r="B38" s="11" t="str">
        <f t="shared" si="4"/>
        <v>木</v>
      </c>
      <c r="C38" s="23"/>
      <c r="D38" s="24"/>
      <c r="E38" s="27"/>
      <c r="F38" s="28"/>
      <c r="G38" s="29"/>
      <c r="H38" s="9" t="str">
        <f t="shared" si="2"/>
        <v/>
      </c>
      <c r="I38" s="134"/>
      <c r="J38" s="135"/>
      <c r="K38" s="136"/>
      <c r="L38"/>
    </row>
    <row r="39" spans="1:12" ht="17.100000000000001" customHeight="1" x14ac:dyDescent="0.15">
      <c r="A39" s="10">
        <f>A38+1</f>
        <v>45716</v>
      </c>
      <c r="B39" s="11" t="str">
        <f t="shared" si="4"/>
        <v>金</v>
      </c>
      <c r="C39" s="23"/>
      <c r="D39" s="24"/>
      <c r="E39" s="27"/>
      <c r="F39" s="28"/>
      <c r="G39" s="29"/>
      <c r="H39" s="9" t="str">
        <f t="shared" si="2"/>
        <v/>
      </c>
      <c r="I39" s="134"/>
      <c r="J39" s="135"/>
      <c r="K39" s="136"/>
      <c r="L39"/>
    </row>
    <row r="40" spans="1:12" ht="17.100000000000001" customHeight="1" x14ac:dyDescent="0.15">
      <c r="A40" s="10" t="str">
        <f>IF(DAY(A39+1)&lt;4,"",A39+1)</f>
        <v/>
      </c>
      <c r="B40" s="11" t="str">
        <f t="shared" si="4"/>
        <v/>
      </c>
      <c r="C40" s="23"/>
      <c r="D40" s="24"/>
      <c r="E40" s="27"/>
      <c r="F40" s="28"/>
      <c r="G40" s="29"/>
      <c r="H40" s="9" t="str">
        <f t="shared" si="2"/>
        <v/>
      </c>
      <c r="I40" s="137"/>
      <c r="J40" s="138"/>
      <c r="K40" s="139"/>
      <c r="L40"/>
    </row>
    <row r="41" spans="1:12" ht="17.100000000000001" customHeight="1" x14ac:dyDescent="0.15">
      <c r="A41" s="10" t="str">
        <f>IF(DAY(A39+2)&lt;4,"",A39+2)</f>
        <v/>
      </c>
      <c r="B41" s="11" t="str">
        <f t="shared" si="4"/>
        <v/>
      </c>
      <c r="C41" s="23"/>
      <c r="D41" s="24"/>
      <c r="E41" s="27"/>
      <c r="F41" s="28"/>
      <c r="G41" s="29"/>
      <c r="H41" s="9" t="str">
        <f t="shared" si="2"/>
        <v/>
      </c>
      <c r="I41" s="153"/>
      <c r="J41" s="154"/>
      <c r="K41" s="155"/>
      <c r="L41"/>
    </row>
    <row r="42" spans="1:12" ht="17.100000000000001" customHeight="1" thickBot="1" x14ac:dyDescent="0.2">
      <c r="A42" s="12" t="str">
        <f>IF(DAY(A39+3)&lt;4,"",A39+3)</f>
        <v/>
      </c>
      <c r="B42" s="43" t="str">
        <f t="shared" si="4"/>
        <v/>
      </c>
      <c r="C42" s="30"/>
      <c r="D42" s="31"/>
      <c r="E42" s="32"/>
      <c r="F42" s="33"/>
      <c r="G42" s="34"/>
      <c r="H42" s="13" t="str">
        <f t="shared" si="2"/>
        <v/>
      </c>
      <c r="I42" s="150"/>
      <c r="J42" s="151"/>
      <c r="K42" s="152"/>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40">
    <mergeCell ref="B47:C47"/>
    <mergeCell ref="D47:E47"/>
    <mergeCell ref="G47:H47"/>
    <mergeCell ref="A49:K50"/>
    <mergeCell ref="I13:K19"/>
    <mergeCell ref="I20:K26"/>
    <mergeCell ref="I27:K33"/>
    <mergeCell ref="I34:K40"/>
    <mergeCell ref="I42:K42"/>
    <mergeCell ref="A43:G43"/>
    <mergeCell ref="I43:J43"/>
    <mergeCell ref="A45:K45"/>
    <mergeCell ref="C46:D46"/>
    <mergeCell ref="I46:K46"/>
    <mergeCell ref="I41:K41"/>
    <mergeCell ref="I12:K12"/>
    <mergeCell ref="A10:A11"/>
    <mergeCell ref="B10:B11"/>
    <mergeCell ref="C10:F10"/>
    <mergeCell ref="G10:G11"/>
    <mergeCell ref="H10:H11"/>
    <mergeCell ref="I10:K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1" priority="1" stopIfTrue="1">
      <formula>OR($B12="土",$B12="日",$B12="祝",$B12="振",$I12="休日")</formula>
    </cfRule>
  </conditionalFormatting>
  <dataValidations count="5">
    <dataValidation type="list" imeMode="on" allowBlank="1" sqref="H8" xr:uid="{DBCA0CF0-45CC-4CDE-B2A4-D917F0CA631E}">
      <formula1>"通常勤務,管理者,裁量,高プロ,出向,その他"</formula1>
    </dataValidation>
    <dataValidation type="list" allowBlank="1" showInputMessage="1" showErrorMessage="1" sqref="G2 K2" xr:uid="{4FD986A4-19F7-4E74-AC1D-402E68A8119D}">
      <formula1>"あり,なし"</formula1>
    </dataValidation>
    <dataValidation type="list" allowBlank="1" showInputMessage="1" showErrorMessage="1" sqref="E1:G1" xr:uid="{AA0B4454-9791-4992-B79C-7A0156BC847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56004944-CC31-4D66-A23D-3FF3C7E11906}">
      <formula1>0</formula1>
    </dataValidation>
    <dataValidation type="time" allowBlank="1" showInputMessage="1" showErrorMessage="1" errorTitle="時刻を入力してください。" error="0:00から23:59までの時刻が入力できます。" sqref="C12:C42 E12:E42 G12:G42" xr:uid="{032CB2A6-9267-4F80-94BA-E75A2A8D20F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7D302-9E44-4F94-9A42-D4F467E46A55}">
  <sheetPr codeName="Sheet12"/>
  <dimension ref="A1:N57"/>
  <sheetViews>
    <sheetView topLeftCell="A21"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88" t="s">
        <v>36</v>
      </c>
      <c r="B1" s="89"/>
      <c r="C1" s="89"/>
      <c r="D1" s="89"/>
      <c r="E1" s="90" t="s">
        <v>19</v>
      </c>
      <c r="F1" s="91"/>
      <c r="G1" s="91"/>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01"/>
      <c r="E3" s="102"/>
      <c r="F3" s="102"/>
      <c r="G3" s="102"/>
      <c r="H3" s="102"/>
      <c r="I3" s="102"/>
      <c r="J3" s="102"/>
      <c r="K3" s="103"/>
    </row>
    <row r="4" spans="1:13" ht="17.100000000000001" customHeight="1" x14ac:dyDescent="0.15">
      <c r="A4" s="96"/>
      <c r="B4" s="97"/>
      <c r="C4" s="97"/>
      <c r="D4" s="78"/>
      <c r="E4" s="98"/>
      <c r="F4" s="98"/>
      <c r="G4" s="98"/>
      <c r="H4" s="98"/>
      <c r="I4" s="98"/>
      <c r="J4" s="98"/>
      <c r="K4" s="99"/>
    </row>
    <row r="5" spans="1:13" ht="17.100000000000001" customHeight="1" x14ac:dyDescent="0.15">
      <c r="A5" s="96"/>
      <c r="B5" s="97"/>
      <c r="C5" s="97"/>
      <c r="D5" s="78"/>
      <c r="E5" s="98"/>
      <c r="F5" s="98"/>
      <c r="G5" s="98"/>
      <c r="H5" s="98"/>
      <c r="I5" s="98"/>
      <c r="J5" s="98"/>
      <c r="K5" s="99"/>
      <c r="L5" s="42"/>
    </row>
    <row r="6" spans="1:13" ht="17.100000000000001" customHeight="1" x14ac:dyDescent="0.15">
      <c r="A6" s="84" t="str">
        <f>IF($E$1="委託業務従事日誌","再委託等項目：","委託・共同研究項目：")</f>
        <v>再委託等項目：</v>
      </c>
      <c r="B6" s="85"/>
      <c r="C6" s="85"/>
      <c r="D6" s="78" t="s">
        <v>18</v>
      </c>
      <c r="E6" s="98"/>
      <c r="F6" s="98"/>
      <c r="G6" s="98"/>
      <c r="H6" s="98"/>
      <c r="I6" s="98"/>
      <c r="J6" s="98"/>
      <c r="K6" s="99"/>
    </row>
    <row r="7" spans="1:13" ht="17.100000000000001" customHeight="1" x14ac:dyDescent="0.15">
      <c r="A7" s="84" t="str">
        <f>IF($E$1="委託業務従事日誌","委託先等名称：","助成事業者名称：")</f>
        <v>委託先等名称：</v>
      </c>
      <c r="B7" s="85"/>
      <c r="C7" s="85"/>
      <c r="D7" s="78"/>
      <c r="E7" s="98"/>
      <c r="F7" s="98"/>
      <c r="G7" s="98"/>
      <c r="H7" s="98"/>
      <c r="I7" s="98"/>
      <c r="J7" s="98"/>
      <c r="K7" s="99"/>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104"/>
      <c r="E9" s="104"/>
      <c r="F9" s="104"/>
      <c r="G9" s="104"/>
      <c r="H9" s="5"/>
      <c r="I9" s="4" t="s">
        <v>7</v>
      </c>
      <c r="J9" s="22"/>
      <c r="K9" s="72"/>
    </row>
    <row r="10" spans="1:13" s="3" customFormat="1" ht="17.100000000000001" customHeight="1" x14ac:dyDescent="0.15">
      <c r="A10" s="92" t="s">
        <v>0</v>
      </c>
      <c r="B10" s="94" t="s">
        <v>1</v>
      </c>
      <c r="C10" s="73" t="s">
        <v>10</v>
      </c>
      <c r="D10" s="74"/>
      <c r="E10" s="74"/>
      <c r="F10" s="75"/>
      <c r="G10" s="76" t="s">
        <v>8</v>
      </c>
      <c r="H10" s="100" t="s">
        <v>9</v>
      </c>
      <c r="I10" s="105" t="s">
        <v>24</v>
      </c>
      <c r="J10" s="105"/>
      <c r="K10" s="106"/>
    </row>
    <row r="11" spans="1:13" s="3" customFormat="1" ht="17.100000000000001" customHeight="1" thickBot="1" x14ac:dyDescent="0.2">
      <c r="A11" s="93"/>
      <c r="B11" s="95"/>
      <c r="C11" s="6" t="s">
        <v>5</v>
      </c>
      <c r="D11" s="7" t="s">
        <v>6</v>
      </c>
      <c r="E11" s="8" t="s">
        <v>5</v>
      </c>
      <c r="F11" s="7" t="s">
        <v>6</v>
      </c>
      <c r="G11" s="77"/>
      <c r="H11" s="77"/>
      <c r="I11" s="107"/>
      <c r="J11" s="107"/>
      <c r="K11" s="108"/>
    </row>
    <row r="12" spans="1:13" ht="17.100000000000001" customHeight="1" thickTop="1" x14ac:dyDescent="0.15">
      <c r="A12" s="46">
        <f>DATEVALUE(TEXT(SUBSTITUTE(SUBSTITUTE(SUBSTITUTE($A$1,"元","１"),"分",""),"度","")&amp;"１日","yyyy/mm/d"))</f>
        <v>45717</v>
      </c>
      <c r="B12" s="47" t="str">
        <f t="shared" ref="B12:B30" si="0">TEXT(A12,"aaa")</f>
        <v>土</v>
      </c>
      <c r="C12" s="37"/>
      <c r="D12" s="38"/>
      <c r="E12" s="48"/>
      <c r="F12" s="40"/>
      <c r="G12" s="49"/>
      <c r="H12" s="9" t="str">
        <f>IF((D12-C12)+(F12-E12)-G12=0,"",(D12-C12)+(F12-E12)-G12)</f>
        <v/>
      </c>
      <c r="I12" s="147"/>
      <c r="J12" s="148"/>
      <c r="K12" s="149"/>
      <c r="L12"/>
    </row>
    <row r="13" spans="1:13" ht="17.100000000000001" customHeight="1" x14ac:dyDescent="0.15">
      <c r="A13" s="10">
        <f t="shared" ref="A13:A37" si="1">A12+1</f>
        <v>45718</v>
      </c>
      <c r="B13" s="11" t="str">
        <f t="shared" si="0"/>
        <v>日</v>
      </c>
      <c r="C13" s="25"/>
      <c r="D13" s="26"/>
      <c r="E13" s="27"/>
      <c r="F13" s="28"/>
      <c r="G13" s="29"/>
      <c r="H13" s="9" t="str">
        <f>IF((D13-C13)+(F13-E13)-G13=0,"",(D13-C13)+(F13-E13)-G13)</f>
        <v/>
      </c>
      <c r="I13" s="131"/>
      <c r="J13" s="132"/>
      <c r="K13" s="133"/>
      <c r="L13"/>
    </row>
    <row r="14" spans="1:13" ht="17.100000000000001" customHeight="1" x14ac:dyDescent="0.15">
      <c r="A14" s="53">
        <f t="shared" si="1"/>
        <v>45719</v>
      </c>
      <c r="B14" s="11" t="str">
        <f t="shared" si="0"/>
        <v>月</v>
      </c>
      <c r="C14" s="23"/>
      <c r="D14" s="24"/>
      <c r="E14" s="27"/>
      <c r="F14" s="28"/>
      <c r="G14" s="29"/>
      <c r="H14" s="9" t="str">
        <f t="shared" ref="H14:H42" si="2">IF((D14-C14)+(F14-E14)-G14=0,"",(D14-C14)+(F14-E14)-G14)</f>
        <v/>
      </c>
      <c r="I14" s="134"/>
      <c r="J14" s="135"/>
      <c r="K14" s="136"/>
      <c r="L14"/>
    </row>
    <row r="15" spans="1:13" ht="17.100000000000001" customHeight="1" x14ac:dyDescent="0.15">
      <c r="A15" s="10">
        <f t="shared" si="1"/>
        <v>45720</v>
      </c>
      <c r="B15" s="11" t="str">
        <f t="shared" si="0"/>
        <v>火</v>
      </c>
      <c r="C15" s="23"/>
      <c r="D15" s="24"/>
      <c r="E15" s="27"/>
      <c r="F15" s="28"/>
      <c r="G15" s="29"/>
      <c r="H15" s="9" t="str">
        <f t="shared" si="2"/>
        <v/>
      </c>
      <c r="I15" s="134"/>
      <c r="J15" s="135"/>
      <c r="K15" s="136"/>
      <c r="L15"/>
    </row>
    <row r="16" spans="1:13" ht="17.100000000000001" customHeight="1" x14ac:dyDescent="0.15">
      <c r="A16" s="10">
        <f t="shared" si="1"/>
        <v>45721</v>
      </c>
      <c r="B16" s="11" t="str">
        <f t="shared" si="0"/>
        <v>水</v>
      </c>
      <c r="C16" s="23"/>
      <c r="D16" s="24"/>
      <c r="E16" s="27"/>
      <c r="F16" s="28"/>
      <c r="G16" s="29"/>
      <c r="H16" s="9" t="str">
        <f t="shared" si="2"/>
        <v/>
      </c>
      <c r="I16" s="134"/>
      <c r="J16" s="135"/>
      <c r="K16" s="136"/>
      <c r="L16"/>
    </row>
    <row r="17" spans="1:12" ht="17.100000000000001" customHeight="1" x14ac:dyDescent="0.15">
      <c r="A17" s="36">
        <f t="shared" si="1"/>
        <v>45722</v>
      </c>
      <c r="B17" s="44" t="str">
        <f t="shared" si="0"/>
        <v>木</v>
      </c>
      <c r="C17" s="37"/>
      <c r="D17" s="38"/>
      <c r="E17" s="39"/>
      <c r="F17" s="40"/>
      <c r="G17" s="41"/>
      <c r="H17" s="9" t="str">
        <f t="shared" si="2"/>
        <v/>
      </c>
      <c r="I17" s="134"/>
      <c r="J17" s="135"/>
      <c r="K17" s="136"/>
      <c r="L17"/>
    </row>
    <row r="18" spans="1:12" ht="17.100000000000001" customHeight="1" x14ac:dyDescent="0.15">
      <c r="A18" s="36">
        <f t="shared" si="1"/>
        <v>45723</v>
      </c>
      <c r="B18" s="44" t="str">
        <f t="shared" si="0"/>
        <v>金</v>
      </c>
      <c r="C18" s="37"/>
      <c r="D18" s="38"/>
      <c r="E18" s="39"/>
      <c r="F18" s="40"/>
      <c r="G18" s="41"/>
      <c r="H18" s="9" t="str">
        <f t="shared" si="2"/>
        <v/>
      </c>
      <c r="I18" s="134"/>
      <c r="J18" s="135"/>
      <c r="K18" s="136"/>
      <c r="L18"/>
    </row>
    <row r="19" spans="1:12" ht="17.100000000000001" customHeight="1" x14ac:dyDescent="0.15">
      <c r="A19" s="10">
        <f t="shared" si="1"/>
        <v>45724</v>
      </c>
      <c r="B19" s="11" t="str">
        <f t="shared" si="0"/>
        <v>土</v>
      </c>
      <c r="C19" s="23"/>
      <c r="D19" s="24"/>
      <c r="E19" s="27"/>
      <c r="F19" s="28"/>
      <c r="G19" s="29"/>
      <c r="H19" s="9" t="str">
        <f t="shared" si="2"/>
        <v/>
      </c>
      <c r="I19" s="137"/>
      <c r="J19" s="138"/>
      <c r="K19" s="139"/>
      <c r="L19"/>
    </row>
    <row r="20" spans="1:12" ht="17.100000000000001" customHeight="1" x14ac:dyDescent="0.15">
      <c r="A20" s="10">
        <f t="shared" si="1"/>
        <v>45725</v>
      </c>
      <c r="B20" s="11" t="str">
        <f t="shared" si="0"/>
        <v>日</v>
      </c>
      <c r="C20" s="23"/>
      <c r="D20" s="24"/>
      <c r="E20" s="27"/>
      <c r="F20" s="28"/>
      <c r="G20" s="29"/>
      <c r="H20" s="9" t="str">
        <f t="shared" si="2"/>
        <v/>
      </c>
      <c r="I20" s="131"/>
      <c r="J20" s="132"/>
      <c r="K20" s="133"/>
      <c r="L20"/>
    </row>
    <row r="21" spans="1:12" ht="17.100000000000001" customHeight="1" x14ac:dyDescent="0.15">
      <c r="A21" s="53">
        <f t="shared" si="1"/>
        <v>45726</v>
      </c>
      <c r="B21" s="11" t="str">
        <f t="shared" si="0"/>
        <v>月</v>
      </c>
      <c r="C21" s="23"/>
      <c r="D21" s="24"/>
      <c r="E21" s="27"/>
      <c r="F21" s="28"/>
      <c r="G21" s="29"/>
      <c r="H21" s="9" t="str">
        <f t="shared" si="2"/>
        <v/>
      </c>
      <c r="I21" s="134"/>
      <c r="J21" s="135"/>
      <c r="K21" s="136"/>
      <c r="L21"/>
    </row>
    <row r="22" spans="1:12" ht="17.100000000000001" customHeight="1" x14ac:dyDescent="0.15">
      <c r="A22" s="10">
        <f t="shared" si="1"/>
        <v>45727</v>
      </c>
      <c r="B22" s="11" t="str">
        <f t="shared" si="0"/>
        <v>火</v>
      </c>
      <c r="C22" s="23"/>
      <c r="D22" s="24"/>
      <c r="E22" s="27"/>
      <c r="F22" s="28"/>
      <c r="G22" s="29"/>
      <c r="H22" s="9" t="str">
        <f t="shared" si="2"/>
        <v/>
      </c>
      <c r="I22" s="134"/>
      <c r="J22" s="135"/>
      <c r="K22" s="136"/>
      <c r="L22"/>
    </row>
    <row r="23" spans="1:12" ht="17.100000000000001" customHeight="1" x14ac:dyDescent="0.15">
      <c r="A23" s="10">
        <f t="shared" si="1"/>
        <v>45728</v>
      </c>
      <c r="B23" s="11" t="str">
        <f t="shared" si="0"/>
        <v>水</v>
      </c>
      <c r="C23" s="23"/>
      <c r="D23" s="24"/>
      <c r="E23" s="27"/>
      <c r="F23" s="28"/>
      <c r="G23" s="29"/>
      <c r="H23" s="9" t="str">
        <f t="shared" si="2"/>
        <v/>
      </c>
      <c r="I23" s="134"/>
      <c r="J23" s="135"/>
      <c r="K23" s="136"/>
      <c r="L23"/>
    </row>
    <row r="24" spans="1:12" ht="17.100000000000001" customHeight="1" x14ac:dyDescent="0.15">
      <c r="A24" s="10">
        <f t="shared" si="1"/>
        <v>45729</v>
      </c>
      <c r="B24" s="11" t="str">
        <f t="shared" si="0"/>
        <v>木</v>
      </c>
      <c r="C24" s="23"/>
      <c r="D24" s="24"/>
      <c r="E24" s="27"/>
      <c r="F24" s="28"/>
      <c r="G24" s="29"/>
      <c r="H24" s="9" t="str">
        <f t="shared" si="2"/>
        <v/>
      </c>
      <c r="I24" s="134"/>
      <c r="J24" s="135"/>
      <c r="K24" s="136"/>
      <c r="L24"/>
    </row>
    <row r="25" spans="1:12" ht="17.100000000000001" customHeight="1" x14ac:dyDescent="0.15">
      <c r="A25" s="10">
        <f t="shared" si="1"/>
        <v>45730</v>
      </c>
      <c r="B25" s="11" t="str">
        <f t="shared" si="0"/>
        <v>金</v>
      </c>
      <c r="C25" s="23"/>
      <c r="D25" s="24"/>
      <c r="E25" s="27"/>
      <c r="F25" s="28"/>
      <c r="G25" s="29"/>
      <c r="H25" s="9" t="str">
        <f t="shared" si="2"/>
        <v/>
      </c>
      <c r="I25" s="134"/>
      <c r="J25" s="135"/>
      <c r="K25" s="136"/>
      <c r="L25"/>
    </row>
    <row r="26" spans="1:12" ht="17.100000000000001" customHeight="1" x14ac:dyDescent="0.15">
      <c r="A26" s="10">
        <f t="shared" si="1"/>
        <v>45731</v>
      </c>
      <c r="B26" s="11" t="str">
        <f t="shared" si="0"/>
        <v>土</v>
      </c>
      <c r="C26" s="23"/>
      <c r="D26" s="24"/>
      <c r="E26" s="27"/>
      <c r="F26" s="28"/>
      <c r="G26" s="29"/>
      <c r="H26" s="9" t="str">
        <f t="shared" si="2"/>
        <v/>
      </c>
      <c r="I26" s="137"/>
      <c r="J26" s="138"/>
      <c r="K26" s="139"/>
      <c r="L26"/>
    </row>
    <row r="27" spans="1:12" ht="17.100000000000001" customHeight="1" x14ac:dyDescent="0.15">
      <c r="A27" s="10">
        <f t="shared" si="1"/>
        <v>45732</v>
      </c>
      <c r="B27" s="11" t="str">
        <f t="shared" si="0"/>
        <v>日</v>
      </c>
      <c r="C27" s="23"/>
      <c r="D27" s="24"/>
      <c r="E27" s="27"/>
      <c r="F27" s="28"/>
      <c r="G27" s="29"/>
      <c r="H27" s="9" t="str">
        <f t="shared" si="2"/>
        <v/>
      </c>
      <c r="I27" s="131"/>
      <c r="J27" s="132"/>
      <c r="K27" s="133"/>
      <c r="L27"/>
    </row>
    <row r="28" spans="1:12" ht="17.100000000000001" customHeight="1" x14ac:dyDescent="0.15">
      <c r="A28" s="10">
        <f t="shared" si="1"/>
        <v>45733</v>
      </c>
      <c r="B28" s="11" t="str">
        <f t="shared" si="0"/>
        <v>月</v>
      </c>
      <c r="C28" s="23"/>
      <c r="D28" s="24"/>
      <c r="E28" s="27"/>
      <c r="F28" s="28"/>
      <c r="G28" s="29"/>
      <c r="H28" s="9" t="str">
        <f t="shared" si="2"/>
        <v/>
      </c>
      <c r="I28" s="134"/>
      <c r="J28" s="135"/>
      <c r="K28" s="136"/>
      <c r="L28"/>
    </row>
    <row r="29" spans="1:12" ht="17.100000000000001" customHeight="1" x14ac:dyDescent="0.15">
      <c r="A29" s="10">
        <f t="shared" si="1"/>
        <v>45734</v>
      </c>
      <c r="B29" s="11" t="str">
        <f t="shared" si="0"/>
        <v>火</v>
      </c>
      <c r="C29" s="23"/>
      <c r="D29" s="24"/>
      <c r="E29" s="27"/>
      <c r="F29" s="28"/>
      <c r="G29" s="29"/>
      <c r="H29" s="9" t="str">
        <f t="shared" si="2"/>
        <v/>
      </c>
      <c r="I29" s="134"/>
      <c r="J29" s="135"/>
      <c r="K29" s="136"/>
      <c r="L29"/>
    </row>
    <row r="30" spans="1:12" ht="17.100000000000001" customHeight="1" x14ac:dyDescent="0.15">
      <c r="A30" s="10">
        <f t="shared" si="1"/>
        <v>45735</v>
      </c>
      <c r="B30" s="11" t="str">
        <f t="shared" si="0"/>
        <v>水</v>
      </c>
      <c r="C30" s="23"/>
      <c r="D30" s="24"/>
      <c r="E30" s="27"/>
      <c r="F30" s="28"/>
      <c r="G30" s="29"/>
      <c r="H30" s="9" t="str">
        <f t="shared" si="2"/>
        <v/>
      </c>
      <c r="I30" s="134"/>
      <c r="J30" s="135"/>
      <c r="K30" s="136"/>
      <c r="L30"/>
    </row>
    <row r="31" spans="1:12" ht="17.100000000000001" customHeight="1" x14ac:dyDescent="0.15">
      <c r="A31" s="10">
        <f t="shared" si="1"/>
        <v>45736</v>
      </c>
      <c r="B31" s="11" t="s">
        <v>37</v>
      </c>
      <c r="C31" s="23"/>
      <c r="D31" s="24"/>
      <c r="E31" s="27"/>
      <c r="F31" s="28"/>
      <c r="G31" s="29"/>
      <c r="H31" s="9" t="str">
        <f t="shared" si="2"/>
        <v/>
      </c>
      <c r="I31" s="134"/>
      <c r="J31" s="135"/>
      <c r="K31" s="136"/>
      <c r="L31"/>
    </row>
    <row r="32" spans="1:12" ht="17.100000000000001" customHeight="1" x14ac:dyDescent="0.15">
      <c r="A32" s="10">
        <f t="shared" si="1"/>
        <v>45737</v>
      </c>
      <c r="B32" s="11" t="str">
        <f t="shared" ref="B32:B42" si="3">TEXT(A32,"aaa")</f>
        <v>金</v>
      </c>
      <c r="C32" s="23"/>
      <c r="D32" s="24"/>
      <c r="E32" s="27"/>
      <c r="F32" s="28"/>
      <c r="G32" s="29"/>
      <c r="H32" s="9" t="str">
        <f t="shared" si="2"/>
        <v/>
      </c>
      <c r="I32" s="134"/>
      <c r="J32" s="135"/>
      <c r="K32" s="136"/>
      <c r="L32"/>
    </row>
    <row r="33" spans="1:12" ht="17.100000000000001" customHeight="1" x14ac:dyDescent="0.15">
      <c r="A33" s="10">
        <f t="shared" si="1"/>
        <v>45738</v>
      </c>
      <c r="B33" s="11" t="str">
        <f t="shared" si="3"/>
        <v>土</v>
      </c>
      <c r="C33" s="23"/>
      <c r="D33" s="24"/>
      <c r="E33" s="27"/>
      <c r="F33" s="28"/>
      <c r="G33" s="29"/>
      <c r="H33" s="9" t="str">
        <f t="shared" si="2"/>
        <v/>
      </c>
      <c r="I33" s="137"/>
      <c r="J33" s="138"/>
      <c r="K33" s="139"/>
      <c r="L33"/>
    </row>
    <row r="34" spans="1:12" ht="17.100000000000001" customHeight="1" x14ac:dyDescent="0.15">
      <c r="A34" s="10">
        <f t="shared" si="1"/>
        <v>45739</v>
      </c>
      <c r="B34" s="11" t="str">
        <f t="shared" si="3"/>
        <v>日</v>
      </c>
      <c r="C34" s="23"/>
      <c r="D34" s="24"/>
      <c r="E34" s="27"/>
      <c r="F34" s="28"/>
      <c r="G34" s="29"/>
      <c r="H34" s="9" t="str">
        <f t="shared" si="2"/>
        <v/>
      </c>
      <c r="I34" s="131"/>
      <c r="J34" s="132"/>
      <c r="K34" s="133"/>
      <c r="L34"/>
    </row>
    <row r="35" spans="1:12" ht="17.100000000000001" customHeight="1" x14ac:dyDescent="0.15">
      <c r="A35" s="10">
        <f t="shared" si="1"/>
        <v>45740</v>
      </c>
      <c r="B35" s="11" t="str">
        <f t="shared" si="3"/>
        <v>月</v>
      </c>
      <c r="C35" s="23"/>
      <c r="D35" s="24"/>
      <c r="E35" s="27"/>
      <c r="F35" s="28"/>
      <c r="G35" s="29"/>
      <c r="H35" s="9" t="str">
        <f t="shared" si="2"/>
        <v/>
      </c>
      <c r="I35" s="134"/>
      <c r="J35" s="135"/>
      <c r="K35" s="136"/>
      <c r="L35"/>
    </row>
    <row r="36" spans="1:12" ht="17.100000000000001" customHeight="1" x14ac:dyDescent="0.15">
      <c r="A36" s="10">
        <f t="shared" si="1"/>
        <v>45741</v>
      </c>
      <c r="B36" s="11" t="str">
        <f t="shared" si="3"/>
        <v>火</v>
      </c>
      <c r="C36" s="23"/>
      <c r="D36" s="24"/>
      <c r="E36" s="27"/>
      <c r="F36" s="28"/>
      <c r="G36" s="29"/>
      <c r="H36" s="9" t="str">
        <f t="shared" si="2"/>
        <v/>
      </c>
      <c r="I36" s="134"/>
      <c r="J36" s="135"/>
      <c r="K36" s="136"/>
      <c r="L36"/>
    </row>
    <row r="37" spans="1:12" ht="17.100000000000001" customHeight="1" x14ac:dyDescent="0.15">
      <c r="A37" s="10">
        <f t="shared" si="1"/>
        <v>45742</v>
      </c>
      <c r="B37" s="11" t="str">
        <f t="shared" si="3"/>
        <v>水</v>
      </c>
      <c r="C37" s="23"/>
      <c r="D37" s="24"/>
      <c r="E37" s="27"/>
      <c r="F37" s="28"/>
      <c r="G37" s="29"/>
      <c r="H37" s="9" t="str">
        <f t="shared" si="2"/>
        <v/>
      </c>
      <c r="I37" s="134"/>
      <c r="J37" s="135"/>
      <c r="K37" s="136"/>
      <c r="L37"/>
    </row>
    <row r="38" spans="1:12" ht="17.100000000000001" customHeight="1" x14ac:dyDescent="0.15">
      <c r="A38" s="10">
        <f>A37+1</f>
        <v>45743</v>
      </c>
      <c r="B38" s="11" t="str">
        <f t="shared" si="3"/>
        <v>木</v>
      </c>
      <c r="C38" s="23"/>
      <c r="D38" s="24"/>
      <c r="E38" s="27"/>
      <c r="F38" s="28"/>
      <c r="G38" s="29"/>
      <c r="H38" s="9" t="str">
        <f t="shared" si="2"/>
        <v/>
      </c>
      <c r="I38" s="134"/>
      <c r="J38" s="135"/>
      <c r="K38" s="136"/>
      <c r="L38"/>
    </row>
    <row r="39" spans="1:12" ht="17.100000000000001" customHeight="1" x14ac:dyDescent="0.15">
      <c r="A39" s="10">
        <f>A38+1</f>
        <v>45744</v>
      </c>
      <c r="B39" s="11" t="str">
        <f t="shared" si="3"/>
        <v>金</v>
      </c>
      <c r="C39" s="23"/>
      <c r="D39" s="24"/>
      <c r="E39" s="27"/>
      <c r="F39" s="28"/>
      <c r="G39" s="29"/>
      <c r="H39" s="9" t="str">
        <f t="shared" si="2"/>
        <v/>
      </c>
      <c r="I39" s="134"/>
      <c r="J39" s="135"/>
      <c r="K39" s="136"/>
      <c r="L39"/>
    </row>
    <row r="40" spans="1:12" ht="17.100000000000001" customHeight="1" x14ac:dyDescent="0.15">
      <c r="A40" s="10">
        <f>IF(DAY(A39+1)&lt;4,"",A39+1)</f>
        <v>45745</v>
      </c>
      <c r="B40" s="11" t="str">
        <f t="shared" si="3"/>
        <v>土</v>
      </c>
      <c r="C40" s="23"/>
      <c r="D40" s="24"/>
      <c r="E40" s="27"/>
      <c r="F40" s="28"/>
      <c r="G40" s="29"/>
      <c r="H40" s="9" t="str">
        <f t="shared" si="2"/>
        <v/>
      </c>
      <c r="I40" s="137"/>
      <c r="J40" s="138"/>
      <c r="K40" s="139"/>
      <c r="L40"/>
    </row>
    <row r="41" spans="1:12" ht="17.100000000000001" customHeight="1" x14ac:dyDescent="0.15">
      <c r="A41" s="10">
        <f>IF(DAY(A39+2)&lt;4,"",A39+2)</f>
        <v>45746</v>
      </c>
      <c r="B41" s="11" t="str">
        <f t="shared" si="3"/>
        <v>日</v>
      </c>
      <c r="C41" s="23"/>
      <c r="D41" s="24"/>
      <c r="E41" s="27"/>
      <c r="F41" s="28"/>
      <c r="G41" s="29"/>
      <c r="H41" s="9" t="str">
        <f t="shared" si="2"/>
        <v/>
      </c>
      <c r="I41" s="131"/>
      <c r="J41" s="132"/>
      <c r="K41" s="133"/>
      <c r="L41"/>
    </row>
    <row r="42" spans="1:12" ht="17.100000000000001" customHeight="1" thickBot="1" x14ac:dyDescent="0.2">
      <c r="A42" s="12">
        <f>IF(DAY(A39+3)&lt;4,"",A39+3)</f>
        <v>45747</v>
      </c>
      <c r="B42" s="43" t="str">
        <f t="shared" si="3"/>
        <v>月</v>
      </c>
      <c r="C42" s="30"/>
      <c r="D42" s="31"/>
      <c r="E42" s="32"/>
      <c r="F42" s="33"/>
      <c r="G42" s="34"/>
      <c r="H42" s="13" t="str">
        <f t="shared" si="2"/>
        <v/>
      </c>
      <c r="I42" s="144"/>
      <c r="J42" s="145"/>
      <c r="K42" s="146"/>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B47:C47"/>
    <mergeCell ref="D47:E47"/>
    <mergeCell ref="G47:H47"/>
    <mergeCell ref="A49:K50"/>
    <mergeCell ref="I13:K19"/>
    <mergeCell ref="I20:K26"/>
    <mergeCell ref="I27:K33"/>
    <mergeCell ref="I34:K40"/>
    <mergeCell ref="I41:K42"/>
    <mergeCell ref="A43:G43"/>
    <mergeCell ref="I43:J43"/>
    <mergeCell ref="A45:K45"/>
    <mergeCell ref="C46:D46"/>
    <mergeCell ref="I46:K46"/>
    <mergeCell ref="I12:K12"/>
    <mergeCell ref="A10:A11"/>
    <mergeCell ref="B10:B11"/>
    <mergeCell ref="C10:F10"/>
    <mergeCell ref="G10:G11"/>
    <mergeCell ref="H10:H11"/>
    <mergeCell ref="I10:K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0" priority="1" stopIfTrue="1">
      <formula>OR($B12="土",$B12="日",$B12="祝",$B12="振",$I12="休日")</formula>
    </cfRule>
  </conditionalFormatting>
  <dataValidations count="5">
    <dataValidation type="list" imeMode="on" allowBlank="1" sqref="H8" xr:uid="{9D2F87A9-402D-4276-8115-73FE8C1D59BF}">
      <formula1>"通常勤務,管理者,裁量,高プロ,出向,その他"</formula1>
    </dataValidation>
    <dataValidation type="list" allowBlank="1" showInputMessage="1" showErrorMessage="1" sqref="G2 K2" xr:uid="{7F9BDEFB-271C-43C9-A755-35B37A92D6CD}">
      <formula1>"あり,なし"</formula1>
    </dataValidation>
    <dataValidation type="list" allowBlank="1" showInputMessage="1" showErrorMessage="1" sqref="E1:G1" xr:uid="{C923CA8B-6E36-447B-97CB-4DA92AE044E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5DA585C-FED2-4324-9551-5278F04419E1}">
      <formula1>0</formula1>
    </dataValidation>
    <dataValidation type="time" allowBlank="1" showInputMessage="1" showErrorMessage="1" errorTitle="時刻を入力してください。" error="0:00から23:59までの時刻が入力できます。" sqref="C12:C42 E12:E42 G12:G42" xr:uid="{922AFBAA-81DE-48B0-9787-8783DDA5D0F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5D52-F6CB-40EF-9609-9E6026643595}">
  <sheetPr codeName="Sheet2"/>
  <dimension ref="A1:N57"/>
  <sheetViews>
    <sheetView zoomScaleNormal="100" workbookViewId="0">
      <selection activeCell="B18" sqref="B1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88" t="s">
        <v>26</v>
      </c>
      <c r="B1" s="89"/>
      <c r="C1" s="89"/>
      <c r="D1" s="89"/>
      <c r="E1" s="90" t="s">
        <v>19</v>
      </c>
      <c r="F1" s="91"/>
      <c r="G1" s="91"/>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01"/>
      <c r="E3" s="102"/>
      <c r="F3" s="102"/>
      <c r="G3" s="102"/>
      <c r="H3" s="102"/>
      <c r="I3" s="102"/>
      <c r="J3" s="102"/>
      <c r="K3" s="103"/>
    </row>
    <row r="4" spans="1:13" ht="17.100000000000001" customHeight="1" x14ac:dyDescent="0.15">
      <c r="A4" s="96"/>
      <c r="B4" s="97"/>
      <c r="C4" s="97"/>
      <c r="D4" s="78"/>
      <c r="E4" s="98"/>
      <c r="F4" s="98"/>
      <c r="G4" s="98"/>
      <c r="H4" s="98"/>
      <c r="I4" s="98"/>
      <c r="J4" s="98"/>
      <c r="K4" s="99"/>
    </row>
    <row r="5" spans="1:13" ht="17.100000000000001" customHeight="1" x14ac:dyDescent="0.15">
      <c r="A5" s="96"/>
      <c r="B5" s="97"/>
      <c r="C5" s="97"/>
      <c r="D5" s="78"/>
      <c r="E5" s="98"/>
      <c r="F5" s="98"/>
      <c r="G5" s="98"/>
      <c r="H5" s="98"/>
      <c r="I5" s="98"/>
      <c r="J5" s="98"/>
      <c r="K5" s="99"/>
      <c r="L5" s="42"/>
    </row>
    <row r="6" spans="1:13" ht="17.100000000000001" customHeight="1" x14ac:dyDescent="0.15">
      <c r="A6" s="84" t="str">
        <f>IF($E$1="委託業務従事日誌","再委託等項目：","委託・共同研究項目：")</f>
        <v>再委託等項目：</v>
      </c>
      <c r="B6" s="85"/>
      <c r="C6" s="85"/>
      <c r="D6" s="78" t="s">
        <v>18</v>
      </c>
      <c r="E6" s="98"/>
      <c r="F6" s="98"/>
      <c r="G6" s="98"/>
      <c r="H6" s="98"/>
      <c r="I6" s="98"/>
      <c r="J6" s="98"/>
      <c r="K6" s="99"/>
    </row>
    <row r="7" spans="1:13" ht="17.100000000000001" customHeight="1" x14ac:dyDescent="0.15">
      <c r="A7" s="84" t="str">
        <f>IF($E$1="委託業務従事日誌","委託先等名称：","助成事業者名称：")</f>
        <v>委託先等名称：</v>
      </c>
      <c r="B7" s="85"/>
      <c r="C7" s="85"/>
      <c r="D7" s="78"/>
      <c r="E7" s="98"/>
      <c r="F7" s="98"/>
      <c r="G7" s="98"/>
      <c r="H7" s="98"/>
      <c r="I7" s="98"/>
      <c r="J7" s="98"/>
      <c r="K7" s="99"/>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104"/>
      <c r="E9" s="104"/>
      <c r="F9" s="104"/>
      <c r="G9" s="104"/>
      <c r="H9" s="5"/>
      <c r="I9" s="4" t="s">
        <v>7</v>
      </c>
      <c r="J9" s="22"/>
      <c r="K9" s="72"/>
    </row>
    <row r="10" spans="1:13" s="3" customFormat="1" ht="17.100000000000001" customHeight="1" x14ac:dyDescent="0.15">
      <c r="A10" s="92" t="s">
        <v>0</v>
      </c>
      <c r="B10" s="94" t="s">
        <v>1</v>
      </c>
      <c r="C10" s="73" t="s">
        <v>10</v>
      </c>
      <c r="D10" s="74"/>
      <c r="E10" s="74"/>
      <c r="F10" s="75"/>
      <c r="G10" s="76" t="s">
        <v>8</v>
      </c>
      <c r="H10" s="100" t="s">
        <v>9</v>
      </c>
      <c r="I10" s="105" t="s">
        <v>24</v>
      </c>
      <c r="J10" s="105"/>
      <c r="K10" s="106"/>
    </row>
    <row r="11" spans="1:13" s="3" customFormat="1" ht="17.100000000000001" customHeight="1" thickBot="1" x14ac:dyDescent="0.2">
      <c r="A11" s="93"/>
      <c r="B11" s="95"/>
      <c r="C11" s="6" t="s">
        <v>5</v>
      </c>
      <c r="D11" s="7" t="s">
        <v>6</v>
      </c>
      <c r="E11" s="8" t="s">
        <v>5</v>
      </c>
      <c r="F11" s="7" t="s">
        <v>6</v>
      </c>
      <c r="G11" s="77"/>
      <c r="H11" s="77"/>
      <c r="I11" s="107"/>
      <c r="J11" s="107"/>
      <c r="K11" s="108"/>
    </row>
    <row r="12" spans="1:13" ht="17.100000000000001" customHeight="1" thickTop="1" x14ac:dyDescent="0.15">
      <c r="A12" s="46">
        <f>DATEVALUE(TEXT(SUBSTITUTE(SUBSTITUTE(SUBSTITUTE($A$1,"元","１"),"分",""),"度","")&amp;"１日","yyyy/mm/d"))</f>
        <v>45413</v>
      </c>
      <c r="B12" s="47" t="str">
        <f>TEXT(A12,"aaa")</f>
        <v>水</v>
      </c>
      <c r="C12" s="37"/>
      <c r="D12" s="38"/>
      <c r="E12" s="48"/>
      <c r="F12" s="40"/>
      <c r="G12" s="49"/>
      <c r="H12" s="9" t="str">
        <f>IF((D12-C12)+(F12-E12)-G12=0,"",(D12-C12)+(F12-E12)-G12)</f>
        <v/>
      </c>
      <c r="I12" s="122"/>
      <c r="J12" s="123"/>
      <c r="K12" s="124"/>
      <c r="L12"/>
    </row>
    <row r="13" spans="1:13" ht="17.100000000000001" customHeight="1" x14ac:dyDescent="0.15">
      <c r="A13" s="10">
        <f t="shared" ref="A13:A37" si="0">A12+1</f>
        <v>45414</v>
      </c>
      <c r="B13" s="11" t="str">
        <f>TEXT(A13,"aaa")</f>
        <v>木</v>
      </c>
      <c r="C13" s="25"/>
      <c r="D13" s="26"/>
      <c r="E13" s="27"/>
      <c r="F13" s="28"/>
      <c r="G13" s="29"/>
      <c r="H13" s="9" t="str">
        <f>IF((D13-C13)+(F13-E13)-G13=0,"",(D13-C13)+(F13-E13)-G13)</f>
        <v/>
      </c>
      <c r="I13" s="125"/>
      <c r="J13" s="126"/>
      <c r="K13" s="127"/>
      <c r="L13"/>
    </row>
    <row r="14" spans="1:13" ht="17.100000000000001" customHeight="1" x14ac:dyDescent="0.15">
      <c r="A14" s="53">
        <f t="shared" si="0"/>
        <v>45415</v>
      </c>
      <c r="B14" s="11" t="s">
        <v>37</v>
      </c>
      <c r="C14" s="23"/>
      <c r="D14" s="24"/>
      <c r="E14" s="27"/>
      <c r="F14" s="28"/>
      <c r="G14" s="29"/>
      <c r="H14" s="9" t="str">
        <f t="shared" ref="H14:H42" si="1">IF((D14-C14)+(F14-E14)-G14=0,"",(D14-C14)+(F14-E14)-G14)</f>
        <v/>
      </c>
      <c r="I14" s="125"/>
      <c r="J14" s="126"/>
      <c r="K14" s="127"/>
      <c r="L14"/>
    </row>
    <row r="15" spans="1:13" ht="17.100000000000001" customHeight="1" x14ac:dyDescent="0.15">
      <c r="A15" s="10">
        <f t="shared" si="0"/>
        <v>45416</v>
      </c>
      <c r="B15" s="11" t="s">
        <v>37</v>
      </c>
      <c r="C15" s="23"/>
      <c r="D15" s="24"/>
      <c r="E15" s="27"/>
      <c r="F15" s="28"/>
      <c r="G15" s="29"/>
      <c r="H15" s="9" t="str">
        <f t="shared" si="1"/>
        <v/>
      </c>
      <c r="I15" s="128"/>
      <c r="J15" s="129"/>
      <c r="K15" s="130"/>
      <c r="L15"/>
    </row>
    <row r="16" spans="1:13" ht="17.100000000000001" customHeight="1" x14ac:dyDescent="0.15">
      <c r="A16" s="10">
        <f t="shared" si="0"/>
        <v>45417</v>
      </c>
      <c r="B16" s="11" t="s">
        <v>37</v>
      </c>
      <c r="C16" s="23"/>
      <c r="D16" s="24"/>
      <c r="E16" s="27"/>
      <c r="F16" s="28"/>
      <c r="G16" s="29"/>
      <c r="H16" s="9" t="str">
        <f t="shared" si="1"/>
        <v/>
      </c>
      <c r="I16" s="131"/>
      <c r="J16" s="132"/>
      <c r="K16" s="133"/>
      <c r="L16"/>
    </row>
    <row r="17" spans="1:12" ht="17.100000000000001" customHeight="1" x14ac:dyDescent="0.15">
      <c r="A17" s="36">
        <f t="shared" si="0"/>
        <v>45418</v>
      </c>
      <c r="B17" s="44" t="s">
        <v>38</v>
      </c>
      <c r="C17" s="37"/>
      <c r="D17" s="38"/>
      <c r="E17" s="39"/>
      <c r="F17" s="40"/>
      <c r="G17" s="41"/>
      <c r="H17" s="9" t="str">
        <f t="shared" si="1"/>
        <v/>
      </c>
      <c r="I17" s="134"/>
      <c r="J17" s="135"/>
      <c r="K17" s="136"/>
      <c r="L17"/>
    </row>
    <row r="18" spans="1:12" ht="17.100000000000001" customHeight="1" x14ac:dyDescent="0.15">
      <c r="A18" s="36">
        <f t="shared" si="0"/>
        <v>45419</v>
      </c>
      <c r="B18" s="44" t="str">
        <f t="shared" ref="B18:B42" si="2">TEXT(A18,"aaa")</f>
        <v>火</v>
      </c>
      <c r="C18" s="37"/>
      <c r="D18" s="38"/>
      <c r="E18" s="39"/>
      <c r="F18" s="40"/>
      <c r="G18" s="41"/>
      <c r="H18" s="9" t="str">
        <f t="shared" si="1"/>
        <v/>
      </c>
      <c r="I18" s="134"/>
      <c r="J18" s="135"/>
      <c r="K18" s="136"/>
      <c r="L18"/>
    </row>
    <row r="19" spans="1:12" ht="17.100000000000001" customHeight="1" x14ac:dyDescent="0.15">
      <c r="A19" s="10">
        <f t="shared" si="0"/>
        <v>45420</v>
      </c>
      <c r="B19" s="11" t="str">
        <f t="shared" si="2"/>
        <v>水</v>
      </c>
      <c r="C19" s="23"/>
      <c r="D19" s="24"/>
      <c r="E19" s="27"/>
      <c r="F19" s="28"/>
      <c r="G19" s="29"/>
      <c r="H19" s="9" t="str">
        <f t="shared" si="1"/>
        <v/>
      </c>
      <c r="I19" s="134"/>
      <c r="J19" s="135"/>
      <c r="K19" s="136"/>
      <c r="L19"/>
    </row>
    <row r="20" spans="1:12" ht="17.100000000000001" customHeight="1" x14ac:dyDescent="0.15">
      <c r="A20" s="10">
        <f t="shared" si="0"/>
        <v>45421</v>
      </c>
      <c r="B20" s="11" t="str">
        <f t="shared" si="2"/>
        <v>木</v>
      </c>
      <c r="C20" s="23"/>
      <c r="D20" s="24"/>
      <c r="E20" s="27"/>
      <c r="F20" s="28"/>
      <c r="G20" s="29"/>
      <c r="H20" s="9" t="str">
        <f t="shared" si="1"/>
        <v/>
      </c>
      <c r="I20" s="134"/>
      <c r="J20" s="135"/>
      <c r="K20" s="136"/>
      <c r="L20"/>
    </row>
    <row r="21" spans="1:12" ht="17.100000000000001" customHeight="1" x14ac:dyDescent="0.15">
      <c r="A21" s="53">
        <f t="shared" si="0"/>
        <v>45422</v>
      </c>
      <c r="B21" s="11" t="str">
        <f t="shared" si="2"/>
        <v>金</v>
      </c>
      <c r="C21" s="23"/>
      <c r="D21" s="24"/>
      <c r="E21" s="27"/>
      <c r="F21" s="28"/>
      <c r="G21" s="29"/>
      <c r="H21" s="9" t="str">
        <f t="shared" si="1"/>
        <v/>
      </c>
      <c r="I21" s="134"/>
      <c r="J21" s="135"/>
      <c r="K21" s="136"/>
      <c r="L21"/>
    </row>
    <row r="22" spans="1:12" ht="17.100000000000001" customHeight="1" x14ac:dyDescent="0.15">
      <c r="A22" s="10">
        <f t="shared" si="0"/>
        <v>45423</v>
      </c>
      <c r="B22" s="11" t="str">
        <f t="shared" si="2"/>
        <v>土</v>
      </c>
      <c r="C22" s="23"/>
      <c r="D22" s="24"/>
      <c r="E22" s="27"/>
      <c r="F22" s="28"/>
      <c r="G22" s="29"/>
      <c r="H22" s="9" t="str">
        <f t="shared" si="1"/>
        <v/>
      </c>
      <c r="I22" s="137"/>
      <c r="J22" s="138"/>
      <c r="K22" s="139"/>
      <c r="L22"/>
    </row>
    <row r="23" spans="1:12" ht="17.100000000000001" customHeight="1" x14ac:dyDescent="0.15">
      <c r="A23" s="10">
        <f t="shared" si="0"/>
        <v>45424</v>
      </c>
      <c r="B23" s="11" t="str">
        <f t="shared" si="2"/>
        <v>日</v>
      </c>
      <c r="C23" s="23"/>
      <c r="D23" s="24"/>
      <c r="E23" s="27"/>
      <c r="F23" s="28"/>
      <c r="G23" s="29"/>
      <c r="H23" s="9" t="str">
        <f t="shared" si="1"/>
        <v/>
      </c>
      <c r="I23" s="131"/>
      <c r="J23" s="132"/>
      <c r="K23" s="133"/>
      <c r="L23"/>
    </row>
    <row r="24" spans="1:12" ht="17.100000000000001" customHeight="1" x14ac:dyDescent="0.15">
      <c r="A24" s="10">
        <f t="shared" si="0"/>
        <v>45425</v>
      </c>
      <c r="B24" s="11" t="str">
        <f t="shared" si="2"/>
        <v>月</v>
      </c>
      <c r="C24" s="23"/>
      <c r="D24" s="24"/>
      <c r="E24" s="27"/>
      <c r="F24" s="28"/>
      <c r="G24" s="29"/>
      <c r="H24" s="9" t="str">
        <f t="shared" si="1"/>
        <v/>
      </c>
      <c r="I24" s="134"/>
      <c r="J24" s="135"/>
      <c r="K24" s="136"/>
      <c r="L24"/>
    </row>
    <row r="25" spans="1:12" ht="17.100000000000001" customHeight="1" x14ac:dyDescent="0.15">
      <c r="A25" s="10">
        <f t="shared" si="0"/>
        <v>45426</v>
      </c>
      <c r="B25" s="11" t="str">
        <f t="shared" si="2"/>
        <v>火</v>
      </c>
      <c r="C25" s="23"/>
      <c r="D25" s="24"/>
      <c r="E25" s="27"/>
      <c r="F25" s="28"/>
      <c r="G25" s="29"/>
      <c r="H25" s="9" t="str">
        <f t="shared" si="1"/>
        <v/>
      </c>
      <c r="I25" s="134"/>
      <c r="J25" s="135"/>
      <c r="K25" s="136"/>
      <c r="L25"/>
    </row>
    <row r="26" spans="1:12" ht="17.100000000000001" customHeight="1" x14ac:dyDescent="0.15">
      <c r="A26" s="10">
        <f t="shared" si="0"/>
        <v>45427</v>
      </c>
      <c r="B26" s="11" t="str">
        <f t="shared" si="2"/>
        <v>水</v>
      </c>
      <c r="C26" s="23"/>
      <c r="D26" s="24"/>
      <c r="E26" s="27"/>
      <c r="F26" s="28"/>
      <c r="G26" s="29"/>
      <c r="H26" s="9" t="str">
        <f t="shared" si="1"/>
        <v/>
      </c>
      <c r="I26" s="134"/>
      <c r="J26" s="135"/>
      <c r="K26" s="136"/>
      <c r="L26"/>
    </row>
    <row r="27" spans="1:12" ht="17.100000000000001" customHeight="1" x14ac:dyDescent="0.15">
      <c r="A27" s="10">
        <f t="shared" si="0"/>
        <v>45428</v>
      </c>
      <c r="B27" s="11" t="str">
        <f t="shared" si="2"/>
        <v>木</v>
      </c>
      <c r="C27" s="23"/>
      <c r="D27" s="24"/>
      <c r="E27" s="27"/>
      <c r="F27" s="28"/>
      <c r="G27" s="29"/>
      <c r="H27" s="9" t="str">
        <f t="shared" si="1"/>
        <v/>
      </c>
      <c r="I27" s="134"/>
      <c r="J27" s="135"/>
      <c r="K27" s="136"/>
      <c r="L27"/>
    </row>
    <row r="28" spans="1:12" ht="17.100000000000001" customHeight="1" x14ac:dyDescent="0.15">
      <c r="A28" s="10">
        <f t="shared" si="0"/>
        <v>45429</v>
      </c>
      <c r="B28" s="11" t="str">
        <f t="shared" si="2"/>
        <v>金</v>
      </c>
      <c r="C28" s="23"/>
      <c r="D28" s="24"/>
      <c r="E28" s="27"/>
      <c r="F28" s="28"/>
      <c r="G28" s="29"/>
      <c r="H28" s="9" t="str">
        <f t="shared" si="1"/>
        <v/>
      </c>
      <c r="I28" s="134"/>
      <c r="J28" s="135"/>
      <c r="K28" s="136"/>
      <c r="L28"/>
    </row>
    <row r="29" spans="1:12" ht="17.100000000000001" customHeight="1" x14ac:dyDescent="0.15">
      <c r="A29" s="10">
        <f t="shared" si="0"/>
        <v>45430</v>
      </c>
      <c r="B29" s="11" t="str">
        <f t="shared" si="2"/>
        <v>土</v>
      </c>
      <c r="C29" s="23"/>
      <c r="D29" s="24"/>
      <c r="E29" s="27"/>
      <c r="F29" s="28"/>
      <c r="G29" s="29"/>
      <c r="H29" s="9" t="str">
        <f t="shared" si="1"/>
        <v/>
      </c>
      <c r="I29" s="137"/>
      <c r="J29" s="138"/>
      <c r="K29" s="139"/>
      <c r="L29"/>
    </row>
    <row r="30" spans="1:12" ht="17.100000000000001" customHeight="1" x14ac:dyDescent="0.15">
      <c r="A30" s="10">
        <f t="shared" si="0"/>
        <v>45431</v>
      </c>
      <c r="B30" s="11" t="str">
        <f t="shared" si="2"/>
        <v>日</v>
      </c>
      <c r="C30" s="23"/>
      <c r="D30" s="24"/>
      <c r="E30" s="27"/>
      <c r="F30" s="28"/>
      <c r="G30" s="29"/>
      <c r="H30" s="9" t="str">
        <f t="shared" si="1"/>
        <v/>
      </c>
      <c r="I30" s="131"/>
      <c r="J30" s="132"/>
      <c r="K30" s="133"/>
      <c r="L30"/>
    </row>
    <row r="31" spans="1:12" ht="17.100000000000001" customHeight="1" x14ac:dyDescent="0.15">
      <c r="A31" s="10">
        <f t="shared" si="0"/>
        <v>45432</v>
      </c>
      <c r="B31" s="11" t="str">
        <f t="shared" si="2"/>
        <v>月</v>
      </c>
      <c r="C31" s="23"/>
      <c r="D31" s="24"/>
      <c r="E31" s="27"/>
      <c r="F31" s="28"/>
      <c r="G31" s="29"/>
      <c r="H31" s="9" t="str">
        <f t="shared" si="1"/>
        <v/>
      </c>
      <c r="I31" s="134"/>
      <c r="J31" s="135"/>
      <c r="K31" s="136"/>
      <c r="L31"/>
    </row>
    <row r="32" spans="1:12" ht="17.100000000000001" customHeight="1" x14ac:dyDescent="0.15">
      <c r="A32" s="10">
        <f t="shared" si="0"/>
        <v>45433</v>
      </c>
      <c r="B32" s="11" t="str">
        <f t="shared" si="2"/>
        <v>火</v>
      </c>
      <c r="C32" s="23"/>
      <c r="D32" s="24"/>
      <c r="E32" s="27"/>
      <c r="F32" s="28"/>
      <c r="G32" s="29"/>
      <c r="H32" s="9" t="str">
        <f t="shared" si="1"/>
        <v/>
      </c>
      <c r="I32" s="134"/>
      <c r="J32" s="135"/>
      <c r="K32" s="136"/>
      <c r="L32"/>
    </row>
    <row r="33" spans="1:12" ht="17.100000000000001" customHeight="1" x14ac:dyDescent="0.15">
      <c r="A33" s="10">
        <f t="shared" si="0"/>
        <v>45434</v>
      </c>
      <c r="B33" s="11" t="str">
        <f t="shared" si="2"/>
        <v>水</v>
      </c>
      <c r="C33" s="23"/>
      <c r="D33" s="24"/>
      <c r="E33" s="27"/>
      <c r="F33" s="28"/>
      <c r="G33" s="29"/>
      <c r="H33" s="9" t="str">
        <f t="shared" si="1"/>
        <v/>
      </c>
      <c r="I33" s="134"/>
      <c r="J33" s="135"/>
      <c r="K33" s="136"/>
      <c r="L33"/>
    </row>
    <row r="34" spans="1:12" ht="17.100000000000001" customHeight="1" x14ac:dyDescent="0.15">
      <c r="A34" s="10">
        <f t="shared" si="0"/>
        <v>45435</v>
      </c>
      <c r="B34" s="11" t="str">
        <f t="shared" si="2"/>
        <v>木</v>
      </c>
      <c r="C34" s="23"/>
      <c r="D34" s="24"/>
      <c r="E34" s="27"/>
      <c r="F34" s="28"/>
      <c r="G34" s="29"/>
      <c r="H34" s="9" t="str">
        <f t="shared" si="1"/>
        <v/>
      </c>
      <c r="I34" s="134"/>
      <c r="J34" s="135"/>
      <c r="K34" s="136"/>
      <c r="L34"/>
    </row>
    <row r="35" spans="1:12" ht="17.100000000000001" customHeight="1" x14ac:dyDescent="0.15">
      <c r="A35" s="10">
        <f t="shared" si="0"/>
        <v>45436</v>
      </c>
      <c r="B35" s="11" t="str">
        <f t="shared" si="2"/>
        <v>金</v>
      </c>
      <c r="C35" s="23"/>
      <c r="D35" s="24"/>
      <c r="E35" s="27"/>
      <c r="F35" s="28"/>
      <c r="G35" s="29"/>
      <c r="H35" s="9" t="str">
        <f t="shared" si="1"/>
        <v/>
      </c>
      <c r="I35" s="134"/>
      <c r="J35" s="135"/>
      <c r="K35" s="136"/>
      <c r="L35"/>
    </row>
    <row r="36" spans="1:12" ht="17.100000000000001" customHeight="1" x14ac:dyDescent="0.15">
      <c r="A36" s="10">
        <f t="shared" si="0"/>
        <v>45437</v>
      </c>
      <c r="B36" s="11" t="str">
        <f t="shared" si="2"/>
        <v>土</v>
      </c>
      <c r="C36" s="23"/>
      <c r="D36" s="24"/>
      <c r="E36" s="27"/>
      <c r="F36" s="28"/>
      <c r="G36" s="29"/>
      <c r="H36" s="9" t="str">
        <f t="shared" si="1"/>
        <v/>
      </c>
      <c r="I36" s="137"/>
      <c r="J36" s="138"/>
      <c r="K36" s="139"/>
      <c r="L36"/>
    </row>
    <row r="37" spans="1:12" ht="17.100000000000001" customHeight="1" x14ac:dyDescent="0.15">
      <c r="A37" s="10">
        <f t="shared" si="0"/>
        <v>45438</v>
      </c>
      <c r="B37" s="11" t="str">
        <f t="shared" si="2"/>
        <v>日</v>
      </c>
      <c r="C37" s="23"/>
      <c r="D37" s="24"/>
      <c r="E37" s="27"/>
      <c r="F37" s="28"/>
      <c r="G37" s="29"/>
      <c r="H37" s="9" t="str">
        <f t="shared" si="1"/>
        <v/>
      </c>
      <c r="I37" s="131"/>
      <c r="J37" s="132"/>
      <c r="K37" s="133"/>
      <c r="L37"/>
    </row>
    <row r="38" spans="1:12" ht="17.100000000000001" customHeight="1" x14ac:dyDescent="0.15">
      <c r="A38" s="10">
        <f>A37+1</f>
        <v>45439</v>
      </c>
      <c r="B38" s="11" t="str">
        <f t="shared" si="2"/>
        <v>月</v>
      </c>
      <c r="C38" s="23"/>
      <c r="D38" s="24"/>
      <c r="E38" s="27"/>
      <c r="F38" s="28"/>
      <c r="G38" s="29"/>
      <c r="H38" s="9" t="str">
        <f t="shared" si="1"/>
        <v/>
      </c>
      <c r="I38" s="134"/>
      <c r="J38" s="135"/>
      <c r="K38" s="136"/>
      <c r="L38"/>
    </row>
    <row r="39" spans="1:12" ht="17.100000000000001" customHeight="1" x14ac:dyDescent="0.15">
      <c r="A39" s="10">
        <f>A38+1</f>
        <v>45440</v>
      </c>
      <c r="B39" s="11" t="str">
        <f t="shared" si="2"/>
        <v>火</v>
      </c>
      <c r="C39" s="23"/>
      <c r="D39" s="24"/>
      <c r="E39" s="27"/>
      <c r="F39" s="28"/>
      <c r="G39" s="29"/>
      <c r="H39" s="9" t="str">
        <f t="shared" si="1"/>
        <v/>
      </c>
      <c r="I39" s="134"/>
      <c r="J39" s="135"/>
      <c r="K39" s="136"/>
      <c r="L39"/>
    </row>
    <row r="40" spans="1:12" ht="17.100000000000001" customHeight="1" x14ac:dyDescent="0.15">
      <c r="A40" s="10">
        <f>IF(DAY(A39+1)&lt;4,"",A39+1)</f>
        <v>45441</v>
      </c>
      <c r="B40" s="11" t="str">
        <f t="shared" si="2"/>
        <v>水</v>
      </c>
      <c r="C40" s="23"/>
      <c r="D40" s="24"/>
      <c r="E40" s="27"/>
      <c r="F40" s="28"/>
      <c r="G40" s="29"/>
      <c r="H40" s="9" t="str">
        <f t="shared" si="1"/>
        <v/>
      </c>
      <c r="I40" s="134"/>
      <c r="J40" s="135"/>
      <c r="K40" s="136"/>
      <c r="L40"/>
    </row>
    <row r="41" spans="1:12" ht="17.100000000000001" customHeight="1" x14ac:dyDescent="0.15">
      <c r="A41" s="10">
        <f>IF(DAY(A39+2)&lt;4,"",A39+2)</f>
        <v>45442</v>
      </c>
      <c r="B41" s="11" t="str">
        <f t="shared" si="2"/>
        <v>木</v>
      </c>
      <c r="C41" s="23"/>
      <c r="D41" s="24"/>
      <c r="E41" s="27"/>
      <c r="F41" s="28"/>
      <c r="G41" s="29"/>
      <c r="H41" s="9" t="str">
        <f t="shared" si="1"/>
        <v/>
      </c>
      <c r="I41" s="134"/>
      <c r="J41" s="135"/>
      <c r="K41" s="136"/>
      <c r="L41"/>
    </row>
    <row r="42" spans="1:12" ht="17.100000000000001" customHeight="1" thickBot="1" x14ac:dyDescent="0.2">
      <c r="A42" s="12">
        <f>IF(DAY(A39+3)&lt;4,"",A39+3)</f>
        <v>45443</v>
      </c>
      <c r="B42" s="43" t="str">
        <f t="shared" si="2"/>
        <v>金</v>
      </c>
      <c r="C42" s="30"/>
      <c r="D42" s="31"/>
      <c r="E42" s="32"/>
      <c r="F42" s="33"/>
      <c r="G42" s="34"/>
      <c r="H42" s="13" t="str">
        <f t="shared" si="1"/>
        <v/>
      </c>
      <c r="I42" s="144"/>
      <c r="J42" s="145"/>
      <c r="K42" s="146"/>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5"/>
    <mergeCell ref="I16:K22"/>
    <mergeCell ref="I23:K29"/>
    <mergeCell ref="I30:K36"/>
    <mergeCell ref="I37: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0" priority="1" stopIfTrue="1">
      <formula>OR($B12="土",$B12="日",$B12="祝",$B12="振",$I12="休日")</formula>
    </cfRule>
  </conditionalFormatting>
  <dataValidations count="5">
    <dataValidation type="list" imeMode="on" allowBlank="1" sqref="H8" xr:uid="{C95DC7D2-79C5-42FD-9B6B-E4B5BDDB0F81}">
      <formula1>"通常勤務,管理者,裁量,高プロ,出向,その他"</formula1>
    </dataValidation>
    <dataValidation type="list" allowBlank="1" showInputMessage="1" showErrorMessage="1" sqref="G2 K2" xr:uid="{10E4EEB4-3C0E-464D-91B7-271CA7DBAEB0}">
      <formula1>"あり,なし"</formula1>
    </dataValidation>
    <dataValidation type="list" allowBlank="1" showInputMessage="1" showErrorMessage="1" sqref="E1:G1" xr:uid="{B749F1A9-4A0A-44CC-A207-712C02A5AD6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463AF3C-FF9A-4BC6-B70B-E40F748994BB}">
      <formula1>0</formula1>
    </dataValidation>
    <dataValidation type="time" allowBlank="1" showInputMessage="1" showErrorMessage="1" errorTitle="時刻を入力してください。" error="0:00から23:59までの時刻が入力できます。" sqref="C12:C42 E12:E42 G12:G42" xr:uid="{7B921A1B-D147-4856-B1FE-A46640B34AFD}">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3895-8A4F-4AF4-925E-371DB985A26C}">
  <sheetPr codeName="Sheet3"/>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88" t="s">
        <v>27</v>
      </c>
      <c r="B1" s="89"/>
      <c r="C1" s="89"/>
      <c r="D1" s="89"/>
      <c r="E1" s="90" t="s">
        <v>19</v>
      </c>
      <c r="F1" s="91"/>
      <c r="G1" s="91"/>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01"/>
      <c r="E3" s="102"/>
      <c r="F3" s="102"/>
      <c r="G3" s="102"/>
      <c r="H3" s="102"/>
      <c r="I3" s="102"/>
      <c r="J3" s="102"/>
      <c r="K3" s="103"/>
    </row>
    <row r="4" spans="1:13" ht="17.100000000000001" customHeight="1" x14ac:dyDescent="0.15">
      <c r="A4" s="96"/>
      <c r="B4" s="97"/>
      <c r="C4" s="97"/>
      <c r="D4" s="78"/>
      <c r="E4" s="98"/>
      <c r="F4" s="98"/>
      <c r="G4" s="98"/>
      <c r="H4" s="98"/>
      <c r="I4" s="98"/>
      <c r="J4" s="98"/>
      <c r="K4" s="99"/>
    </row>
    <row r="5" spans="1:13" ht="17.100000000000001" customHeight="1" x14ac:dyDescent="0.15">
      <c r="A5" s="96"/>
      <c r="B5" s="97"/>
      <c r="C5" s="97"/>
      <c r="D5" s="78"/>
      <c r="E5" s="98"/>
      <c r="F5" s="98"/>
      <c r="G5" s="98"/>
      <c r="H5" s="98"/>
      <c r="I5" s="98"/>
      <c r="J5" s="98"/>
      <c r="K5" s="99"/>
      <c r="L5" s="42"/>
    </row>
    <row r="6" spans="1:13" ht="17.100000000000001" customHeight="1" x14ac:dyDescent="0.15">
      <c r="A6" s="84" t="str">
        <f>IF($E$1="委託業務従事日誌","再委託等項目：","委託・共同研究項目：")</f>
        <v>再委託等項目：</v>
      </c>
      <c r="B6" s="85"/>
      <c r="C6" s="85"/>
      <c r="D6" s="78" t="s">
        <v>18</v>
      </c>
      <c r="E6" s="98"/>
      <c r="F6" s="98"/>
      <c r="G6" s="98"/>
      <c r="H6" s="98"/>
      <c r="I6" s="98"/>
      <c r="J6" s="98"/>
      <c r="K6" s="99"/>
    </row>
    <row r="7" spans="1:13" ht="17.100000000000001" customHeight="1" x14ac:dyDescent="0.15">
      <c r="A7" s="84" t="str">
        <f>IF($E$1="委託業務従事日誌","委託先等名称：","助成事業者名称：")</f>
        <v>委託先等名称：</v>
      </c>
      <c r="B7" s="85"/>
      <c r="C7" s="85"/>
      <c r="D7" s="78"/>
      <c r="E7" s="98"/>
      <c r="F7" s="98"/>
      <c r="G7" s="98"/>
      <c r="H7" s="98"/>
      <c r="I7" s="98"/>
      <c r="J7" s="98"/>
      <c r="K7" s="99"/>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104"/>
      <c r="E9" s="104"/>
      <c r="F9" s="104"/>
      <c r="G9" s="104"/>
      <c r="H9" s="5"/>
      <c r="I9" s="4" t="s">
        <v>7</v>
      </c>
      <c r="J9" s="22"/>
      <c r="K9" s="72"/>
    </row>
    <row r="10" spans="1:13" s="3" customFormat="1" ht="17.100000000000001" customHeight="1" x14ac:dyDescent="0.15">
      <c r="A10" s="92" t="s">
        <v>0</v>
      </c>
      <c r="B10" s="94" t="s">
        <v>1</v>
      </c>
      <c r="C10" s="73" t="s">
        <v>10</v>
      </c>
      <c r="D10" s="74"/>
      <c r="E10" s="74"/>
      <c r="F10" s="75"/>
      <c r="G10" s="76" t="s">
        <v>8</v>
      </c>
      <c r="H10" s="100" t="s">
        <v>9</v>
      </c>
      <c r="I10" s="105" t="s">
        <v>24</v>
      </c>
      <c r="J10" s="105"/>
      <c r="K10" s="106"/>
    </row>
    <row r="11" spans="1:13" s="3" customFormat="1" ht="17.100000000000001" customHeight="1" thickBot="1" x14ac:dyDescent="0.2">
      <c r="A11" s="93"/>
      <c r="B11" s="95"/>
      <c r="C11" s="6" t="s">
        <v>5</v>
      </c>
      <c r="D11" s="7" t="s">
        <v>6</v>
      </c>
      <c r="E11" s="8" t="s">
        <v>5</v>
      </c>
      <c r="F11" s="7" t="s">
        <v>6</v>
      </c>
      <c r="G11" s="77"/>
      <c r="H11" s="77"/>
      <c r="I11" s="107"/>
      <c r="J11" s="107"/>
      <c r="K11" s="108"/>
    </row>
    <row r="12" spans="1:13" ht="17.100000000000001" customHeight="1" thickTop="1" x14ac:dyDescent="0.15">
      <c r="A12" s="46">
        <f>DATEVALUE(TEXT(SUBSTITUTE(SUBSTITUTE(SUBSTITUTE($A$1,"元","１"),"分",""),"度","")&amp;"１日","yyyy/mm/d"))</f>
        <v>45444</v>
      </c>
      <c r="B12" s="47" t="str">
        <f t="shared" ref="B12:B42" si="0">TEXT(A12,"aaa")</f>
        <v>土</v>
      </c>
      <c r="C12" s="37"/>
      <c r="D12" s="38"/>
      <c r="E12" s="48"/>
      <c r="F12" s="40"/>
      <c r="G12" s="49"/>
      <c r="H12" s="9" t="str">
        <f>IF((D12-C12)+(F12-E12)-G12=0,"",(D12-C12)+(F12-E12)-G12)</f>
        <v/>
      </c>
      <c r="I12" s="147"/>
      <c r="J12" s="148"/>
      <c r="K12" s="149"/>
      <c r="L12"/>
    </row>
    <row r="13" spans="1:13" ht="17.100000000000001" customHeight="1" x14ac:dyDescent="0.15">
      <c r="A13" s="10">
        <f t="shared" ref="A13:A37" si="1">A12+1</f>
        <v>45445</v>
      </c>
      <c r="B13" s="11" t="str">
        <f t="shared" si="0"/>
        <v>日</v>
      </c>
      <c r="C13" s="25"/>
      <c r="D13" s="26"/>
      <c r="E13" s="27"/>
      <c r="F13" s="28"/>
      <c r="G13" s="29"/>
      <c r="H13" s="9" t="str">
        <f>IF((D13-C13)+(F13-E13)-G13=0,"",(D13-C13)+(F13-E13)-G13)</f>
        <v/>
      </c>
      <c r="I13" s="131"/>
      <c r="J13" s="132"/>
      <c r="K13" s="133"/>
      <c r="L13"/>
    </row>
    <row r="14" spans="1:13" ht="17.100000000000001" customHeight="1" x14ac:dyDescent="0.15">
      <c r="A14" s="53">
        <f t="shared" si="1"/>
        <v>45446</v>
      </c>
      <c r="B14" s="11" t="str">
        <f t="shared" si="0"/>
        <v>月</v>
      </c>
      <c r="C14" s="23"/>
      <c r="D14" s="24"/>
      <c r="E14" s="27"/>
      <c r="F14" s="28"/>
      <c r="G14" s="29"/>
      <c r="H14" s="9" t="str">
        <f t="shared" ref="H14:H42" si="2">IF((D14-C14)+(F14-E14)-G14=0,"",(D14-C14)+(F14-E14)-G14)</f>
        <v/>
      </c>
      <c r="I14" s="134"/>
      <c r="J14" s="135"/>
      <c r="K14" s="136"/>
      <c r="L14"/>
    </row>
    <row r="15" spans="1:13" ht="17.100000000000001" customHeight="1" x14ac:dyDescent="0.15">
      <c r="A15" s="10">
        <f t="shared" si="1"/>
        <v>45447</v>
      </c>
      <c r="B15" s="11" t="str">
        <f t="shared" si="0"/>
        <v>火</v>
      </c>
      <c r="C15" s="23"/>
      <c r="D15" s="24"/>
      <c r="E15" s="27"/>
      <c r="F15" s="28"/>
      <c r="G15" s="29"/>
      <c r="H15" s="9" t="str">
        <f t="shared" si="2"/>
        <v/>
      </c>
      <c r="I15" s="134"/>
      <c r="J15" s="135"/>
      <c r="K15" s="136"/>
      <c r="L15"/>
    </row>
    <row r="16" spans="1:13" ht="17.100000000000001" customHeight="1" x14ac:dyDescent="0.15">
      <c r="A16" s="10">
        <f t="shared" si="1"/>
        <v>45448</v>
      </c>
      <c r="B16" s="11" t="str">
        <f t="shared" si="0"/>
        <v>水</v>
      </c>
      <c r="C16" s="23"/>
      <c r="D16" s="24"/>
      <c r="E16" s="27"/>
      <c r="F16" s="28"/>
      <c r="G16" s="29"/>
      <c r="H16" s="9" t="str">
        <f t="shared" si="2"/>
        <v/>
      </c>
      <c r="I16" s="134"/>
      <c r="J16" s="135"/>
      <c r="K16" s="136"/>
      <c r="L16"/>
    </row>
    <row r="17" spans="1:12" ht="17.100000000000001" customHeight="1" x14ac:dyDescent="0.15">
      <c r="A17" s="36">
        <f t="shared" si="1"/>
        <v>45449</v>
      </c>
      <c r="B17" s="44" t="str">
        <f t="shared" si="0"/>
        <v>木</v>
      </c>
      <c r="C17" s="37"/>
      <c r="D17" s="38"/>
      <c r="E17" s="39"/>
      <c r="F17" s="40"/>
      <c r="G17" s="41"/>
      <c r="H17" s="9" t="str">
        <f t="shared" si="2"/>
        <v/>
      </c>
      <c r="I17" s="134"/>
      <c r="J17" s="135"/>
      <c r="K17" s="136"/>
      <c r="L17"/>
    </row>
    <row r="18" spans="1:12" ht="17.100000000000001" customHeight="1" x14ac:dyDescent="0.15">
      <c r="A18" s="36">
        <f t="shared" si="1"/>
        <v>45450</v>
      </c>
      <c r="B18" s="44" t="str">
        <f t="shared" si="0"/>
        <v>金</v>
      </c>
      <c r="C18" s="37"/>
      <c r="D18" s="38"/>
      <c r="E18" s="39"/>
      <c r="F18" s="40"/>
      <c r="G18" s="41"/>
      <c r="H18" s="9" t="str">
        <f t="shared" si="2"/>
        <v/>
      </c>
      <c r="I18" s="134"/>
      <c r="J18" s="135"/>
      <c r="K18" s="136"/>
      <c r="L18"/>
    </row>
    <row r="19" spans="1:12" ht="17.100000000000001" customHeight="1" x14ac:dyDescent="0.15">
      <c r="A19" s="10">
        <f t="shared" si="1"/>
        <v>45451</v>
      </c>
      <c r="B19" s="11" t="str">
        <f t="shared" si="0"/>
        <v>土</v>
      </c>
      <c r="C19" s="23"/>
      <c r="D19" s="24"/>
      <c r="E19" s="27"/>
      <c r="F19" s="28"/>
      <c r="G19" s="29"/>
      <c r="H19" s="9" t="str">
        <f t="shared" si="2"/>
        <v/>
      </c>
      <c r="I19" s="137"/>
      <c r="J19" s="138"/>
      <c r="K19" s="139"/>
      <c r="L19"/>
    </row>
    <row r="20" spans="1:12" ht="17.100000000000001" customHeight="1" x14ac:dyDescent="0.15">
      <c r="A20" s="10">
        <f t="shared" si="1"/>
        <v>45452</v>
      </c>
      <c r="B20" s="11" t="str">
        <f t="shared" si="0"/>
        <v>日</v>
      </c>
      <c r="C20" s="23"/>
      <c r="D20" s="24"/>
      <c r="E20" s="27"/>
      <c r="F20" s="28"/>
      <c r="G20" s="29"/>
      <c r="H20" s="9" t="str">
        <f t="shared" si="2"/>
        <v/>
      </c>
      <c r="I20" s="131"/>
      <c r="J20" s="132"/>
      <c r="K20" s="133"/>
      <c r="L20"/>
    </row>
    <row r="21" spans="1:12" ht="17.100000000000001" customHeight="1" x14ac:dyDescent="0.15">
      <c r="A21" s="53">
        <f t="shared" si="1"/>
        <v>45453</v>
      </c>
      <c r="B21" s="11" t="str">
        <f t="shared" si="0"/>
        <v>月</v>
      </c>
      <c r="C21" s="23"/>
      <c r="D21" s="24"/>
      <c r="E21" s="27"/>
      <c r="F21" s="28"/>
      <c r="G21" s="29"/>
      <c r="H21" s="9" t="str">
        <f t="shared" si="2"/>
        <v/>
      </c>
      <c r="I21" s="134"/>
      <c r="J21" s="135"/>
      <c r="K21" s="136"/>
      <c r="L21"/>
    </row>
    <row r="22" spans="1:12" ht="17.100000000000001" customHeight="1" x14ac:dyDescent="0.15">
      <c r="A22" s="10">
        <f t="shared" si="1"/>
        <v>45454</v>
      </c>
      <c r="B22" s="11" t="str">
        <f t="shared" si="0"/>
        <v>火</v>
      </c>
      <c r="C22" s="23"/>
      <c r="D22" s="24"/>
      <c r="E22" s="27"/>
      <c r="F22" s="28"/>
      <c r="G22" s="29"/>
      <c r="H22" s="9" t="str">
        <f t="shared" si="2"/>
        <v/>
      </c>
      <c r="I22" s="134"/>
      <c r="J22" s="135"/>
      <c r="K22" s="136"/>
      <c r="L22"/>
    </row>
    <row r="23" spans="1:12" ht="17.100000000000001" customHeight="1" x14ac:dyDescent="0.15">
      <c r="A23" s="10">
        <f t="shared" si="1"/>
        <v>45455</v>
      </c>
      <c r="B23" s="11" t="str">
        <f t="shared" si="0"/>
        <v>水</v>
      </c>
      <c r="C23" s="23"/>
      <c r="D23" s="24"/>
      <c r="E23" s="27"/>
      <c r="F23" s="28"/>
      <c r="G23" s="29"/>
      <c r="H23" s="9" t="str">
        <f t="shared" si="2"/>
        <v/>
      </c>
      <c r="I23" s="134"/>
      <c r="J23" s="135"/>
      <c r="K23" s="136"/>
      <c r="L23"/>
    </row>
    <row r="24" spans="1:12" ht="17.100000000000001" customHeight="1" x14ac:dyDescent="0.15">
      <c r="A24" s="10">
        <f t="shared" si="1"/>
        <v>45456</v>
      </c>
      <c r="B24" s="11" t="str">
        <f t="shared" si="0"/>
        <v>木</v>
      </c>
      <c r="C24" s="23"/>
      <c r="D24" s="24"/>
      <c r="E24" s="27"/>
      <c r="F24" s="28"/>
      <c r="G24" s="29"/>
      <c r="H24" s="9" t="str">
        <f t="shared" si="2"/>
        <v/>
      </c>
      <c r="I24" s="134"/>
      <c r="J24" s="135"/>
      <c r="K24" s="136"/>
      <c r="L24"/>
    </row>
    <row r="25" spans="1:12" ht="17.100000000000001" customHeight="1" x14ac:dyDescent="0.15">
      <c r="A25" s="10">
        <f t="shared" si="1"/>
        <v>45457</v>
      </c>
      <c r="B25" s="11" t="str">
        <f t="shared" si="0"/>
        <v>金</v>
      </c>
      <c r="C25" s="23"/>
      <c r="D25" s="24"/>
      <c r="E25" s="27"/>
      <c r="F25" s="28"/>
      <c r="G25" s="29"/>
      <c r="H25" s="9" t="str">
        <f t="shared" si="2"/>
        <v/>
      </c>
      <c r="I25" s="134"/>
      <c r="J25" s="135"/>
      <c r="K25" s="136"/>
      <c r="L25"/>
    </row>
    <row r="26" spans="1:12" ht="17.100000000000001" customHeight="1" x14ac:dyDescent="0.15">
      <c r="A26" s="10">
        <f t="shared" si="1"/>
        <v>45458</v>
      </c>
      <c r="B26" s="11" t="str">
        <f t="shared" si="0"/>
        <v>土</v>
      </c>
      <c r="C26" s="23"/>
      <c r="D26" s="24"/>
      <c r="E26" s="27"/>
      <c r="F26" s="28"/>
      <c r="G26" s="29"/>
      <c r="H26" s="9" t="str">
        <f t="shared" si="2"/>
        <v/>
      </c>
      <c r="I26" s="137"/>
      <c r="J26" s="138"/>
      <c r="K26" s="139"/>
      <c r="L26"/>
    </row>
    <row r="27" spans="1:12" ht="17.100000000000001" customHeight="1" x14ac:dyDescent="0.15">
      <c r="A27" s="10">
        <f t="shared" si="1"/>
        <v>45459</v>
      </c>
      <c r="B27" s="11" t="str">
        <f t="shared" si="0"/>
        <v>日</v>
      </c>
      <c r="C27" s="23"/>
      <c r="D27" s="24"/>
      <c r="E27" s="27"/>
      <c r="F27" s="28"/>
      <c r="G27" s="29"/>
      <c r="H27" s="9" t="str">
        <f t="shared" si="2"/>
        <v/>
      </c>
      <c r="I27" s="131"/>
      <c r="J27" s="132"/>
      <c r="K27" s="133"/>
      <c r="L27"/>
    </row>
    <row r="28" spans="1:12" ht="17.100000000000001" customHeight="1" x14ac:dyDescent="0.15">
      <c r="A28" s="10">
        <f t="shared" si="1"/>
        <v>45460</v>
      </c>
      <c r="B28" s="11" t="str">
        <f t="shared" si="0"/>
        <v>月</v>
      </c>
      <c r="C28" s="23"/>
      <c r="D28" s="24"/>
      <c r="E28" s="27"/>
      <c r="F28" s="28"/>
      <c r="G28" s="29"/>
      <c r="H28" s="9" t="str">
        <f t="shared" si="2"/>
        <v/>
      </c>
      <c r="I28" s="134"/>
      <c r="J28" s="135"/>
      <c r="K28" s="136"/>
      <c r="L28"/>
    </row>
    <row r="29" spans="1:12" ht="17.100000000000001" customHeight="1" x14ac:dyDescent="0.15">
      <c r="A29" s="10">
        <f t="shared" si="1"/>
        <v>45461</v>
      </c>
      <c r="B29" s="11" t="str">
        <f t="shared" si="0"/>
        <v>火</v>
      </c>
      <c r="C29" s="23"/>
      <c r="D29" s="24"/>
      <c r="E29" s="27"/>
      <c r="F29" s="28"/>
      <c r="G29" s="29"/>
      <c r="H29" s="9" t="str">
        <f t="shared" si="2"/>
        <v/>
      </c>
      <c r="I29" s="134"/>
      <c r="J29" s="135"/>
      <c r="K29" s="136"/>
      <c r="L29"/>
    </row>
    <row r="30" spans="1:12" ht="17.100000000000001" customHeight="1" x14ac:dyDescent="0.15">
      <c r="A30" s="10">
        <f t="shared" si="1"/>
        <v>45462</v>
      </c>
      <c r="B30" s="11" t="str">
        <f t="shared" si="0"/>
        <v>水</v>
      </c>
      <c r="C30" s="23"/>
      <c r="D30" s="24"/>
      <c r="E30" s="27"/>
      <c r="F30" s="28"/>
      <c r="G30" s="29"/>
      <c r="H30" s="9" t="str">
        <f t="shared" si="2"/>
        <v/>
      </c>
      <c r="I30" s="134"/>
      <c r="J30" s="135"/>
      <c r="K30" s="136"/>
      <c r="L30"/>
    </row>
    <row r="31" spans="1:12" ht="17.100000000000001" customHeight="1" x14ac:dyDescent="0.15">
      <c r="A31" s="10">
        <f t="shared" si="1"/>
        <v>45463</v>
      </c>
      <c r="B31" s="11" t="str">
        <f t="shared" si="0"/>
        <v>木</v>
      </c>
      <c r="C31" s="23"/>
      <c r="D31" s="24"/>
      <c r="E31" s="27"/>
      <c r="F31" s="28"/>
      <c r="G31" s="29"/>
      <c r="H31" s="9" t="str">
        <f t="shared" si="2"/>
        <v/>
      </c>
      <c r="I31" s="134"/>
      <c r="J31" s="135"/>
      <c r="K31" s="136"/>
      <c r="L31"/>
    </row>
    <row r="32" spans="1:12" ht="17.100000000000001" customHeight="1" x14ac:dyDescent="0.15">
      <c r="A32" s="10">
        <f t="shared" si="1"/>
        <v>45464</v>
      </c>
      <c r="B32" s="11" t="str">
        <f t="shared" si="0"/>
        <v>金</v>
      </c>
      <c r="C32" s="23"/>
      <c r="D32" s="24"/>
      <c r="E32" s="27"/>
      <c r="F32" s="28"/>
      <c r="G32" s="29"/>
      <c r="H32" s="9" t="str">
        <f t="shared" si="2"/>
        <v/>
      </c>
      <c r="I32" s="134"/>
      <c r="J32" s="135"/>
      <c r="K32" s="136"/>
      <c r="L32"/>
    </row>
    <row r="33" spans="1:12" ht="17.100000000000001" customHeight="1" x14ac:dyDescent="0.15">
      <c r="A33" s="10">
        <f t="shared" si="1"/>
        <v>45465</v>
      </c>
      <c r="B33" s="11" t="str">
        <f t="shared" si="0"/>
        <v>土</v>
      </c>
      <c r="C33" s="23"/>
      <c r="D33" s="24"/>
      <c r="E33" s="27"/>
      <c r="F33" s="28"/>
      <c r="G33" s="29"/>
      <c r="H33" s="9" t="str">
        <f t="shared" si="2"/>
        <v/>
      </c>
      <c r="I33" s="137"/>
      <c r="J33" s="138"/>
      <c r="K33" s="139"/>
      <c r="L33"/>
    </row>
    <row r="34" spans="1:12" ht="17.100000000000001" customHeight="1" x14ac:dyDescent="0.15">
      <c r="A34" s="10">
        <f t="shared" si="1"/>
        <v>45466</v>
      </c>
      <c r="B34" s="11" t="str">
        <f t="shared" si="0"/>
        <v>日</v>
      </c>
      <c r="C34" s="23"/>
      <c r="D34" s="24"/>
      <c r="E34" s="27"/>
      <c r="F34" s="28"/>
      <c r="G34" s="29"/>
      <c r="H34" s="9" t="str">
        <f t="shared" si="2"/>
        <v/>
      </c>
      <c r="I34" s="131"/>
      <c r="J34" s="132"/>
      <c r="K34" s="133"/>
      <c r="L34"/>
    </row>
    <row r="35" spans="1:12" ht="17.100000000000001" customHeight="1" x14ac:dyDescent="0.15">
      <c r="A35" s="10">
        <f t="shared" si="1"/>
        <v>45467</v>
      </c>
      <c r="B35" s="11" t="str">
        <f t="shared" si="0"/>
        <v>月</v>
      </c>
      <c r="C35" s="23"/>
      <c r="D35" s="24"/>
      <c r="E35" s="27"/>
      <c r="F35" s="28"/>
      <c r="G35" s="29"/>
      <c r="H35" s="9" t="str">
        <f t="shared" si="2"/>
        <v/>
      </c>
      <c r="I35" s="134"/>
      <c r="J35" s="135"/>
      <c r="K35" s="136"/>
      <c r="L35"/>
    </row>
    <row r="36" spans="1:12" ht="17.100000000000001" customHeight="1" x14ac:dyDescent="0.15">
      <c r="A36" s="10">
        <f t="shared" si="1"/>
        <v>45468</v>
      </c>
      <c r="B36" s="11" t="str">
        <f t="shared" si="0"/>
        <v>火</v>
      </c>
      <c r="C36" s="23"/>
      <c r="D36" s="24"/>
      <c r="E36" s="27"/>
      <c r="F36" s="28"/>
      <c r="G36" s="29"/>
      <c r="H36" s="9" t="str">
        <f t="shared" si="2"/>
        <v/>
      </c>
      <c r="I36" s="134"/>
      <c r="J36" s="135"/>
      <c r="K36" s="136"/>
      <c r="L36"/>
    </row>
    <row r="37" spans="1:12" ht="17.100000000000001" customHeight="1" x14ac:dyDescent="0.15">
      <c r="A37" s="10">
        <f t="shared" si="1"/>
        <v>45469</v>
      </c>
      <c r="B37" s="11" t="str">
        <f t="shared" si="0"/>
        <v>水</v>
      </c>
      <c r="C37" s="23"/>
      <c r="D37" s="24"/>
      <c r="E37" s="27"/>
      <c r="F37" s="28"/>
      <c r="G37" s="29"/>
      <c r="H37" s="9" t="str">
        <f t="shared" si="2"/>
        <v/>
      </c>
      <c r="I37" s="134"/>
      <c r="J37" s="135"/>
      <c r="K37" s="136"/>
      <c r="L37"/>
    </row>
    <row r="38" spans="1:12" ht="17.100000000000001" customHeight="1" x14ac:dyDescent="0.15">
      <c r="A38" s="10">
        <f>A37+1</f>
        <v>45470</v>
      </c>
      <c r="B38" s="11" t="str">
        <f t="shared" si="0"/>
        <v>木</v>
      </c>
      <c r="C38" s="23"/>
      <c r="D38" s="24"/>
      <c r="E38" s="27"/>
      <c r="F38" s="28"/>
      <c r="G38" s="29"/>
      <c r="H38" s="9" t="str">
        <f t="shared" si="2"/>
        <v/>
      </c>
      <c r="I38" s="134"/>
      <c r="J38" s="135"/>
      <c r="K38" s="136"/>
      <c r="L38"/>
    </row>
    <row r="39" spans="1:12" ht="17.100000000000001" customHeight="1" x14ac:dyDescent="0.15">
      <c r="A39" s="10">
        <f>A38+1</f>
        <v>45471</v>
      </c>
      <c r="B39" s="11" t="str">
        <f t="shared" si="0"/>
        <v>金</v>
      </c>
      <c r="C39" s="23"/>
      <c r="D39" s="24"/>
      <c r="E39" s="27"/>
      <c r="F39" s="28"/>
      <c r="G39" s="29"/>
      <c r="H39" s="9" t="str">
        <f t="shared" si="2"/>
        <v/>
      </c>
      <c r="I39" s="134"/>
      <c r="J39" s="135"/>
      <c r="K39" s="136"/>
      <c r="L39"/>
    </row>
    <row r="40" spans="1:12" ht="17.100000000000001" customHeight="1" x14ac:dyDescent="0.15">
      <c r="A40" s="10">
        <f>IF(DAY(A39+1)&lt;4,"",A39+1)</f>
        <v>45472</v>
      </c>
      <c r="B40" s="11" t="str">
        <f t="shared" si="0"/>
        <v>土</v>
      </c>
      <c r="C40" s="23"/>
      <c r="D40" s="24"/>
      <c r="E40" s="27"/>
      <c r="F40" s="28"/>
      <c r="G40" s="29"/>
      <c r="H40" s="9" t="str">
        <f t="shared" si="2"/>
        <v/>
      </c>
      <c r="I40" s="137"/>
      <c r="J40" s="138"/>
      <c r="K40" s="139"/>
      <c r="L40"/>
    </row>
    <row r="41" spans="1:12" ht="17.100000000000001" customHeight="1" x14ac:dyDescent="0.15">
      <c r="A41" s="10">
        <f>IF(DAY(A39+2)&lt;4,"",A39+2)</f>
        <v>45473</v>
      </c>
      <c r="B41" s="11" t="str">
        <f t="shared" si="0"/>
        <v>日</v>
      </c>
      <c r="C41" s="23"/>
      <c r="D41" s="24"/>
      <c r="E41" s="27"/>
      <c r="F41" s="28"/>
      <c r="G41" s="29"/>
      <c r="H41" s="9" t="str">
        <f t="shared" si="2"/>
        <v/>
      </c>
      <c r="I41" s="131"/>
      <c r="J41" s="132"/>
      <c r="K41" s="133"/>
      <c r="L41"/>
    </row>
    <row r="42" spans="1:12" ht="17.100000000000001" customHeight="1" thickBot="1" x14ac:dyDescent="0.2">
      <c r="A42" s="12" t="str">
        <f>IF(DAY(A39+3)&lt;4,"",A39+3)</f>
        <v/>
      </c>
      <c r="B42" s="43" t="str">
        <f t="shared" si="0"/>
        <v/>
      </c>
      <c r="C42" s="30"/>
      <c r="D42" s="31"/>
      <c r="E42" s="32"/>
      <c r="F42" s="33"/>
      <c r="G42" s="34"/>
      <c r="H42" s="13" t="str">
        <f t="shared" si="2"/>
        <v/>
      </c>
      <c r="I42" s="144"/>
      <c r="J42" s="145"/>
      <c r="K42" s="146"/>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B47:C47"/>
    <mergeCell ref="D47:E47"/>
    <mergeCell ref="G47:H47"/>
    <mergeCell ref="A49:K50"/>
    <mergeCell ref="I13:K19"/>
    <mergeCell ref="I20:K26"/>
    <mergeCell ref="I27:K33"/>
    <mergeCell ref="I34:K40"/>
    <mergeCell ref="I41:K42"/>
    <mergeCell ref="A43:G43"/>
    <mergeCell ref="I43:J43"/>
    <mergeCell ref="A45:K45"/>
    <mergeCell ref="C46:D46"/>
    <mergeCell ref="I46:K46"/>
    <mergeCell ref="I12:K12"/>
    <mergeCell ref="A10:A11"/>
    <mergeCell ref="B10:B11"/>
    <mergeCell ref="C10:F10"/>
    <mergeCell ref="G10:G11"/>
    <mergeCell ref="H10:H11"/>
    <mergeCell ref="I10:K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9" priority="1" stopIfTrue="1">
      <formula>OR($B12="土",$B12="日",$B12="祝",$B12="振",$I12="休日")</formula>
    </cfRule>
  </conditionalFormatting>
  <dataValidations count="5">
    <dataValidation type="list" imeMode="on" allowBlank="1" sqref="H8" xr:uid="{A7AFACE8-B553-4BB3-BF52-3E7F42F482FF}">
      <formula1>"通常勤務,管理者,裁量,高プロ,出向,その他"</formula1>
    </dataValidation>
    <dataValidation type="list" allowBlank="1" showInputMessage="1" showErrorMessage="1" sqref="G2 K2" xr:uid="{E08D01E9-E364-42B8-9F8C-9B4546344D6C}">
      <formula1>"あり,なし"</formula1>
    </dataValidation>
    <dataValidation type="list" allowBlank="1" showInputMessage="1" showErrorMessage="1" sqref="E1:G1" xr:uid="{56A580B6-2DF0-4C4B-90E2-6180E45648F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F39AEFD-6FC8-4137-A065-4A20844FA081}">
      <formula1>0</formula1>
    </dataValidation>
    <dataValidation type="time" allowBlank="1" showInputMessage="1" showErrorMessage="1" errorTitle="時刻を入力してください。" error="0:00から23:59までの時刻が入力できます。" sqref="C12:C42 E12:E42 G12:G42" xr:uid="{3389BEA5-BF8B-4594-B2BC-EBCD892FC085}">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81B4D-AFEF-4C5E-B178-BAF80BE467FC}">
  <sheetPr codeName="Sheet4"/>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88" t="s">
        <v>28</v>
      </c>
      <c r="B1" s="89"/>
      <c r="C1" s="89"/>
      <c r="D1" s="89"/>
      <c r="E1" s="90" t="s">
        <v>19</v>
      </c>
      <c r="F1" s="91"/>
      <c r="G1" s="91"/>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01"/>
      <c r="E3" s="102"/>
      <c r="F3" s="102"/>
      <c r="G3" s="102"/>
      <c r="H3" s="102"/>
      <c r="I3" s="102"/>
      <c r="J3" s="102"/>
      <c r="K3" s="103"/>
    </row>
    <row r="4" spans="1:13" ht="17.100000000000001" customHeight="1" x14ac:dyDescent="0.15">
      <c r="A4" s="96"/>
      <c r="B4" s="97"/>
      <c r="C4" s="97"/>
      <c r="D4" s="78"/>
      <c r="E4" s="98"/>
      <c r="F4" s="98"/>
      <c r="G4" s="98"/>
      <c r="H4" s="98"/>
      <c r="I4" s="98"/>
      <c r="J4" s="98"/>
      <c r="K4" s="99"/>
    </row>
    <row r="5" spans="1:13" ht="17.100000000000001" customHeight="1" x14ac:dyDescent="0.15">
      <c r="A5" s="96"/>
      <c r="B5" s="97"/>
      <c r="C5" s="97"/>
      <c r="D5" s="78"/>
      <c r="E5" s="98"/>
      <c r="F5" s="98"/>
      <c r="G5" s="98"/>
      <c r="H5" s="98"/>
      <c r="I5" s="98"/>
      <c r="J5" s="98"/>
      <c r="K5" s="99"/>
      <c r="L5" s="42"/>
    </row>
    <row r="6" spans="1:13" ht="17.100000000000001" customHeight="1" x14ac:dyDescent="0.15">
      <c r="A6" s="84" t="str">
        <f>IF($E$1="委託業務従事日誌","再委託等項目：","委託・共同研究項目：")</f>
        <v>再委託等項目：</v>
      </c>
      <c r="B6" s="85"/>
      <c r="C6" s="85"/>
      <c r="D6" s="78" t="s">
        <v>18</v>
      </c>
      <c r="E6" s="98"/>
      <c r="F6" s="98"/>
      <c r="G6" s="98"/>
      <c r="H6" s="98"/>
      <c r="I6" s="98"/>
      <c r="J6" s="98"/>
      <c r="K6" s="99"/>
    </row>
    <row r="7" spans="1:13" ht="17.100000000000001" customHeight="1" x14ac:dyDescent="0.15">
      <c r="A7" s="84" t="str">
        <f>IF($E$1="委託業務従事日誌","委託先等名称：","助成事業者名称：")</f>
        <v>委託先等名称：</v>
      </c>
      <c r="B7" s="85"/>
      <c r="C7" s="85"/>
      <c r="D7" s="78"/>
      <c r="E7" s="98"/>
      <c r="F7" s="98"/>
      <c r="G7" s="98"/>
      <c r="H7" s="98"/>
      <c r="I7" s="98"/>
      <c r="J7" s="98"/>
      <c r="K7" s="99"/>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104"/>
      <c r="E9" s="104"/>
      <c r="F9" s="104"/>
      <c r="G9" s="104"/>
      <c r="H9" s="5"/>
      <c r="I9" s="4" t="s">
        <v>7</v>
      </c>
      <c r="J9" s="22"/>
      <c r="K9" s="72"/>
    </row>
    <row r="10" spans="1:13" s="3" customFormat="1" ht="17.100000000000001" customHeight="1" x14ac:dyDescent="0.15">
      <c r="A10" s="92" t="s">
        <v>0</v>
      </c>
      <c r="B10" s="94" t="s">
        <v>1</v>
      </c>
      <c r="C10" s="73" t="s">
        <v>10</v>
      </c>
      <c r="D10" s="74"/>
      <c r="E10" s="74"/>
      <c r="F10" s="75"/>
      <c r="G10" s="76" t="s">
        <v>8</v>
      </c>
      <c r="H10" s="100" t="s">
        <v>9</v>
      </c>
      <c r="I10" s="105" t="s">
        <v>24</v>
      </c>
      <c r="J10" s="105"/>
      <c r="K10" s="106"/>
    </row>
    <row r="11" spans="1:13" s="3" customFormat="1" ht="17.100000000000001" customHeight="1" thickBot="1" x14ac:dyDescent="0.2">
      <c r="A11" s="93"/>
      <c r="B11" s="95"/>
      <c r="C11" s="6" t="s">
        <v>5</v>
      </c>
      <c r="D11" s="7" t="s">
        <v>6</v>
      </c>
      <c r="E11" s="8" t="s">
        <v>5</v>
      </c>
      <c r="F11" s="7" t="s">
        <v>6</v>
      </c>
      <c r="G11" s="77"/>
      <c r="H11" s="77"/>
      <c r="I11" s="107"/>
      <c r="J11" s="107"/>
      <c r="K11" s="108"/>
    </row>
    <row r="12" spans="1:13" ht="17.100000000000001" customHeight="1" thickTop="1" x14ac:dyDescent="0.15">
      <c r="A12" s="46">
        <f>DATEVALUE(TEXT(SUBSTITUTE(SUBSTITUTE(SUBSTITUTE($A$1,"元","１"),"分",""),"度","")&amp;"１日","yyyy/mm/d"))</f>
        <v>45474</v>
      </c>
      <c r="B12" s="47" t="str">
        <f t="shared" ref="B12:B25" si="0">TEXT(A12,"aaa")</f>
        <v>月</v>
      </c>
      <c r="C12" s="37"/>
      <c r="D12" s="38"/>
      <c r="E12" s="48"/>
      <c r="F12" s="40"/>
      <c r="G12" s="49"/>
      <c r="H12" s="9" t="str">
        <f>IF((D12-C12)+(F12-E12)-G12=0,"",(D12-C12)+(F12-E12)-G12)</f>
        <v/>
      </c>
      <c r="I12" s="122"/>
      <c r="J12" s="123"/>
      <c r="K12" s="124"/>
      <c r="L12"/>
    </row>
    <row r="13" spans="1:13" ht="17.100000000000001" customHeight="1" x14ac:dyDescent="0.15">
      <c r="A13" s="10">
        <f t="shared" ref="A13:A37" si="1">A12+1</f>
        <v>45475</v>
      </c>
      <c r="B13" s="11" t="str">
        <f t="shared" si="0"/>
        <v>火</v>
      </c>
      <c r="C13" s="25"/>
      <c r="D13" s="26"/>
      <c r="E13" s="27"/>
      <c r="F13" s="28"/>
      <c r="G13" s="29"/>
      <c r="H13" s="9" t="str">
        <f>IF((D13-C13)+(F13-E13)-G13=0,"",(D13-C13)+(F13-E13)-G13)</f>
        <v/>
      </c>
      <c r="I13" s="125"/>
      <c r="J13" s="126"/>
      <c r="K13" s="127"/>
      <c r="L13"/>
    </row>
    <row r="14" spans="1:13" ht="17.100000000000001" customHeight="1" x14ac:dyDescent="0.15">
      <c r="A14" s="53">
        <f t="shared" si="1"/>
        <v>45476</v>
      </c>
      <c r="B14" s="11" t="str">
        <f t="shared" si="0"/>
        <v>水</v>
      </c>
      <c r="C14" s="23"/>
      <c r="D14" s="24"/>
      <c r="E14" s="27"/>
      <c r="F14" s="28"/>
      <c r="G14" s="29"/>
      <c r="H14" s="9" t="str">
        <f t="shared" ref="H14:H42" si="2">IF((D14-C14)+(F14-E14)-G14=0,"",(D14-C14)+(F14-E14)-G14)</f>
        <v/>
      </c>
      <c r="I14" s="125"/>
      <c r="J14" s="126"/>
      <c r="K14" s="127"/>
      <c r="L14"/>
    </row>
    <row r="15" spans="1:13" ht="17.100000000000001" customHeight="1" x14ac:dyDescent="0.15">
      <c r="A15" s="10">
        <f t="shared" si="1"/>
        <v>45477</v>
      </c>
      <c r="B15" s="11" t="str">
        <f t="shared" si="0"/>
        <v>木</v>
      </c>
      <c r="C15" s="23"/>
      <c r="D15" s="24"/>
      <c r="E15" s="27"/>
      <c r="F15" s="28"/>
      <c r="G15" s="29"/>
      <c r="H15" s="9" t="str">
        <f t="shared" si="2"/>
        <v/>
      </c>
      <c r="I15" s="125"/>
      <c r="J15" s="126"/>
      <c r="K15" s="127"/>
      <c r="L15"/>
    </row>
    <row r="16" spans="1:13" ht="17.100000000000001" customHeight="1" x14ac:dyDescent="0.15">
      <c r="A16" s="10">
        <f t="shared" si="1"/>
        <v>45478</v>
      </c>
      <c r="B16" s="11" t="str">
        <f t="shared" si="0"/>
        <v>金</v>
      </c>
      <c r="C16" s="23"/>
      <c r="D16" s="24"/>
      <c r="E16" s="27"/>
      <c r="F16" s="28"/>
      <c r="G16" s="29"/>
      <c r="H16" s="9" t="str">
        <f t="shared" si="2"/>
        <v/>
      </c>
      <c r="I16" s="125"/>
      <c r="J16" s="126"/>
      <c r="K16" s="127"/>
      <c r="L16"/>
    </row>
    <row r="17" spans="1:12" ht="17.100000000000001" customHeight="1" x14ac:dyDescent="0.15">
      <c r="A17" s="36">
        <f t="shared" si="1"/>
        <v>45479</v>
      </c>
      <c r="B17" s="44" t="str">
        <f t="shared" si="0"/>
        <v>土</v>
      </c>
      <c r="C17" s="37"/>
      <c r="D17" s="38"/>
      <c r="E17" s="39"/>
      <c r="F17" s="40"/>
      <c r="G17" s="41"/>
      <c r="H17" s="9" t="str">
        <f t="shared" si="2"/>
        <v/>
      </c>
      <c r="I17" s="128"/>
      <c r="J17" s="129"/>
      <c r="K17" s="130"/>
      <c r="L17"/>
    </row>
    <row r="18" spans="1:12" ht="17.100000000000001" customHeight="1" x14ac:dyDescent="0.15">
      <c r="A18" s="36">
        <f t="shared" si="1"/>
        <v>45480</v>
      </c>
      <c r="B18" s="44" t="str">
        <f t="shared" si="0"/>
        <v>日</v>
      </c>
      <c r="C18" s="37"/>
      <c r="D18" s="38"/>
      <c r="E18" s="39"/>
      <c r="F18" s="40"/>
      <c r="G18" s="41"/>
      <c r="H18" s="9" t="str">
        <f t="shared" si="2"/>
        <v/>
      </c>
      <c r="I18" s="131"/>
      <c r="J18" s="132"/>
      <c r="K18" s="133"/>
      <c r="L18"/>
    </row>
    <row r="19" spans="1:12" ht="17.100000000000001" customHeight="1" x14ac:dyDescent="0.15">
      <c r="A19" s="10">
        <f t="shared" si="1"/>
        <v>45481</v>
      </c>
      <c r="B19" s="11" t="str">
        <f t="shared" si="0"/>
        <v>月</v>
      </c>
      <c r="C19" s="23"/>
      <c r="D19" s="24"/>
      <c r="E19" s="27"/>
      <c r="F19" s="28"/>
      <c r="G19" s="29"/>
      <c r="H19" s="9" t="str">
        <f t="shared" si="2"/>
        <v/>
      </c>
      <c r="I19" s="134"/>
      <c r="J19" s="135"/>
      <c r="K19" s="136"/>
      <c r="L19"/>
    </row>
    <row r="20" spans="1:12" ht="17.100000000000001" customHeight="1" x14ac:dyDescent="0.15">
      <c r="A20" s="10">
        <f t="shared" si="1"/>
        <v>45482</v>
      </c>
      <c r="B20" s="11" t="str">
        <f t="shared" si="0"/>
        <v>火</v>
      </c>
      <c r="C20" s="23"/>
      <c r="D20" s="24"/>
      <c r="E20" s="27"/>
      <c r="F20" s="28"/>
      <c r="G20" s="29"/>
      <c r="H20" s="9" t="str">
        <f t="shared" si="2"/>
        <v/>
      </c>
      <c r="I20" s="134"/>
      <c r="J20" s="135"/>
      <c r="K20" s="136"/>
      <c r="L20"/>
    </row>
    <row r="21" spans="1:12" ht="17.100000000000001" customHeight="1" x14ac:dyDescent="0.15">
      <c r="A21" s="53">
        <f t="shared" si="1"/>
        <v>45483</v>
      </c>
      <c r="B21" s="11" t="str">
        <f t="shared" si="0"/>
        <v>水</v>
      </c>
      <c r="C21" s="23"/>
      <c r="D21" s="24"/>
      <c r="E21" s="27"/>
      <c r="F21" s="28"/>
      <c r="G21" s="29"/>
      <c r="H21" s="9" t="str">
        <f t="shared" si="2"/>
        <v/>
      </c>
      <c r="I21" s="134"/>
      <c r="J21" s="135"/>
      <c r="K21" s="136"/>
      <c r="L21"/>
    </row>
    <row r="22" spans="1:12" ht="17.100000000000001" customHeight="1" x14ac:dyDescent="0.15">
      <c r="A22" s="10">
        <f t="shared" si="1"/>
        <v>45484</v>
      </c>
      <c r="B22" s="11" t="str">
        <f t="shared" si="0"/>
        <v>木</v>
      </c>
      <c r="C22" s="23"/>
      <c r="D22" s="24"/>
      <c r="E22" s="27"/>
      <c r="F22" s="28"/>
      <c r="G22" s="29"/>
      <c r="H22" s="9" t="str">
        <f t="shared" si="2"/>
        <v/>
      </c>
      <c r="I22" s="134"/>
      <c r="J22" s="135"/>
      <c r="K22" s="136"/>
      <c r="L22"/>
    </row>
    <row r="23" spans="1:12" ht="17.100000000000001" customHeight="1" x14ac:dyDescent="0.15">
      <c r="A23" s="10">
        <f t="shared" si="1"/>
        <v>45485</v>
      </c>
      <c r="B23" s="11" t="str">
        <f t="shared" si="0"/>
        <v>金</v>
      </c>
      <c r="C23" s="23"/>
      <c r="D23" s="24"/>
      <c r="E23" s="27"/>
      <c r="F23" s="28"/>
      <c r="G23" s="29"/>
      <c r="H23" s="9" t="str">
        <f t="shared" si="2"/>
        <v/>
      </c>
      <c r="I23" s="134"/>
      <c r="J23" s="135"/>
      <c r="K23" s="136"/>
      <c r="L23"/>
    </row>
    <row r="24" spans="1:12" ht="17.100000000000001" customHeight="1" x14ac:dyDescent="0.15">
      <c r="A24" s="10">
        <f t="shared" si="1"/>
        <v>45486</v>
      </c>
      <c r="B24" s="11" t="str">
        <f t="shared" si="0"/>
        <v>土</v>
      </c>
      <c r="C24" s="23"/>
      <c r="D24" s="24"/>
      <c r="E24" s="27"/>
      <c r="F24" s="28"/>
      <c r="G24" s="29"/>
      <c r="H24" s="9" t="str">
        <f t="shared" si="2"/>
        <v/>
      </c>
      <c r="I24" s="137"/>
      <c r="J24" s="138"/>
      <c r="K24" s="139"/>
      <c r="L24"/>
    </row>
    <row r="25" spans="1:12" ht="17.100000000000001" customHeight="1" x14ac:dyDescent="0.15">
      <c r="A25" s="10">
        <f t="shared" si="1"/>
        <v>45487</v>
      </c>
      <c r="B25" s="11" t="str">
        <f t="shared" si="0"/>
        <v>日</v>
      </c>
      <c r="C25" s="23"/>
      <c r="D25" s="24"/>
      <c r="E25" s="27"/>
      <c r="F25" s="28"/>
      <c r="G25" s="29"/>
      <c r="H25" s="9" t="str">
        <f t="shared" si="2"/>
        <v/>
      </c>
      <c r="I25" s="131"/>
      <c r="J25" s="132"/>
      <c r="K25" s="133"/>
      <c r="L25"/>
    </row>
    <row r="26" spans="1:12" ht="17.100000000000001" customHeight="1" x14ac:dyDescent="0.15">
      <c r="A26" s="10">
        <f t="shared" si="1"/>
        <v>45488</v>
      </c>
      <c r="B26" s="11" t="s">
        <v>37</v>
      </c>
      <c r="C26" s="23"/>
      <c r="D26" s="24"/>
      <c r="E26" s="27"/>
      <c r="F26" s="28"/>
      <c r="G26" s="29"/>
      <c r="H26" s="9" t="str">
        <f t="shared" si="2"/>
        <v/>
      </c>
      <c r="I26" s="134"/>
      <c r="J26" s="135"/>
      <c r="K26" s="136"/>
      <c r="L26"/>
    </row>
    <row r="27" spans="1:12" ht="17.100000000000001" customHeight="1" x14ac:dyDescent="0.15">
      <c r="A27" s="10">
        <f t="shared" si="1"/>
        <v>45489</v>
      </c>
      <c r="B27" s="11" t="str">
        <f t="shared" ref="B27:B42" si="3">TEXT(A27,"aaa")</f>
        <v>火</v>
      </c>
      <c r="C27" s="23"/>
      <c r="D27" s="24"/>
      <c r="E27" s="27"/>
      <c r="F27" s="28"/>
      <c r="G27" s="29"/>
      <c r="H27" s="9" t="str">
        <f t="shared" si="2"/>
        <v/>
      </c>
      <c r="I27" s="134"/>
      <c r="J27" s="135"/>
      <c r="K27" s="136"/>
      <c r="L27"/>
    </row>
    <row r="28" spans="1:12" ht="17.100000000000001" customHeight="1" x14ac:dyDescent="0.15">
      <c r="A28" s="10">
        <f t="shared" si="1"/>
        <v>45490</v>
      </c>
      <c r="B28" s="11" t="str">
        <f t="shared" si="3"/>
        <v>水</v>
      </c>
      <c r="C28" s="23"/>
      <c r="D28" s="24"/>
      <c r="E28" s="27"/>
      <c r="F28" s="28"/>
      <c r="G28" s="29"/>
      <c r="H28" s="9" t="str">
        <f t="shared" si="2"/>
        <v/>
      </c>
      <c r="I28" s="134"/>
      <c r="J28" s="135"/>
      <c r="K28" s="136"/>
      <c r="L28"/>
    </row>
    <row r="29" spans="1:12" ht="17.100000000000001" customHeight="1" x14ac:dyDescent="0.15">
      <c r="A29" s="10">
        <f t="shared" si="1"/>
        <v>45491</v>
      </c>
      <c r="B29" s="11" t="str">
        <f t="shared" si="3"/>
        <v>木</v>
      </c>
      <c r="C29" s="23"/>
      <c r="D29" s="24"/>
      <c r="E29" s="27"/>
      <c r="F29" s="28"/>
      <c r="G29" s="29"/>
      <c r="H29" s="9" t="str">
        <f t="shared" si="2"/>
        <v/>
      </c>
      <c r="I29" s="134"/>
      <c r="J29" s="135"/>
      <c r="K29" s="136"/>
      <c r="L29"/>
    </row>
    <row r="30" spans="1:12" ht="17.100000000000001" customHeight="1" x14ac:dyDescent="0.15">
      <c r="A30" s="10">
        <f t="shared" si="1"/>
        <v>45492</v>
      </c>
      <c r="B30" s="11" t="str">
        <f t="shared" si="3"/>
        <v>金</v>
      </c>
      <c r="C30" s="23"/>
      <c r="D30" s="24"/>
      <c r="E30" s="27"/>
      <c r="F30" s="28"/>
      <c r="G30" s="29"/>
      <c r="H30" s="9" t="str">
        <f t="shared" si="2"/>
        <v/>
      </c>
      <c r="I30" s="134"/>
      <c r="J30" s="135"/>
      <c r="K30" s="136"/>
      <c r="L30"/>
    </row>
    <row r="31" spans="1:12" ht="17.100000000000001" customHeight="1" x14ac:dyDescent="0.15">
      <c r="A31" s="10">
        <f t="shared" si="1"/>
        <v>45493</v>
      </c>
      <c r="B31" s="11" t="str">
        <f t="shared" si="3"/>
        <v>土</v>
      </c>
      <c r="C31" s="23"/>
      <c r="D31" s="24"/>
      <c r="E31" s="27"/>
      <c r="F31" s="28"/>
      <c r="G31" s="29"/>
      <c r="H31" s="9" t="str">
        <f t="shared" si="2"/>
        <v/>
      </c>
      <c r="I31" s="137"/>
      <c r="J31" s="138"/>
      <c r="K31" s="139"/>
      <c r="L31"/>
    </row>
    <row r="32" spans="1:12" ht="17.100000000000001" customHeight="1" x14ac:dyDescent="0.15">
      <c r="A32" s="10">
        <f t="shared" si="1"/>
        <v>45494</v>
      </c>
      <c r="B32" s="11" t="str">
        <f t="shared" si="3"/>
        <v>日</v>
      </c>
      <c r="C32" s="23"/>
      <c r="D32" s="24"/>
      <c r="E32" s="27"/>
      <c r="F32" s="28"/>
      <c r="G32" s="29"/>
      <c r="H32" s="9" t="str">
        <f t="shared" si="2"/>
        <v/>
      </c>
      <c r="I32" s="131"/>
      <c r="J32" s="132"/>
      <c r="K32" s="133"/>
      <c r="L32"/>
    </row>
    <row r="33" spans="1:12" ht="17.100000000000001" customHeight="1" x14ac:dyDescent="0.15">
      <c r="A33" s="10">
        <f t="shared" si="1"/>
        <v>45495</v>
      </c>
      <c r="B33" s="11" t="str">
        <f t="shared" si="3"/>
        <v>月</v>
      </c>
      <c r="C33" s="23"/>
      <c r="D33" s="24"/>
      <c r="E33" s="27"/>
      <c r="F33" s="28"/>
      <c r="G33" s="29"/>
      <c r="H33" s="9" t="str">
        <f t="shared" si="2"/>
        <v/>
      </c>
      <c r="I33" s="134"/>
      <c r="J33" s="135"/>
      <c r="K33" s="136"/>
      <c r="L33"/>
    </row>
    <row r="34" spans="1:12" ht="17.100000000000001" customHeight="1" x14ac:dyDescent="0.15">
      <c r="A34" s="10">
        <f t="shared" si="1"/>
        <v>45496</v>
      </c>
      <c r="B34" s="11" t="str">
        <f t="shared" si="3"/>
        <v>火</v>
      </c>
      <c r="C34" s="23"/>
      <c r="D34" s="24"/>
      <c r="E34" s="27"/>
      <c r="F34" s="28"/>
      <c r="G34" s="29"/>
      <c r="H34" s="9" t="str">
        <f t="shared" si="2"/>
        <v/>
      </c>
      <c r="I34" s="134"/>
      <c r="J34" s="135"/>
      <c r="K34" s="136"/>
      <c r="L34"/>
    </row>
    <row r="35" spans="1:12" ht="17.100000000000001" customHeight="1" x14ac:dyDescent="0.15">
      <c r="A35" s="10">
        <f t="shared" si="1"/>
        <v>45497</v>
      </c>
      <c r="B35" s="11" t="str">
        <f t="shared" si="3"/>
        <v>水</v>
      </c>
      <c r="C35" s="23"/>
      <c r="D35" s="24"/>
      <c r="E35" s="27"/>
      <c r="F35" s="28"/>
      <c r="G35" s="29"/>
      <c r="H35" s="9" t="str">
        <f t="shared" si="2"/>
        <v/>
      </c>
      <c r="I35" s="134"/>
      <c r="J35" s="135"/>
      <c r="K35" s="136"/>
      <c r="L35"/>
    </row>
    <row r="36" spans="1:12" ht="17.100000000000001" customHeight="1" x14ac:dyDescent="0.15">
      <c r="A36" s="10">
        <f t="shared" si="1"/>
        <v>45498</v>
      </c>
      <c r="B36" s="11" t="str">
        <f t="shared" si="3"/>
        <v>木</v>
      </c>
      <c r="C36" s="23"/>
      <c r="D36" s="24"/>
      <c r="E36" s="27"/>
      <c r="F36" s="28"/>
      <c r="G36" s="29"/>
      <c r="H36" s="9" t="str">
        <f t="shared" si="2"/>
        <v/>
      </c>
      <c r="I36" s="134"/>
      <c r="J36" s="135"/>
      <c r="K36" s="136"/>
      <c r="L36"/>
    </row>
    <row r="37" spans="1:12" ht="17.100000000000001" customHeight="1" x14ac:dyDescent="0.15">
      <c r="A37" s="10">
        <f t="shared" si="1"/>
        <v>45499</v>
      </c>
      <c r="B37" s="11" t="str">
        <f t="shared" si="3"/>
        <v>金</v>
      </c>
      <c r="C37" s="23"/>
      <c r="D37" s="24"/>
      <c r="E37" s="27"/>
      <c r="F37" s="28"/>
      <c r="G37" s="29"/>
      <c r="H37" s="9" t="str">
        <f t="shared" si="2"/>
        <v/>
      </c>
      <c r="I37" s="134"/>
      <c r="J37" s="135"/>
      <c r="K37" s="136"/>
      <c r="L37"/>
    </row>
    <row r="38" spans="1:12" ht="17.100000000000001" customHeight="1" x14ac:dyDescent="0.15">
      <c r="A38" s="10">
        <f>A37+1</f>
        <v>45500</v>
      </c>
      <c r="B38" s="11" t="str">
        <f t="shared" si="3"/>
        <v>土</v>
      </c>
      <c r="C38" s="23"/>
      <c r="D38" s="24"/>
      <c r="E38" s="27"/>
      <c r="F38" s="28"/>
      <c r="G38" s="29"/>
      <c r="H38" s="9" t="str">
        <f t="shared" si="2"/>
        <v/>
      </c>
      <c r="I38" s="137"/>
      <c r="J38" s="138"/>
      <c r="K38" s="139"/>
      <c r="L38"/>
    </row>
    <row r="39" spans="1:12" ht="17.100000000000001" customHeight="1" x14ac:dyDescent="0.15">
      <c r="A39" s="10">
        <f>A38+1</f>
        <v>45501</v>
      </c>
      <c r="B39" s="11" t="str">
        <f t="shared" si="3"/>
        <v>日</v>
      </c>
      <c r="C39" s="23"/>
      <c r="D39" s="24"/>
      <c r="E39" s="27"/>
      <c r="F39" s="28"/>
      <c r="G39" s="29"/>
      <c r="H39" s="9" t="str">
        <f t="shared" si="2"/>
        <v/>
      </c>
      <c r="I39" s="131"/>
      <c r="J39" s="132"/>
      <c r="K39" s="133"/>
      <c r="L39"/>
    </row>
    <row r="40" spans="1:12" ht="17.100000000000001" customHeight="1" x14ac:dyDescent="0.15">
      <c r="A40" s="10">
        <f>IF(DAY(A39+1)&lt;4,"",A39+1)</f>
        <v>45502</v>
      </c>
      <c r="B40" s="11" t="str">
        <f t="shared" si="3"/>
        <v>月</v>
      </c>
      <c r="C40" s="23"/>
      <c r="D40" s="24"/>
      <c r="E40" s="27"/>
      <c r="F40" s="28"/>
      <c r="G40" s="29"/>
      <c r="H40" s="9" t="str">
        <f t="shared" si="2"/>
        <v/>
      </c>
      <c r="I40" s="134"/>
      <c r="J40" s="135"/>
      <c r="K40" s="136"/>
      <c r="L40"/>
    </row>
    <row r="41" spans="1:12" ht="17.100000000000001" customHeight="1" x14ac:dyDescent="0.15">
      <c r="A41" s="10">
        <f>IF(DAY(A39+2)&lt;4,"",A39+2)</f>
        <v>45503</v>
      </c>
      <c r="B41" s="11" t="str">
        <f t="shared" si="3"/>
        <v>火</v>
      </c>
      <c r="C41" s="23"/>
      <c r="D41" s="24"/>
      <c r="E41" s="27"/>
      <c r="F41" s="28"/>
      <c r="G41" s="29"/>
      <c r="H41" s="9" t="str">
        <f t="shared" si="2"/>
        <v/>
      </c>
      <c r="I41" s="134"/>
      <c r="J41" s="135"/>
      <c r="K41" s="136"/>
      <c r="L41"/>
    </row>
    <row r="42" spans="1:12" ht="17.100000000000001" customHeight="1" thickBot="1" x14ac:dyDescent="0.2">
      <c r="A42" s="12">
        <f>IF(DAY(A39+3)&lt;4,"",A39+3)</f>
        <v>45504</v>
      </c>
      <c r="B42" s="43" t="str">
        <f t="shared" si="3"/>
        <v>水</v>
      </c>
      <c r="C42" s="30"/>
      <c r="D42" s="31"/>
      <c r="E42" s="32"/>
      <c r="F42" s="33"/>
      <c r="G42" s="34"/>
      <c r="H42" s="13" t="str">
        <f t="shared" si="2"/>
        <v/>
      </c>
      <c r="I42" s="144"/>
      <c r="J42" s="145"/>
      <c r="K42" s="146"/>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7"/>
    <mergeCell ref="I18:K24"/>
    <mergeCell ref="I25:K31"/>
    <mergeCell ref="I32:K38"/>
    <mergeCell ref="I39: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8" priority="1" stopIfTrue="1">
      <formula>OR($B12="土",$B12="日",$B12="祝",$B12="振",$I12="休日")</formula>
    </cfRule>
  </conditionalFormatting>
  <dataValidations count="5">
    <dataValidation type="list" imeMode="on" allowBlank="1" sqref="H8" xr:uid="{5311C62F-4B5E-443C-BB95-98323F000D8C}">
      <formula1>"通常勤務,管理者,裁量,高プロ,出向,その他"</formula1>
    </dataValidation>
    <dataValidation type="list" allowBlank="1" showInputMessage="1" showErrorMessage="1" sqref="G2 K2" xr:uid="{8115AD47-1994-4021-A845-C7545B2B340F}">
      <formula1>"あり,なし"</formula1>
    </dataValidation>
    <dataValidation type="list" allowBlank="1" showInputMessage="1" showErrorMessage="1" sqref="E1:G1" xr:uid="{4322C534-A1FA-4242-BE27-BECC0A7E047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B5E986E-6EA4-4105-914F-5C4A9177A7AF}">
      <formula1>0</formula1>
    </dataValidation>
    <dataValidation type="time" allowBlank="1" showInputMessage="1" showErrorMessage="1" errorTitle="時刻を入力してください。" error="0:00から23:59までの時刻が入力できます。" sqref="C12:C42 E12:E42 G12:G42" xr:uid="{986D45F3-5C88-4627-ADCF-EBE574A400A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FB61C-D3CC-49C6-B2C1-C3C080A8D740}">
  <sheetPr codeName="Sheet5"/>
  <dimension ref="A1:N57"/>
  <sheetViews>
    <sheetView topLeftCell="A7" zoomScaleNormal="100" workbookViewId="0">
      <selection activeCell="B24" sqref="B2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88" t="s">
        <v>29</v>
      </c>
      <c r="B1" s="89"/>
      <c r="C1" s="89"/>
      <c r="D1" s="89"/>
      <c r="E1" s="90" t="s">
        <v>19</v>
      </c>
      <c r="F1" s="91"/>
      <c r="G1" s="91"/>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01"/>
      <c r="E3" s="102"/>
      <c r="F3" s="102"/>
      <c r="G3" s="102"/>
      <c r="H3" s="102"/>
      <c r="I3" s="102"/>
      <c r="J3" s="102"/>
      <c r="K3" s="103"/>
    </row>
    <row r="4" spans="1:13" ht="17.100000000000001" customHeight="1" x14ac:dyDescent="0.15">
      <c r="A4" s="96"/>
      <c r="B4" s="97"/>
      <c r="C4" s="97"/>
      <c r="D4" s="78"/>
      <c r="E4" s="98"/>
      <c r="F4" s="98"/>
      <c r="G4" s="98"/>
      <c r="H4" s="98"/>
      <c r="I4" s="98"/>
      <c r="J4" s="98"/>
      <c r="K4" s="99"/>
    </row>
    <row r="5" spans="1:13" ht="17.100000000000001" customHeight="1" x14ac:dyDescent="0.15">
      <c r="A5" s="96"/>
      <c r="B5" s="97"/>
      <c r="C5" s="97"/>
      <c r="D5" s="78"/>
      <c r="E5" s="98"/>
      <c r="F5" s="98"/>
      <c r="G5" s="98"/>
      <c r="H5" s="98"/>
      <c r="I5" s="98"/>
      <c r="J5" s="98"/>
      <c r="K5" s="99"/>
      <c r="L5" s="42"/>
    </row>
    <row r="6" spans="1:13" ht="17.100000000000001" customHeight="1" x14ac:dyDescent="0.15">
      <c r="A6" s="84" t="str">
        <f>IF($E$1="委託業務従事日誌","再委託等項目：","委託・共同研究項目：")</f>
        <v>再委託等項目：</v>
      </c>
      <c r="B6" s="85"/>
      <c r="C6" s="85"/>
      <c r="D6" s="78" t="s">
        <v>18</v>
      </c>
      <c r="E6" s="98"/>
      <c r="F6" s="98"/>
      <c r="G6" s="98"/>
      <c r="H6" s="98"/>
      <c r="I6" s="98"/>
      <c r="J6" s="98"/>
      <c r="K6" s="99"/>
    </row>
    <row r="7" spans="1:13" ht="17.100000000000001" customHeight="1" x14ac:dyDescent="0.15">
      <c r="A7" s="84" t="str">
        <f>IF($E$1="委託業務従事日誌","委託先等名称：","助成事業者名称：")</f>
        <v>委託先等名称：</v>
      </c>
      <c r="B7" s="85"/>
      <c r="C7" s="85"/>
      <c r="D7" s="78"/>
      <c r="E7" s="98"/>
      <c r="F7" s="98"/>
      <c r="G7" s="98"/>
      <c r="H7" s="98"/>
      <c r="I7" s="98"/>
      <c r="J7" s="98"/>
      <c r="K7" s="99"/>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104"/>
      <c r="E9" s="104"/>
      <c r="F9" s="104"/>
      <c r="G9" s="104"/>
      <c r="H9" s="5"/>
      <c r="I9" s="4" t="s">
        <v>7</v>
      </c>
      <c r="J9" s="22"/>
      <c r="K9" s="72"/>
    </row>
    <row r="10" spans="1:13" s="3" customFormat="1" ht="17.100000000000001" customHeight="1" x14ac:dyDescent="0.15">
      <c r="A10" s="92" t="s">
        <v>0</v>
      </c>
      <c r="B10" s="94" t="s">
        <v>1</v>
      </c>
      <c r="C10" s="73" t="s">
        <v>10</v>
      </c>
      <c r="D10" s="74"/>
      <c r="E10" s="74"/>
      <c r="F10" s="75"/>
      <c r="G10" s="76" t="s">
        <v>8</v>
      </c>
      <c r="H10" s="100" t="s">
        <v>9</v>
      </c>
      <c r="I10" s="105" t="s">
        <v>24</v>
      </c>
      <c r="J10" s="105"/>
      <c r="K10" s="106"/>
    </row>
    <row r="11" spans="1:13" s="3" customFormat="1" ht="17.100000000000001" customHeight="1" thickBot="1" x14ac:dyDescent="0.2">
      <c r="A11" s="93"/>
      <c r="B11" s="95"/>
      <c r="C11" s="6" t="s">
        <v>5</v>
      </c>
      <c r="D11" s="7" t="s">
        <v>6</v>
      </c>
      <c r="E11" s="8" t="s">
        <v>5</v>
      </c>
      <c r="F11" s="7" t="s">
        <v>6</v>
      </c>
      <c r="G11" s="77"/>
      <c r="H11" s="77"/>
      <c r="I11" s="107"/>
      <c r="J11" s="107"/>
      <c r="K11" s="108"/>
    </row>
    <row r="12" spans="1:13" ht="17.100000000000001" customHeight="1" thickTop="1" x14ac:dyDescent="0.15">
      <c r="A12" s="46">
        <f>DATEVALUE(TEXT(SUBSTITUTE(SUBSTITUTE(SUBSTITUTE($A$1,"元","１"),"分",""),"度","")&amp;"１日","yyyy/mm/d"))</f>
        <v>45505</v>
      </c>
      <c r="B12" s="47" t="str">
        <f t="shared" ref="B12:B21" si="0">TEXT(A12,"aaa")</f>
        <v>木</v>
      </c>
      <c r="C12" s="37"/>
      <c r="D12" s="38"/>
      <c r="E12" s="48"/>
      <c r="F12" s="40"/>
      <c r="G12" s="49"/>
      <c r="H12" s="9" t="str">
        <f>IF((D12-C12)+(F12-E12)-G12=0,"",(D12-C12)+(F12-E12)-G12)</f>
        <v/>
      </c>
      <c r="I12" s="122"/>
      <c r="J12" s="123"/>
      <c r="K12" s="124"/>
      <c r="L12"/>
    </row>
    <row r="13" spans="1:13" ht="17.100000000000001" customHeight="1" x14ac:dyDescent="0.15">
      <c r="A13" s="10">
        <f t="shared" ref="A13:A37" si="1">A12+1</f>
        <v>45506</v>
      </c>
      <c r="B13" s="11" t="str">
        <f t="shared" si="0"/>
        <v>金</v>
      </c>
      <c r="C13" s="25"/>
      <c r="D13" s="26"/>
      <c r="E13" s="27"/>
      <c r="F13" s="28"/>
      <c r="G13" s="29"/>
      <c r="H13" s="9" t="str">
        <f>IF((D13-C13)+(F13-E13)-G13=0,"",(D13-C13)+(F13-E13)-G13)</f>
        <v/>
      </c>
      <c r="I13" s="125"/>
      <c r="J13" s="126"/>
      <c r="K13" s="127"/>
      <c r="L13"/>
    </row>
    <row r="14" spans="1:13" ht="17.100000000000001" customHeight="1" x14ac:dyDescent="0.15">
      <c r="A14" s="53">
        <f t="shared" si="1"/>
        <v>45507</v>
      </c>
      <c r="B14" s="11" t="str">
        <f t="shared" si="0"/>
        <v>土</v>
      </c>
      <c r="C14" s="23"/>
      <c r="D14" s="24"/>
      <c r="E14" s="27"/>
      <c r="F14" s="28"/>
      <c r="G14" s="29"/>
      <c r="H14" s="9" t="str">
        <f t="shared" ref="H14:H42" si="2">IF((D14-C14)+(F14-E14)-G14=0,"",(D14-C14)+(F14-E14)-G14)</f>
        <v/>
      </c>
      <c r="I14" s="128"/>
      <c r="J14" s="129"/>
      <c r="K14" s="130"/>
      <c r="L14"/>
    </row>
    <row r="15" spans="1:13" ht="17.100000000000001" customHeight="1" x14ac:dyDescent="0.15">
      <c r="A15" s="10">
        <f t="shared" si="1"/>
        <v>45508</v>
      </c>
      <c r="B15" s="11" t="str">
        <f t="shared" si="0"/>
        <v>日</v>
      </c>
      <c r="C15" s="23"/>
      <c r="D15" s="24"/>
      <c r="E15" s="27"/>
      <c r="F15" s="28"/>
      <c r="G15" s="29"/>
      <c r="H15" s="9" t="str">
        <f t="shared" si="2"/>
        <v/>
      </c>
      <c r="I15" s="131"/>
      <c r="J15" s="132"/>
      <c r="K15" s="133"/>
      <c r="L15"/>
    </row>
    <row r="16" spans="1:13" ht="17.100000000000001" customHeight="1" x14ac:dyDescent="0.15">
      <c r="A16" s="10">
        <f t="shared" si="1"/>
        <v>45509</v>
      </c>
      <c r="B16" s="11" t="str">
        <f t="shared" si="0"/>
        <v>月</v>
      </c>
      <c r="C16" s="23"/>
      <c r="D16" s="24"/>
      <c r="E16" s="27"/>
      <c r="F16" s="28"/>
      <c r="G16" s="29"/>
      <c r="H16" s="9" t="str">
        <f t="shared" si="2"/>
        <v/>
      </c>
      <c r="I16" s="134"/>
      <c r="J16" s="135"/>
      <c r="K16" s="136"/>
      <c r="L16"/>
    </row>
    <row r="17" spans="1:12" ht="17.100000000000001" customHeight="1" x14ac:dyDescent="0.15">
      <c r="A17" s="36">
        <f t="shared" si="1"/>
        <v>45510</v>
      </c>
      <c r="B17" s="44" t="str">
        <f t="shared" si="0"/>
        <v>火</v>
      </c>
      <c r="C17" s="37"/>
      <c r="D17" s="38"/>
      <c r="E17" s="39"/>
      <c r="F17" s="40"/>
      <c r="G17" s="41"/>
      <c r="H17" s="9" t="str">
        <f t="shared" si="2"/>
        <v/>
      </c>
      <c r="I17" s="134"/>
      <c r="J17" s="135"/>
      <c r="K17" s="136"/>
      <c r="L17"/>
    </row>
    <row r="18" spans="1:12" ht="17.100000000000001" customHeight="1" x14ac:dyDescent="0.15">
      <c r="A18" s="36">
        <f t="shared" si="1"/>
        <v>45511</v>
      </c>
      <c r="B18" s="44" t="str">
        <f t="shared" si="0"/>
        <v>水</v>
      </c>
      <c r="C18" s="37"/>
      <c r="D18" s="38"/>
      <c r="E18" s="39"/>
      <c r="F18" s="40"/>
      <c r="G18" s="41"/>
      <c r="H18" s="9" t="str">
        <f t="shared" si="2"/>
        <v/>
      </c>
      <c r="I18" s="134"/>
      <c r="J18" s="135"/>
      <c r="K18" s="136"/>
      <c r="L18"/>
    </row>
    <row r="19" spans="1:12" ht="17.100000000000001" customHeight="1" x14ac:dyDescent="0.15">
      <c r="A19" s="10">
        <f t="shared" si="1"/>
        <v>45512</v>
      </c>
      <c r="B19" s="11" t="str">
        <f t="shared" si="0"/>
        <v>木</v>
      </c>
      <c r="C19" s="23"/>
      <c r="D19" s="24"/>
      <c r="E19" s="27"/>
      <c r="F19" s="28"/>
      <c r="G19" s="29"/>
      <c r="H19" s="9" t="str">
        <f t="shared" si="2"/>
        <v/>
      </c>
      <c r="I19" s="134"/>
      <c r="J19" s="135"/>
      <c r="K19" s="136"/>
      <c r="L19"/>
    </row>
    <row r="20" spans="1:12" ht="17.100000000000001" customHeight="1" x14ac:dyDescent="0.15">
      <c r="A20" s="10">
        <f t="shared" si="1"/>
        <v>45513</v>
      </c>
      <c r="B20" s="11" t="str">
        <f t="shared" si="0"/>
        <v>金</v>
      </c>
      <c r="C20" s="23"/>
      <c r="D20" s="24"/>
      <c r="E20" s="27"/>
      <c r="F20" s="28"/>
      <c r="G20" s="29"/>
      <c r="H20" s="9" t="str">
        <f t="shared" si="2"/>
        <v/>
      </c>
      <c r="I20" s="134"/>
      <c r="J20" s="135"/>
      <c r="K20" s="136"/>
      <c r="L20"/>
    </row>
    <row r="21" spans="1:12" ht="17.100000000000001" customHeight="1" x14ac:dyDescent="0.15">
      <c r="A21" s="53">
        <f t="shared" si="1"/>
        <v>45514</v>
      </c>
      <c r="B21" s="11" t="str">
        <f t="shared" si="0"/>
        <v>土</v>
      </c>
      <c r="C21" s="23"/>
      <c r="D21" s="24"/>
      <c r="E21" s="27"/>
      <c r="F21" s="28"/>
      <c r="G21" s="29"/>
      <c r="H21" s="9" t="str">
        <f t="shared" si="2"/>
        <v/>
      </c>
      <c r="I21" s="137"/>
      <c r="J21" s="138"/>
      <c r="K21" s="139"/>
      <c r="L21"/>
    </row>
    <row r="22" spans="1:12" ht="17.100000000000001" customHeight="1" x14ac:dyDescent="0.15">
      <c r="A22" s="10">
        <f t="shared" si="1"/>
        <v>45515</v>
      </c>
      <c r="B22" s="11" t="s">
        <v>37</v>
      </c>
      <c r="C22" s="23"/>
      <c r="D22" s="24"/>
      <c r="E22" s="27"/>
      <c r="F22" s="28"/>
      <c r="G22" s="29"/>
      <c r="H22" s="9" t="str">
        <f t="shared" si="2"/>
        <v/>
      </c>
      <c r="I22" s="131"/>
      <c r="J22" s="132"/>
      <c r="K22" s="133"/>
      <c r="L22"/>
    </row>
    <row r="23" spans="1:12" ht="17.100000000000001" customHeight="1" x14ac:dyDescent="0.15">
      <c r="A23" s="10">
        <f t="shared" si="1"/>
        <v>45516</v>
      </c>
      <c r="B23" s="11" t="s">
        <v>39</v>
      </c>
      <c r="C23" s="23"/>
      <c r="D23" s="24"/>
      <c r="E23" s="27"/>
      <c r="F23" s="28"/>
      <c r="G23" s="29"/>
      <c r="H23" s="9" t="str">
        <f t="shared" si="2"/>
        <v/>
      </c>
      <c r="I23" s="134"/>
      <c r="J23" s="135"/>
      <c r="K23" s="136"/>
      <c r="L23"/>
    </row>
    <row r="24" spans="1:12" ht="17.100000000000001" customHeight="1" x14ac:dyDescent="0.15">
      <c r="A24" s="10">
        <f t="shared" si="1"/>
        <v>45517</v>
      </c>
      <c r="B24" s="11" t="str">
        <f t="shared" ref="B24:B42" si="3">TEXT(A24,"aaa")</f>
        <v>火</v>
      </c>
      <c r="C24" s="23"/>
      <c r="D24" s="24"/>
      <c r="E24" s="27"/>
      <c r="F24" s="28"/>
      <c r="G24" s="29"/>
      <c r="H24" s="9" t="str">
        <f t="shared" si="2"/>
        <v/>
      </c>
      <c r="I24" s="134"/>
      <c r="J24" s="135"/>
      <c r="K24" s="136"/>
      <c r="L24"/>
    </row>
    <row r="25" spans="1:12" ht="17.100000000000001" customHeight="1" x14ac:dyDescent="0.15">
      <c r="A25" s="10">
        <f t="shared" si="1"/>
        <v>45518</v>
      </c>
      <c r="B25" s="11" t="str">
        <f t="shared" si="3"/>
        <v>水</v>
      </c>
      <c r="C25" s="23"/>
      <c r="D25" s="24"/>
      <c r="E25" s="27"/>
      <c r="F25" s="28"/>
      <c r="G25" s="29"/>
      <c r="H25" s="9" t="str">
        <f t="shared" si="2"/>
        <v/>
      </c>
      <c r="I25" s="134"/>
      <c r="J25" s="135"/>
      <c r="K25" s="136"/>
      <c r="L25"/>
    </row>
    <row r="26" spans="1:12" ht="17.100000000000001" customHeight="1" x14ac:dyDescent="0.15">
      <c r="A26" s="10">
        <f t="shared" si="1"/>
        <v>45519</v>
      </c>
      <c r="B26" s="11" t="str">
        <f t="shared" si="3"/>
        <v>木</v>
      </c>
      <c r="C26" s="23"/>
      <c r="D26" s="24"/>
      <c r="E26" s="27"/>
      <c r="F26" s="28"/>
      <c r="G26" s="29"/>
      <c r="H26" s="9" t="str">
        <f t="shared" si="2"/>
        <v/>
      </c>
      <c r="I26" s="134"/>
      <c r="J26" s="135"/>
      <c r="K26" s="136"/>
      <c r="L26"/>
    </row>
    <row r="27" spans="1:12" ht="17.100000000000001" customHeight="1" x14ac:dyDescent="0.15">
      <c r="A27" s="10">
        <f t="shared" si="1"/>
        <v>45520</v>
      </c>
      <c r="B27" s="11" t="str">
        <f t="shared" si="3"/>
        <v>金</v>
      </c>
      <c r="C27" s="23"/>
      <c r="D27" s="24"/>
      <c r="E27" s="27"/>
      <c r="F27" s="28"/>
      <c r="G27" s="29"/>
      <c r="H27" s="9" t="str">
        <f t="shared" si="2"/>
        <v/>
      </c>
      <c r="I27" s="134"/>
      <c r="J27" s="135"/>
      <c r="K27" s="136"/>
      <c r="L27"/>
    </row>
    <row r="28" spans="1:12" ht="17.100000000000001" customHeight="1" x14ac:dyDescent="0.15">
      <c r="A28" s="10">
        <f t="shared" si="1"/>
        <v>45521</v>
      </c>
      <c r="B28" s="11" t="str">
        <f t="shared" si="3"/>
        <v>土</v>
      </c>
      <c r="C28" s="23"/>
      <c r="D28" s="24"/>
      <c r="E28" s="27"/>
      <c r="F28" s="28"/>
      <c r="G28" s="29"/>
      <c r="H28" s="9" t="str">
        <f t="shared" si="2"/>
        <v/>
      </c>
      <c r="I28" s="137"/>
      <c r="J28" s="138"/>
      <c r="K28" s="139"/>
      <c r="L28"/>
    </row>
    <row r="29" spans="1:12" ht="17.100000000000001" customHeight="1" x14ac:dyDescent="0.15">
      <c r="A29" s="10">
        <f t="shared" si="1"/>
        <v>45522</v>
      </c>
      <c r="B29" s="11" t="str">
        <f t="shared" si="3"/>
        <v>日</v>
      </c>
      <c r="C29" s="23"/>
      <c r="D29" s="24"/>
      <c r="E29" s="27"/>
      <c r="F29" s="28"/>
      <c r="G29" s="29"/>
      <c r="H29" s="9" t="str">
        <f t="shared" si="2"/>
        <v/>
      </c>
      <c r="I29" s="131"/>
      <c r="J29" s="132"/>
      <c r="K29" s="133"/>
      <c r="L29"/>
    </row>
    <row r="30" spans="1:12" ht="17.100000000000001" customHeight="1" x14ac:dyDescent="0.15">
      <c r="A30" s="10">
        <f t="shared" si="1"/>
        <v>45523</v>
      </c>
      <c r="B30" s="11" t="str">
        <f t="shared" si="3"/>
        <v>月</v>
      </c>
      <c r="C30" s="23"/>
      <c r="D30" s="24"/>
      <c r="E30" s="27"/>
      <c r="F30" s="28"/>
      <c r="G30" s="29"/>
      <c r="H30" s="9" t="str">
        <f t="shared" si="2"/>
        <v/>
      </c>
      <c r="I30" s="134"/>
      <c r="J30" s="135"/>
      <c r="K30" s="136"/>
      <c r="L30"/>
    </row>
    <row r="31" spans="1:12" ht="17.100000000000001" customHeight="1" x14ac:dyDescent="0.15">
      <c r="A31" s="10">
        <f t="shared" si="1"/>
        <v>45524</v>
      </c>
      <c r="B31" s="11" t="str">
        <f t="shared" si="3"/>
        <v>火</v>
      </c>
      <c r="C31" s="23"/>
      <c r="D31" s="24"/>
      <c r="E31" s="27"/>
      <c r="F31" s="28"/>
      <c r="G31" s="29"/>
      <c r="H31" s="9" t="str">
        <f t="shared" si="2"/>
        <v/>
      </c>
      <c r="I31" s="134"/>
      <c r="J31" s="135"/>
      <c r="K31" s="136"/>
      <c r="L31"/>
    </row>
    <row r="32" spans="1:12" ht="17.100000000000001" customHeight="1" x14ac:dyDescent="0.15">
      <c r="A32" s="10">
        <f t="shared" si="1"/>
        <v>45525</v>
      </c>
      <c r="B32" s="11" t="str">
        <f t="shared" si="3"/>
        <v>水</v>
      </c>
      <c r="C32" s="23"/>
      <c r="D32" s="24"/>
      <c r="E32" s="27"/>
      <c r="F32" s="28"/>
      <c r="G32" s="29"/>
      <c r="H32" s="9" t="str">
        <f t="shared" si="2"/>
        <v/>
      </c>
      <c r="I32" s="134"/>
      <c r="J32" s="135"/>
      <c r="K32" s="136"/>
      <c r="L32"/>
    </row>
    <row r="33" spans="1:12" ht="17.100000000000001" customHeight="1" x14ac:dyDescent="0.15">
      <c r="A33" s="10">
        <f t="shared" si="1"/>
        <v>45526</v>
      </c>
      <c r="B33" s="11" t="str">
        <f t="shared" si="3"/>
        <v>木</v>
      </c>
      <c r="C33" s="23"/>
      <c r="D33" s="24"/>
      <c r="E33" s="27"/>
      <c r="F33" s="28"/>
      <c r="G33" s="29"/>
      <c r="H33" s="9" t="str">
        <f t="shared" si="2"/>
        <v/>
      </c>
      <c r="I33" s="134"/>
      <c r="J33" s="135"/>
      <c r="K33" s="136"/>
      <c r="L33"/>
    </row>
    <row r="34" spans="1:12" ht="17.100000000000001" customHeight="1" x14ac:dyDescent="0.15">
      <c r="A34" s="10">
        <f t="shared" si="1"/>
        <v>45527</v>
      </c>
      <c r="B34" s="11" t="str">
        <f t="shared" si="3"/>
        <v>金</v>
      </c>
      <c r="C34" s="23"/>
      <c r="D34" s="24"/>
      <c r="E34" s="27"/>
      <c r="F34" s="28"/>
      <c r="G34" s="29"/>
      <c r="H34" s="9" t="str">
        <f t="shared" si="2"/>
        <v/>
      </c>
      <c r="I34" s="134"/>
      <c r="J34" s="135"/>
      <c r="K34" s="136"/>
      <c r="L34"/>
    </row>
    <row r="35" spans="1:12" ht="17.100000000000001" customHeight="1" x14ac:dyDescent="0.15">
      <c r="A35" s="10">
        <f t="shared" si="1"/>
        <v>45528</v>
      </c>
      <c r="B35" s="11" t="str">
        <f t="shared" si="3"/>
        <v>土</v>
      </c>
      <c r="C35" s="23"/>
      <c r="D35" s="24"/>
      <c r="E35" s="27"/>
      <c r="F35" s="28"/>
      <c r="G35" s="29"/>
      <c r="H35" s="9" t="str">
        <f t="shared" si="2"/>
        <v/>
      </c>
      <c r="I35" s="137"/>
      <c r="J35" s="138"/>
      <c r="K35" s="139"/>
      <c r="L35"/>
    </row>
    <row r="36" spans="1:12" ht="17.100000000000001" customHeight="1" x14ac:dyDescent="0.15">
      <c r="A36" s="10">
        <f t="shared" si="1"/>
        <v>45529</v>
      </c>
      <c r="B36" s="11" t="str">
        <f t="shared" si="3"/>
        <v>日</v>
      </c>
      <c r="C36" s="23"/>
      <c r="D36" s="24"/>
      <c r="E36" s="27"/>
      <c r="F36" s="28"/>
      <c r="G36" s="29"/>
      <c r="H36" s="9" t="str">
        <f t="shared" si="2"/>
        <v/>
      </c>
      <c r="I36" s="131"/>
      <c r="J36" s="132"/>
      <c r="K36" s="133"/>
      <c r="L36"/>
    </row>
    <row r="37" spans="1:12" ht="17.100000000000001" customHeight="1" x14ac:dyDescent="0.15">
      <c r="A37" s="10">
        <f t="shared" si="1"/>
        <v>45530</v>
      </c>
      <c r="B37" s="11" t="str">
        <f t="shared" si="3"/>
        <v>月</v>
      </c>
      <c r="C37" s="23"/>
      <c r="D37" s="24"/>
      <c r="E37" s="27"/>
      <c r="F37" s="28"/>
      <c r="G37" s="29"/>
      <c r="H37" s="9" t="str">
        <f t="shared" si="2"/>
        <v/>
      </c>
      <c r="I37" s="134"/>
      <c r="J37" s="135"/>
      <c r="K37" s="136"/>
      <c r="L37"/>
    </row>
    <row r="38" spans="1:12" ht="17.100000000000001" customHeight="1" x14ac:dyDescent="0.15">
      <c r="A38" s="10">
        <f>A37+1</f>
        <v>45531</v>
      </c>
      <c r="B38" s="11" t="str">
        <f t="shared" si="3"/>
        <v>火</v>
      </c>
      <c r="C38" s="23"/>
      <c r="D38" s="24"/>
      <c r="E38" s="27"/>
      <c r="F38" s="28"/>
      <c r="G38" s="29"/>
      <c r="H38" s="9" t="str">
        <f t="shared" si="2"/>
        <v/>
      </c>
      <c r="I38" s="134"/>
      <c r="J38" s="135"/>
      <c r="K38" s="136"/>
      <c r="L38"/>
    </row>
    <row r="39" spans="1:12" ht="17.100000000000001" customHeight="1" x14ac:dyDescent="0.15">
      <c r="A39" s="10">
        <f>A38+1</f>
        <v>45532</v>
      </c>
      <c r="B39" s="11" t="str">
        <f t="shared" si="3"/>
        <v>水</v>
      </c>
      <c r="C39" s="23"/>
      <c r="D39" s="24"/>
      <c r="E39" s="27"/>
      <c r="F39" s="28"/>
      <c r="G39" s="29"/>
      <c r="H39" s="9" t="str">
        <f t="shared" si="2"/>
        <v/>
      </c>
      <c r="I39" s="134"/>
      <c r="J39" s="135"/>
      <c r="K39" s="136"/>
      <c r="L39"/>
    </row>
    <row r="40" spans="1:12" ht="17.100000000000001" customHeight="1" x14ac:dyDescent="0.15">
      <c r="A40" s="10">
        <f>IF(DAY(A39+1)&lt;4,"",A39+1)</f>
        <v>45533</v>
      </c>
      <c r="B40" s="11" t="str">
        <f t="shared" si="3"/>
        <v>木</v>
      </c>
      <c r="C40" s="23"/>
      <c r="D40" s="24"/>
      <c r="E40" s="27"/>
      <c r="F40" s="28"/>
      <c r="G40" s="29"/>
      <c r="H40" s="9" t="str">
        <f t="shared" si="2"/>
        <v/>
      </c>
      <c r="I40" s="134"/>
      <c r="J40" s="135"/>
      <c r="K40" s="136"/>
      <c r="L40"/>
    </row>
    <row r="41" spans="1:12" ht="17.100000000000001" customHeight="1" x14ac:dyDescent="0.15">
      <c r="A41" s="10">
        <f>IF(DAY(A39+2)&lt;4,"",A39+2)</f>
        <v>45534</v>
      </c>
      <c r="B41" s="11" t="str">
        <f t="shared" si="3"/>
        <v>金</v>
      </c>
      <c r="C41" s="23"/>
      <c r="D41" s="24"/>
      <c r="E41" s="27"/>
      <c r="F41" s="28"/>
      <c r="G41" s="29"/>
      <c r="H41" s="9" t="str">
        <f t="shared" si="2"/>
        <v/>
      </c>
      <c r="I41" s="134"/>
      <c r="J41" s="135"/>
      <c r="K41" s="136"/>
      <c r="L41"/>
    </row>
    <row r="42" spans="1:12" ht="17.100000000000001" customHeight="1" thickBot="1" x14ac:dyDescent="0.2">
      <c r="A42" s="12">
        <f>IF(DAY(A39+3)&lt;4,"",A39+3)</f>
        <v>45535</v>
      </c>
      <c r="B42" s="43" t="str">
        <f t="shared" si="3"/>
        <v>土</v>
      </c>
      <c r="C42" s="30"/>
      <c r="D42" s="31"/>
      <c r="E42" s="32"/>
      <c r="F42" s="33"/>
      <c r="G42" s="34"/>
      <c r="H42" s="13" t="str">
        <f t="shared" si="2"/>
        <v/>
      </c>
      <c r="I42" s="144"/>
      <c r="J42" s="145"/>
      <c r="K42" s="146"/>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4"/>
    <mergeCell ref="I15:K21"/>
    <mergeCell ref="I22:K28"/>
    <mergeCell ref="I29:K35"/>
    <mergeCell ref="I36: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7" priority="1" stopIfTrue="1">
      <formula>OR($B12="土",$B12="日",$B12="祝",$B12="振",$I12="休日")</formula>
    </cfRule>
  </conditionalFormatting>
  <dataValidations count="5">
    <dataValidation type="list" imeMode="on" allowBlank="1" sqref="H8" xr:uid="{AE1E07D0-5D0D-4536-80AA-7AEDB0BEBA44}">
      <formula1>"通常勤務,管理者,裁量,高プロ,出向,その他"</formula1>
    </dataValidation>
    <dataValidation type="list" allowBlank="1" showInputMessage="1" showErrorMessage="1" sqref="G2 K2" xr:uid="{B2E1C086-C546-4F80-AD4D-3E3ACD6A8E4B}">
      <formula1>"あり,なし"</formula1>
    </dataValidation>
    <dataValidation type="list" allowBlank="1" showInputMessage="1" showErrorMessage="1" sqref="E1:G1" xr:uid="{F16611D9-17C4-48A5-8488-B0729CF6B16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8E8FA87-7684-43AA-9351-B982B92B909C}">
      <formula1>0</formula1>
    </dataValidation>
    <dataValidation type="time" allowBlank="1" showInputMessage="1" showErrorMessage="1" errorTitle="時刻を入力してください。" error="0:00から23:59までの時刻が入力できます。" sqref="C12:C42 E12:E42 G12:G42" xr:uid="{EFB4F172-1793-4CC2-ADE4-6E70266AA59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D92E0-E3F2-4907-B936-929A0CE9063F}">
  <sheetPr codeName="Sheet6"/>
  <dimension ref="A1:N57"/>
  <sheetViews>
    <sheetView topLeftCell="A14" zoomScaleNormal="100" workbookViewId="0">
      <selection activeCell="B35" sqref="B3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88" t="s">
        <v>30</v>
      </c>
      <c r="B1" s="89"/>
      <c r="C1" s="89"/>
      <c r="D1" s="89"/>
      <c r="E1" s="90" t="s">
        <v>19</v>
      </c>
      <c r="F1" s="91"/>
      <c r="G1" s="91"/>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01"/>
      <c r="E3" s="102"/>
      <c r="F3" s="102"/>
      <c r="G3" s="102"/>
      <c r="H3" s="102"/>
      <c r="I3" s="102"/>
      <c r="J3" s="102"/>
      <c r="K3" s="103"/>
    </row>
    <row r="4" spans="1:13" ht="17.100000000000001" customHeight="1" x14ac:dyDescent="0.15">
      <c r="A4" s="96"/>
      <c r="B4" s="97"/>
      <c r="C4" s="97"/>
      <c r="D4" s="78"/>
      <c r="E4" s="98"/>
      <c r="F4" s="98"/>
      <c r="G4" s="98"/>
      <c r="H4" s="98"/>
      <c r="I4" s="98"/>
      <c r="J4" s="98"/>
      <c r="K4" s="99"/>
    </row>
    <row r="5" spans="1:13" ht="17.100000000000001" customHeight="1" x14ac:dyDescent="0.15">
      <c r="A5" s="96"/>
      <c r="B5" s="97"/>
      <c r="C5" s="97"/>
      <c r="D5" s="78"/>
      <c r="E5" s="98"/>
      <c r="F5" s="98"/>
      <c r="G5" s="98"/>
      <c r="H5" s="98"/>
      <c r="I5" s="98"/>
      <c r="J5" s="98"/>
      <c r="K5" s="99"/>
      <c r="L5" s="42"/>
    </row>
    <row r="6" spans="1:13" ht="17.100000000000001" customHeight="1" x14ac:dyDescent="0.15">
      <c r="A6" s="84" t="str">
        <f>IF($E$1="委託業務従事日誌","再委託等項目：","委託・共同研究項目：")</f>
        <v>再委託等項目：</v>
      </c>
      <c r="B6" s="85"/>
      <c r="C6" s="85"/>
      <c r="D6" s="78" t="s">
        <v>18</v>
      </c>
      <c r="E6" s="98"/>
      <c r="F6" s="98"/>
      <c r="G6" s="98"/>
      <c r="H6" s="98"/>
      <c r="I6" s="98"/>
      <c r="J6" s="98"/>
      <c r="K6" s="99"/>
    </row>
    <row r="7" spans="1:13" ht="17.100000000000001" customHeight="1" x14ac:dyDescent="0.15">
      <c r="A7" s="84" t="str">
        <f>IF($E$1="委託業務従事日誌","委託先等名称：","助成事業者名称：")</f>
        <v>委託先等名称：</v>
      </c>
      <c r="B7" s="85"/>
      <c r="C7" s="85"/>
      <c r="D7" s="78"/>
      <c r="E7" s="98"/>
      <c r="F7" s="98"/>
      <c r="G7" s="98"/>
      <c r="H7" s="98"/>
      <c r="I7" s="98"/>
      <c r="J7" s="98"/>
      <c r="K7" s="99"/>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104"/>
      <c r="E9" s="104"/>
      <c r="F9" s="104"/>
      <c r="G9" s="104"/>
      <c r="H9" s="5"/>
      <c r="I9" s="4" t="s">
        <v>7</v>
      </c>
      <c r="J9" s="22"/>
      <c r="K9" s="72"/>
    </row>
    <row r="10" spans="1:13" s="3" customFormat="1" ht="17.100000000000001" customHeight="1" x14ac:dyDescent="0.15">
      <c r="A10" s="92" t="s">
        <v>0</v>
      </c>
      <c r="B10" s="94" t="s">
        <v>1</v>
      </c>
      <c r="C10" s="73" t="s">
        <v>10</v>
      </c>
      <c r="D10" s="74"/>
      <c r="E10" s="74"/>
      <c r="F10" s="75"/>
      <c r="G10" s="76" t="s">
        <v>8</v>
      </c>
      <c r="H10" s="100" t="s">
        <v>9</v>
      </c>
      <c r="I10" s="105" t="s">
        <v>24</v>
      </c>
      <c r="J10" s="105"/>
      <c r="K10" s="106"/>
    </row>
    <row r="11" spans="1:13" s="3" customFormat="1" ht="17.100000000000001" customHeight="1" thickBot="1" x14ac:dyDescent="0.2">
      <c r="A11" s="93"/>
      <c r="B11" s="95"/>
      <c r="C11" s="6" t="s">
        <v>5</v>
      </c>
      <c r="D11" s="7" t="s">
        <v>6</v>
      </c>
      <c r="E11" s="8" t="s">
        <v>5</v>
      </c>
      <c r="F11" s="7" t="s">
        <v>6</v>
      </c>
      <c r="G11" s="77"/>
      <c r="H11" s="77"/>
      <c r="I11" s="107"/>
      <c r="J11" s="107"/>
      <c r="K11" s="108"/>
    </row>
    <row r="12" spans="1:13" ht="17.100000000000001" customHeight="1" thickTop="1" x14ac:dyDescent="0.15">
      <c r="A12" s="46">
        <f>DATEVALUE(TEXT(SUBSTITUTE(SUBSTITUTE(SUBSTITUTE($A$1,"元","１"),"分",""),"度","")&amp;"１日","yyyy/mm/d"))</f>
        <v>45536</v>
      </c>
      <c r="B12" s="47" t="str">
        <f t="shared" ref="B12:B26" si="0">TEXT(A12,"aaa")</f>
        <v>日</v>
      </c>
      <c r="C12" s="37"/>
      <c r="D12" s="38"/>
      <c r="E12" s="48"/>
      <c r="F12" s="40"/>
      <c r="G12" s="49"/>
      <c r="H12" s="9" t="str">
        <f>IF((D12-C12)+(F12-E12)-G12=0,"",(D12-C12)+(F12-E12)-G12)</f>
        <v/>
      </c>
      <c r="I12" s="122"/>
      <c r="J12" s="123"/>
      <c r="K12" s="124"/>
      <c r="L12"/>
    </row>
    <row r="13" spans="1:13" ht="17.100000000000001" customHeight="1" x14ac:dyDescent="0.15">
      <c r="A13" s="10">
        <f t="shared" ref="A13:A37" si="1">A12+1</f>
        <v>45537</v>
      </c>
      <c r="B13" s="11" t="str">
        <f t="shared" si="0"/>
        <v>月</v>
      </c>
      <c r="C13" s="25"/>
      <c r="D13" s="26"/>
      <c r="E13" s="27"/>
      <c r="F13" s="28"/>
      <c r="G13" s="29"/>
      <c r="H13" s="9" t="str">
        <f>IF((D13-C13)+(F13-E13)-G13=0,"",(D13-C13)+(F13-E13)-G13)</f>
        <v/>
      </c>
      <c r="I13" s="125"/>
      <c r="J13" s="126"/>
      <c r="K13" s="127"/>
      <c r="L13"/>
    </row>
    <row r="14" spans="1:13" ht="17.100000000000001" customHeight="1" x14ac:dyDescent="0.15">
      <c r="A14" s="53">
        <f t="shared" si="1"/>
        <v>45538</v>
      </c>
      <c r="B14" s="11" t="str">
        <f t="shared" si="0"/>
        <v>火</v>
      </c>
      <c r="C14" s="23"/>
      <c r="D14" s="24"/>
      <c r="E14" s="27"/>
      <c r="F14" s="28"/>
      <c r="G14" s="29"/>
      <c r="H14" s="9" t="str">
        <f t="shared" ref="H14:H42" si="2">IF((D14-C14)+(F14-E14)-G14=0,"",(D14-C14)+(F14-E14)-G14)</f>
        <v/>
      </c>
      <c r="I14" s="125"/>
      <c r="J14" s="126"/>
      <c r="K14" s="127"/>
      <c r="L14"/>
    </row>
    <row r="15" spans="1:13" ht="17.100000000000001" customHeight="1" x14ac:dyDescent="0.15">
      <c r="A15" s="10">
        <f t="shared" si="1"/>
        <v>45539</v>
      </c>
      <c r="B15" s="11" t="str">
        <f t="shared" si="0"/>
        <v>水</v>
      </c>
      <c r="C15" s="23"/>
      <c r="D15" s="24"/>
      <c r="E15" s="27"/>
      <c r="F15" s="28"/>
      <c r="G15" s="29"/>
      <c r="H15" s="9" t="str">
        <f t="shared" si="2"/>
        <v/>
      </c>
      <c r="I15" s="125"/>
      <c r="J15" s="126"/>
      <c r="K15" s="127"/>
      <c r="L15"/>
    </row>
    <row r="16" spans="1:13" ht="17.100000000000001" customHeight="1" x14ac:dyDescent="0.15">
      <c r="A16" s="10">
        <f t="shared" si="1"/>
        <v>45540</v>
      </c>
      <c r="B16" s="11" t="str">
        <f t="shared" si="0"/>
        <v>木</v>
      </c>
      <c r="C16" s="23"/>
      <c r="D16" s="24"/>
      <c r="E16" s="27"/>
      <c r="F16" s="28"/>
      <c r="G16" s="29"/>
      <c r="H16" s="9" t="str">
        <f t="shared" si="2"/>
        <v/>
      </c>
      <c r="I16" s="125"/>
      <c r="J16" s="126"/>
      <c r="K16" s="127"/>
      <c r="L16"/>
    </row>
    <row r="17" spans="1:12" ht="17.100000000000001" customHeight="1" x14ac:dyDescent="0.15">
      <c r="A17" s="36">
        <f t="shared" si="1"/>
        <v>45541</v>
      </c>
      <c r="B17" s="44" t="str">
        <f t="shared" si="0"/>
        <v>金</v>
      </c>
      <c r="C17" s="37"/>
      <c r="D17" s="38"/>
      <c r="E17" s="39"/>
      <c r="F17" s="40"/>
      <c r="G17" s="41"/>
      <c r="H17" s="9" t="str">
        <f t="shared" si="2"/>
        <v/>
      </c>
      <c r="I17" s="125"/>
      <c r="J17" s="126"/>
      <c r="K17" s="127"/>
      <c r="L17"/>
    </row>
    <row r="18" spans="1:12" ht="17.100000000000001" customHeight="1" x14ac:dyDescent="0.15">
      <c r="A18" s="36">
        <f t="shared" si="1"/>
        <v>45542</v>
      </c>
      <c r="B18" s="44" t="str">
        <f t="shared" si="0"/>
        <v>土</v>
      </c>
      <c r="C18" s="37"/>
      <c r="D18" s="38"/>
      <c r="E18" s="39"/>
      <c r="F18" s="40"/>
      <c r="G18" s="41"/>
      <c r="H18" s="9" t="str">
        <f t="shared" si="2"/>
        <v/>
      </c>
      <c r="I18" s="128"/>
      <c r="J18" s="129"/>
      <c r="K18" s="130"/>
      <c r="L18"/>
    </row>
    <row r="19" spans="1:12" ht="17.100000000000001" customHeight="1" x14ac:dyDescent="0.15">
      <c r="A19" s="10">
        <f t="shared" si="1"/>
        <v>45543</v>
      </c>
      <c r="B19" s="11" t="str">
        <f t="shared" si="0"/>
        <v>日</v>
      </c>
      <c r="C19" s="23"/>
      <c r="D19" s="24"/>
      <c r="E19" s="27"/>
      <c r="F19" s="28"/>
      <c r="G19" s="29"/>
      <c r="H19" s="9" t="str">
        <f t="shared" si="2"/>
        <v/>
      </c>
      <c r="I19" s="131"/>
      <c r="J19" s="132"/>
      <c r="K19" s="133"/>
      <c r="L19"/>
    </row>
    <row r="20" spans="1:12" ht="17.100000000000001" customHeight="1" x14ac:dyDescent="0.15">
      <c r="A20" s="10">
        <f t="shared" si="1"/>
        <v>45544</v>
      </c>
      <c r="B20" s="11" t="str">
        <f t="shared" si="0"/>
        <v>月</v>
      </c>
      <c r="C20" s="23"/>
      <c r="D20" s="24"/>
      <c r="E20" s="27"/>
      <c r="F20" s="28"/>
      <c r="G20" s="29"/>
      <c r="H20" s="9" t="str">
        <f t="shared" si="2"/>
        <v/>
      </c>
      <c r="I20" s="134"/>
      <c r="J20" s="135"/>
      <c r="K20" s="136"/>
      <c r="L20"/>
    </row>
    <row r="21" spans="1:12" ht="17.100000000000001" customHeight="1" x14ac:dyDescent="0.15">
      <c r="A21" s="53">
        <f t="shared" si="1"/>
        <v>45545</v>
      </c>
      <c r="B21" s="11" t="str">
        <f t="shared" si="0"/>
        <v>火</v>
      </c>
      <c r="C21" s="23"/>
      <c r="D21" s="24"/>
      <c r="E21" s="27"/>
      <c r="F21" s="28"/>
      <c r="G21" s="29"/>
      <c r="H21" s="9" t="str">
        <f t="shared" si="2"/>
        <v/>
      </c>
      <c r="I21" s="134"/>
      <c r="J21" s="135"/>
      <c r="K21" s="136"/>
      <c r="L21"/>
    </row>
    <row r="22" spans="1:12" ht="17.100000000000001" customHeight="1" x14ac:dyDescent="0.15">
      <c r="A22" s="10">
        <f t="shared" si="1"/>
        <v>45546</v>
      </c>
      <c r="B22" s="11" t="str">
        <f t="shared" si="0"/>
        <v>水</v>
      </c>
      <c r="C22" s="23"/>
      <c r="D22" s="24"/>
      <c r="E22" s="27"/>
      <c r="F22" s="28"/>
      <c r="G22" s="29"/>
      <c r="H22" s="9" t="str">
        <f t="shared" si="2"/>
        <v/>
      </c>
      <c r="I22" s="134"/>
      <c r="J22" s="135"/>
      <c r="K22" s="136"/>
      <c r="L22"/>
    </row>
    <row r="23" spans="1:12" ht="17.100000000000001" customHeight="1" x14ac:dyDescent="0.15">
      <c r="A23" s="10">
        <f t="shared" si="1"/>
        <v>45547</v>
      </c>
      <c r="B23" s="11" t="str">
        <f t="shared" si="0"/>
        <v>木</v>
      </c>
      <c r="C23" s="23"/>
      <c r="D23" s="24"/>
      <c r="E23" s="27"/>
      <c r="F23" s="28"/>
      <c r="G23" s="29"/>
      <c r="H23" s="9" t="str">
        <f t="shared" si="2"/>
        <v/>
      </c>
      <c r="I23" s="134"/>
      <c r="J23" s="135"/>
      <c r="K23" s="136"/>
      <c r="L23"/>
    </row>
    <row r="24" spans="1:12" ht="17.100000000000001" customHeight="1" x14ac:dyDescent="0.15">
      <c r="A24" s="10">
        <f t="shared" si="1"/>
        <v>45548</v>
      </c>
      <c r="B24" s="11" t="str">
        <f t="shared" si="0"/>
        <v>金</v>
      </c>
      <c r="C24" s="23"/>
      <c r="D24" s="24"/>
      <c r="E24" s="27"/>
      <c r="F24" s="28"/>
      <c r="G24" s="29"/>
      <c r="H24" s="9" t="str">
        <f t="shared" si="2"/>
        <v/>
      </c>
      <c r="I24" s="134"/>
      <c r="J24" s="135"/>
      <c r="K24" s="136"/>
      <c r="L24"/>
    </row>
    <row r="25" spans="1:12" ht="17.100000000000001" customHeight="1" x14ac:dyDescent="0.15">
      <c r="A25" s="10">
        <f t="shared" si="1"/>
        <v>45549</v>
      </c>
      <c r="B25" s="11" t="str">
        <f t="shared" si="0"/>
        <v>土</v>
      </c>
      <c r="C25" s="23"/>
      <c r="D25" s="24"/>
      <c r="E25" s="27"/>
      <c r="F25" s="28"/>
      <c r="G25" s="29"/>
      <c r="H25" s="9" t="str">
        <f t="shared" si="2"/>
        <v/>
      </c>
      <c r="I25" s="137"/>
      <c r="J25" s="138"/>
      <c r="K25" s="139"/>
      <c r="L25"/>
    </row>
    <row r="26" spans="1:12" ht="17.100000000000001" customHeight="1" x14ac:dyDescent="0.15">
      <c r="A26" s="10">
        <f t="shared" si="1"/>
        <v>45550</v>
      </c>
      <c r="B26" s="11" t="str">
        <f t="shared" si="0"/>
        <v>日</v>
      </c>
      <c r="C26" s="23"/>
      <c r="D26" s="24"/>
      <c r="E26" s="27"/>
      <c r="F26" s="28"/>
      <c r="G26" s="29"/>
      <c r="H26" s="9" t="str">
        <f t="shared" si="2"/>
        <v/>
      </c>
      <c r="I26" s="131"/>
      <c r="J26" s="132"/>
      <c r="K26" s="133"/>
      <c r="L26"/>
    </row>
    <row r="27" spans="1:12" ht="17.100000000000001" customHeight="1" x14ac:dyDescent="0.15">
      <c r="A27" s="10">
        <f t="shared" si="1"/>
        <v>45551</v>
      </c>
      <c r="B27" s="11" t="s">
        <v>37</v>
      </c>
      <c r="C27" s="23"/>
      <c r="D27" s="24"/>
      <c r="E27" s="27"/>
      <c r="F27" s="28"/>
      <c r="G27" s="29"/>
      <c r="H27" s="9" t="str">
        <f t="shared" si="2"/>
        <v/>
      </c>
      <c r="I27" s="134"/>
      <c r="J27" s="135"/>
      <c r="K27" s="136"/>
      <c r="L27"/>
    </row>
    <row r="28" spans="1:12" ht="17.100000000000001" customHeight="1" x14ac:dyDescent="0.15">
      <c r="A28" s="10">
        <f t="shared" si="1"/>
        <v>45552</v>
      </c>
      <c r="B28" s="11" t="str">
        <f>TEXT(A28,"aaa")</f>
        <v>火</v>
      </c>
      <c r="C28" s="23"/>
      <c r="D28" s="24"/>
      <c r="E28" s="27"/>
      <c r="F28" s="28"/>
      <c r="G28" s="29"/>
      <c r="H28" s="9" t="str">
        <f t="shared" si="2"/>
        <v/>
      </c>
      <c r="I28" s="134"/>
      <c r="J28" s="135"/>
      <c r="K28" s="136"/>
      <c r="L28"/>
    </row>
    <row r="29" spans="1:12" ht="17.100000000000001" customHeight="1" x14ac:dyDescent="0.15">
      <c r="A29" s="10">
        <f t="shared" si="1"/>
        <v>45553</v>
      </c>
      <c r="B29" s="11" t="str">
        <f>TEXT(A29,"aaa")</f>
        <v>水</v>
      </c>
      <c r="C29" s="23"/>
      <c r="D29" s="24"/>
      <c r="E29" s="27"/>
      <c r="F29" s="28"/>
      <c r="G29" s="29"/>
      <c r="H29" s="9" t="str">
        <f t="shared" si="2"/>
        <v/>
      </c>
      <c r="I29" s="134"/>
      <c r="J29" s="135"/>
      <c r="K29" s="136"/>
      <c r="L29"/>
    </row>
    <row r="30" spans="1:12" ht="17.100000000000001" customHeight="1" x14ac:dyDescent="0.15">
      <c r="A30" s="10">
        <f t="shared" si="1"/>
        <v>45554</v>
      </c>
      <c r="B30" s="11" t="str">
        <f>TEXT(A30,"aaa")</f>
        <v>木</v>
      </c>
      <c r="C30" s="23"/>
      <c r="D30" s="24"/>
      <c r="E30" s="27"/>
      <c r="F30" s="28"/>
      <c r="G30" s="29"/>
      <c r="H30" s="9" t="str">
        <f t="shared" si="2"/>
        <v/>
      </c>
      <c r="I30" s="134"/>
      <c r="J30" s="135"/>
      <c r="K30" s="136"/>
      <c r="L30"/>
    </row>
    <row r="31" spans="1:12" ht="17.100000000000001" customHeight="1" x14ac:dyDescent="0.15">
      <c r="A31" s="10">
        <f t="shared" si="1"/>
        <v>45555</v>
      </c>
      <c r="B31" s="11" t="str">
        <f>TEXT(A31,"aaa")</f>
        <v>金</v>
      </c>
      <c r="C31" s="23"/>
      <c r="D31" s="24"/>
      <c r="E31" s="27"/>
      <c r="F31" s="28"/>
      <c r="G31" s="29"/>
      <c r="H31" s="9" t="str">
        <f t="shared" si="2"/>
        <v/>
      </c>
      <c r="I31" s="134"/>
      <c r="J31" s="135"/>
      <c r="K31" s="136"/>
      <c r="L31"/>
    </row>
    <row r="32" spans="1:12" ht="17.100000000000001" customHeight="1" x14ac:dyDescent="0.15">
      <c r="A32" s="10">
        <f t="shared" si="1"/>
        <v>45556</v>
      </c>
      <c r="B32" s="11" t="str">
        <f>TEXT(A32,"aaa")</f>
        <v>土</v>
      </c>
      <c r="C32" s="23"/>
      <c r="D32" s="24"/>
      <c r="E32" s="27"/>
      <c r="F32" s="28"/>
      <c r="G32" s="29"/>
      <c r="H32" s="9" t="str">
        <f t="shared" si="2"/>
        <v/>
      </c>
      <c r="I32" s="137"/>
      <c r="J32" s="138"/>
      <c r="K32" s="139"/>
      <c r="L32"/>
    </row>
    <row r="33" spans="1:12" ht="17.100000000000001" customHeight="1" x14ac:dyDescent="0.15">
      <c r="A33" s="10">
        <f t="shared" si="1"/>
        <v>45557</v>
      </c>
      <c r="B33" s="11" t="s">
        <v>37</v>
      </c>
      <c r="C33" s="23"/>
      <c r="D33" s="24"/>
      <c r="E33" s="27"/>
      <c r="F33" s="28"/>
      <c r="G33" s="29"/>
      <c r="H33" s="9" t="str">
        <f t="shared" si="2"/>
        <v/>
      </c>
      <c r="I33" s="131"/>
      <c r="J33" s="132"/>
      <c r="K33" s="133"/>
      <c r="L33"/>
    </row>
    <row r="34" spans="1:12" ht="17.100000000000001" customHeight="1" x14ac:dyDescent="0.15">
      <c r="A34" s="10">
        <f t="shared" si="1"/>
        <v>45558</v>
      </c>
      <c r="B34" s="11" t="s">
        <v>40</v>
      </c>
      <c r="C34" s="23"/>
      <c r="D34" s="24"/>
      <c r="E34" s="27"/>
      <c r="F34" s="28"/>
      <c r="G34" s="29"/>
      <c r="H34" s="9" t="str">
        <f t="shared" si="2"/>
        <v/>
      </c>
      <c r="I34" s="134"/>
      <c r="J34" s="135"/>
      <c r="K34" s="136"/>
      <c r="L34"/>
    </row>
    <row r="35" spans="1:12" ht="17.100000000000001" customHeight="1" x14ac:dyDescent="0.15">
      <c r="A35" s="10">
        <f t="shared" si="1"/>
        <v>45559</v>
      </c>
      <c r="B35" s="11" t="str">
        <f t="shared" ref="B35:B42" si="3">TEXT(A35,"aaa")</f>
        <v>火</v>
      </c>
      <c r="C35" s="23"/>
      <c r="D35" s="24"/>
      <c r="E35" s="27"/>
      <c r="F35" s="28"/>
      <c r="G35" s="29"/>
      <c r="H35" s="9" t="str">
        <f t="shared" si="2"/>
        <v/>
      </c>
      <c r="I35" s="134"/>
      <c r="J35" s="135"/>
      <c r="K35" s="136"/>
      <c r="L35"/>
    </row>
    <row r="36" spans="1:12" ht="17.100000000000001" customHeight="1" x14ac:dyDescent="0.15">
      <c r="A36" s="10">
        <f t="shared" si="1"/>
        <v>45560</v>
      </c>
      <c r="B36" s="11" t="str">
        <f t="shared" si="3"/>
        <v>水</v>
      </c>
      <c r="C36" s="23"/>
      <c r="D36" s="24"/>
      <c r="E36" s="27"/>
      <c r="F36" s="28"/>
      <c r="G36" s="29"/>
      <c r="H36" s="9" t="str">
        <f t="shared" si="2"/>
        <v/>
      </c>
      <c r="I36" s="134"/>
      <c r="J36" s="135"/>
      <c r="K36" s="136"/>
      <c r="L36"/>
    </row>
    <row r="37" spans="1:12" ht="17.100000000000001" customHeight="1" x14ac:dyDescent="0.15">
      <c r="A37" s="10">
        <f t="shared" si="1"/>
        <v>45561</v>
      </c>
      <c r="B37" s="11" t="str">
        <f t="shared" si="3"/>
        <v>木</v>
      </c>
      <c r="C37" s="23"/>
      <c r="D37" s="24"/>
      <c r="E37" s="27"/>
      <c r="F37" s="28"/>
      <c r="G37" s="29"/>
      <c r="H37" s="9" t="str">
        <f t="shared" si="2"/>
        <v/>
      </c>
      <c r="I37" s="134"/>
      <c r="J37" s="135"/>
      <c r="K37" s="136"/>
      <c r="L37"/>
    </row>
    <row r="38" spans="1:12" ht="17.100000000000001" customHeight="1" x14ac:dyDescent="0.15">
      <c r="A38" s="10">
        <f>A37+1</f>
        <v>45562</v>
      </c>
      <c r="B38" s="11" t="str">
        <f t="shared" si="3"/>
        <v>金</v>
      </c>
      <c r="C38" s="23"/>
      <c r="D38" s="24"/>
      <c r="E38" s="27"/>
      <c r="F38" s="28"/>
      <c r="G38" s="29"/>
      <c r="H38" s="9" t="str">
        <f t="shared" si="2"/>
        <v/>
      </c>
      <c r="I38" s="134"/>
      <c r="J38" s="135"/>
      <c r="K38" s="136"/>
      <c r="L38"/>
    </row>
    <row r="39" spans="1:12" ht="17.100000000000001" customHeight="1" x14ac:dyDescent="0.15">
      <c r="A39" s="10">
        <f>A38+1</f>
        <v>45563</v>
      </c>
      <c r="B39" s="11" t="str">
        <f t="shared" si="3"/>
        <v>土</v>
      </c>
      <c r="C39" s="23"/>
      <c r="D39" s="24"/>
      <c r="E39" s="27"/>
      <c r="F39" s="28"/>
      <c r="G39" s="29"/>
      <c r="H39" s="9" t="str">
        <f t="shared" si="2"/>
        <v/>
      </c>
      <c r="I39" s="137"/>
      <c r="J39" s="138"/>
      <c r="K39" s="139"/>
      <c r="L39"/>
    </row>
    <row r="40" spans="1:12" ht="17.100000000000001" customHeight="1" x14ac:dyDescent="0.15">
      <c r="A40" s="10">
        <f>IF(DAY(A39+1)&lt;4,"",A39+1)</f>
        <v>45564</v>
      </c>
      <c r="B40" s="11" t="str">
        <f t="shared" si="3"/>
        <v>日</v>
      </c>
      <c r="C40" s="23"/>
      <c r="D40" s="24"/>
      <c r="E40" s="27"/>
      <c r="F40" s="28"/>
      <c r="G40" s="29"/>
      <c r="H40" s="9" t="str">
        <f t="shared" si="2"/>
        <v/>
      </c>
      <c r="I40" s="131"/>
      <c r="J40" s="132"/>
      <c r="K40" s="133"/>
      <c r="L40"/>
    </row>
    <row r="41" spans="1:12" ht="17.100000000000001" customHeight="1" x14ac:dyDescent="0.15">
      <c r="A41" s="10">
        <f>IF(DAY(A39+2)&lt;4,"",A39+2)</f>
        <v>45565</v>
      </c>
      <c r="B41" s="11" t="str">
        <f t="shared" si="3"/>
        <v>月</v>
      </c>
      <c r="C41" s="23"/>
      <c r="D41" s="24"/>
      <c r="E41" s="27"/>
      <c r="F41" s="28"/>
      <c r="G41" s="29"/>
      <c r="H41" s="9" t="str">
        <f t="shared" si="2"/>
        <v/>
      </c>
      <c r="I41" s="134"/>
      <c r="J41" s="135"/>
      <c r="K41" s="136"/>
      <c r="L41"/>
    </row>
    <row r="42" spans="1:12" ht="17.100000000000001" customHeight="1" thickBot="1" x14ac:dyDescent="0.2">
      <c r="A42" s="12" t="str">
        <f>IF(DAY(A39+3)&lt;4,"",A39+3)</f>
        <v/>
      </c>
      <c r="B42" s="43" t="str">
        <f t="shared" si="3"/>
        <v/>
      </c>
      <c r="C42" s="30"/>
      <c r="D42" s="31"/>
      <c r="E42" s="32"/>
      <c r="F42" s="33"/>
      <c r="G42" s="34"/>
      <c r="H42" s="13" t="str">
        <f t="shared" si="2"/>
        <v/>
      </c>
      <c r="I42" s="144"/>
      <c r="J42" s="145"/>
      <c r="K42" s="146"/>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8"/>
    <mergeCell ref="I19:K25"/>
    <mergeCell ref="I26:K32"/>
    <mergeCell ref="I33:K39"/>
    <mergeCell ref="I40: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6" priority="1" stopIfTrue="1">
      <formula>OR($B12="土",$B12="日",$B12="祝",$B12="振",$I12="休日")</formula>
    </cfRule>
  </conditionalFormatting>
  <dataValidations count="5">
    <dataValidation type="list" imeMode="on" allowBlank="1" sqref="H8" xr:uid="{A8209467-EA06-4880-9230-E7CCFF2E50B2}">
      <formula1>"通常勤務,管理者,裁量,高プロ,出向,その他"</formula1>
    </dataValidation>
    <dataValidation type="list" allowBlank="1" showInputMessage="1" showErrorMessage="1" sqref="G2 K2" xr:uid="{B409A553-C7FF-4D6F-9991-76517A246237}">
      <formula1>"あり,なし"</formula1>
    </dataValidation>
    <dataValidation type="list" allowBlank="1" showInputMessage="1" showErrorMessage="1" sqref="E1:G1" xr:uid="{2DB2E540-80C2-4454-9649-09377389A24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F86812AB-6220-48C6-A0F4-A26DDEF9A4B5}">
      <formula1>0</formula1>
    </dataValidation>
    <dataValidation type="time" allowBlank="1" showInputMessage="1" showErrorMessage="1" errorTitle="時刻を入力してください。" error="0:00から23:59までの時刻が入力できます。" sqref="C12:C42 E12:E42 G12:G42" xr:uid="{00077412-BA52-4BC3-B28D-523948DE742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8CD2A-161A-441D-89A0-3184AD2432BB}">
  <sheetPr codeName="Sheet7"/>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88" t="s">
        <v>31</v>
      </c>
      <c r="B1" s="89"/>
      <c r="C1" s="89"/>
      <c r="D1" s="89"/>
      <c r="E1" s="90" t="s">
        <v>19</v>
      </c>
      <c r="F1" s="91"/>
      <c r="G1" s="91"/>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01"/>
      <c r="E3" s="102"/>
      <c r="F3" s="102"/>
      <c r="G3" s="102"/>
      <c r="H3" s="102"/>
      <c r="I3" s="102"/>
      <c r="J3" s="102"/>
      <c r="K3" s="103"/>
    </row>
    <row r="4" spans="1:13" ht="17.100000000000001" customHeight="1" x14ac:dyDescent="0.15">
      <c r="A4" s="96"/>
      <c r="B4" s="97"/>
      <c r="C4" s="97"/>
      <c r="D4" s="78"/>
      <c r="E4" s="98"/>
      <c r="F4" s="98"/>
      <c r="G4" s="98"/>
      <c r="H4" s="98"/>
      <c r="I4" s="98"/>
      <c r="J4" s="98"/>
      <c r="K4" s="99"/>
    </row>
    <row r="5" spans="1:13" ht="17.100000000000001" customHeight="1" x14ac:dyDescent="0.15">
      <c r="A5" s="96"/>
      <c r="B5" s="97"/>
      <c r="C5" s="97"/>
      <c r="D5" s="78"/>
      <c r="E5" s="98"/>
      <c r="F5" s="98"/>
      <c r="G5" s="98"/>
      <c r="H5" s="98"/>
      <c r="I5" s="98"/>
      <c r="J5" s="98"/>
      <c r="K5" s="99"/>
      <c r="L5" s="42"/>
    </row>
    <row r="6" spans="1:13" ht="17.100000000000001" customHeight="1" x14ac:dyDescent="0.15">
      <c r="A6" s="84" t="str">
        <f>IF($E$1="委託業務従事日誌","再委託等項目：","委託・共同研究項目：")</f>
        <v>再委託等項目：</v>
      </c>
      <c r="B6" s="85"/>
      <c r="C6" s="85"/>
      <c r="D6" s="78" t="s">
        <v>18</v>
      </c>
      <c r="E6" s="98"/>
      <c r="F6" s="98"/>
      <c r="G6" s="98"/>
      <c r="H6" s="98"/>
      <c r="I6" s="98"/>
      <c r="J6" s="98"/>
      <c r="K6" s="99"/>
    </row>
    <row r="7" spans="1:13" ht="17.100000000000001" customHeight="1" x14ac:dyDescent="0.15">
      <c r="A7" s="84" t="str">
        <f>IF($E$1="委託業務従事日誌","委託先等名称：","助成事業者名称：")</f>
        <v>委託先等名称：</v>
      </c>
      <c r="B7" s="85"/>
      <c r="C7" s="85"/>
      <c r="D7" s="78"/>
      <c r="E7" s="98"/>
      <c r="F7" s="98"/>
      <c r="G7" s="98"/>
      <c r="H7" s="98"/>
      <c r="I7" s="98"/>
      <c r="J7" s="98"/>
      <c r="K7" s="99"/>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104"/>
      <c r="E9" s="104"/>
      <c r="F9" s="104"/>
      <c r="G9" s="104"/>
      <c r="H9" s="5"/>
      <c r="I9" s="4" t="s">
        <v>7</v>
      </c>
      <c r="J9" s="22"/>
      <c r="K9" s="72"/>
    </row>
    <row r="10" spans="1:13" s="3" customFormat="1" ht="17.100000000000001" customHeight="1" x14ac:dyDescent="0.15">
      <c r="A10" s="92" t="s">
        <v>0</v>
      </c>
      <c r="B10" s="94" t="s">
        <v>1</v>
      </c>
      <c r="C10" s="73" t="s">
        <v>10</v>
      </c>
      <c r="D10" s="74"/>
      <c r="E10" s="74"/>
      <c r="F10" s="75"/>
      <c r="G10" s="76" t="s">
        <v>8</v>
      </c>
      <c r="H10" s="100" t="s">
        <v>9</v>
      </c>
      <c r="I10" s="105" t="s">
        <v>24</v>
      </c>
      <c r="J10" s="105"/>
      <c r="K10" s="106"/>
    </row>
    <row r="11" spans="1:13" s="3" customFormat="1" ht="17.100000000000001" customHeight="1" thickBot="1" x14ac:dyDescent="0.2">
      <c r="A11" s="93"/>
      <c r="B11" s="95"/>
      <c r="C11" s="6" t="s">
        <v>5</v>
      </c>
      <c r="D11" s="7" t="s">
        <v>6</v>
      </c>
      <c r="E11" s="8" t="s">
        <v>5</v>
      </c>
      <c r="F11" s="7" t="s">
        <v>6</v>
      </c>
      <c r="G11" s="77"/>
      <c r="H11" s="77"/>
      <c r="I11" s="107"/>
      <c r="J11" s="107"/>
      <c r="K11" s="108"/>
    </row>
    <row r="12" spans="1:13" ht="17.100000000000001" customHeight="1" thickTop="1" x14ac:dyDescent="0.15">
      <c r="A12" s="46">
        <f>DATEVALUE(TEXT(SUBSTITUTE(SUBSTITUTE(SUBSTITUTE($A$1,"元","１"),"分",""),"度","")&amp;"１日","yyyy/mm/d"))</f>
        <v>45566</v>
      </c>
      <c r="B12" s="47" t="str">
        <f t="shared" ref="B12:B24" si="0">TEXT(A12,"aaa")</f>
        <v>火</v>
      </c>
      <c r="C12" s="37"/>
      <c r="D12" s="38"/>
      <c r="E12" s="48"/>
      <c r="F12" s="40"/>
      <c r="G12" s="49"/>
      <c r="H12" s="9" t="str">
        <f>IF((D12-C12)+(F12-E12)-G12=0,"",(D12-C12)+(F12-E12)-G12)</f>
        <v/>
      </c>
      <c r="I12" s="122"/>
      <c r="J12" s="123"/>
      <c r="K12" s="124"/>
      <c r="L12"/>
    </row>
    <row r="13" spans="1:13" ht="17.100000000000001" customHeight="1" x14ac:dyDescent="0.15">
      <c r="A13" s="10">
        <f t="shared" ref="A13:A37" si="1">A12+1</f>
        <v>45567</v>
      </c>
      <c r="B13" s="11" t="str">
        <f t="shared" si="0"/>
        <v>水</v>
      </c>
      <c r="C13" s="25"/>
      <c r="D13" s="26"/>
      <c r="E13" s="27"/>
      <c r="F13" s="28"/>
      <c r="G13" s="29"/>
      <c r="H13" s="9" t="str">
        <f>IF((D13-C13)+(F13-E13)-G13=0,"",(D13-C13)+(F13-E13)-G13)</f>
        <v/>
      </c>
      <c r="I13" s="125"/>
      <c r="J13" s="126"/>
      <c r="K13" s="127"/>
      <c r="L13"/>
    </row>
    <row r="14" spans="1:13" ht="17.100000000000001" customHeight="1" x14ac:dyDescent="0.15">
      <c r="A14" s="53">
        <f t="shared" si="1"/>
        <v>45568</v>
      </c>
      <c r="B14" s="11" t="str">
        <f t="shared" si="0"/>
        <v>木</v>
      </c>
      <c r="C14" s="23"/>
      <c r="D14" s="24"/>
      <c r="E14" s="27"/>
      <c r="F14" s="28"/>
      <c r="G14" s="29"/>
      <c r="H14" s="9" t="str">
        <f t="shared" ref="H14:H42" si="2">IF((D14-C14)+(F14-E14)-G14=0,"",(D14-C14)+(F14-E14)-G14)</f>
        <v/>
      </c>
      <c r="I14" s="125"/>
      <c r="J14" s="126"/>
      <c r="K14" s="127"/>
      <c r="L14"/>
    </row>
    <row r="15" spans="1:13" ht="17.100000000000001" customHeight="1" x14ac:dyDescent="0.15">
      <c r="A15" s="10">
        <f t="shared" si="1"/>
        <v>45569</v>
      </c>
      <c r="B15" s="11" t="str">
        <f t="shared" si="0"/>
        <v>金</v>
      </c>
      <c r="C15" s="23"/>
      <c r="D15" s="24"/>
      <c r="E15" s="27"/>
      <c r="F15" s="28"/>
      <c r="G15" s="29"/>
      <c r="H15" s="9" t="str">
        <f t="shared" si="2"/>
        <v/>
      </c>
      <c r="I15" s="125"/>
      <c r="J15" s="126"/>
      <c r="K15" s="127"/>
      <c r="L15"/>
    </row>
    <row r="16" spans="1:13" ht="17.100000000000001" customHeight="1" x14ac:dyDescent="0.15">
      <c r="A16" s="10">
        <f t="shared" si="1"/>
        <v>45570</v>
      </c>
      <c r="B16" s="11" t="str">
        <f t="shared" si="0"/>
        <v>土</v>
      </c>
      <c r="C16" s="23"/>
      <c r="D16" s="24"/>
      <c r="E16" s="27"/>
      <c r="F16" s="28"/>
      <c r="G16" s="29"/>
      <c r="H16" s="9" t="str">
        <f t="shared" si="2"/>
        <v/>
      </c>
      <c r="I16" s="128"/>
      <c r="J16" s="129"/>
      <c r="K16" s="130"/>
      <c r="L16"/>
    </row>
    <row r="17" spans="1:12" ht="17.100000000000001" customHeight="1" x14ac:dyDescent="0.15">
      <c r="A17" s="36">
        <f t="shared" si="1"/>
        <v>45571</v>
      </c>
      <c r="B17" s="44" t="str">
        <f t="shared" si="0"/>
        <v>日</v>
      </c>
      <c r="C17" s="37"/>
      <c r="D17" s="38"/>
      <c r="E17" s="39"/>
      <c r="F17" s="40"/>
      <c r="G17" s="41"/>
      <c r="H17" s="9" t="str">
        <f t="shared" si="2"/>
        <v/>
      </c>
      <c r="I17" s="131"/>
      <c r="J17" s="132"/>
      <c r="K17" s="133"/>
      <c r="L17"/>
    </row>
    <row r="18" spans="1:12" ht="17.100000000000001" customHeight="1" x14ac:dyDescent="0.15">
      <c r="A18" s="36">
        <f t="shared" si="1"/>
        <v>45572</v>
      </c>
      <c r="B18" s="44" t="str">
        <f t="shared" si="0"/>
        <v>月</v>
      </c>
      <c r="C18" s="37"/>
      <c r="D18" s="38"/>
      <c r="E18" s="39"/>
      <c r="F18" s="40"/>
      <c r="G18" s="41"/>
      <c r="H18" s="9" t="str">
        <f t="shared" si="2"/>
        <v/>
      </c>
      <c r="I18" s="134"/>
      <c r="J18" s="135"/>
      <c r="K18" s="136"/>
      <c r="L18"/>
    </row>
    <row r="19" spans="1:12" ht="17.100000000000001" customHeight="1" x14ac:dyDescent="0.15">
      <c r="A19" s="10">
        <f t="shared" si="1"/>
        <v>45573</v>
      </c>
      <c r="B19" s="11" t="str">
        <f t="shared" si="0"/>
        <v>火</v>
      </c>
      <c r="C19" s="23"/>
      <c r="D19" s="24"/>
      <c r="E19" s="27"/>
      <c r="F19" s="28"/>
      <c r="G19" s="29"/>
      <c r="H19" s="9" t="str">
        <f t="shared" si="2"/>
        <v/>
      </c>
      <c r="I19" s="134"/>
      <c r="J19" s="135"/>
      <c r="K19" s="136"/>
      <c r="L19"/>
    </row>
    <row r="20" spans="1:12" ht="17.100000000000001" customHeight="1" x14ac:dyDescent="0.15">
      <c r="A20" s="10">
        <f t="shared" si="1"/>
        <v>45574</v>
      </c>
      <c r="B20" s="11" t="str">
        <f t="shared" si="0"/>
        <v>水</v>
      </c>
      <c r="C20" s="23"/>
      <c r="D20" s="24"/>
      <c r="E20" s="27"/>
      <c r="F20" s="28"/>
      <c r="G20" s="29"/>
      <c r="H20" s="9" t="str">
        <f t="shared" si="2"/>
        <v/>
      </c>
      <c r="I20" s="134"/>
      <c r="J20" s="135"/>
      <c r="K20" s="136"/>
      <c r="L20"/>
    </row>
    <row r="21" spans="1:12" ht="17.100000000000001" customHeight="1" x14ac:dyDescent="0.15">
      <c r="A21" s="53">
        <f t="shared" si="1"/>
        <v>45575</v>
      </c>
      <c r="B21" s="11" t="str">
        <f t="shared" si="0"/>
        <v>木</v>
      </c>
      <c r="C21" s="23"/>
      <c r="D21" s="24"/>
      <c r="E21" s="27"/>
      <c r="F21" s="28"/>
      <c r="G21" s="29"/>
      <c r="H21" s="9" t="str">
        <f t="shared" si="2"/>
        <v/>
      </c>
      <c r="I21" s="134"/>
      <c r="J21" s="135"/>
      <c r="K21" s="136"/>
      <c r="L21"/>
    </row>
    <row r="22" spans="1:12" ht="17.100000000000001" customHeight="1" x14ac:dyDescent="0.15">
      <c r="A22" s="10">
        <f t="shared" si="1"/>
        <v>45576</v>
      </c>
      <c r="B22" s="11" t="str">
        <f t="shared" si="0"/>
        <v>金</v>
      </c>
      <c r="C22" s="23"/>
      <c r="D22" s="24"/>
      <c r="E22" s="27"/>
      <c r="F22" s="28"/>
      <c r="G22" s="29"/>
      <c r="H22" s="9" t="str">
        <f t="shared" si="2"/>
        <v/>
      </c>
      <c r="I22" s="134"/>
      <c r="J22" s="135"/>
      <c r="K22" s="136"/>
      <c r="L22"/>
    </row>
    <row r="23" spans="1:12" ht="17.100000000000001" customHeight="1" x14ac:dyDescent="0.15">
      <c r="A23" s="10">
        <f t="shared" si="1"/>
        <v>45577</v>
      </c>
      <c r="B23" s="11" t="str">
        <f t="shared" si="0"/>
        <v>土</v>
      </c>
      <c r="C23" s="23"/>
      <c r="D23" s="24"/>
      <c r="E23" s="27"/>
      <c r="F23" s="28"/>
      <c r="G23" s="29"/>
      <c r="H23" s="9" t="str">
        <f t="shared" si="2"/>
        <v/>
      </c>
      <c r="I23" s="137"/>
      <c r="J23" s="138"/>
      <c r="K23" s="139"/>
      <c r="L23"/>
    </row>
    <row r="24" spans="1:12" ht="17.100000000000001" customHeight="1" x14ac:dyDescent="0.15">
      <c r="A24" s="10">
        <f t="shared" si="1"/>
        <v>45578</v>
      </c>
      <c r="B24" s="11" t="str">
        <f t="shared" si="0"/>
        <v>日</v>
      </c>
      <c r="C24" s="23"/>
      <c r="D24" s="24"/>
      <c r="E24" s="27"/>
      <c r="F24" s="28"/>
      <c r="G24" s="29"/>
      <c r="H24" s="9" t="str">
        <f t="shared" si="2"/>
        <v/>
      </c>
      <c r="I24" s="131"/>
      <c r="J24" s="132"/>
      <c r="K24" s="133"/>
      <c r="L24"/>
    </row>
    <row r="25" spans="1:12" ht="17.100000000000001" customHeight="1" x14ac:dyDescent="0.15">
      <c r="A25" s="10">
        <f t="shared" si="1"/>
        <v>45579</v>
      </c>
      <c r="B25" s="11" t="s">
        <v>37</v>
      </c>
      <c r="C25" s="23"/>
      <c r="D25" s="24"/>
      <c r="E25" s="27"/>
      <c r="F25" s="28"/>
      <c r="G25" s="29"/>
      <c r="H25" s="9" t="str">
        <f t="shared" si="2"/>
        <v/>
      </c>
      <c r="I25" s="134"/>
      <c r="J25" s="135"/>
      <c r="K25" s="136"/>
      <c r="L25"/>
    </row>
    <row r="26" spans="1:12" ht="17.100000000000001" customHeight="1" x14ac:dyDescent="0.15">
      <c r="A26" s="10">
        <f t="shared" si="1"/>
        <v>45580</v>
      </c>
      <c r="B26" s="11" t="str">
        <f t="shared" ref="B26:B42" si="3">TEXT(A26,"aaa")</f>
        <v>火</v>
      </c>
      <c r="C26" s="23"/>
      <c r="D26" s="24"/>
      <c r="E26" s="27"/>
      <c r="F26" s="28"/>
      <c r="G26" s="29"/>
      <c r="H26" s="9" t="str">
        <f t="shared" si="2"/>
        <v/>
      </c>
      <c r="I26" s="134"/>
      <c r="J26" s="135"/>
      <c r="K26" s="136"/>
      <c r="L26"/>
    </row>
    <row r="27" spans="1:12" ht="17.100000000000001" customHeight="1" x14ac:dyDescent="0.15">
      <c r="A27" s="10">
        <f t="shared" si="1"/>
        <v>45581</v>
      </c>
      <c r="B27" s="11" t="str">
        <f t="shared" si="3"/>
        <v>水</v>
      </c>
      <c r="C27" s="23"/>
      <c r="D27" s="24"/>
      <c r="E27" s="27"/>
      <c r="F27" s="28"/>
      <c r="G27" s="29"/>
      <c r="H27" s="9" t="str">
        <f t="shared" si="2"/>
        <v/>
      </c>
      <c r="I27" s="134"/>
      <c r="J27" s="135"/>
      <c r="K27" s="136"/>
      <c r="L27"/>
    </row>
    <row r="28" spans="1:12" ht="17.100000000000001" customHeight="1" x14ac:dyDescent="0.15">
      <c r="A28" s="10">
        <f t="shared" si="1"/>
        <v>45582</v>
      </c>
      <c r="B28" s="11" t="str">
        <f t="shared" si="3"/>
        <v>木</v>
      </c>
      <c r="C28" s="23"/>
      <c r="D28" s="24"/>
      <c r="E28" s="27"/>
      <c r="F28" s="28"/>
      <c r="G28" s="29"/>
      <c r="H28" s="9" t="str">
        <f t="shared" si="2"/>
        <v/>
      </c>
      <c r="I28" s="134"/>
      <c r="J28" s="135"/>
      <c r="K28" s="136"/>
      <c r="L28"/>
    </row>
    <row r="29" spans="1:12" ht="17.100000000000001" customHeight="1" x14ac:dyDescent="0.15">
      <c r="A29" s="10">
        <f t="shared" si="1"/>
        <v>45583</v>
      </c>
      <c r="B29" s="11" t="str">
        <f t="shared" si="3"/>
        <v>金</v>
      </c>
      <c r="C29" s="23"/>
      <c r="D29" s="24"/>
      <c r="E29" s="27"/>
      <c r="F29" s="28"/>
      <c r="G29" s="29"/>
      <c r="H29" s="9" t="str">
        <f t="shared" si="2"/>
        <v/>
      </c>
      <c r="I29" s="134"/>
      <c r="J29" s="135"/>
      <c r="K29" s="136"/>
      <c r="L29"/>
    </row>
    <row r="30" spans="1:12" ht="17.100000000000001" customHeight="1" x14ac:dyDescent="0.15">
      <c r="A30" s="10">
        <f t="shared" si="1"/>
        <v>45584</v>
      </c>
      <c r="B30" s="11" t="str">
        <f t="shared" si="3"/>
        <v>土</v>
      </c>
      <c r="C30" s="23"/>
      <c r="D30" s="24"/>
      <c r="E30" s="27"/>
      <c r="F30" s="28"/>
      <c r="G30" s="29"/>
      <c r="H30" s="9" t="str">
        <f t="shared" si="2"/>
        <v/>
      </c>
      <c r="I30" s="137"/>
      <c r="J30" s="138"/>
      <c r="K30" s="139"/>
      <c r="L30"/>
    </row>
    <row r="31" spans="1:12" ht="17.100000000000001" customHeight="1" x14ac:dyDescent="0.15">
      <c r="A31" s="10">
        <f t="shared" si="1"/>
        <v>45585</v>
      </c>
      <c r="B31" s="11" t="str">
        <f t="shared" si="3"/>
        <v>日</v>
      </c>
      <c r="C31" s="23"/>
      <c r="D31" s="24"/>
      <c r="E31" s="27"/>
      <c r="F31" s="28"/>
      <c r="G31" s="29"/>
      <c r="H31" s="9" t="str">
        <f t="shared" si="2"/>
        <v/>
      </c>
      <c r="I31" s="131"/>
      <c r="J31" s="132"/>
      <c r="K31" s="133"/>
      <c r="L31"/>
    </row>
    <row r="32" spans="1:12" ht="17.100000000000001" customHeight="1" x14ac:dyDescent="0.15">
      <c r="A32" s="10">
        <f t="shared" si="1"/>
        <v>45586</v>
      </c>
      <c r="B32" s="11" t="str">
        <f t="shared" si="3"/>
        <v>月</v>
      </c>
      <c r="C32" s="23"/>
      <c r="D32" s="24"/>
      <c r="E32" s="27"/>
      <c r="F32" s="28"/>
      <c r="G32" s="29"/>
      <c r="H32" s="9" t="str">
        <f t="shared" si="2"/>
        <v/>
      </c>
      <c r="I32" s="134"/>
      <c r="J32" s="135"/>
      <c r="K32" s="136"/>
      <c r="L32"/>
    </row>
    <row r="33" spans="1:12" ht="17.100000000000001" customHeight="1" x14ac:dyDescent="0.15">
      <c r="A33" s="10">
        <f t="shared" si="1"/>
        <v>45587</v>
      </c>
      <c r="B33" s="11" t="str">
        <f t="shared" si="3"/>
        <v>火</v>
      </c>
      <c r="C33" s="23"/>
      <c r="D33" s="24"/>
      <c r="E33" s="27"/>
      <c r="F33" s="28"/>
      <c r="G33" s="29"/>
      <c r="H33" s="9" t="str">
        <f t="shared" si="2"/>
        <v/>
      </c>
      <c r="I33" s="134"/>
      <c r="J33" s="135"/>
      <c r="K33" s="136"/>
      <c r="L33"/>
    </row>
    <row r="34" spans="1:12" ht="17.100000000000001" customHeight="1" x14ac:dyDescent="0.15">
      <c r="A34" s="10">
        <f t="shared" si="1"/>
        <v>45588</v>
      </c>
      <c r="B34" s="11" t="str">
        <f t="shared" si="3"/>
        <v>水</v>
      </c>
      <c r="C34" s="23"/>
      <c r="D34" s="24"/>
      <c r="E34" s="27"/>
      <c r="F34" s="28"/>
      <c r="G34" s="29"/>
      <c r="H34" s="9" t="str">
        <f t="shared" si="2"/>
        <v/>
      </c>
      <c r="I34" s="134"/>
      <c r="J34" s="135"/>
      <c r="K34" s="136"/>
      <c r="L34"/>
    </row>
    <row r="35" spans="1:12" ht="17.100000000000001" customHeight="1" x14ac:dyDescent="0.15">
      <c r="A35" s="10">
        <f t="shared" si="1"/>
        <v>45589</v>
      </c>
      <c r="B35" s="11" t="str">
        <f t="shared" si="3"/>
        <v>木</v>
      </c>
      <c r="C35" s="23"/>
      <c r="D35" s="24"/>
      <c r="E35" s="27"/>
      <c r="F35" s="28"/>
      <c r="G35" s="29"/>
      <c r="H35" s="9" t="str">
        <f t="shared" si="2"/>
        <v/>
      </c>
      <c r="I35" s="134"/>
      <c r="J35" s="135"/>
      <c r="K35" s="136"/>
      <c r="L35"/>
    </row>
    <row r="36" spans="1:12" ht="17.100000000000001" customHeight="1" x14ac:dyDescent="0.15">
      <c r="A36" s="10">
        <f t="shared" si="1"/>
        <v>45590</v>
      </c>
      <c r="B36" s="11" t="str">
        <f t="shared" si="3"/>
        <v>金</v>
      </c>
      <c r="C36" s="23"/>
      <c r="D36" s="24"/>
      <c r="E36" s="27"/>
      <c r="F36" s="28"/>
      <c r="G36" s="29"/>
      <c r="H36" s="9" t="str">
        <f t="shared" si="2"/>
        <v/>
      </c>
      <c r="I36" s="134"/>
      <c r="J36" s="135"/>
      <c r="K36" s="136"/>
      <c r="L36"/>
    </row>
    <row r="37" spans="1:12" ht="17.100000000000001" customHeight="1" x14ac:dyDescent="0.15">
      <c r="A37" s="10">
        <f t="shared" si="1"/>
        <v>45591</v>
      </c>
      <c r="B37" s="11" t="str">
        <f t="shared" si="3"/>
        <v>土</v>
      </c>
      <c r="C37" s="23"/>
      <c r="D37" s="24"/>
      <c r="E37" s="27"/>
      <c r="F37" s="28"/>
      <c r="G37" s="29"/>
      <c r="H37" s="9" t="str">
        <f t="shared" si="2"/>
        <v/>
      </c>
      <c r="I37" s="137"/>
      <c r="J37" s="138"/>
      <c r="K37" s="139"/>
      <c r="L37"/>
    </row>
    <row r="38" spans="1:12" ht="17.100000000000001" customHeight="1" x14ac:dyDescent="0.15">
      <c r="A38" s="10">
        <f>A37+1</f>
        <v>45592</v>
      </c>
      <c r="B38" s="11" t="str">
        <f t="shared" si="3"/>
        <v>日</v>
      </c>
      <c r="C38" s="23"/>
      <c r="D38" s="24"/>
      <c r="E38" s="27"/>
      <c r="F38" s="28"/>
      <c r="G38" s="29"/>
      <c r="H38" s="9" t="str">
        <f t="shared" si="2"/>
        <v/>
      </c>
      <c r="I38" s="131"/>
      <c r="J38" s="132"/>
      <c r="K38" s="133"/>
      <c r="L38"/>
    </row>
    <row r="39" spans="1:12" ht="17.100000000000001" customHeight="1" x14ac:dyDescent="0.15">
      <c r="A39" s="10">
        <f>A38+1</f>
        <v>45593</v>
      </c>
      <c r="B39" s="11" t="str">
        <f t="shared" si="3"/>
        <v>月</v>
      </c>
      <c r="C39" s="23"/>
      <c r="D39" s="24"/>
      <c r="E39" s="27"/>
      <c r="F39" s="28"/>
      <c r="G39" s="29"/>
      <c r="H39" s="9" t="str">
        <f t="shared" si="2"/>
        <v/>
      </c>
      <c r="I39" s="134"/>
      <c r="J39" s="135"/>
      <c r="K39" s="136"/>
      <c r="L39"/>
    </row>
    <row r="40" spans="1:12" ht="17.100000000000001" customHeight="1" x14ac:dyDescent="0.15">
      <c r="A40" s="10">
        <f>IF(DAY(A39+1)&lt;4,"",A39+1)</f>
        <v>45594</v>
      </c>
      <c r="B40" s="11" t="str">
        <f t="shared" si="3"/>
        <v>火</v>
      </c>
      <c r="C40" s="23"/>
      <c r="D40" s="24"/>
      <c r="E40" s="27"/>
      <c r="F40" s="28"/>
      <c r="G40" s="29"/>
      <c r="H40" s="9" t="str">
        <f t="shared" si="2"/>
        <v/>
      </c>
      <c r="I40" s="134"/>
      <c r="J40" s="135"/>
      <c r="K40" s="136"/>
      <c r="L40"/>
    </row>
    <row r="41" spans="1:12" ht="17.100000000000001" customHeight="1" x14ac:dyDescent="0.15">
      <c r="A41" s="10">
        <f>IF(DAY(A39+2)&lt;4,"",A39+2)</f>
        <v>45595</v>
      </c>
      <c r="B41" s="11" t="str">
        <f t="shared" si="3"/>
        <v>水</v>
      </c>
      <c r="C41" s="23"/>
      <c r="D41" s="24"/>
      <c r="E41" s="27"/>
      <c r="F41" s="28"/>
      <c r="G41" s="29"/>
      <c r="H41" s="9" t="str">
        <f t="shared" si="2"/>
        <v/>
      </c>
      <c r="I41" s="134"/>
      <c r="J41" s="135"/>
      <c r="K41" s="136"/>
      <c r="L41"/>
    </row>
    <row r="42" spans="1:12" ht="17.100000000000001" customHeight="1" thickBot="1" x14ac:dyDescent="0.2">
      <c r="A42" s="12">
        <f>IF(DAY(A39+3)&lt;4,"",A39+3)</f>
        <v>45596</v>
      </c>
      <c r="B42" s="43" t="str">
        <f t="shared" si="3"/>
        <v>木</v>
      </c>
      <c r="C42" s="30"/>
      <c r="D42" s="31"/>
      <c r="E42" s="32"/>
      <c r="F42" s="33"/>
      <c r="G42" s="34"/>
      <c r="H42" s="13" t="str">
        <f t="shared" si="2"/>
        <v/>
      </c>
      <c r="I42" s="144"/>
      <c r="J42" s="145"/>
      <c r="K42" s="146"/>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6"/>
    <mergeCell ref="I17:K23"/>
    <mergeCell ref="I24:K30"/>
    <mergeCell ref="I31:K37"/>
    <mergeCell ref="I38: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5" priority="1" stopIfTrue="1">
      <formula>OR($B12="土",$B12="日",$B12="祝",$B12="振",$I12="休日")</formula>
    </cfRule>
  </conditionalFormatting>
  <dataValidations count="5">
    <dataValidation type="list" imeMode="on" allowBlank="1" sqref="H8" xr:uid="{8B313D49-C8E0-4AF8-9980-8289828A6BC7}">
      <formula1>"通常勤務,管理者,裁量,高プロ,出向,その他"</formula1>
    </dataValidation>
    <dataValidation type="list" allowBlank="1" showInputMessage="1" showErrorMessage="1" sqref="G2 K2" xr:uid="{A84B3102-E6C3-44C0-A33E-5BAD8483ECFE}">
      <formula1>"あり,なし"</formula1>
    </dataValidation>
    <dataValidation type="list" allowBlank="1" showInputMessage="1" showErrorMessage="1" sqref="E1:G1" xr:uid="{E9DB08D9-0D03-4572-9FE6-D23FF6C159F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53487A19-7378-4BE5-A7AF-CBD361000BB8}">
      <formula1>0</formula1>
    </dataValidation>
    <dataValidation type="time" allowBlank="1" showInputMessage="1" showErrorMessage="1" errorTitle="時刻を入力してください。" error="0:00から23:59までの時刻が入力できます。" sqref="C12:C42 E12:E42 G12:G42" xr:uid="{0C7F2333-1BE9-4626-9570-8DBA4623637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74860-5F92-4828-A6EF-92CE8F4AAB15}">
  <sheetPr codeName="Sheet8"/>
  <dimension ref="A1:N57"/>
  <sheetViews>
    <sheetView tabSelected="1" topLeftCell="A10" zoomScaleNormal="100" workbookViewId="0">
      <selection activeCell="B15" sqref="B1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88" t="s">
        <v>32</v>
      </c>
      <c r="B1" s="89"/>
      <c r="C1" s="89"/>
      <c r="D1" s="89"/>
      <c r="E1" s="90" t="s">
        <v>19</v>
      </c>
      <c r="F1" s="91"/>
      <c r="G1" s="91"/>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01"/>
      <c r="E3" s="102"/>
      <c r="F3" s="102"/>
      <c r="G3" s="102"/>
      <c r="H3" s="102"/>
      <c r="I3" s="102"/>
      <c r="J3" s="102"/>
      <c r="K3" s="103"/>
    </row>
    <row r="4" spans="1:13" ht="17.100000000000001" customHeight="1" x14ac:dyDescent="0.15">
      <c r="A4" s="96"/>
      <c r="B4" s="97"/>
      <c r="C4" s="97"/>
      <c r="D4" s="78"/>
      <c r="E4" s="98"/>
      <c r="F4" s="98"/>
      <c r="G4" s="98"/>
      <c r="H4" s="98"/>
      <c r="I4" s="98"/>
      <c r="J4" s="98"/>
      <c r="K4" s="99"/>
    </row>
    <row r="5" spans="1:13" ht="17.100000000000001" customHeight="1" x14ac:dyDescent="0.15">
      <c r="A5" s="96"/>
      <c r="B5" s="97"/>
      <c r="C5" s="97"/>
      <c r="D5" s="78"/>
      <c r="E5" s="98"/>
      <c r="F5" s="98"/>
      <c r="G5" s="98"/>
      <c r="H5" s="98"/>
      <c r="I5" s="98"/>
      <c r="J5" s="98"/>
      <c r="K5" s="99"/>
      <c r="L5" s="42"/>
    </row>
    <row r="6" spans="1:13" ht="17.100000000000001" customHeight="1" x14ac:dyDescent="0.15">
      <c r="A6" s="84" t="str">
        <f>IF($E$1="委託業務従事日誌","再委託等項目：","委託・共同研究項目：")</f>
        <v>再委託等項目：</v>
      </c>
      <c r="B6" s="85"/>
      <c r="C6" s="85"/>
      <c r="D6" s="78" t="s">
        <v>18</v>
      </c>
      <c r="E6" s="98"/>
      <c r="F6" s="98"/>
      <c r="G6" s="98"/>
      <c r="H6" s="98"/>
      <c r="I6" s="98"/>
      <c r="J6" s="98"/>
      <c r="K6" s="99"/>
    </row>
    <row r="7" spans="1:13" ht="17.100000000000001" customHeight="1" x14ac:dyDescent="0.15">
      <c r="A7" s="84" t="str">
        <f>IF($E$1="委託業務従事日誌","委託先等名称：","助成事業者名称：")</f>
        <v>委託先等名称：</v>
      </c>
      <c r="B7" s="85"/>
      <c r="C7" s="85"/>
      <c r="D7" s="78"/>
      <c r="E7" s="98"/>
      <c r="F7" s="98"/>
      <c r="G7" s="98"/>
      <c r="H7" s="98"/>
      <c r="I7" s="98"/>
      <c r="J7" s="98"/>
      <c r="K7" s="99"/>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104"/>
      <c r="E9" s="104"/>
      <c r="F9" s="104"/>
      <c r="G9" s="104"/>
      <c r="H9" s="5"/>
      <c r="I9" s="4" t="s">
        <v>7</v>
      </c>
      <c r="J9" s="22"/>
      <c r="K9" s="72"/>
    </row>
    <row r="10" spans="1:13" s="3" customFormat="1" ht="17.100000000000001" customHeight="1" x14ac:dyDescent="0.15">
      <c r="A10" s="92" t="s">
        <v>0</v>
      </c>
      <c r="B10" s="94" t="s">
        <v>1</v>
      </c>
      <c r="C10" s="73" t="s">
        <v>10</v>
      </c>
      <c r="D10" s="74"/>
      <c r="E10" s="74"/>
      <c r="F10" s="75"/>
      <c r="G10" s="76" t="s">
        <v>8</v>
      </c>
      <c r="H10" s="100" t="s">
        <v>9</v>
      </c>
      <c r="I10" s="105" t="s">
        <v>24</v>
      </c>
      <c r="J10" s="105"/>
      <c r="K10" s="106"/>
    </row>
    <row r="11" spans="1:13" s="3" customFormat="1" ht="17.100000000000001" customHeight="1" thickBot="1" x14ac:dyDescent="0.2">
      <c r="A11" s="93"/>
      <c r="B11" s="95"/>
      <c r="C11" s="6" t="s">
        <v>5</v>
      </c>
      <c r="D11" s="7" t="s">
        <v>6</v>
      </c>
      <c r="E11" s="8" t="s">
        <v>5</v>
      </c>
      <c r="F11" s="7" t="s">
        <v>6</v>
      </c>
      <c r="G11" s="77"/>
      <c r="H11" s="77"/>
      <c r="I11" s="107"/>
      <c r="J11" s="107"/>
      <c r="K11" s="108"/>
    </row>
    <row r="12" spans="1:13" ht="17.100000000000001" customHeight="1" thickTop="1" x14ac:dyDescent="0.15">
      <c r="A12" s="46">
        <f>DATEVALUE(TEXT(SUBSTITUTE(SUBSTITUTE(SUBSTITUTE($A$1,"元","１"),"分",""),"度","")&amp;"１日","yyyy/mm/d"))</f>
        <v>45597</v>
      </c>
      <c r="B12" s="47" t="str">
        <f>TEXT(A12,"aaa")</f>
        <v>金</v>
      </c>
      <c r="C12" s="37"/>
      <c r="D12" s="38"/>
      <c r="E12" s="48"/>
      <c r="F12" s="40"/>
      <c r="G12" s="49"/>
      <c r="H12" s="9" t="str">
        <f>IF((D12-C12)+(F12-E12)-G12=0,"",(D12-C12)+(F12-E12)-G12)</f>
        <v/>
      </c>
      <c r="I12" s="122"/>
      <c r="J12" s="123"/>
      <c r="K12" s="124"/>
      <c r="L12"/>
    </row>
    <row r="13" spans="1:13" ht="17.100000000000001" customHeight="1" x14ac:dyDescent="0.15">
      <c r="A13" s="10">
        <f t="shared" ref="A13:A37" si="0">A12+1</f>
        <v>45598</v>
      </c>
      <c r="B13" s="11" t="str">
        <f>TEXT(A13,"aaa")</f>
        <v>土</v>
      </c>
      <c r="C13" s="25"/>
      <c r="D13" s="26"/>
      <c r="E13" s="27"/>
      <c r="F13" s="28"/>
      <c r="G13" s="29"/>
      <c r="H13" s="9" t="str">
        <f>IF((D13-C13)+(F13-E13)-G13=0,"",(D13-C13)+(F13-E13)-G13)</f>
        <v/>
      </c>
      <c r="I13" s="128"/>
      <c r="J13" s="129"/>
      <c r="K13" s="130"/>
      <c r="L13"/>
    </row>
    <row r="14" spans="1:13" ht="17.100000000000001" customHeight="1" x14ac:dyDescent="0.15">
      <c r="A14" s="53">
        <f t="shared" si="0"/>
        <v>45599</v>
      </c>
      <c r="B14" s="11" t="s">
        <v>37</v>
      </c>
      <c r="C14" s="23"/>
      <c r="D14" s="24"/>
      <c r="E14" s="27"/>
      <c r="F14" s="28"/>
      <c r="G14" s="29"/>
      <c r="H14" s="9" t="str">
        <f t="shared" ref="H14:H42" si="1">IF((D14-C14)+(F14-E14)-G14=0,"",(D14-C14)+(F14-E14)-G14)</f>
        <v/>
      </c>
      <c r="I14" s="131"/>
      <c r="J14" s="132"/>
      <c r="K14" s="133"/>
      <c r="L14"/>
    </row>
    <row r="15" spans="1:13" ht="17.100000000000001" customHeight="1" x14ac:dyDescent="0.15">
      <c r="A15" s="10">
        <f t="shared" si="0"/>
        <v>45600</v>
      </c>
      <c r="B15" s="11" t="s">
        <v>38</v>
      </c>
      <c r="C15" s="23"/>
      <c r="D15" s="24"/>
      <c r="E15" s="27"/>
      <c r="F15" s="28"/>
      <c r="G15" s="29"/>
      <c r="H15" s="9" t="str">
        <f t="shared" si="1"/>
        <v/>
      </c>
      <c r="I15" s="134"/>
      <c r="J15" s="135"/>
      <c r="K15" s="136"/>
      <c r="L15"/>
    </row>
    <row r="16" spans="1:13" ht="17.100000000000001" customHeight="1" x14ac:dyDescent="0.15">
      <c r="A16" s="10">
        <f t="shared" si="0"/>
        <v>45601</v>
      </c>
      <c r="B16" s="11" t="str">
        <f t="shared" ref="B16:B33" si="2">TEXT(A16,"aaa")</f>
        <v>火</v>
      </c>
      <c r="C16" s="23"/>
      <c r="D16" s="24"/>
      <c r="E16" s="27"/>
      <c r="F16" s="28"/>
      <c r="G16" s="29"/>
      <c r="H16" s="9" t="str">
        <f t="shared" si="1"/>
        <v/>
      </c>
      <c r="I16" s="134"/>
      <c r="J16" s="135"/>
      <c r="K16" s="136"/>
      <c r="L16"/>
    </row>
    <row r="17" spans="1:12" ht="17.100000000000001" customHeight="1" x14ac:dyDescent="0.15">
      <c r="A17" s="36">
        <f t="shared" si="0"/>
        <v>45602</v>
      </c>
      <c r="B17" s="44" t="str">
        <f t="shared" si="2"/>
        <v>水</v>
      </c>
      <c r="C17" s="37"/>
      <c r="D17" s="38"/>
      <c r="E17" s="39"/>
      <c r="F17" s="40"/>
      <c r="G17" s="41"/>
      <c r="H17" s="9" t="str">
        <f t="shared" si="1"/>
        <v/>
      </c>
      <c r="I17" s="134"/>
      <c r="J17" s="135"/>
      <c r="K17" s="136"/>
      <c r="L17"/>
    </row>
    <row r="18" spans="1:12" ht="17.100000000000001" customHeight="1" x14ac:dyDescent="0.15">
      <c r="A18" s="36">
        <f t="shared" si="0"/>
        <v>45603</v>
      </c>
      <c r="B18" s="44" t="str">
        <f t="shared" si="2"/>
        <v>木</v>
      </c>
      <c r="C18" s="37"/>
      <c r="D18" s="38"/>
      <c r="E18" s="39"/>
      <c r="F18" s="40"/>
      <c r="G18" s="41"/>
      <c r="H18" s="9" t="str">
        <f t="shared" si="1"/>
        <v/>
      </c>
      <c r="I18" s="134"/>
      <c r="J18" s="135"/>
      <c r="K18" s="136"/>
      <c r="L18"/>
    </row>
    <row r="19" spans="1:12" ht="17.100000000000001" customHeight="1" x14ac:dyDescent="0.15">
      <c r="A19" s="10">
        <f t="shared" si="0"/>
        <v>45604</v>
      </c>
      <c r="B19" s="11" t="str">
        <f t="shared" si="2"/>
        <v>金</v>
      </c>
      <c r="C19" s="23"/>
      <c r="D19" s="24"/>
      <c r="E19" s="27"/>
      <c r="F19" s="28"/>
      <c r="G19" s="29"/>
      <c r="H19" s="9" t="str">
        <f t="shared" si="1"/>
        <v/>
      </c>
      <c r="I19" s="134"/>
      <c r="J19" s="135"/>
      <c r="K19" s="136"/>
      <c r="L19"/>
    </row>
    <row r="20" spans="1:12" ht="17.100000000000001" customHeight="1" x14ac:dyDescent="0.15">
      <c r="A20" s="10">
        <f t="shared" si="0"/>
        <v>45605</v>
      </c>
      <c r="B20" s="11" t="str">
        <f t="shared" si="2"/>
        <v>土</v>
      </c>
      <c r="C20" s="23"/>
      <c r="D20" s="24"/>
      <c r="E20" s="27"/>
      <c r="F20" s="28"/>
      <c r="G20" s="29"/>
      <c r="H20" s="9" t="str">
        <f t="shared" si="1"/>
        <v/>
      </c>
      <c r="I20" s="137"/>
      <c r="J20" s="138"/>
      <c r="K20" s="139"/>
      <c r="L20"/>
    </row>
    <row r="21" spans="1:12" ht="17.100000000000001" customHeight="1" x14ac:dyDescent="0.15">
      <c r="A21" s="53">
        <f t="shared" si="0"/>
        <v>45606</v>
      </c>
      <c r="B21" s="11" t="str">
        <f t="shared" si="2"/>
        <v>日</v>
      </c>
      <c r="C21" s="23"/>
      <c r="D21" s="24"/>
      <c r="E21" s="27"/>
      <c r="F21" s="28"/>
      <c r="G21" s="29"/>
      <c r="H21" s="9" t="str">
        <f t="shared" si="1"/>
        <v/>
      </c>
      <c r="I21" s="131"/>
      <c r="J21" s="132"/>
      <c r="K21" s="133"/>
      <c r="L21"/>
    </row>
    <row r="22" spans="1:12" ht="17.100000000000001" customHeight="1" x14ac:dyDescent="0.15">
      <c r="A22" s="10">
        <f t="shared" si="0"/>
        <v>45607</v>
      </c>
      <c r="B22" s="11" t="str">
        <f t="shared" si="2"/>
        <v>月</v>
      </c>
      <c r="C22" s="23"/>
      <c r="D22" s="24"/>
      <c r="E22" s="27"/>
      <c r="F22" s="28"/>
      <c r="G22" s="29"/>
      <c r="H22" s="9" t="str">
        <f t="shared" si="1"/>
        <v/>
      </c>
      <c r="I22" s="134"/>
      <c r="J22" s="135"/>
      <c r="K22" s="136"/>
      <c r="L22"/>
    </row>
    <row r="23" spans="1:12" ht="17.100000000000001" customHeight="1" x14ac:dyDescent="0.15">
      <c r="A23" s="10">
        <f t="shared" si="0"/>
        <v>45608</v>
      </c>
      <c r="B23" s="11" t="str">
        <f t="shared" si="2"/>
        <v>火</v>
      </c>
      <c r="C23" s="23"/>
      <c r="D23" s="24"/>
      <c r="E23" s="27"/>
      <c r="F23" s="28"/>
      <c r="G23" s="29"/>
      <c r="H23" s="9" t="str">
        <f t="shared" si="1"/>
        <v/>
      </c>
      <c r="I23" s="134"/>
      <c r="J23" s="135"/>
      <c r="K23" s="136"/>
      <c r="L23"/>
    </row>
    <row r="24" spans="1:12" ht="17.100000000000001" customHeight="1" x14ac:dyDescent="0.15">
      <c r="A24" s="10">
        <f t="shared" si="0"/>
        <v>45609</v>
      </c>
      <c r="B24" s="11" t="str">
        <f t="shared" si="2"/>
        <v>水</v>
      </c>
      <c r="C24" s="23"/>
      <c r="D24" s="24"/>
      <c r="E24" s="27"/>
      <c r="F24" s="28"/>
      <c r="G24" s="29"/>
      <c r="H24" s="9" t="str">
        <f t="shared" si="1"/>
        <v/>
      </c>
      <c r="I24" s="134"/>
      <c r="J24" s="135"/>
      <c r="K24" s="136"/>
      <c r="L24"/>
    </row>
    <row r="25" spans="1:12" ht="17.100000000000001" customHeight="1" x14ac:dyDescent="0.15">
      <c r="A25" s="10">
        <f t="shared" si="0"/>
        <v>45610</v>
      </c>
      <c r="B25" s="11" t="str">
        <f t="shared" si="2"/>
        <v>木</v>
      </c>
      <c r="C25" s="23"/>
      <c r="D25" s="24"/>
      <c r="E25" s="27"/>
      <c r="F25" s="28"/>
      <c r="G25" s="29"/>
      <c r="H25" s="9" t="str">
        <f t="shared" si="1"/>
        <v/>
      </c>
      <c r="I25" s="134"/>
      <c r="J25" s="135"/>
      <c r="K25" s="136"/>
      <c r="L25"/>
    </row>
    <row r="26" spans="1:12" ht="17.100000000000001" customHeight="1" x14ac:dyDescent="0.15">
      <c r="A26" s="10">
        <f t="shared" si="0"/>
        <v>45611</v>
      </c>
      <c r="B26" s="11" t="str">
        <f t="shared" si="2"/>
        <v>金</v>
      </c>
      <c r="C26" s="23"/>
      <c r="D26" s="24"/>
      <c r="E26" s="27"/>
      <c r="F26" s="28"/>
      <c r="G26" s="29"/>
      <c r="H26" s="9" t="str">
        <f t="shared" si="1"/>
        <v/>
      </c>
      <c r="I26" s="134"/>
      <c r="J26" s="135"/>
      <c r="K26" s="136"/>
      <c r="L26"/>
    </row>
    <row r="27" spans="1:12" ht="17.100000000000001" customHeight="1" x14ac:dyDescent="0.15">
      <c r="A27" s="10">
        <f t="shared" si="0"/>
        <v>45612</v>
      </c>
      <c r="B27" s="11" t="str">
        <f t="shared" si="2"/>
        <v>土</v>
      </c>
      <c r="C27" s="23"/>
      <c r="D27" s="24"/>
      <c r="E27" s="27"/>
      <c r="F27" s="28"/>
      <c r="G27" s="29"/>
      <c r="H27" s="9" t="str">
        <f t="shared" si="1"/>
        <v/>
      </c>
      <c r="I27" s="137"/>
      <c r="J27" s="138"/>
      <c r="K27" s="139"/>
      <c r="L27"/>
    </row>
    <row r="28" spans="1:12" ht="17.100000000000001" customHeight="1" x14ac:dyDescent="0.15">
      <c r="A28" s="10">
        <f t="shared" si="0"/>
        <v>45613</v>
      </c>
      <c r="B28" s="11" t="str">
        <f t="shared" si="2"/>
        <v>日</v>
      </c>
      <c r="C28" s="23"/>
      <c r="D28" s="24"/>
      <c r="E28" s="27"/>
      <c r="F28" s="28"/>
      <c r="G28" s="29"/>
      <c r="H28" s="9" t="str">
        <f t="shared" si="1"/>
        <v/>
      </c>
      <c r="I28" s="131"/>
      <c r="J28" s="132"/>
      <c r="K28" s="133"/>
      <c r="L28"/>
    </row>
    <row r="29" spans="1:12" ht="17.100000000000001" customHeight="1" x14ac:dyDescent="0.15">
      <c r="A29" s="10">
        <f t="shared" si="0"/>
        <v>45614</v>
      </c>
      <c r="B29" s="11" t="str">
        <f t="shared" si="2"/>
        <v>月</v>
      </c>
      <c r="C29" s="23"/>
      <c r="D29" s="24"/>
      <c r="E29" s="27"/>
      <c r="F29" s="28"/>
      <c r="G29" s="29"/>
      <c r="H29" s="9" t="str">
        <f t="shared" si="1"/>
        <v/>
      </c>
      <c r="I29" s="134"/>
      <c r="J29" s="135"/>
      <c r="K29" s="136"/>
      <c r="L29"/>
    </row>
    <row r="30" spans="1:12" ht="17.100000000000001" customHeight="1" x14ac:dyDescent="0.15">
      <c r="A30" s="10">
        <f t="shared" si="0"/>
        <v>45615</v>
      </c>
      <c r="B30" s="11" t="str">
        <f t="shared" si="2"/>
        <v>火</v>
      </c>
      <c r="C30" s="23"/>
      <c r="D30" s="24"/>
      <c r="E30" s="27"/>
      <c r="F30" s="28"/>
      <c r="G30" s="29"/>
      <c r="H30" s="9" t="str">
        <f t="shared" si="1"/>
        <v/>
      </c>
      <c r="I30" s="134"/>
      <c r="J30" s="135"/>
      <c r="K30" s="136"/>
      <c r="L30"/>
    </row>
    <row r="31" spans="1:12" ht="17.100000000000001" customHeight="1" x14ac:dyDescent="0.15">
      <c r="A31" s="10">
        <f t="shared" si="0"/>
        <v>45616</v>
      </c>
      <c r="B31" s="11" t="str">
        <f t="shared" si="2"/>
        <v>水</v>
      </c>
      <c r="C31" s="23"/>
      <c r="D31" s="24"/>
      <c r="E31" s="27"/>
      <c r="F31" s="28"/>
      <c r="G31" s="29"/>
      <c r="H31" s="9" t="str">
        <f t="shared" si="1"/>
        <v/>
      </c>
      <c r="I31" s="134"/>
      <c r="J31" s="135"/>
      <c r="K31" s="136"/>
      <c r="L31"/>
    </row>
    <row r="32" spans="1:12" ht="17.100000000000001" customHeight="1" x14ac:dyDescent="0.15">
      <c r="A32" s="10">
        <f t="shared" si="0"/>
        <v>45617</v>
      </c>
      <c r="B32" s="11" t="str">
        <f t="shared" si="2"/>
        <v>木</v>
      </c>
      <c r="C32" s="23"/>
      <c r="D32" s="24"/>
      <c r="E32" s="27"/>
      <c r="F32" s="28"/>
      <c r="G32" s="29"/>
      <c r="H32" s="9" t="str">
        <f t="shared" si="1"/>
        <v/>
      </c>
      <c r="I32" s="134"/>
      <c r="J32" s="135"/>
      <c r="K32" s="136"/>
      <c r="L32"/>
    </row>
    <row r="33" spans="1:12" ht="17.100000000000001" customHeight="1" x14ac:dyDescent="0.15">
      <c r="A33" s="10">
        <f t="shared" si="0"/>
        <v>45618</v>
      </c>
      <c r="B33" s="11" t="str">
        <f t="shared" si="2"/>
        <v>金</v>
      </c>
      <c r="C33" s="23"/>
      <c r="D33" s="24"/>
      <c r="E33" s="27"/>
      <c r="F33" s="28"/>
      <c r="G33" s="29"/>
      <c r="H33" s="9" t="str">
        <f t="shared" si="1"/>
        <v/>
      </c>
      <c r="I33" s="134"/>
      <c r="J33" s="135"/>
      <c r="K33" s="136"/>
      <c r="L33"/>
    </row>
    <row r="34" spans="1:12" ht="17.100000000000001" customHeight="1" x14ac:dyDescent="0.15">
      <c r="A34" s="10">
        <f t="shared" si="0"/>
        <v>45619</v>
      </c>
      <c r="B34" s="11" t="s">
        <v>37</v>
      </c>
      <c r="C34" s="23"/>
      <c r="D34" s="24"/>
      <c r="E34" s="27"/>
      <c r="F34" s="28"/>
      <c r="G34" s="29"/>
      <c r="H34" s="9" t="str">
        <f t="shared" si="1"/>
        <v/>
      </c>
      <c r="I34" s="137"/>
      <c r="J34" s="138"/>
      <c r="K34" s="139"/>
      <c r="L34"/>
    </row>
    <row r="35" spans="1:12" ht="17.100000000000001" customHeight="1" x14ac:dyDescent="0.15">
      <c r="A35" s="10">
        <f t="shared" si="0"/>
        <v>45620</v>
      </c>
      <c r="B35" s="11" t="str">
        <f t="shared" ref="B35:B42" si="3">TEXT(A35,"aaa")</f>
        <v>日</v>
      </c>
      <c r="C35" s="23"/>
      <c r="D35" s="24"/>
      <c r="E35" s="27"/>
      <c r="F35" s="28"/>
      <c r="G35" s="29"/>
      <c r="H35" s="9" t="str">
        <f t="shared" si="1"/>
        <v/>
      </c>
      <c r="I35" s="131"/>
      <c r="J35" s="132"/>
      <c r="K35" s="133"/>
      <c r="L35"/>
    </row>
    <row r="36" spans="1:12" ht="17.100000000000001" customHeight="1" x14ac:dyDescent="0.15">
      <c r="A36" s="10">
        <f t="shared" si="0"/>
        <v>45621</v>
      </c>
      <c r="B36" s="11" t="str">
        <f t="shared" si="3"/>
        <v>月</v>
      </c>
      <c r="C36" s="23"/>
      <c r="D36" s="24"/>
      <c r="E36" s="27"/>
      <c r="F36" s="28"/>
      <c r="G36" s="29"/>
      <c r="H36" s="9" t="str">
        <f t="shared" si="1"/>
        <v/>
      </c>
      <c r="I36" s="134"/>
      <c r="J36" s="135"/>
      <c r="K36" s="136"/>
      <c r="L36"/>
    </row>
    <row r="37" spans="1:12" ht="17.100000000000001" customHeight="1" x14ac:dyDescent="0.15">
      <c r="A37" s="10">
        <f t="shared" si="0"/>
        <v>45622</v>
      </c>
      <c r="B37" s="11" t="str">
        <f t="shared" si="3"/>
        <v>火</v>
      </c>
      <c r="C37" s="23"/>
      <c r="D37" s="24"/>
      <c r="E37" s="27"/>
      <c r="F37" s="28"/>
      <c r="G37" s="29"/>
      <c r="H37" s="9" t="str">
        <f t="shared" si="1"/>
        <v/>
      </c>
      <c r="I37" s="134"/>
      <c r="J37" s="135"/>
      <c r="K37" s="136"/>
      <c r="L37"/>
    </row>
    <row r="38" spans="1:12" ht="17.100000000000001" customHeight="1" x14ac:dyDescent="0.15">
      <c r="A38" s="10">
        <f>A37+1</f>
        <v>45623</v>
      </c>
      <c r="B38" s="11" t="str">
        <f t="shared" si="3"/>
        <v>水</v>
      </c>
      <c r="C38" s="23"/>
      <c r="D38" s="24"/>
      <c r="E38" s="27"/>
      <c r="F38" s="28"/>
      <c r="G38" s="29"/>
      <c r="H38" s="9" t="str">
        <f t="shared" si="1"/>
        <v/>
      </c>
      <c r="I38" s="134"/>
      <c r="J38" s="135"/>
      <c r="K38" s="136"/>
      <c r="L38"/>
    </row>
    <row r="39" spans="1:12" ht="17.100000000000001" customHeight="1" x14ac:dyDescent="0.15">
      <c r="A39" s="10">
        <f>A38+1</f>
        <v>45624</v>
      </c>
      <c r="B39" s="11" t="str">
        <f t="shared" si="3"/>
        <v>木</v>
      </c>
      <c r="C39" s="23"/>
      <c r="D39" s="24"/>
      <c r="E39" s="27"/>
      <c r="F39" s="28"/>
      <c r="G39" s="29"/>
      <c r="H39" s="9" t="str">
        <f t="shared" si="1"/>
        <v/>
      </c>
      <c r="I39" s="134"/>
      <c r="J39" s="135"/>
      <c r="K39" s="136"/>
      <c r="L39"/>
    </row>
    <row r="40" spans="1:12" ht="17.100000000000001" customHeight="1" x14ac:dyDescent="0.15">
      <c r="A40" s="10">
        <f>IF(DAY(A39+1)&lt;4,"",A39+1)</f>
        <v>45625</v>
      </c>
      <c r="B40" s="11" t="str">
        <f t="shared" si="3"/>
        <v>金</v>
      </c>
      <c r="C40" s="23"/>
      <c r="D40" s="24"/>
      <c r="E40" s="27"/>
      <c r="F40" s="28"/>
      <c r="G40" s="29"/>
      <c r="H40" s="9" t="str">
        <f t="shared" si="1"/>
        <v/>
      </c>
      <c r="I40" s="134"/>
      <c r="J40" s="135"/>
      <c r="K40" s="136"/>
      <c r="L40"/>
    </row>
    <row r="41" spans="1:12" ht="17.100000000000001" customHeight="1" x14ac:dyDescent="0.15">
      <c r="A41" s="10">
        <f>IF(DAY(A39+2)&lt;4,"",A39+2)</f>
        <v>45626</v>
      </c>
      <c r="B41" s="11" t="str">
        <f t="shared" si="3"/>
        <v>土</v>
      </c>
      <c r="C41" s="23"/>
      <c r="D41" s="24"/>
      <c r="E41" s="27"/>
      <c r="F41" s="28"/>
      <c r="G41" s="29"/>
      <c r="H41" s="9" t="str">
        <f t="shared" si="1"/>
        <v/>
      </c>
      <c r="I41" s="137"/>
      <c r="J41" s="138"/>
      <c r="K41" s="139"/>
      <c r="L41"/>
    </row>
    <row r="42" spans="1:12" ht="17.100000000000001" customHeight="1" thickBot="1" x14ac:dyDescent="0.2">
      <c r="A42" s="12" t="str">
        <f>IF(DAY(A39+3)&lt;4,"",A39+3)</f>
        <v/>
      </c>
      <c r="B42" s="43" t="str">
        <f t="shared" si="3"/>
        <v/>
      </c>
      <c r="C42" s="30"/>
      <c r="D42" s="31"/>
      <c r="E42" s="32"/>
      <c r="F42" s="33"/>
      <c r="G42" s="34"/>
      <c r="H42" s="13" t="str">
        <f t="shared" si="1"/>
        <v/>
      </c>
      <c r="I42" s="150"/>
      <c r="J42" s="151"/>
      <c r="K42" s="152"/>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B47:C47"/>
    <mergeCell ref="D47:E47"/>
    <mergeCell ref="G47:H47"/>
    <mergeCell ref="A49:K50"/>
    <mergeCell ref="I12:K13"/>
    <mergeCell ref="I14:K20"/>
    <mergeCell ref="I21:K27"/>
    <mergeCell ref="I28:K34"/>
    <mergeCell ref="I35:K41"/>
    <mergeCell ref="I42: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4" priority="1" stopIfTrue="1">
      <formula>OR($B12="土",$B12="日",$B12="祝",$B12="振",$I12="休日")</formula>
    </cfRule>
  </conditionalFormatting>
  <dataValidations count="5">
    <dataValidation type="list" imeMode="on" allowBlank="1" sqref="H8" xr:uid="{688C1857-D771-49EE-B59D-7E217FBC5C80}">
      <formula1>"通常勤務,管理者,裁量,高プロ,出向,その他"</formula1>
    </dataValidation>
    <dataValidation type="list" allowBlank="1" showInputMessage="1" showErrorMessage="1" sqref="G2 K2" xr:uid="{65F7C727-4E66-493C-8DC6-479AB7DD62E1}">
      <formula1>"あり,なし"</formula1>
    </dataValidation>
    <dataValidation type="list" allowBlank="1" showInputMessage="1" showErrorMessage="1" sqref="E1:G1" xr:uid="{7605C6DA-B83C-4A30-A86D-6DD97081A03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F0F8784-7764-4087-8C65-026EC22124ED}">
      <formula1>0</formula1>
    </dataValidation>
    <dataValidation type="time" allowBlank="1" showInputMessage="1" showErrorMessage="1" errorTitle="時刻を入力してください。" error="0:00から23:59までの時刻が入力できます。" sqref="C12:C42 E12:E42 G12:G42" xr:uid="{F167DD9C-1BEB-4F0A-954D-89509A1D299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3BD69-30BE-4223-AED8-B93EDA939118}">
  <sheetPr codeName="Sheet9"/>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88" t="s">
        <v>33</v>
      </c>
      <c r="B1" s="89"/>
      <c r="C1" s="89"/>
      <c r="D1" s="89"/>
      <c r="E1" s="90" t="s">
        <v>19</v>
      </c>
      <c r="F1" s="91"/>
      <c r="G1" s="91"/>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01"/>
      <c r="E3" s="102"/>
      <c r="F3" s="102"/>
      <c r="G3" s="102"/>
      <c r="H3" s="102"/>
      <c r="I3" s="102"/>
      <c r="J3" s="102"/>
      <c r="K3" s="103"/>
    </row>
    <row r="4" spans="1:13" ht="17.100000000000001" customHeight="1" x14ac:dyDescent="0.15">
      <c r="A4" s="96"/>
      <c r="B4" s="97"/>
      <c r="C4" s="97"/>
      <c r="D4" s="78"/>
      <c r="E4" s="98"/>
      <c r="F4" s="98"/>
      <c r="G4" s="98"/>
      <c r="H4" s="98"/>
      <c r="I4" s="98"/>
      <c r="J4" s="98"/>
      <c r="K4" s="99"/>
    </row>
    <row r="5" spans="1:13" ht="17.100000000000001" customHeight="1" x14ac:dyDescent="0.15">
      <c r="A5" s="96"/>
      <c r="B5" s="97"/>
      <c r="C5" s="97"/>
      <c r="D5" s="78"/>
      <c r="E5" s="98"/>
      <c r="F5" s="98"/>
      <c r="G5" s="98"/>
      <c r="H5" s="98"/>
      <c r="I5" s="98"/>
      <c r="J5" s="98"/>
      <c r="K5" s="99"/>
      <c r="L5" s="42"/>
    </row>
    <row r="6" spans="1:13" ht="17.100000000000001" customHeight="1" x14ac:dyDescent="0.15">
      <c r="A6" s="84" t="str">
        <f>IF($E$1="委託業務従事日誌","再委託等項目：","委託・共同研究項目：")</f>
        <v>再委託等項目：</v>
      </c>
      <c r="B6" s="85"/>
      <c r="C6" s="85"/>
      <c r="D6" s="78" t="s">
        <v>18</v>
      </c>
      <c r="E6" s="98"/>
      <c r="F6" s="98"/>
      <c r="G6" s="98"/>
      <c r="H6" s="98"/>
      <c r="I6" s="98"/>
      <c r="J6" s="98"/>
      <c r="K6" s="99"/>
    </row>
    <row r="7" spans="1:13" ht="17.100000000000001" customHeight="1" x14ac:dyDescent="0.15">
      <c r="A7" s="84" t="str">
        <f>IF($E$1="委託業務従事日誌","委託先等名称：","助成事業者名称：")</f>
        <v>委託先等名称：</v>
      </c>
      <c r="B7" s="85"/>
      <c r="C7" s="85"/>
      <c r="D7" s="78"/>
      <c r="E7" s="98"/>
      <c r="F7" s="98"/>
      <c r="G7" s="98"/>
      <c r="H7" s="98"/>
      <c r="I7" s="98"/>
      <c r="J7" s="98"/>
      <c r="K7" s="99"/>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104"/>
      <c r="E9" s="104"/>
      <c r="F9" s="104"/>
      <c r="G9" s="104"/>
      <c r="H9" s="5"/>
      <c r="I9" s="4" t="s">
        <v>7</v>
      </c>
      <c r="J9" s="22"/>
      <c r="K9" s="72"/>
    </row>
    <row r="10" spans="1:13" s="3" customFormat="1" ht="17.100000000000001" customHeight="1" x14ac:dyDescent="0.15">
      <c r="A10" s="92" t="s">
        <v>0</v>
      </c>
      <c r="B10" s="94" t="s">
        <v>1</v>
      </c>
      <c r="C10" s="73" t="s">
        <v>10</v>
      </c>
      <c r="D10" s="74"/>
      <c r="E10" s="74"/>
      <c r="F10" s="75"/>
      <c r="G10" s="76" t="s">
        <v>8</v>
      </c>
      <c r="H10" s="100" t="s">
        <v>9</v>
      </c>
      <c r="I10" s="105" t="s">
        <v>24</v>
      </c>
      <c r="J10" s="105"/>
      <c r="K10" s="106"/>
    </row>
    <row r="11" spans="1:13" s="3" customFormat="1" ht="17.100000000000001" customHeight="1" thickBot="1" x14ac:dyDescent="0.2">
      <c r="A11" s="93"/>
      <c r="B11" s="95"/>
      <c r="C11" s="6" t="s">
        <v>5</v>
      </c>
      <c r="D11" s="7" t="s">
        <v>6</v>
      </c>
      <c r="E11" s="8" t="s">
        <v>5</v>
      </c>
      <c r="F11" s="7" t="s">
        <v>6</v>
      </c>
      <c r="G11" s="77"/>
      <c r="H11" s="77"/>
      <c r="I11" s="107"/>
      <c r="J11" s="107"/>
      <c r="K11" s="108"/>
    </row>
    <row r="12" spans="1:13" ht="17.100000000000001" customHeight="1" thickTop="1" x14ac:dyDescent="0.15">
      <c r="A12" s="46">
        <f>DATEVALUE(TEXT(SUBSTITUTE(SUBSTITUTE(SUBSTITUTE($A$1,"元","１"),"分",""),"度","")&amp;"１日","yyyy/mm/d"))</f>
        <v>45627</v>
      </c>
      <c r="B12" s="47" t="str">
        <f t="shared" ref="B12:B42" si="0">TEXT(A12,"aaa")</f>
        <v>日</v>
      </c>
      <c r="C12" s="37"/>
      <c r="D12" s="38"/>
      <c r="E12" s="48"/>
      <c r="F12" s="40"/>
      <c r="G12" s="49"/>
      <c r="H12" s="9" t="str">
        <f>IF((D12-C12)+(F12-E12)-G12=0,"",(D12-C12)+(F12-E12)-G12)</f>
        <v/>
      </c>
      <c r="I12" s="122"/>
      <c r="J12" s="123"/>
      <c r="K12" s="124"/>
      <c r="L12"/>
    </row>
    <row r="13" spans="1:13" ht="17.100000000000001" customHeight="1" x14ac:dyDescent="0.15">
      <c r="A13" s="10">
        <f t="shared" ref="A13:A37" si="1">A12+1</f>
        <v>45628</v>
      </c>
      <c r="B13" s="11" t="str">
        <f t="shared" si="0"/>
        <v>月</v>
      </c>
      <c r="C13" s="25"/>
      <c r="D13" s="26"/>
      <c r="E13" s="27"/>
      <c r="F13" s="28"/>
      <c r="G13" s="29"/>
      <c r="H13" s="9" t="str">
        <f>IF((D13-C13)+(F13-E13)-G13=0,"",(D13-C13)+(F13-E13)-G13)</f>
        <v/>
      </c>
      <c r="I13" s="125"/>
      <c r="J13" s="126"/>
      <c r="K13" s="127"/>
      <c r="L13"/>
    </row>
    <row r="14" spans="1:13" ht="17.100000000000001" customHeight="1" x14ac:dyDescent="0.15">
      <c r="A14" s="53">
        <f t="shared" si="1"/>
        <v>45629</v>
      </c>
      <c r="B14" s="11" t="str">
        <f t="shared" si="0"/>
        <v>火</v>
      </c>
      <c r="C14" s="23"/>
      <c r="D14" s="24"/>
      <c r="E14" s="27"/>
      <c r="F14" s="28"/>
      <c r="G14" s="29"/>
      <c r="H14" s="9" t="str">
        <f t="shared" ref="H14:H42" si="2">IF((D14-C14)+(F14-E14)-G14=0,"",(D14-C14)+(F14-E14)-G14)</f>
        <v/>
      </c>
      <c r="I14" s="125"/>
      <c r="J14" s="126"/>
      <c r="K14" s="127"/>
      <c r="L14"/>
    </row>
    <row r="15" spans="1:13" ht="17.100000000000001" customHeight="1" x14ac:dyDescent="0.15">
      <c r="A15" s="10">
        <f t="shared" si="1"/>
        <v>45630</v>
      </c>
      <c r="B15" s="11" t="str">
        <f t="shared" si="0"/>
        <v>水</v>
      </c>
      <c r="C15" s="23"/>
      <c r="D15" s="24"/>
      <c r="E15" s="27"/>
      <c r="F15" s="28"/>
      <c r="G15" s="29"/>
      <c r="H15" s="9" t="str">
        <f t="shared" si="2"/>
        <v/>
      </c>
      <c r="I15" s="125"/>
      <c r="J15" s="126"/>
      <c r="K15" s="127"/>
      <c r="L15"/>
    </row>
    <row r="16" spans="1:13" ht="17.100000000000001" customHeight="1" x14ac:dyDescent="0.15">
      <c r="A16" s="10">
        <f t="shared" si="1"/>
        <v>45631</v>
      </c>
      <c r="B16" s="11" t="str">
        <f t="shared" si="0"/>
        <v>木</v>
      </c>
      <c r="C16" s="23"/>
      <c r="D16" s="24"/>
      <c r="E16" s="27"/>
      <c r="F16" s="28"/>
      <c r="G16" s="29"/>
      <c r="H16" s="9" t="str">
        <f t="shared" si="2"/>
        <v/>
      </c>
      <c r="I16" s="125"/>
      <c r="J16" s="126"/>
      <c r="K16" s="127"/>
      <c r="L16"/>
    </row>
    <row r="17" spans="1:12" ht="17.100000000000001" customHeight="1" x14ac:dyDescent="0.15">
      <c r="A17" s="36">
        <f t="shared" si="1"/>
        <v>45632</v>
      </c>
      <c r="B17" s="44" t="str">
        <f t="shared" si="0"/>
        <v>金</v>
      </c>
      <c r="C17" s="37"/>
      <c r="D17" s="38"/>
      <c r="E17" s="39"/>
      <c r="F17" s="40"/>
      <c r="G17" s="41"/>
      <c r="H17" s="9" t="str">
        <f t="shared" si="2"/>
        <v/>
      </c>
      <c r="I17" s="125"/>
      <c r="J17" s="126"/>
      <c r="K17" s="127"/>
      <c r="L17"/>
    </row>
    <row r="18" spans="1:12" ht="17.100000000000001" customHeight="1" x14ac:dyDescent="0.15">
      <c r="A18" s="36">
        <f t="shared" si="1"/>
        <v>45633</v>
      </c>
      <c r="B18" s="44" t="str">
        <f t="shared" si="0"/>
        <v>土</v>
      </c>
      <c r="C18" s="37"/>
      <c r="D18" s="38"/>
      <c r="E18" s="39"/>
      <c r="F18" s="40"/>
      <c r="G18" s="41"/>
      <c r="H18" s="9" t="str">
        <f t="shared" si="2"/>
        <v/>
      </c>
      <c r="I18" s="128"/>
      <c r="J18" s="129"/>
      <c r="K18" s="130"/>
      <c r="L18"/>
    </row>
    <row r="19" spans="1:12" ht="17.100000000000001" customHeight="1" x14ac:dyDescent="0.15">
      <c r="A19" s="10">
        <f t="shared" si="1"/>
        <v>45634</v>
      </c>
      <c r="B19" s="11" t="str">
        <f t="shared" si="0"/>
        <v>日</v>
      </c>
      <c r="C19" s="23"/>
      <c r="D19" s="24"/>
      <c r="E19" s="27"/>
      <c r="F19" s="28"/>
      <c r="G19" s="29"/>
      <c r="H19" s="9" t="str">
        <f t="shared" si="2"/>
        <v/>
      </c>
      <c r="I19" s="131"/>
      <c r="J19" s="132"/>
      <c r="K19" s="133"/>
      <c r="L19"/>
    </row>
    <row r="20" spans="1:12" ht="17.100000000000001" customHeight="1" x14ac:dyDescent="0.15">
      <c r="A20" s="10">
        <f t="shared" si="1"/>
        <v>45635</v>
      </c>
      <c r="B20" s="11" t="str">
        <f t="shared" si="0"/>
        <v>月</v>
      </c>
      <c r="C20" s="23"/>
      <c r="D20" s="24"/>
      <c r="E20" s="27"/>
      <c r="F20" s="28"/>
      <c r="G20" s="29"/>
      <c r="H20" s="9" t="str">
        <f t="shared" si="2"/>
        <v/>
      </c>
      <c r="I20" s="134"/>
      <c r="J20" s="135"/>
      <c r="K20" s="136"/>
      <c r="L20"/>
    </row>
    <row r="21" spans="1:12" ht="17.100000000000001" customHeight="1" x14ac:dyDescent="0.15">
      <c r="A21" s="53">
        <f t="shared" si="1"/>
        <v>45636</v>
      </c>
      <c r="B21" s="11" t="str">
        <f t="shared" si="0"/>
        <v>火</v>
      </c>
      <c r="C21" s="23"/>
      <c r="D21" s="24"/>
      <c r="E21" s="27"/>
      <c r="F21" s="28"/>
      <c r="G21" s="29"/>
      <c r="H21" s="9" t="str">
        <f t="shared" si="2"/>
        <v/>
      </c>
      <c r="I21" s="134"/>
      <c r="J21" s="135"/>
      <c r="K21" s="136"/>
      <c r="L21"/>
    </row>
    <row r="22" spans="1:12" ht="17.100000000000001" customHeight="1" x14ac:dyDescent="0.15">
      <c r="A22" s="10">
        <f t="shared" si="1"/>
        <v>45637</v>
      </c>
      <c r="B22" s="11" t="str">
        <f t="shared" si="0"/>
        <v>水</v>
      </c>
      <c r="C22" s="23"/>
      <c r="D22" s="24"/>
      <c r="E22" s="27"/>
      <c r="F22" s="28"/>
      <c r="G22" s="29"/>
      <c r="H22" s="9" t="str">
        <f t="shared" si="2"/>
        <v/>
      </c>
      <c r="I22" s="134"/>
      <c r="J22" s="135"/>
      <c r="K22" s="136"/>
      <c r="L22"/>
    </row>
    <row r="23" spans="1:12" ht="17.100000000000001" customHeight="1" x14ac:dyDescent="0.15">
      <c r="A23" s="10">
        <f t="shared" si="1"/>
        <v>45638</v>
      </c>
      <c r="B23" s="11" t="str">
        <f t="shared" si="0"/>
        <v>木</v>
      </c>
      <c r="C23" s="23"/>
      <c r="D23" s="24"/>
      <c r="E23" s="27"/>
      <c r="F23" s="28"/>
      <c r="G23" s="29"/>
      <c r="H23" s="9" t="str">
        <f t="shared" si="2"/>
        <v/>
      </c>
      <c r="I23" s="134"/>
      <c r="J23" s="135"/>
      <c r="K23" s="136"/>
      <c r="L23"/>
    </row>
    <row r="24" spans="1:12" ht="17.100000000000001" customHeight="1" x14ac:dyDescent="0.15">
      <c r="A24" s="10">
        <f t="shared" si="1"/>
        <v>45639</v>
      </c>
      <c r="B24" s="11" t="str">
        <f t="shared" si="0"/>
        <v>金</v>
      </c>
      <c r="C24" s="23"/>
      <c r="D24" s="24"/>
      <c r="E24" s="27"/>
      <c r="F24" s="28"/>
      <c r="G24" s="29"/>
      <c r="H24" s="9" t="str">
        <f t="shared" si="2"/>
        <v/>
      </c>
      <c r="I24" s="134"/>
      <c r="J24" s="135"/>
      <c r="K24" s="136"/>
      <c r="L24"/>
    </row>
    <row r="25" spans="1:12" ht="17.100000000000001" customHeight="1" x14ac:dyDescent="0.15">
      <c r="A25" s="10">
        <f t="shared" si="1"/>
        <v>45640</v>
      </c>
      <c r="B25" s="11" t="str">
        <f t="shared" si="0"/>
        <v>土</v>
      </c>
      <c r="C25" s="23"/>
      <c r="D25" s="24"/>
      <c r="E25" s="27"/>
      <c r="F25" s="28"/>
      <c r="G25" s="29"/>
      <c r="H25" s="9" t="str">
        <f t="shared" si="2"/>
        <v/>
      </c>
      <c r="I25" s="137"/>
      <c r="J25" s="138"/>
      <c r="K25" s="139"/>
      <c r="L25"/>
    </row>
    <row r="26" spans="1:12" ht="17.100000000000001" customHeight="1" x14ac:dyDescent="0.15">
      <c r="A26" s="10">
        <f t="shared" si="1"/>
        <v>45641</v>
      </c>
      <c r="B26" s="11" t="str">
        <f t="shared" si="0"/>
        <v>日</v>
      </c>
      <c r="C26" s="23"/>
      <c r="D26" s="24"/>
      <c r="E26" s="27"/>
      <c r="F26" s="28"/>
      <c r="G26" s="29"/>
      <c r="H26" s="9" t="str">
        <f t="shared" si="2"/>
        <v/>
      </c>
      <c r="I26" s="131"/>
      <c r="J26" s="132"/>
      <c r="K26" s="133"/>
      <c r="L26"/>
    </row>
    <row r="27" spans="1:12" ht="17.100000000000001" customHeight="1" x14ac:dyDescent="0.15">
      <c r="A27" s="10">
        <f t="shared" si="1"/>
        <v>45642</v>
      </c>
      <c r="B27" s="11" t="str">
        <f t="shared" si="0"/>
        <v>月</v>
      </c>
      <c r="C27" s="23"/>
      <c r="D27" s="24"/>
      <c r="E27" s="27"/>
      <c r="F27" s="28"/>
      <c r="G27" s="29"/>
      <c r="H27" s="9" t="str">
        <f t="shared" si="2"/>
        <v/>
      </c>
      <c r="I27" s="134"/>
      <c r="J27" s="135"/>
      <c r="K27" s="136"/>
      <c r="L27"/>
    </row>
    <row r="28" spans="1:12" ht="17.100000000000001" customHeight="1" x14ac:dyDescent="0.15">
      <c r="A28" s="10">
        <f t="shared" si="1"/>
        <v>45643</v>
      </c>
      <c r="B28" s="11" t="str">
        <f t="shared" si="0"/>
        <v>火</v>
      </c>
      <c r="C28" s="23"/>
      <c r="D28" s="24"/>
      <c r="E28" s="27"/>
      <c r="F28" s="28"/>
      <c r="G28" s="29"/>
      <c r="H28" s="9" t="str">
        <f t="shared" si="2"/>
        <v/>
      </c>
      <c r="I28" s="134"/>
      <c r="J28" s="135"/>
      <c r="K28" s="136"/>
      <c r="L28"/>
    </row>
    <row r="29" spans="1:12" ht="17.100000000000001" customHeight="1" x14ac:dyDescent="0.15">
      <c r="A29" s="10">
        <f t="shared" si="1"/>
        <v>45644</v>
      </c>
      <c r="B29" s="11" t="str">
        <f t="shared" si="0"/>
        <v>水</v>
      </c>
      <c r="C29" s="23"/>
      <c r="D29" s="24"/>
      <c r="E29" s="27"/>
      <c r="F29" s="28"/>
      <c r="G29" s="29"/>
      <c r="H29" s="9" t="str">
        <f t="shared" si="2"/>
        <v/>
      </c>
      <c r="I29" s="134"/>
      <c r="J29" s="135"/>
      <c r="K29" s="136"/>
      <c r="L29"/>
    </row>
    <row r="30" spans="1:12" ht="17.100000000000001" customHeight="1" x14ac:dyDescent="0.15">
      <c r="A30" s="10">
        <f t="shared" si="1"/>
        <v>45645</v>
      </c>
      <c r="B30" s="11" t="str">
        <f t="shared" si="0"/>
        <v>木</v>
      </c>
      <c r="C30" s="23"/>
      <c r="D30" s="24"/>
      <c r="E30" s="27"/>
      <c r="F30" s="28"/>
      <c r="G30" s="29"/>
      <c r="H30" s="9" t="str">
        <f t="shared" si="2"/>
        <v/>
      </c>
      <c r="I30" s="134"/>
      <c r="J30" s="135"/>
      <c r="K30" s="136"/>
      <c r="L30"/>
    </row>
    <row r="31" spans="1:12" ht="17.100000000000001" customHeight="1" x14ac:dyDescent="0.15">
      <c r="A31" s="10">
        <f t="shared" si="1"/>
        <v>45646</v>
      </c>
      <c r="B31" s="11" t="str">
        <f t="shared" si="0"/>
        <v>金</v>
      </c>
      <c r="C31" s="23"/>
      <c r="D31" s="24"/>
      <c r="E31" s="27"/>
      <c r="F31" s="28"/>
      <c r="G31" s="29"/>
      <c r="H31" s="9" t="str">
        <f t="shared" si="2"/>
        <v/>
      </c>
      <c r="I31" s="134"/>
      <c r="J31" s="135"/>
      <c r="K31" s="136"/>
      <c r="L31"/>
    </row>
    <row r="32" spans="1:12" ht="17.100000000000001" customHeight="1" x14ac:dyDescent="0.15">
      <c r="A32" s="10">
        <f t="shared" si="1"/>
        <v>45647</v>
      </c>
      <c r="B32" s="11" t="str">
        <f t="shared" si="0"/>
        <v>土</v>
      </c>
      <c r="C32" s="23"/>
      <c r="D32" s="24"/>
      <c r="E32" s="27"/>
      <c r="F32" s="28"/>
      <c r="G32" s="29"/>
      <c r="H32" s="9" t="str">
        <f t="shared" si="2"/>
        <v/>
      </c>
      <c r="I32" s="137"/>
      <c r="J32" s="138"/>
      <c r="K32" s="139"/>
      <c r="L32"/>
    </row>
    <row r="33" spans="1:12" ht="17.100000000000001" customHeight="1" x14ac:dyDescent="0.15">
      <c r="A33" s="10">
        <f t="shared" si="1"/>
        <v>45648</v>
      </c>
      <c r="B33" s="11" t="str">
        <f t="shared" si="0"/>
        <v>日</v>
      </c>
      <c r="C33" s="23"/>
      <c r="D33" s="24"/>
      <c r="E33" s="27"/>
      <c r="F33" s="28"/>
      <c r="G33" s="29"/>
      <c r="H33" s="9" t="str">
        <f t="shared" si="2"/>
        <v/>
      </c>
      <c r="I33" s="131"/>
      <c r="J33" s="132"/>
      <c r="K33" s="133"/>
      <c r="L33"/>
    </row>
    <row r="34" spans="1:12" ht="17.100000000000001" customHeight="1" x14ac:dyDescent="0.15">
      <c r="A34" s="10">
        <f t="shared" si="1"/>
        <v>45649</v>
      </c>
      <c r="B34" s="11" t="str">
        <f t="shared" si="0"/>
        <v>月</v>
      </c>
      <c r="C34" s="23"/>
      <c r="D34" s="24"/>
      <c r="E34" s="27"/>
      <c r="F34" s="28"/>
      <c r="G34" s="29"/>
      <c r="H34" s="9" t="str">
        <f t="shared" si="2"/>
        <v/>
      </c>
      <c r="I34" s="134"/>
      <c r="J34" s="135"/>
      <c r="K34" s="136"/>
      <c r="L34"/>
    </row>
    <row r="35" spans="1:12" ht="17.100000000000001" customHeight="1" x14ac:dyDescent="0.15">
      <c r="A35" s="10">
        <f t="shared" si="1"/>
        <v>45650</v>
      </c>
      <c r="B35" s="11" t="str">
        <f t="shared" si="0"/>
        <v>火</v>
      </c>
      <c r="C35" s="23"/>
      <c r="D35" s="24"/>
      <c r="E35" s="27"/>
      <c r="F35" s="28"/>
      <c r="G35" s="29"/>
      <c r="H35" s="9" t="str">
        <f t="shared" si="2"/>
        <v/>
      </c>
      <c r="I35" s="134"/>
      <c r="J35" s="135"/>
      <c r="K35" s="136"/>
      <c r="L35"/>
    </row>
    <row r="36" spans="1:12" ht="17.100000000000001" customHeight="1" x14ac:dyDescent="0.15">
      <c r="A36" s="10">
        <f t="shared" si="1"/>
        <v>45651</v>
      </c>
      <c r="B36" s="11" t="str">
        <f t="shared" si="0"/>
        <v>水</v>
      </c>
      <c r="C36" s="23"/>
      <c r="D36" s="24"/>
      <c r="E36" s="27"/>
      <c r="F36" s="28"/>
      <c r="G36" s="29"/>
      <c r="H36" s="9" t="str">
        <f t="shared" si="2"/>
        <v/>
      </c>
      <c r="I36" s="134"/>
      <c r="J36" s="135"/>
      <c r="K36" s="136"/>
      <c r="L36"/>
    </row>
    <row r="37" spans="1:12" ht="17.100000000000001" customHeight="1" x14ac:dyDescent="0.15">
      <c r="A37" s="10">
        <f t="shared" si="1"/>
        <v>45652</v>
      </c>
      <c r="B37" s="11" t="str">
        <f t="shared" si="0"/>
        <v>木</v>
      </c>
      <c r="C37" s="23"/>
      <c r="D37" s="24"/>
      <c r="E37" s="27"/>
      <c r="F37" s="28"/>
      <c r="G37" s="29"/>
      <c r="H37" s="9" t="str">
        <f t="shared" si="2"/>
        <v/>
      </c>
      <c r="I37" s="134"/>
      <c r="J37" s="135"/>
      <c r="K37" s="136"/>
      <c r="L37"/>
    </row>
    <row r="38" spans="1:12" ht="17.100000000000001" customHeight="1" x14ac:dyDescent="0.15">
      <c r="A38" s="10">
        <f>A37+1</f>
        <v>45653</v>
      </c>
      <c r="B38" s="11" t="str">
        <f t="shared" si="0"/>
        <v>金</v>
      </c>
      <c r="C38" s="23"/>
      <c r="D38" s="24"/>
      <c r="E38" s="27"/>
      <c r="F38" s="28"/>
      <c r="G38" s="29"/>
      <c r="H38" s="9" t="str">
        <f t="shared" si="2"/>
        <v/>
      </c>
      <c r="I38" s="134"/>
      <c r="J38" s="135"/>
      <c r="K38" s="136"/>
      <c r="L38"/>
    </row>
    <row r="39" spans="1:12" ht="17.100000000000001" customHeight="1" x14ac:dyDescent="0.15">
      <c r="A39" s="10">
        <f>A38+1</f>
        <v>45654</v>
      </c>
      <c r="B39" s="11" t="str">
        <f t="shared" si="0"/>
        <v>土</v>
      </c>
      <c r="C39" s="23"/>
      <c r="D39" s="24"/>
      <c r="E39" s="27"/>
      <c r="F39" s="28"/>
      <c r="G39" s="29"/>
      <c r="H39" s="9" t="str">
        <f t="shared" si="2"/>
        <v/>
      </c>
      <c r="I39" s="137"/>
      <c r="J39" s="138"/>
      <c r="K39" s="139"/>
      <c r="L39"/>
    </row>
    <row r="40" spans="1:12" ht="17.100000000000001" customHeight="1" x14ac:dyDescent="0.15">
      <c r="A40" s="10">
        <f>IF(DAY(A39+1)&lt;4,"",A39+1)</f>
        <v>45655</v>
      </c>
      <c r="B40" s="11" t="str">
        <f t="shared" si="0"/>
        <v>日</v>
      </c>
      <c r="C40" s="23"/>
      <c r="D40" s="24"/>
      <c r="E40" s="27"/>
      <c r="F40" s="28"/>
      <c r="G40" s="29"/>
      <c r="H40" s="9" t="str">
        <f t="shared" si="2"/>
        <v/>
      </c>
      <c r="I40" s="131"/>
      <c r="J40" s="132"/>
      <c r="K40" s="133"/>
      <c r="L40"/>
    </row>
    <row r="41" spans="1:12" ht="17.100000000000001" customHeight="1" x14ac:dyDescent="0.15">
      <c r="A41" s="10">
        <f>IF(DAY(A39+2)&lt;4,"",A39+2)</f>
        <v>45656</v>
      </c>
      <c r="B41" s="11" t="str">
        <f t="shared" si="0"/>
        <v>月</v>
      </c>
      <c r="C41" s="23"/>
      <c r="D41" s="24"/>
      <c r="E41" s="27"/>
      <c r="F41" s="28"/>
      <c r="G41" s="29"/>
      <c r="H41" s="9" t="str">
        <f t="shared" si="2"/>
        <v/>
      </c>
      <c r="I41" s="134"/>
      <c r="J41" s="135"/>
      <c r="K41" s="136"/>
      <c r="L41"/>
    </row>
    <row r="42" spans="1:12" ht="17.100000000000001" customHeight="1" thickBot="1" x14ac:dyDescent="0.2">
      <c r="A42" s="12">
        <f>IF(DAY(A39+3)&lt;4,"",A39+3)</f>
        <v>45657</v>
      </c>
      <c r="B42" s="43" t="str">
        <f t="shared" si="0"/>
        <v>火</v>
      </c>
      <c r="C42" s="30"/>
      <c r="D42" s="31"/>
      <c r="E42" s="32"/>
      <c r="F42" s="33"/>
      <c r="G42" s="34"/>
      <c r="H42" s="13" t="str">
        <f t="shared" si="2"/>
        <v/>
      </c>
      <c r="I42" s="144"/>
      <c r="J42" s="145"/>
      <c r="K42" s="146"/>
      <c r="L42"/>
    </row>
    <row r="43" spans="1:12" ht="17.100000000000001" customHeight="1" thickTop="1" thickBot="1" x14ac:dyDescent="0.2">
      <c r="A43" s="120" t="s">
        <v>2</v>
      </c>
      <c r="B43" s="111"/>
      <c r="C43" s="121"/>
      <c r="D43" s="121"/>
      <c r="E43" s="121"/>
      <c r="F43" s="121"/>
      <c r="G43" s="121"/>
      <c r="H43" s="14">
        <f>SUM(H12:H42)</f>
        <v>0</v>
      </c>
      <c r="I43" s="111" t="s">
        <v>11</v>
      </c>
      <c r="J43" s="112"/>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8"/>
      <c r="B46" s="59"/>
      <c r="C46" s="115"/>
      <c r="D46" s="115"/>
      <c r="E46" s="60"/>
      <c r="F46" s="60"/>
      <c r="G46" s="60"/>
      <c r="H46" s="60"/>
      <c r="I46" s="115"/>
      <c r="J46" s="115"/>
      <c r="K46" s="116"/>
    </row>
    <row r="47" spans="1:12" ht="17.100000000000001" customHeight="1" thickBot="1" x14ac:dyDescent="0.2">
      <c r="A47" s="15"/>
      <c r="B47" s="140" t="s">
        <v>14</v>
      </c>
      <c r="C47" s="141"/>
      <c r="D47" s="142"/>
      <c r="E47" s="143"/>
      <c r="F47" s="16" t="s">
        <v>15</v>
      </c>
      <c r="G47" s="113"/>
      <c r="H47" s="114"/>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8"/>
    <mergeCell ref="I19:K25"/>
    <mergeCell ref="I26:K32"/>
    <mergeCell ref="I33:K39"/>
    <mergeCell ref="I40: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3" priority="1" stopIfTrue="1">
      <formula>OR($B12="土",$B12="日",$B12="祝",$B12="振",$I12="休日")</formula>
    </cfRule>
  </conditionalFormatting>
  <dataValidations count="5">
    <dataValidation type="list" imeMode="on" allowBlank="1" sqref="H8" xr:uid="{66C756A0-4564-4EDF-9179-122ACE46D737}">
      <formula1>"通常勤務,管理者,裁量,高プロ,出向,その他"</formula1>
    </dataValidation>
    <dataValidation type="list" allowBlank="1" showInputMessage="1" showErrorMessage="1" sqref="G2 K2" xr:uid="{91057A1F-20DF-4483-B3E3-D258BE7FDA16}">
      <formula1>"あり,なし"</formula1>
    </dataValidation>
    <dataValidation type="list" allowBlank="1" showInputMessage="1" showErrorMessage="1" sqref="E1:G1" xr:uid="{8F669229-F5DC-4E78-B233-E4BDA13AF2A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5EC1EAA-ED1B-41F6-8CB9-6D0E9B543BBB}">
      <formula1>0</formula1>
    </dataValidation>
    <dataValidation type="time" allowBlank="1" showInputMessage="1" showErrorMessage="1" errorTitle="時刻を入力してください。" error="0:00から23:59までの時刻が入力できます。" sqref="C12:C42 E12:E42 G12:G42" xr:uid="{FE601BC2-D4AE-4769-B2CF-7B77401D7B8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