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defaultThemeVersion="124226"/>
  <xr:revisionPtr revIDLastSave="0" documentId="13_ncr:1_{A6D3F65D-B80E-4CCD-B0BB-E02D57DF318B}" xr6:coauthVersionLast="47" xr6:coauthVersionMax="47" xr10:uidLastSave="{00000000-0000-0000-0000-000000000000}"/>
  <bookViews>
    <workbookView xWindow="780" yWindow="780" windowWidth="19170" windowHeight="10170" tabRatio="590" activeTab="7"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11" l="1"/>
  <c r="B42" i="15"/>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3" i="14"/>
  <c r="B32" i="14"/>
  <c r="B31" i="14"/>
  <c r="B30" i="14"/>
  <c r="B29" i="14"/>
  <c r="B28" i="14"/>
  <c r="B27" i="14"/>
  <c r="B26" i="14"/>
  <c r="B25" i="14"/>
  <c r="B24" i="14"/>
  <c r="B23"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3" i="13"/>
  <c r="B22" i="13"/>
  <c r="B21" i="13"/>
  <c r="B20" i="13"/>
  <c r="B19"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3" i="11"/>
  <c r="B42" i="10"/>
  <c r="B41" i="10"/>
  <c r="B40" i="10"/>
  <c r="B39" i="10"/>
  <c r="B38" i="10"/>
  <c r="B37" i="10"/>
  <c r="B36" i="10"/>
  <c r="B35" i="10"/>
  <c r="B34" i="10"/>
  <c r="B33" i="10"/>
  <c r="B32" i="10"/>
  <c r="B31" i="10"/>
  <c r="B30" i="10"/>
  <c r="B29" i="10"/>
  <c r="B28" i="10"/>
  <c r="B27" i="10"/>
  <c r="B26" i="10"/>
  <c r="B24" i="10"/>
  <c r="B23" i="10"/>
  <c r="B22" i="10"/>
  <c r="B21" i="10"/>
  <c r="B20" i="10"/>
  <c r="B19" i="10"/>
  <c r="B18" i="10"/>
  <c r="B17" i="10"/>
  <c r="B16" i="10"/>
  <c r="B15" i="10"/>
  <c r="B14" i="10"/>
  <c r="B13" i="10"/>
  <c r="B12" i="10"/>
  <c r="B42" i="9"/>
  <c r="B41" i="9"/>
  <c r="B40" i="9"/>
  <c r="B39" i="9"/>
  <c r="B38" i="9"/>
  <c r="B37" i="9"/>
  <c r="B36" i="9"/>
  <c r="B35" i="9"/>
  <c r="B32" i="9"/>
  <c r="B31" i="9"/>
  <c r="B30" i="9"/>
  <c r="B29" i="9"/>
  <c r="B28"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1" i="8"/>
  <c r="B20" i="8"/>
  <c r="B19" i="8"/>
  <c r="B18" i="8"/>
  <c r="B17" i="8"/>
  <c r="B16" i="8"/>
  <c r="B15" i="8"/>
  <c r="B14" i="8"/>
  <c r="B13" i="8"/>
  <c r="B12" i="8"/>
  <c r="B42" i="7"/>
  <c r="B41" i="7"/>
  <c r="B40" i="7"/>
  <c r="B39" i="7"/>
  <c r="B38" i="7"/>
  <c r="B37" i="7"/>
  <c r="B36" i="7"/>
  <c r="B35" i="7"/>
  <c r="B34" i="7"/>
  <c r="B33" i="7"/>
  <c r="B32" i="7"/>
  <c r="B31" i="7"/>
  <c r="B30" i="7"/>
  <c r="B29" i="7"/>
  <c r="B28" i="7"/>
  <c r="B27"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3" i="5"/>
  <c r="B12" i="5"/>
  <c r="B42" i="3"/>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43" i="6" s="1"/>
  <c r="K43" i="6" s="1"/>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43" i="5" s="1"/>
  <c r="K43" i="5" s="1"/>
  <c r="H12" i="5"/>
  <c r="A12" i="5"/>
  <c r="A13" i="5" s="1"/>
  <c r="A14" i="5" s="1"/>
  <c r="I8" i="5"/>
  <c r="A7" i="5"/>
  <c r="A6" i="5"/>
  <c r="A3" i="5"/>
  <c r="K1" i="5"/>
  <c r="I1" i="5"/>
  <c r="I8" i="3"/>
  <c r="A3" i="3"/>
  <c r="A14" i="15" l="1"/>
  <c r="A14" i="14"/>
  <c r="A14" i="13"/>
  <c r="A14" i="12"/>
  <c r="A14" i="11"/>
  <c r="A14" i="10"/>
  <c r="A14" i="9"/>
  <c r="A14" i="8"/>
  <c r="A14" i="7"/>
  <c r="A14" i="6"/>
  <c r="A15" i="5"/>
  <c r="A12" i="3"/>
  <c r="A15" i="15" l="1"/>
  <c r="A15" i="14"/>
  <c r="A15" i="13"/>
  <c r="A15" i="12"/>
  <c r="A15" i="11"/>
  <c r="A15" i="10"/>
  <c r="A15" i="9"/>
  <c r="A15" i="8"/>
  <c r="A15" i="7"/>
  <c r="A15" i="6"/>
  <c r="A16" i="5"/>
  <c r="K1" i="3"/>
  <c r="I1" i="3"/>
  <c r="A7" i="3"/>
  <c r="A6" i="3"/>
  <c r="A16" i="15" l="1"/>
  <c r="A16" i="14"/>
  <c r="A16" i="13"/>
  <c r="A16" i="12"/>
  <c r="A16" i="11"/>
  <c r="A16" i="10"/>
  <c r="A16" i="9"/>
  <c r="A16" i="8"/>
  <c r="A16" i="7"/>
  <c r="A16" i="6"/>
  <c r="A17"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7" i="8"/>
  <c r="A17" i="7"/>
  <c r="A17" i="6"/>
  <c r="A18" i="5"/>
  <c r="H43" i="3"/>
  <c r="K43" i="3" s="1"/>
  <c r="A13" i="3"/>
  <c r="A18" i="15" l="1"/>
  <c r="A18" i="14"/>
  <c r="A18" i="13"/>
  <c r="A18" i="12"/>
  <c r="A18" i="11"/>
  <c r="A18" i="10"/>
  <c r="A18" i="9"/>
  <c r="A18" i="8"/>
  <c r="A18" i="7"/>
  <c r="A18" i="6"/>
  <c r="A19" i="5"/>
  <c r="A14" i="3"/>
  <c r="A19" i="15" l="1"/>
  <c r="A19" i="14"/>
  <c r="A19" i="13"/>
  <c r="A19" i="12"/>
  <c r="A19" i="11"/>
  <c r="A19" i="10"/>
  <c r="A19" i="9"/>
  <c r="A19" i="8"/>
  <c r="A19" i="7"/>
  <c r="A19" i="6"/>
  <c r="A20" i="5"/>
  <c r="A15" i="3"/>
  <c r="A20" i="15" l="1"/>
  <c r="A20" i="14"/>
  <c r="A20" i="13"/>
  <c r="A20" i="12"/>
  <c r="A20" i="11"/>
  <c r="A20" i="10"/>
  <c r="A20" i="9"/>
  <c r="A20" i="8"/>
  <c r="A20" i="7"/>
  <c r="A20" i="6"/>
  <c r="A21" i="5"/>
  <c r="A16" i="3"/>
  <c r="A21" i="15" l="1"/>
  <c r="A21" i="14"/>
  <c r="A21" i="13"/>
  <c r="A21" i="12"/>
  <c r="A21" i="11"/>
  <c r="A21" i="10"/>
  <c r="A21" i="9"/>
  <c r="A21" i="8"/>
  <c r="A21" i="7"/>
  <c r="A21" i="6"/>
  <c r="A22" i="5"/>
  <c r="A17" i="3"/>
  <c r="A22" i="15" l="1"/>
  <c r="A22" i="14"/>
  <c r="A22" i="13"/>
  <c r="A22" i="12"/>
  <c r="A22" i="11"/>
  <c r="A22" i="10"/>
  <c r="A22" i="9"/>
  <c r="A22" i="8"/>
  <c r="A22" i="7"/>
  <c r="A22" i="6"/>
  <c r="A23" i="5"/>
  <c r="A18" i="3"/>
  <c r="A23" i="15" l="1"/>
  <c r="A23" i="14"/>
  <c r="A23" i="13"/>
  <c r="A23" i="12"/>
  <c r="A23" i="11"/>
  <c r="A23" i="10"/>
  <c r="A23" i="9"/>
  <c r="A23" i="8"/>
  <c r="A23" i="7"/>
  <c r="A23" i="6"/>
  <c r="A24" i="5"/>
  <c r="A19" i="3"/>
  <c r="A24" i="15" l="1"/>
  <c r="A24" i="14"/>
  <c r="A24" i="13"/>
  <c r="A24" i="12"/>
  <c r="A24" i="11"/>
  <c r="A24" i="10"/>
  <c r="A24" i="9"/>
  <c r="A24" i="8"/>
  <c r="A24" i="7"/>
  <c r="A24" i="6"/>
  <c r="A25" i="5"/>
  <c r="A20" i="3"/>
  <c r="A25" i="15" l="1"/>
  <c r="A25" i="14"/>
  <c r="A25" i="13"/>
  <c r="A25" i="12"/>
  <c r="A25" i="11"/>
  <c r="A25" i="10"/>
  <c r="A25" i="9"/>
  <c r="A25" i="8"/>
  <c r="A25" i="7"/>
  <c r="A25" i="6"/>
  <c r="A26" i="5"/>
  <c r="A21" i="3"/>
  <c r="A26" i="15" l="1"/>
  <c r="A26" i="14"/>
  <c r="A26" i="13"/>
  <c r="A26" i="12"/>
  <c r="A26" i="11"/>
  <c r="A26" i="10"/>
  <c r="A26" i="9"/>
  <c r="A26" i="8"/>
  <c r="A26" i="7"/>
  <c r="A26" i="6"/>
  <c r="A27" i="5"/>
  <c r="A22" i="3"/>
  <c r="A27" i="15" l="1"/>
  <c r="A27" i="14"/>
  <c r="A27" i="13"/>
  <c r="A27" i="12"/>
  <c r="A27" i="11"/>
  <c r="A27" i="10"/>
  <c r="A27" i="9"/>
  <c r="A27" i="8"/>
  <c r="A27" i="7"/>
  <c r="A27" i="6"/>
  <c r="A28" i="5"/>
  <c r="A23" i="3"/>
  <c r="A28" i="15" l="1"/>
  <c r="A28" i="14"/>
  <c r="A28" i="13"/>
  <c r="A28" i="12"/>
  <c r="A28" i="11"/>
  <c r="A28" i="10"/>
  <c r="A28" i="9"/>
  <c r="A28" i="8"/>
  <c r="A28" i="7"/>
  <c r="A28" i="6"/>
  <c r="A29" i="5"/>
  <c r="A24" i="3"/>
  <c r="A29" i="15" l="1"/>
  <c r="A29" i="14"/>
  <c r="A29" i="13"/>
  <c r="A29" i="12"/>
  <c r="A29" i="11"/>
  <c r="A29" i="10"/>
  <c r="A29" i="9"/>
  <c r="A29" i="8"/>
  <c r="A29" i="7"/>
  <c r="A29" i="6"/>
  <c r="A30" i="5"/>
  <c r="A25" i="3"/>
  <c r="A30" i="15" l="1"/>
  <c r="A30" i="14"/>
  <c r="A30" i="13"/>
  <c r="A30" i="12"/>
  <c r="A30" i="11"/>
  <c r="A30" i="10"/>
  <c r="A30" i="9"/>
  <c r="A30" i="8"/>
  <c r="A30" i="7"/>
  <c r="A30" i="6"/>
  <c r="A31" i="5"/>
  <c r="A26" i="3"/>
  <c r="A31" i="15" l="1"/>
  <c r="A31" i="14"/>
  <c r="A31" i="13"/>
  <c r="A31" i="12"/>
  <c r="A31" i="11"/>
  <c r="A31" i="10"/>
  <c r="A31" i="9"/>
  <c r="A31" i="8"/>
  <c r="A31" i="7"/>
  <c r="A31" i="6"/>
  <c r="A32" i="5"/>
  <c r="A27" i="3"/>
  <c r="A32" i="15" l="1"/>
  <c r="A32" i="14"/>
  <c r="A32" i="13"/>
  <c r="A32" i="12"/>
  <c r="A32" i="11"/>
  <c r="A32" i="10"/>
  <c r="A32" i="9"/>
  <c r="A32" i="8"/>
  <c r="A32" i="7"/>
  <c r="A32" i="6"/>
  <c r="A33" i="5"/>
  <c r="A28" i="3"/>
  <c r="A33" i="15" l="1"/>
  <c r="A33" i="14"/>
  <c r="A33" i="13"/>
  <c r="A33" i="12"/>
  <c r="A33" i="11"/>
  <c r="A33" i="10"/>
  <c r="A33" i="9"/>
  <c r="A33" i="8"/>
  <c r="A33" i="7"/>
  <c r="A33" i="6"/>
  <c r="A34" i="5"/>
  <c r="A29" i="3"/>
  <c r="A34" i="15" l="1"/>
  <c r="A34" i="14"/>
  <c r="A34" i="13"/>
  <c r="A34" i="12"/>
  <c r="A34" i="11"/>
  <c r="A34" i="10"/>
  <c r="A34" i="9"/>
  <c r="A34" i="8"/>
  <c r="A34" i="7"/>
  <c r="A34" i="6"/>
  <c r="A35" i="5"/>
  <c r="A30" i="3"/>
  <c r="A35" i="15" l="1"/>
  <c r="A35" i="14"/>
  <c r="A35" i="13"/>
  <c r="A35" i="12"/>
  <c r="A35" i="11"/>
  <c r="A35" i="10"/>
  <c r="A35" i="9"/>
  <c r="A35" i="8"/>
  <c r="A35" i="7"/>
  <c r="A35" i="6"/>
  <c r="A36" i="5"/>
  <c r="A31" i="3"/>
  <c r="A36" i="15" l="1"/>
  <c r="A36" i="14"/>
  <c r="A36" i="13"/>
  <c r="A36" i="12"/>
  <c r="A36" i="11"/>
  <c r="A36" i="10"/>
  <c r="A36" i="9"/>
  <c r="A36" i="8"/>
  <c r="A36" i="7"/>
  <c r="A36" i="6"/>
  <c r="A37" i="5"/>
  <c r="A32" i="3"/>
  <c r="A37" i="15" l="1"/>
  <c r="A37" i="14"/>
  <c r="A37" i="13"/>
  <c r="A37" i="12"/>
  <c r="A37" i="11"/>
  <c r="A37" i="10"/>
  <c r="A37" i="9"/>
  <c r="A37" i="8"/>
  <c r="A37" i="7"/>
  <c r="A37" i="6"/>
  <c r="A38" i="5"/>
  <c r="A33" i="3"/>
  <c r="A38" i="15" l="1"/>
  <c r="A38" i="14"/>
  <c r="A38" i="13"/>
  <c r="A38" i="12"/>
  <c r="A38" i="11"/>
  <c r="A38" i="10"/>
  <c r="A38" i="9"/>
  <c r="A38" i="8"/>
  <c r="A38" i="7"/>
  <c r="A38" i="6"/>
  <c r="A39" i="5"/>
  <c r="A34" i="3"/>
  <c r="A39" i="15" l="1"/>
  <c r="A39" i="14"/>
  <c r="A39" i="13"/>
  <c r="A39" i="12"/>
  <c r="A39" i="11"/>
  <c r="A39" i="10"/>
  <c r="A39" i="9"/>
  <c r="A39" i="8"/>
  <c r="A39" i="7"/>
  <c r="A39" i="6"/>
  <c r="A42" i="5"/>
  <c r="A40" i="5"/>
  <c r="A41" i="5"/>
  <c r="A35" i="3"/>
  <c r="A42" i="15" l="1"/>
  <c r="A40" i="15"/>
  <c r="A41" i="15"/>
  <c r="A42" i="14"/>
  <c r="A40" i="14"/>
  <c r="A41" i="14"/>
  <c r="A42" i="13"/>
  <c r="A40" i="13"/>
  <c r="A41" i="13"/>
  <c r="A42" i="12"/>
  <c r="A40" i="12"/>
  <c r="A41" i="12"/>
  <c r="A42" i="11"/>
  <c r="A40" i="11"/>
  <c r="A41" i="11"/>
  <c r="A42" i="10"/>
  <c r="A40" i="10"/>
  <c r="A41" i="10"/>
  <c r="A42" i="9"/>
  <c r="A40" i="9"/>
  <c r="A41" i="9"/>
  <c r="A42" i="8"/>
  <c r="A40" i="8"/>
  <c r="A41" i="8"/>
  <c r="A41" i="7"/>
  <c r="A42" i="7"/>
  <c r="A40" i="7"/>
  <c r="A42" i="6"/>
  <c r="A40" i="6"/>
  <c r="A41" i="6"/>
  <c r="A36" i="3"/>
  <c r="A37" i="3" l="1"/>
  <c r="A38" i="3" l="1"/>
  <c r="A39" i="3" l="1"/>
  <c r="A42" i="3" l="1"/>
  <c r="A41" i="3"/>
  <c r="A40" i="3"/>
</calcChain>
</file>

<file path=xl/sharedStrings.xml><?xml version="1.0" encoding="utf-8"?>
<sst xmlns="http://schemas.openxmlformats.org/spreadsheetml/2006/main" count="369" uniqueCount="41">
  <si>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</si>
  <si>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</si>
  <si>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</si>
  <si>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</si>
  <si>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</si>
  <si>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</si>
  <si>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</si>
  <si>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</si>
  <si>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</si>
  <si>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</si>
  <si>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</si>
  <si>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</si>
  <si>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</si>
  <si>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</si>
  <si>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</si>
  <si>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</si>
  <si>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</si>
  <si>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</si>
  <si>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</si>
  <si>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なし</t>
  </si>
  <si>
    <t>□□□□□□□□－□</t>
    <phoneticPr fontId="2"/>
  </si>
  <si>
    <t>通常勤務</t>
  </si>
  <si>
    <t>具体的な研究内容、作業内容
※独自の休日を設定する場合は「休日」と入力</t>
    <phoneticPr fontId="2"/>
  </si>
  <si>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</si>
  <si>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助成事業従事日誌</t>
  </si>
  <si>
    <t>２０２４年４月分</t>
    <phoneticPr fontId="2"/>
  </si>
  <si>
    <t>２０２４年５月分</t>
    <phoneticPr fontId="2"/>
  </si>
  <si>
    <t>２０２４年６月分</t>
    <phoneticPr fontId="2"/>
  </si>
  <si>
    <t>２０２４年７月分</t>
    <phoneticPr fontId="2"/>
  </si>
  <si>
    <t>２０２４年８月分</t>
    <phoneticPr fontId="2"/>
  </si>
  <si>
    <t>２０２４年９月分</t>
    <phoneticPr fontId="2"/>
  </si>
  <si>
    <t>２０２４年１０月分</t>
    <phoneticPr fontId="2"/>
  </si>
  <si>
    <t>２０２４年１１月分</t>
    <phoneticPr fontId="2"/>
  </si>
  <si>
    <t>２０２４年１２月分</t>
    <phoneticPr fontId="2"/>
  </si>
  <si>
    <t>２０２５年１月分</t>
    <phoneticPr fontId="2"/>
  </si>
  <si>
    <t>２０２５年２月分</t>
    <phoneticPr fontId="2"/>
  </si>
  <si>
    <t>２０２５年３月分</t>
    <phoneticPr fontId="2"/>
  </si>
  <si>
    <t>祝</t>
  </si>
  <si>
    <t>振</t>
    <rPh sb="0" eb="1">
      <t>シン</t>
    </rPh>
    <phoneticPr fontId="2"/>
  </si>
  <si>
    <t>振</t>
    <rPh sb="0" eb="1">
      <t>シン</t>
    </rPh>
    <phoneticPr fontId="2"/>
  </si>
  <si>
    <t>振</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</si>
</sst>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5">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139">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6" fillId="0" borderId="5" xfId="0" applyNumberFormat="1" applyFont="1" applyBorder="1" applyAlignment="1" applyProtection="1">
      <alignment vertical="center" shrinkToFit="1"/>
      <protection locked="0"/>
    </xf>
    <xf numFmtId="49" fontId="14" fillId="0" borderId="63" xfId="0" applyNumberFormat="1" applyFont="1" applyBorder="1" applyAlignment="1" applyProtection="1">
      <alignment vertical="top" wrapText="1" shrinkToFit="1"/>
      <protection locked="0"/>
    </xf>
    <xf numFmtId="0" fontId="0" fillId="0" borderId="2" xfId="0" applyBorder="1" applyAlignment="1">
      <alignment vertical="top" wrapText="1" shrinkToFit="1"/>
    </xf>
    <xf numFmtId="0" fontId="0" fillId="0" borderId="50" xfId="0" applyBorder="1" applyAlignment="1">
      <alignment vertical="top" wrapText="1"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14" fillId="0" borderId="2" xfId="0" applyNumberFormat="1" applyFont="1" applyBorder="1" applyAlignment="1" applyProtection="1">
      <alignment vertical="top" wrapText="1"/>
      <protection locked="0"/>
    </xf>
    <xf numFmtId="49" fontId="14" fillId="0" borderId="50" xfId="0" applyNumberFormat="1" applyFont="1" applyBorder="1" applyAlignment="1" applyProtection="1">
      <alignment vertical="top" wrapTex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49" fontId="14" fillId="0" borderId="64"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protection locked="0"/>
    </xf>
    <xf numFmtId="49" fontId="14" fillId="0" borderId="45" xfId="0" applyNumberFormat="1" applyFont="1" applyBorder="1" applyAlignment="1" applyProtection="1">
      <alignment vertical="top" wrapText="1"/>
      <protection locked="0"/>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49" fontId="14" fillId="0" borderId="2"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protection locked="0"/>
    </xf>
    <xf numFmtId="49" fontId="14" fillId="5" borderId="62" xfId="0" applyNumberFormat="1" applyFont="1" applyFill="1" applyBorder="1" applyAlignment="1" applyProtection="1">
      <alignment vertical="top" wrapTex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opLeftCell="A7" zoomScaleNormal="100" workbookViewId="0">
      <selection activeCell="D4" sqref="D4:K4"/>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25</v>
      </c>
      <c r="B1" s="104"/>
      <c r="C1" s="104"/>
      <c r="D1" s="104"/>
      <c r="E1" s="105" t="s">
        <v>24</v>
      </c>
      <c r="F1" s="106"/>
      <c r="G1" s="106"/>
      <c r="H1" s="63"/>
      <c r="I1" s="50" t="str">
        <f>IF($E$1="委託業務従事日誌","契約管理番号：","事業番号：")</f>
        <v>事業番号：</v>
      </c>
      <c r="J1" s="20" t="s">
        <v>20</v>
      </c>
      <c r="K1" s="19" t="str">
        <f>IF($E$1="委託業務従事日誌","別紙８","")</f>
        <v/>
      </c>
    </row>
    <row r="2" spans="1:13" ht="17.100000000000001" customHeight="1" x14ac:dyDescent="0.15">
      <c r="A2" s="126" t="s">
        <v>16</v>
      </c>
      <c r="B2" s="127"/>
      <c r="C2" s="127"/>
      <c r="D2" s="127"/>
      <c r="E2" s="127"/>
      <c r="F2" s="127"/>
      <c r="G2" s="21" t="s">
        <v>19</v>
      </c>
      <c r="H2" s="128" t="s">
        <v>17</v>
      </c>
      <c r="I2" s="128"/>
      <c r="J2" s="128"/>
      <c r="K2" s="52" t="s">
        <v>19</v>
      </c>
    </row>
    <row r="3" spans="1:13" ht="17.100000000000001" customHeight="1" x14ac:dyDescent="0.15">
      <c r="A3" s="111" t="str">
        <f>IF($E$1="委託業務従事日誌","件名：","助成事業の名称：")</f>
        <v>助成事業の名称：</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委託・共同研究項目：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助成事業者名称：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21</v>
      </c>
      <c r="I8" s="51" t="str">
        <f>IF($E$1="委託業務従事日誌","業務管理者等","主任研究者等")&amp;"　所属："</f>
        <v>主任研究者等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22</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45383</v>
      </c>
      <c r="B12" s="47" t="str">
        <f t="shared" ref="B12:B39" si="0">TEXT(A12,"aaa")</f>
        <v>月</v>
      </c>
      <c r="C12" s="37"/>
      <c r="D12" s="38"/>
      <c r="E12" s="48"/>
      <c r="F12" s="40"/>
      <c r="G12" s="49"/>
      <c r="H12" s="9" t="str">
        <f>IF((D12-C12)+(F12-E12)-G12=0,"",(D12-C12)+(F12-E12)-G12)</f>
        <v/>
      </c>
      <c r="I12" s="132"/>
      <c r="J12" s="133"/>
      <c r="K12" s="134"/>
      <c r="L12"/>
    </row>
    <row r="13" spans="1:13" ht="17.100000000000001" customHeight="1" x14ac:dyDescent="0.15">
      <c r="A13" s="10">
        <f t="shared" ref="A13:A37" si="1">A12+1</f>
        <v>45384</v>
      </c>
      <c r="B13" s="11" t="str">
        <f t="shared" si="0"/>
        <v>火</v>
      </c>
      <c r="C13" s="25"/>
      <c r="D13" s="26"/>
      <c r="E13" s="27"/>
      <c r="F13" s="28"/>
      <c r="G13" s="29"/>
      <c r="H13" s="9" t="str">
        <f>IF((D13-C13)+(F13-E13)-G13=0,"",(D13-C13)+(F13-E13)-G13)</f>
        <v/>
      </c>
      <c r="I13" s="73"/>
      <c r="J13" s="81"/>
      <c r="K13" s="82"/>
      <c r="L13"/>
    </row>
    <row r="14" spans="1:13" ht="17.100000000000001" customHeight="1" x14ac:dyDescent="0.15">
      <c r="A14" s="53">
        <f t="shared" si="1"/>
        <v>45385</v>
      </c>
      <c r="B14" s="11" t="str">
        <f t="shared" si="0"/>
        <v>水</v>
      </c>
      <c r="C14" s="23"/>
      <c r="D14" s="24"/>
      <c r="E14" s="27"/>
      <c r="F14" s="28"/>
      <c r="G14" s="29"/>
      <c r="H14" s="9" t="str">
        <f t="shared" ref="H14:H42" si="2">IF((D14-C14)+(F14-E14)-G14=0,"",(D14-C14)+(F14-E14)-G14)</f>
        <v/>
      </c>
      <c r="I14" s="73"/>
      <c r="J14" s="74"/>
      <c r="K14" s="75"/>
      <c r="L14"/>
    </row>
    <row r="15" spans="1:13" ht="17.100000000000001" customHeight="1" x14ac:dyDescent="0.15">
      <c r="A15" s="10">
        <f t="shared" si="1"/>
        <v>45386</v>
      </c>
      <c r="B15" s="11" t="str">
        <f t="shared" si="0"/>
        <v>木</v>
      </c>
      <c r="C15" s="23"/>
      <c r="D15" s="24"/>
      <c r="E15" s="27"/>
      <c r="F15" s="28"/>
      <c r="G15" s="29"/>
      <c r="H15" s="9" t="str">
        <f t="shared" si="2"/>
        <v/>
      </c>
      <c r="I15" s="73"/>
      <c r="J15" s="74"/>
      <c r="K15" s="75"/>
      <c r="L15"/>
    </row>
    <row r="16" spans="1:13" ht="17.100000000000001" customHeight="1" x14ac:dyDescent="0.15">
      <c r="A16" s="10">
        <f t="shared" si="1"/>
        <v>45387</v>
      </c>
      <c r="B16" s="11" t="str">
        <f t="shared" si="0"/>
        <v>金</v>
      </c>
      <c r="C16" s="23"/>
      <c r="D16" s="24"/>
      <c r="E16" s="27"/>
      <c r="F16" s="28"/>
      <c r="G16" s="29"/>
      <c r="H16" s="9" t="str">
        <f t="shared" si="2"/>
        <v/>
      </c>
      <c r="I16" s="73"/>
      <c r="J16" s="74"/>
      <c r="K16" s="75"/>
      <c r="L16"/>
    </row>
    <row r="17" spans="1:12" ht="17.100000000000001" customHeight="1" x14ac:dyDescent="0.15">
      <c r="A17" s="36">
        <f t="shared" si="1"/>
        <v>45388</v>
      </c>
      <c r="B17" s="44" t="str">
        <f t="shared" si="0"/>
        <v>土</v>
      </c>
      <c r="C17" s="37"/>
      <c r="D17" s="38"/>
      <c r="E17" s="39"/>
      <c r="F17" s="40"/>
      <c r="G17" s="41"/>
      <c r="H17" s="9" t="str">
        <f t="shared" si="2"/>
        <v/>
      </c>
      <c r="I17" s="73"/>
      <c r="J17" s="74"/>
      <c r="K17" s="75"/>
      <c r="L17"/>
    </row>
    <row r="18" spans="1:12" ht="17.100000000000001" customHeight="1" x14ac:dyDescent="0.15">
      <c r="A18" s="36">
        <f t="shared" si="1"/>
        <v>45389</v>
      </c>
      <c r="B18" s="44" t="str">
        <f t="shared" si="0"/>
        <v>日</v>
      </c>
      <c r="C18" s="37"/>
      <c r="D18" s="38"/>
      <c r="E18" s="39"/>
      <c r="F18" s="40"/>
      <c r="G18" s="41"/>
      <c r="H18" s="9" t="str">
        <f t="shared" si="2"/>
        <v/>
      </c>
      <c r="I18" s="73"/>
      <c r="J18" s="74"/>
      <c r="K18" s="75"/>
      <c r="L18"/>
    </row>
    <row r="19" spans="1:12" ht="17.100000000000001" customHeight="1" x14ac:dyDescent="0.15">
      <c r="A19" s="10">
        <f t="shared" si="1"/>
        <v>45390</v>
      </c>
      <c r="B19" s="11" t="str">
        <f t="shared" si="0"/>
        <v>月</v>
      </c>
      <c r="C19" s="23"/>
      <c r="D19" s="24"/>
      <c r="E19" s="27"/>
      <c r="F19" s="28"/>
      <c r="G19" s="29"/>
      <c r="H19" s="9" t="str">
        <f t="shared" si="2"/>
        <v/>
      </c>
      <c r="I19" s="73"/>
      <c r="J19" s="81"/>
      <c r="K19" s="82"/>
      <c r="L19"/>
    </row>
    <row r="20" spans="1:12" ht="17.100000000000001" customHeight="1" x14ac:dyDescent="0.15">
      <c r="A20" s="10">
        <f t="shared" si="1"/>
        <v>45391</v>
      </c>
      <c r="B20" s="11" t="str">
        <f t="shared" si="0"/>
        <v>火</v>
      </c>
      <c r="C20" s="23"/>
      <c r="D20" s="24"/>
      <c r="E20" s="27"/>
      <c r="F20" s="28"/>
      <c r="G20" s="29"/>
      <c r="H20" s="9" t="str">
        <f t="shared" si="2"/>
        <v/>
      </c>
      <c r="I20" s="73"/>
      <c r="J20" s="81"/>
      <c r="K20" s="82"/>
      <c r="L20"/>
    </row>
    <row r="21" spans="1:12" ht="17.100000000000001" customHeight="1" x14ac:dyDescent="0.15">
      <c r="A21" s="53">
        <f t="shared" si="1"/>
        <v>45392</v>
      </c>
      <c r="B21" s="11" t="str">
        <f t="shared" si="0"/>
        <v>水</v>
      </c>
      <c r="C21" s="23"/>
      <c r="D21" s="24"/>
      <c r="E21" s="27"/>
      <c r="F21" s="28"/>
      <c r="G21" s="29"/>
      <c r="H21" s="9" t="str">
        <f t="shared" si="2"/>
        <v/>
      </c>
      <c r="I21" s="73"/>
      <c r="J21" s="74"/>
      <c r="K21" s="75"/>
      <c r="L21"/>
    </row>
    <row r="22" spans="1:12" ht="17.100000000000001" customHeight="1" x14ac:dyDescent="0.15">
      <c r="A22" s="10">
        <f t="shared" si="1"/>
        <v>45393</v>
      </c>
      <c r="B22" s="11" t="str">
        <f t="shared" si="0"/>
        <v>木</v>
      </c>
      <c r="C22" s="23"/>
      <c r="D22" s="24"/>
      <c r="E22" s="27"/>
      <c r="F22" s="28"/>
      <c r="G22" s="29"/>
      <c r="H22" s="9" t="str">
        <f t="shared" si="2"/>
        <v/>
      </c>
      <c r="I22" s="73"/>
      <c r="J22" s="74"/>
      <c r="K22" s="75"/>
      <c r="L22"/>
    </row>
    <row r="23" spans="1:12" ht="17.100000000000001" customHeight="1" x14ac:dyDescent="0.15">
      <c r="A23" s="10">
        <f t="shared" si="1"/>
        <v>45394</v>
      </c>
      <c r="B23" s="11" t="str">
        <f t="shared" si="0"/>
        <v>金</v>
      </c>
      <c r="C23" s="23"/>
      <c r="D23" s="24"/>
      <c r="E23" s="27"/>
      <c r="F23" s="28"/>
      <c r="G23" s="29"/>
      <c r="H23" s="9" t="str">
        <f t="shared" si="2"/>
        <v/>
      </c>
      <c r="I23" s="73"/>
      <c r="J23" s="74"/>
      <c r="K23" s="75"/>
      <c r="L23"/>
    </row>
    <row r="24" spans="1:12" ht="17.100000000000001" customHeight="1" x14ac:dyDescent="0.15">
      <c r="A24" s="10">
        <f t="shared" si="1"/>
        <v>45395</v>
      </c>
      <c r="B24" s="11" t="str">
        <f t="shared" si="0"/>
        <v>土</v>
      </c>
      <c r="C24" s="23"/>
      <c r="D24" s="24"/>
      <c r="E24" s="27"/>
      <c r="F24" s="28"/>
      <c r="G24" s="29"/>
      <c r="H24" s="9" t="str">
        <f t="shared" si="2"/>
        <v/>
      </c>
      <c r="I24" s="73"/>
      <c r="J24" s="74"/>
      <c r="K24" s="75"/>
      <c r="L24"/>
    </row>
    <row r="25" spans="1:12" ht="17.100000000000001" customHeight="1" x14ac:dyDescent="0.15">
      <c r="A25" s="10">
        <f t="shared" si="1"/>
        <v>45396</v>
      </c>
      <c r="B25" s="11" t="str">
        <f t="shared" si="0"/>
        <v>日</v>
      </c>
      <c r="C25" s="23"/>
      <c r="D25" s="24"/>
      <c r="E25" s="27"/>
      <c r="F25" s="28"/>
      <c r="G25" s="29"/>
      <c r="H25" s="9" t="str">
        <f t="shared" si="2"/>
        <v/>
      </c>
      <c r="I25" s="73"/>
      <c r="J25" s="74"/>
      <c r="K25" s="75"/>
      <c r="L25"/>
    </row>
    <row r="26" spans="1:12" ht="17.100000000000001" customHeight="1" x14ac:dyDescent="0.15">
      <c r="A26" s="10">
        <f t="shared" si="1"/>
        <v>45397</v>
      </c>
      <c r="B26" s="11" t="str">
        <f t="shared" si="0"/>
        <v>月</v>
      </c>
      <c r="C26" s="23"/>
      <c r="D26" s="24"/>
      <c r="E26" s="27"/>
      <c r="F26" s="28"/>
      <c r="G26" s="29"/>
      <c r="H26" s="9" t="str">
        <f t="shared" si="2"/>
        <v/>
      </c>
      <c r="I26" s="73"/>
      <c r="J26" s="81"/>
      <c r="K26" s="82"/>
      <c r="L26"/>
    </row>
    <row r="27" spans="1:12" ht="17.100000000000001" customHeight="1" x14ac:dyDescent="0.15">
      <c r="A27" s="10">
        <f t="shared" si="1"/>
        <v>45398</v>
      </c>
      <c r="B27" s="11" t="str">
        <f t="shared" si="0"/>
        <v>火</v>
      </c>
      <c r="C27" s="23"/>
      <c r="D27" s="24"/>
      <c r="E27" s="27"/>
      <c r="F27" s="28"/>
      <c r="G27" s="29"/>
      <c r="H27" s="9" t="str">
        <f t="shared" si="2"/>
        <v/>
      </c>
      <c r="I27" s="73"/>
      <c r="J27" s="81"/>
      <c r="K27" s="82"/>
      <c r="L27"/>
    </row>
    <row r="28" spans="1:12" ht="17.100000000000001" customHeight="1" x14ac:dyDescent="0.15">
      <c r="A28" s="10">
        <f t="shared" si="1"/>
        <v>45399</v>
      </c>
      <c r="B28" s="11" t="str">
        <f t="shared" si="0"/>
        <v>水</v>
      </c>
      <c r="C28" s="23"/>
      <c r="D28" s="24"/>
      <c r="E28" s="27"/>
      <c r="F28" s="28"/>
      <c r="G28" s="29"/>
      <c r="H28" s="9" t="str">
        <f t="shared" si="2"/>
        <v/>
      </c>
      <c r="I28" s="73"/>
      <c r="J28" s="74"/>
      <c r="K28" s="75"/>
      <c r="L28"/>
    </row>
    <row r="29" spans="1:12" ht="17.100000000000001" customHeight="1" x14ac:dyDescent="0.15">
      <c r="A29" s="10">
        <f t="shared" si="1"/>
        <v>45400</v>
      </c>
      <c r="B29" s="11" t="str">
        <f t="shared" si="0"/>
        <v>木</v>
      </c>
      <c r="C29" s="23"/>
      <c r="D29" s="24"/>
      <c r="E29" s="27"/>
      <c r="F29" s="28"/>
      <c r="G29" s="29"/>
      <c r="H29" s="9" t="str">
        <f t="shared" si="2"/>
        <v/>
      </c>
      <c r="I29" s="73"/>
      <c r="J29" s="74"/>
      <c r="K29" s="75"/>
      <c r="L29"/>
    </row>
    <row r="30" spans="1:12" ht="17.100000000000001" customHeight="1" x14ac:dyDescent="0.15">
      <c r="A30" s="10">
        <f t="shared" si="1"/>
        <v>45401</v>
      </c>
      <c r="B30" s="11" t="str">
        <f t="shared" si="0"/>
        <v>金</v>
      </c>
      <c r="C30" s="23"/>
      <c r="D30" s="24"/>
      <c r="E30" s="27"/>
      <c r="F30" s="28"/>
      <c r="G30" s="29"/>
      <c r="H30" s="9" t="str">
        <f t="shared" si="2"/>
        <v/>
      </c>
      <c r="I30" s="73"/>
      <c r="J30" s="124"/>
      <c r="K30" s="125"/>
      <c r="L30"/>
    </row>
    <row r="31" spans="1:12" ht="17.100000000000001" customHeight="1" x14ac:dyDescent="0.15">
      <c r="A31" s="10">
        <f t="shared" si="1"/>
        <v>45402</v>
      </c>
      <c r="B31" s="11" t="str">
        <f t="shared" si="0"/>
        <v>土</v>
      </c>
      <c r="C31" s="23"/>
      <c r="D31" s="24"/>
      <c r="E31" s="27"/>
      <c r="F31" s="28"/>
      <c r="G31" s="29"/>
      <c r="H31" s="9" t="str">
        <f t="shared" si="2"/>
        <v/>
      </c>
      <c r="I31" s="73"/>
      <c r="J31" s="124"/>
      <c r="K31" s="125"/>
      <c r="L31"/>
    </row>
    <row r="32" spans="1:12" ht="17.100000000000001" customHeight="1" x14ac:dyDescent="0.15">
      <c r="A32" s="10">
        <f t="shared" si="1"/>
        <v>45403</v>
      </c>
      <c r="B32" s="11" t="str">
        <f t="shared" si="0"/>
        <v>日</v>
      </c>
      <c r="C32" s="23"/>
      <c r="D32" s="24"/>
      <c r="E32" s="27"/>
      <c r="F32" s="28"/>
      <c r="G32" s="29"/>
      <c r="H32" s="9" t="str">
        <f t="shared" si="2"/>
        <v/>
      </c>
      <c r="I32" s="73"/>
      <c r="J32" s="74"/>
      <c r="K32" s="75"/>
      <c r="L32"/>
    </row>
    <row r="33" spans="1:12" ht="17.100000000000001" customHeight="1" x14ac:dyDescent="0.15">
      <c r="A33" s="10">
        <f t="shared" si="1"/>
        <v>45404</v>
      </c>
      <c r="B33" s="11" t="str">
        <f t="shared" si="0"/>
        <v>月</v>
      </c>
      <c r="C33" s="23"/>
      <c r="D33" s="24"/>
      <c r="E33" s="27"/>
      <c r="F33" s="28"/>
      <c r="G33" s="29"/>
      <c r="H33" s="9" t="str">
        <f t="shared" si="2"/>
        <v/>
      </c>
      <c r="I33" s="73"/>
      <c r="J33" s="81"/>
      <c r="K33" s="82"/>
      <c r="L33"/>
    </row>
    <row r="34" spans="1:12" ht="17.100000000000001" customHeight="1" x14ac:dyDescent="0.15">
      <c r="A34" s="10">
        <f t="shared" si="1"/>
        <v>45405</v>
      </c>
      <c r="B34" s="11" t="str">
        <f t="shared" si="0"/>
        <v>火</v>
      </c>
      <c r="C34" s="23"/>
      <c r="D34" s="24"/>
      <c r="E34" s="27"/>
      <c r="F34" s="28"/>
      <c r="G34" s="29"/>
      <c r="H34" s="9" t="str">
        <f t="shared" si="2"/>
        <v/>
      </c>
      <c r="I34" s="73"/>
      <c r="J34" s="81"/>
      <c r="K34" s="82"/>
      <c r="L34"/>
    </row>
    <row r="35" spans="1:12" ht="17.100000000000001" customHeight="1" x14ac:dyDescent="0.15">
      <c r="A35" s="10">
        <f t="shared" si="1"/>
        <v>45406</v>
      </c>
      <c r="B35" s="11" t="str">
        <f t="shared" si="0"/>
        <v>水</v>
      </c>
      <c r="C35" s="23"/>
      <c r="D35" s="24"/>
      <c r="E35" s="27"/>
      <c r="F35" s="28"/>
      <c r="G35" s="29"/>
      <c r="H35" s="9" t="str">
        <f t="shared" si="2"/>
        <v/>
      </c>
      <c r="I35" s="73"/>
      <c r="J35" s="74"/>
      <c r="K35" s="75"/>
      <c r="L35"/>
    </row>
    <row r="36" spans="1:12" ht="17.100000000000001" customHeight="1" x14ac:dyDescent="0.15">
      <c r="A36" s="10">
        <f t="shared" si="1"/>
        <v>45407</v>
      </c>
      <c r="B36" s="11" t="str">
        <f t="shared" si="0"/>
        <v>木</v>
      </c>
      <c r="C36" s="23"/>
      <c r="D36" s="24"/>
      <c r="E36" s="27"/>
      <c r="F36" s="28"/>
      <c r="G36" s="29"/>
      <c r="H36" s="9" t="str">
        <f t="shared" si="2"/>
        <v/>
      </c>
      <c r="I36" s="73"/>
      <c r="J36" s="74"/>
      <c r="K36" s="75"/>
      <c r="L36"/>
    </row>
    <row r="37" spans="1:12" ht="17.100000000000001" customHeight="1" x14ac:dyDescent="0.15">
      <c r="A37" s="10">
        <f t="shared" si="1"/>
        <v>45408</v>
      </c>
      <c r="B37" s="11" t="str">
        <f t="shared" si="0"/>
        <v>金</v>
      </c>
      <c r="C37" s="23"/>
      <c r="D37" s="24"/>
      <c r="E37" s="27"/>
      <c r="F37" s="28"/>
      <c r="G37" s="29"/>
      <c r="H37" s="9" t="str">
        <f t="shared" si="2"/>
        <v/>
      </c>
      <c r="I37" s="73"/>
      <c r="J37" s="74"/>
      <c r="K37" s="75"/>
      <c r="L37"/>
    </row>
    <row r="38" spans="1:12" ht="17.100000000000001" customHeight="1" x14ac:dyDescent="0.15">
      <c r="A38" s="10">
        <f>A37+1</f>
        <v>45409</v>
      </c>
      <c r="B38" s="11" t="str">
        <f t="shared" si="0"/>
        <v>土</v>
      </c>
      <c r="C38" s="23"/>
      <c r="D38" s="24"/>
      <c r="E38" s="27"/>
      <c r="F38" s="28"/>
      <c r="G38" s="29"/>
      <c r="H38" s="9" t="str">
        <f t="shared" si="2"/>
        <v/>
      </c>
      <c r="I38" s="73"/>
      <c r="J38" s="74"/>
      <c r="K38" s="75"/>
      <c r="L38"/>
    </row>
    <row r="39" spans="1:12" ht="17.100000000000001" customHeight="1" x14ac:dyDescent="0.15">
      <c r="A39" s="10">
        <f>A38+1</f>
        <v>45410</v>
      </c>
      <c r="B39" s="11" t="str">
        <f t="shared" si="0"/>
        <v>日</v>
      </c>
      <c r="C39" s="23"/>
      <c r="D39" s="24"/>
      <c r="E39" s="27"/>
      <c r="F39" s="28"/>
      <c r="G39" s="29"/>
      <c r="H39" s="9" t="str">
        <f t="shared" si="2"/>
        <v/>
      </c>
      <c r="I39" s="73"/>
      <c r="J39" s="74"/>
      <c r="K39" s="75"/>
      <c r="L39"/>
    </row>
    <row r="40" spans="1:12" ht="17.100000000000001" customHeight="1" x14ac:dyDescent="0.15">
      <c r="A40" s="10">
        <f>IF(DAY(A39+1)&lt;4,"",A39+1)</f>
        <v>45411</v>
      </c>
      <c r="B40" s="11" t="s">
        <v>37</v>
      </c>
      <c r="C40" s="23"/>
      <c r="D40" s="24"/>
      <c r="E40" s="27"/>
      <c r="F40" s="28"/>
      <c r="G40" s="29"/>
      <c r="H40" s="9" t="str">
        <f t="shared" si="2"/>
        <v/>
      </c>
      <c r="I40" s="73"/>
      <c r="J40" s="81"/>
      <c r="K40" s="82"/>
      <c r="L40"/>
    </row>
    <row r="41" spans="1:12" ht="17.100000000000001" customHeight="1" x14ac:dyDescent="0.15">
      <c r="A41" s="10">
        <f>IF(DAY(A39+2)&lt;4,"",A39+2)</f>
        <v>45412</v>
      </c>
      <c r="B41" s="11" t="str">
        <f>TEXT(A41,"aaa")</f>
        <v>火</v>
      </c>
      <c r="C41" s="23"/>
      <c r="D41" s="24"/>
      <c r="E41" s="27"/>
      <c r="F41" s="28"/>
      <c r="G41" s="29"/>
      <c r="H41" s="9" t="str">
        <f t="shared" si="2"/>
        <v/>
      </c>
      <c r="I41" s="73"/>
      <c r="J41" s="81"/>
      <c r="K41" s="82"/>
      <c r="L41"/>
    </row>
    <row r="42" spans="1:12" ht="17.100000000000001" customHeight="1" thickBot="1" x14ac:dyDescent="0.2">
      <c r="A42" s="12" t="str">
        <f>IF(DAY(A39+3)&lt;4,"",A39+3)</f>
        <v/>
      </c>
      <c r="B42" s="43" t="str">
        <f>TEXT(A42,"aaa")</f>
        <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23</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2:F2"/>
    <mergeCell ref="H2:J2"/>
    <mergeCell ref="I21:K21"/>
    <mergeCell ref="I22:K22"/>
    <mergeCell ref="A7:C7"/>
    <mergeCell ref="A8:C8"/>
    <mergeCell ref="I14:K14"/>
    <mergeCell ref="I15:K15"/>
    <mergeCell ref="D9:G9"/>
    <mergeCell ref="I12:K12"/>
    <mergeCell ref="I13:K13"/>
    <mergeCell ref="I10:K11"/>
    <mergeCell ref="I20:K20"/>
    <mergeCell ref="I19:K19"/>
    <mergeCell ref="I32:K32"/>
    <mergeCell ref="I27:K27"/>
    <mergeCell ref="I39:K39"/>
    <mergeCell ref="I33:K33"/>
    <mergeCell ref="I34:K34"/>
    <mergeCell ref="I30:K30"/>
    <mergeCell ref="I35:K35"/>
    <mergeCell ref="I29:K29"/>
    <mergeCell ref="I37:K37"/>
    <mergeCell ref="I31:K31"/>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B47:C47"/>
    <mergeCell ref="D47:E47"/>
    <mergeCell ref="I36:K36"/>
    <mergeCell ref="A49:K50"/>
    <mergeCell ref="I43:J43"/>
    <mergeCell ref="I38:K38"/>
    <mergeCell ref="I41:K41"/>
    <mergeCell ref="I42:K42"/>
    <mergeCell ref="G47:H47"/>
    <mergeCell ref="C46:D46"/>
    <mergeCell ref="I46:K46"/>
    <mergeCell ref="A45:K45"/>
    <mergeCell ref="I40:K40"/>
    <mergeCell ref="A43:G43"/>
    <mergeCell ref="I23:K23"/>
    <mergeCell ref="I24:K24"/>
    <mergeCell ref="I25:K25"/>
    <mergeCell ref="I28:K28"/>
    <mergeCell ref="C10:F10"/>
    <mergeCell ref="G10:G11"/>
    <mergeCell ref="I26:K26"/>
    <mergeCell ref="I16:K16"/>
    <mergeCell ref="I17:K17"/>
    <mergeCell ref="I18:K18"/>
  </mergeCells>
  <phoneticPr fontId="2"/>
  <conditionalFormatting sqref="A12:K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ACFA1-2EAC-4A48-B28A-A5E620154C43}">
  <sheetPr codeName="Sheet10"/>
  <dimension ref="A1:N57"/>
  <sheetViews>
    <sheetView zoomScaleNormal="100" workbookViewId="0">
      <selection activeCell="L9" sqref="L9"/>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34</v>
      </c>
      <c r="B1" s="104"/>
      <c r="C1" s="104"/>
      <c r="D1" s="104"/>
      <c r="E1" s="105" t="s">
        <v>24</v>
      </c>
      <c r="F1" s="106"/>
      <c r="G1" s="106"/>
      <c r="H1" s="63"/>
      <c r="I1" s="50" t="str">
        <f>IF($E$1="委託業務従事日誌","契約管理番号：","事業番号：")</f>
        <v>事業番号：</v>
      </c>
      <c r="J1" s="20" t="s">
        <v>20</v>
      </c>
      <c r="K1" s="19" t="str">
        <f>IF($E$1="委託業務従事日誌","別紙８","")</f>
        <v/>
      </c>
    </row>
    <row r="2" spans="1:13" ht="17.100000000000001" customHeight="1" x14ac:dyDescent="0.15">
      <c r="A2" s="126" t="s">
        <v>16</v>
      </c>
      <c r="B2" s="127"/>
      <c r="C2" s="127"/>
      <c r="D2" s="127"/>
      <c r="E2" s="127"/>
      <c r="F2" s="127"/>
      <c r="G2" s="21" t="s">
        <v>19</v>
      </c>
      <c r="H2" s="128" t="s">
        <v>17</v>
      </c>
      <c r="I2" s="128"/>
      <c r="J2" s="128"/>
      <c r="K2" s="52" t="s">
        <v>19</v>
      </c>
    </row>
    <row r="3" spans="1:13" ht="17.100000000000001" customHeight="1" x14ac:dyDescent="0.15">
      <c r="A3" s="111" t="str">
        <f>IF($E$1="委託業務従事日誌","件名：","助成事業の名称：")</f>
        <v>助成事業の名称：</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委託・共同研究項目：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助成事業者名称：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21</v>
      </c>
      <c r="I8" s="51" t="str">
        <f>IF($E$1="委託業務従事日誌","業務管理者等","主任研究者等")&amp;"　所属："</f>
        <v>主任研究者等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22</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45658</v>
      </c>
      <c r="B12" s="47" t="s">
        <v>37</v>
      </c>
      <c r="C12" s="37"/>
      <c r="D12" s="38"/>
      <c r="E12" s="48"/>
      <c r="F12" s="40"/>
      <c r="G12" s="49"/>
      <c r="H12" s="9" t="str">
        <f>IF((D12-C12)+(F12-E12)-G12=0,"",(D12-C12)+(F12-E12)-G12)</f>
        <v/>
      </c>
      <c r="I12" s="132"/>
      <c r="J12" s="133"/>
      <c r="K12" s="134"/>
      <c r="L12"/>
    </row>
    <row r="13" spans="1:13" ht="17.100000000000001" customHeight="1" x14ac:dyDescent="0.15">
      <c r="A13" s="10">
        <f t="shared" ref="A13:A37" si="0">A12+1</f>
        <v>45659</v>
      </c>
      <c r="B13" s="11" t="str">
        <f t="shared" ref="B13:B23" si="1">TEXT(A13,"aaa")</f>
        <v>木</v>
      </c>
      <c r="C13" s="25"/>
      <c r="D13" s="26"/>
      <c r="E13" s="27"/>
      <c r="F13" s="28"/>
      <c r="G13" s="29"/>
      <c r="H13" s="9" t="str">
        <f>IF((D13-C13)+(F13-E13)-G13=0,"",(D13-C13)+(F13-E13)-G13)</f>
        <v/>
      </c>
      <c r="I13" s="73"/>
      <c r="J13" s="81"/>
      <c r="K13" s="82"/>
      <c r="L13"/>
    </row>
    <row r="14" spans="1:13" ht="17.100000000000001" customHeight="1" x14ac:dyDescent="0.15">
      <c r="A14" s="53">
        <f t="shared" si="0"/>
        <v>45660</v>
      </c>
      <c r="B14" s="11" t="str">
        <f t="shared" si="1"/>
        <v>金</v>
      </c>
      <c r="C14" s="23"/>
      <c r="D14" s="24"/>
      <c r="E14" s="27"/>
      <c r="F14" s="28"/>
      <c r="G14" s="29"/>
      <c r="H14" s="9" t="str">
        <f t="shared" ref="H14:H42" si="2">IF((D14-C14)+(F14-E14)-G14=0,"",(D14-C14)+(F14-E14)-G14)</f>
        <v/>
      </c>
      <c r="I14" s="73"/>
      <c r="J14" s="74"/>
      <c r="K14" s="75"/>
      <c r="L14"/>
    </row>
    <row r="15" spans="1:13" ht="17.100000000000001" customHeight="1" x14ac:dyDescent="0.15">
      <c r="A15" s="10">
        <f t="shared" si="0"/>
        <v>45661</v>
      </c>
      <c r="B15" s="11" t="str">
        <f t="shared" si="1"/>
        <v>土</v>
      </c>
      <c r="C15" s="23"/>
      <c r="D15" s="24"/>
      <c r="E15" s="27"/>
      <c r="F15" s="28"/>
      <c r="G15" s="29"/>
      <c r="H15" s="9" t="str">
        <f t="shared" si="2"/>
        <v/>
      </c>
      <c r="I15" s="73"/>
      <c r="J15" s="74"/>
      <c r="K15" s="75"/>
      <c r="L15"/>
    </row>
    <row r="16" spans="1:13" ht="17.100000000000001" customHeight="1" x14ac:dyDescent="0.15">
      <c r="A16" s="10">
        <f t="shared" si="0"/>
        <v>45662</v>
      </c>
      <c r="B16" s="11" t="str">
        <f t="shared" si="1"/>
        <v>日</v>
      </c>
      <c r="C16" s="23"/>
      <c r="D16" s="24"/>
      <c r="E16" s="27"/>
      <c r="F16" s="28"/>
      <c r="G16" s="29"/>
      <c r="H16" s="9" t="str">
        <f t="shared" si="2"/>
        <v/>
      </c>
      <c r="I16" s="73"/>
      <c r="J16" s="74"/>
      <c r="K16" s="75"/>
      <c r="L16"/>
    </row>
    <row r="17" spans="1:12" ht="17.100000000000001" customHeight="1" x14ac:dyDescent="0.15">
      <c r="A17" s="36">
        <f t="shared" si="0"/>
        <v>45663</v>
      </c>
      <c r="B17" s="44" t="str">
        <f t="shared" si="1"/>
        <v>月</v>
      </c>
      <c r="C17" s="37"/>
      <c r="D17" s="38"/>
      <c r="E17" s="39"/>
      <c r="F17" s="40"/>
      <c r="G17" s="41"/>
      <c r="H17" s="9" t="str">
        <f t="shared" si="2"/>
        <v/>
      </c>
      <c r="I17" s="73"/>
      <c r="J17" s="74"/>
      <c r="K17" s="75"/>
      <c r="L17"/>
    </row>
    <row r="18" spans="1:12" ht="17.100000000000001" customHeight="1" x14ac:dyDescent="0.15">
      <c r="A18" s="36">
        <f t="shared" si="0"/>
        <v>45664</v>
      </c>
      <c r="B18" s="44" t="str">
        <f t="shared" si="1"/>
        <v>火</v>
      </c>
      <c r="C18" s="37"/>
      <c r="D18" s="38"/>
      <c r="E18" s="39"/>
      <c r="F18" s="40"/>
      <c r="G18" s="41"/>
      <c r="H18" s="9" t="str">
        <f t="shared" si="2"/>
        <v/>
      </c>
      <c r="I18" s="73"/>
      <c r="J18" s="74"/>
      <c r="K18" s="75"/>
      <c r="L18"/>
    </row>
    <row r="19" spans="1:12" ht="17.100000000000001" customHeight="1" x14ac:dyDescent="0.15">
      <c r="A19" s="10">
        <f t="shared" si="0"/>
        <v>45665</v>
      </c>
      <c r="B19" s="11" t="str">
        <f t="shared" si="1"/>
        <v>水</v>
      </c>
      <c r="C19" s="23"/>
      <c r="D19" s="24"/>
      <c r="E19" s="27"/>
      <c r="F19" s="28"/>
      <c r="G19" s="29"/>
      <c r="H19" s="9" t="str">
        <f t="shared" si="2"/>
        <v/>
      </c>
      <c r="I19" s="73"/>
      <c r="J19" s="81"/>
      <c r="K19" s="82"/>
      <c r="L19"/>
    </row>
    <row r="20" spans="1:12" ht="17.100000000000001" customHeight="1" x14ac:dyDescent="0.15">
      <c r="A20" s="10">
        <f t="shared" si="0"/>
        <v>45666</v>
      </c>
      <c r="B20" s="11" t="str">
        <f t="shared" si="1"/>
        <v>木</v>
      </c>
      <c r="C20" s="23"/>
      <c r="D20" s="24"/>
      <c r="E20" s="27"/>
      <c r="F20" s="28"/>
      <c r="G20" s="29"/>
      <c r="H20" s="9" t="str">
        <f t="shared" si="2"/>
        <v/>
      </c>
      <c r="I20" s="73"/>
      <c r="J20" s="81"/>
      <c r="K20" s="82"/>
      <c r="L20"/>
    </row>
    <row r="21" spans="1:12" ht="17.100000000000001" customHeight="1" x14ac:dyDescent="0.15">
      <c r="A21" s="53">
        <f t="shared" si="0"/>
        <v>45667</v>
      </c>
      <c r="B21" s="11" t="str">
        <f t="shared" si="1"/>
        <v>金</v>
      </c>
      <c r="C21" s="23"/>
      <c r="D21" s="24"/>
      <c r="E21" s="27"/>
      <c r="F21" s="28"/>
      <c r="G21" s="29"/>
      <c r="H21" s="9" t="str">
        <f t="shared" si="2"/>
        <v/>
      </c>
      <c r="I21" s="73"/>
      <c r="J21" s="74"/>
      <c r="K21" s="75"/>
      <c r="L21"/>
    </row>
    <row r="22" spans="1:12" ht="17.100000000000001" customHeight="1" x14ac:dyDescent="0.15">
      <c r="A22" s="10">
        <f t="shared" si="0"/>
        <v>45668</v>
      </c>
      <c r="B22" s="11" t="str">
        <f t="shared" si="1"/>
        <v>土</v>
      </c>
      <c r="C22" s="23"/>
      <c r="D22" s="24"/>
      <c r="E22" s="27"/>
      <c r="F22" s="28"/>
      <c r="G22" s="29"/>
      <c r="H22" s="9" t="str">
        <f t="shared" si="2"/>
        <v/>
      </c>
      <c r="I22" s="73"/>
      <c r="J22" s="74"/>
      <c r="K22" s="75"/>
      <c r="L22"/>
    </row>
    <row r="23" spans="1:12" ht="17.100000000000001" customHeight="1" x14ac:dyDescent="0.15">
      <c r="A23" s="10">
        <f t="shared" si="0"/>
        <v>45669</v>
      </c>
      <c r="B23" s="11" t="str">
        <f t="shared" si="1"/>
        <v>日</v>
      </c>
      <c r="C23" s="23"/>
      <c r="D23" s="24"/>
      <c r="E23" s="27"/>
      <c r="F23" s="28"/>
      <c r="G23" s="29"/>
      <c r="H23" s="9" t="str">
        <f t="shared" si="2"/>
        <v/>
      </c>
      <c r="I23" s="73"/>
      <c r="J23" s="74"/>
      <c r="K23" s="75"/>
      <c r="L23"/>
    </row>
    <row r="24" spans="1:12" ht="17.100000000000001" customHeight="1" x14ac:dyDescent="0.15">
      <c r="A24" s="10">
        <f t="shared" si="0"/>
        <v>45670</v>
      </c>
      <c r="B24" s="11" t="s">
        <v>37</v>
      </c>
      <c r="C24" s="23"/>
      <c r="D24" s="24"/>
      <c r="E24" s="27"/>
      <c r="F24" s="28"/>
      <c r="G24" s="29"/>
      <c r="H24" s="9" t="str">
        <f t="shared" si="2"/>
        <v/>
      </c>
      <c r="I24" s="73"/>
      <c r="J24" s="74"/>
      <c r="K24" s="75"/>
      <c r="L24"/>
    </row>
    <row r="25" spans="1:12" ht="17.100000000000001" customHeight="1" x14ac:dyDescent="0.15">
      <c r="A25" s="10">
        <f t="shared" si="0"/>
        <v>45671</v>
      </c>
      <c r="B25" s="11" t="str">
        <f t="shared" ref="B25:B42" si="3">TEXT(A25,"aaa")</f>
        <v>火</v>
      </c>
      <c r="C25" s="23"/>
      <c r="D25" s="24"/>
      <c r="E25" s="27"/>
      <c r="F25" s="28"/>
      <c r="G25" s="29"/>
      <c r="H25" s="9" t="str">
        <f t="shared" si="2"/>
        <v/>
      </c>
      <c r="I25" s="73"/>
      <c r="J25" s="74"/>
      <c r="K25" s="75"/>
      <c r="L25"/>
    </row>
    <row r="26" spans="1:12" ht="17.100000000000001" customHeight="1" x14ac:dyDescent="0.15">
      <c r="A26" s="10">
        <f t="shared" si="0"/>
        <v>45672</v>
      </c>
      <c r="B26" s="11" t="str">
        <f t="shared" si="3"/>
        <v>水</v>
      </c>
      <c r="C26" s="23"/>
      <c r="D26" s="24"/>
      <c r="E26" s="27"/>
      <c r="F26" s="28"/>
      <c r="G26" s="29"/>
      <c r="H26" s="9" t="str">
        <f t="shared" si="2"/>
        <v/>
      </c>
      <c r="I26" s="73"/>
      <c r="J26" s="81"/>
      <c r="K26" s="82"/>
      <c r="L26"/>
    </row>
    <row r="27" spans="1:12" ht="17.100000000000001" customHeight="1" x14ac:dyDescent="0.15">
      <c r="A27" s="10">
        <f t="shared" si="0"/>
        <v>45673</v>
      </c>
      <c r="B27" s="11" t="str">
        <f t="shared" si="3"/>
        <v>木</v>
      </c>
      <c r="C27" s="23"/>
      <c r="D27" s="24"/>
      <c r="E27" s="27"/>
      <c r="F27" s="28"/>
      <c r="G27" s="29"/>
      <c r="H27" s="9" t="str">
        <f t="shared" si="2"/>
        <v/>
      </c>
      <c r="I27" s="73"/>
      <c r="J27" s="81"/>
      <c r="K27" s="82"/>
      <c r="L27"/>
    </row>
    <row r="28" spans="1:12" ht="17.100000000000001" customHeight="1" x14ac:dyDescent="0.15">
      <c r="A28" s="10">
        <f t="shared" si="0"/>
        <v>45674</v>
      </c>
      <c r="B28" s="11" t="str">
        <f t="shared" si="3"/>
        <v>金</v>
      </c>
      <c r="C28" s="23"/>
      <c r="D28" s="24"/>
      <c r="E28" s="27"/>
      <c r="F28" s="28"/>
      <c r="G28" s="29"/>
      <c r="H28" s="9" t="str">
        <f t="shared" si="2"/>
        <v/>
      </c>
      <c r="I28" s="73"/>
      <c r="J28" s="74"/>
      <c r="K28" s="75"/>
      <c r="L28"/>
    </row>
    <row r="29" spans="1:12" ht="17.100000000000001" customHeight="1" x14ac:dyDescent="0.15">
      <c r="A29" s="10">
        <f t="shared" si="0"/>
        <v>45675</v>
      </c>
      <c r="B29" s="11" t="str">
        <f t="shared" si="3"/>
        <v>土</v>
      </c>
      <c r="C29" s="23"/>
      <c r="D29" s="24"/>
      <c r="E29" s="27"/>
      <c r="F29" s="28"/>
      <c r="G29" s="29"/>
      <c r="H29" s="9" t="str">
        <f t="shared" si="2"/>
        <v/>
      </c>
      <c r="I29" s="73"/>
      <c r="J29" s="74"/>
      <c r="K29" s="75"/>
      <c r="L29"/>
    </row>
    <row r="30" spans="1:12" ht="17.100000000000001" customHeight="1" x14ac:dyDescent="0.15">
      <c r="A30" s="10">
        <f t="shared" si="0"/>
        <v>45676</v>
      </c>
      <c r="B30" s="11" t="str">
        <f t="shared" si="3"/>
        <v>日</v>
      </c>
      <c r="C30" s="23"/>
      <c r="D30" s="24"/>
      <c r="E30" s="27"/>
      <c r="F30" s="28"/>
      <c r="G30" s="29"/>
      <c r="H30" s="9" t="str">
        <f t="shared" si="2"/>
        <v/>
      </c>
      <c r="I30" s="73"/>
      <c r="J30" s="124"/>
      <c r="K30" s="125"/>
      <c r="L30"/>
    </row>
    <row r="31" spans="1:12" ht="17.100000000000001" customHeight="1" x14ac:dyDescent="0.15">
      <c r="A31" s="10">
        <f t="shared" si="0"/>
        <v>45677</v>
      </c>
      <c r="B31" s="11" t="str">
        <f t="shared" si="3"/>
        <v>月</v>
      </c>
      <c r="C31" s="23"/>
      <c r="D31" s="24"/>
      <c r="E31" s="27"/>
      <c r="F31" s="28"/>
      <c r="G31" s="29"/>
      <c r="H31" s="9" t="str">
        <f t="shared" si="2"/>
        <v/>
      </c>
      <c r="I31" s="73"/>
      <c r="J31" s="124"/>
      <c r="K31" s="125"/>
      <c r="L31"/>
    </row>
    <row r="32" spans="1:12" ht="17.100000000000001" customHeight="1" x14ac:dyDescent="0.15">
      <c r="A32" s="10">
        <f t="shared" si="0"/>
        <v>45678</v>
      </c>
      <c r="B32" s="11" t="str">
        <f t="shared" si="3"/>
        <v>火</v>
      </c>
      <c r="C32" s="23"/>
      <c r="D32" s="24"/>
      <c r="E32" s="27"/>
      <c r="F32" s="28"/>
      <c r="G32" s="29"/>
      <c r="H32" s="9" t="str">
        <f t="shared" si="2"/>
        <v/>
      </c>
      <c r="I32" s="73"/>
      <c r="J32" s="74"/>
      <c r="K32" s="75"/>
      <c r="L32"/>
    </row>
    <row r="33" spans="1:12" ht="17.100000000000001" customHeight="1" x14ac:dyDescent="0.15">
      <c r="A33" s="10">
        <f t="shared" si="0"/>
        <v>45679</v>
      </c>
      <c r="B33" s="11" t="str">
        <f t="shared" si="3"/>
        <v>水</v>
      </c>
      <c r="C33" s="23"/>
      <c r="D33" s="24"/>
      <c r="E33" s="27"/>
      <c r="F33" s="28"/>
      <c r="G33" s="29"/>
      <c r="H33" s="9" t="str">
        <f t="shared" si="2"/>
        <v/>
      </c>
      <c r="I33" s="73"/>
      <c r="J33" s="81"/>
      <c r="K33" s="82"/>
      <c r="L33"/>
    </row>
    <row r="34" spans="1:12" ht="17.100000000000001" customHeight="1" x14ac:dyDescent="0.15">
      <c r="A34" s="10">
        <f t="shared" si="0"/>
        <v>45680</v>
      </c>
      <c r="B34" s="11" t="str">
        <f t="shared" si="3"/>
        <v>木</v>
      </c>
      <c r="C34" s="23"/>
      <c r="D34" s="24"/>
      <c r="E34" s="27"/>
      <c r="F34" s="28"/>
      <c r="G34" s="29"/>
      <c r="H34" s="9" t="str">
        <f t="shared" si="2"/>
        <v/>
      </c>
      <c r="I34" s="73"/>
      <c r="J34" s="81"/>
      <c r="K34" s="82"/>
      <c r="L34"/>
    </row>
    <row r="35" spans="1:12" ht="17.100000000000001" customHeight="1" x14ac:dyDescent="0.15">
      <c r="A35" s="10">
        <f t="shared" si="0"/>
        <v>45681</v>
      </c>
      <c r="B35" s="11" t="str">
        <f t="shared" si="3"/>
        <v>金</v>
      </c>
      <c r="C35" s="23"/>
      <c r="D35" s="24"/>
      <c r="E35" s="27"/>
      <c r="F35" s="28"/>
      <c r="G35" s="29"/>
      <c r="H35" s="9" t="str">
        <f t="shared" si="2"/>
        <v/>
      </c>
      <c r="I35" s="73"/>
      <c r="J35" s="74"/>
      <c r="K35" s="75"/>
      <c r="L35"/>
    </row>
    <row r="36" spans="1:12" ht="17.100000000000001" customHeight="1" x14ac:dyDescent="0.15">
      <c r="A36" s="10">
        <f t="shared" si="0"/>
        <v>45682</v>
      </c>
      <c r="B36" s="11" t="str">
        <f t="shared" si="3"/>
        <v>土</v>
      </c>
      <c r="C36" s="23"/>
      <c r="D36" s="24"/>
      <c r="E36" s="27"/>
      <c r="F36" s="28"/>
      <c r="G36" s="29"/>
      <c r="H36" s="9" t="str">
        <f t="shared" si="2"/>
        <v/>
      </c>
      <c r="I36" s="73"/>
      <c r="J36" s="74"/>
      <c r="K36" s="75"/>
      <c r="L36"/>
    </row>
    <row r="37" spans="1:12" ht="17.100000000000001" customHeight="1" x14ac:dyDescent="0.15">
      <c r="A37" s="10">
        <f t="shared" si="0"/>
        <v>45683</v>
      </c>
      <c r="B37" s="11" t="str">
        <f t="shared" si="3"/>
        <v>日</v>
      </c>
      <c r="C37" s="23"/>
      <c r="D37" s="24"/>
      <c r="E37" s="27"/>
      <c r="F37" s="28"/>
      <c r="G37" s="29"/>
      <c r="H37" s="9" t="str">
        <f t="shared" si="2"/>
        <v/>
      </c>
      <c r="I37" s="73"/>
      <c r="J37" s="74"/>
      <c r="K37" s="75"/>
      <c r="L37"/>
    </row>
    <row r="38" spans="1:12" ht="17.100000000000001" customHeight="1" x14ac:dyDescent="0.15">
      <c r="A38" s="10">
        <f>A37+1</f>
        <v>45684</v>
      </c>
      <c r="B38" s="11" t="str">
        <f t="shared" si="3"/>
        <v>月</v>
      </c>
      <c r="C38" s="23"/>
      <c r="D38" s="24"/>
      <c r="E38" s="27"/>
      <c r="F38" s="28"/>
      <c r="G38" s="29"/>
      <c r="H38" s="9" t="str">
        <f t="shared" si="2"/>
        <v/>
      </c>
      <c r="I38" s="73"/>
      <c r="J38" s="74"/>
      <c r="K38" s="75"/>
      <c r="L38"/>
    </row>
    <row r="39" spans="1:12" ht="17.100000000000001" customHeight="1" x14ac:dyDescent="0.15">
      <c r="A39" s="10">
        <f>A38+1</f>
        <v>45685</v>
      </c>
      <c r="B39" s="11" t="str">
        <f t="shared" si="3"/>
        <v>火</v>
      </c>
      <c r="C39" s="23"/>
      <c r="D39" s="24"/>
      <c r="E39" s="27"/>
      <c r="F39" s="28"/>
      <c r="G39" s="29"/>
      <c r="H39" s="9" t="str">
        <f t="shared" si="2"/>
        <v/>
      </c>
      <c r="I39" s="73"/>
      <c r="J39" s="74"/>
      <c r="K39" s="75"/>
      <c r="L39"/>
    </row>
    <row r="40" spans="1:12" ht="17.100000000000001" customHeight="1" x14ac:dyDescent="0.15">
      <c r="A40" s="10">
        <f>IF(DAY(A39+1)&lt;4,"",A39+1)</f>
        <v>45686</v>
      </c>
      <c r="B40" s="11" t="str">
        <f t="shared" si="3"/>
        <v>水</v>
      </c>
      <c r="C40" s="23"/>
      <c r="D40" s="24"/>
      <c r="E40" s="27"/>
      <c r="F40" s="28"/>
      <c r="G40" s="29"/>
      <c r="H40" s="9" t="str">
        <f t="shared" si="2"/>
        <v/>
      </c>
      <c r="I40" s="73"/>
      <c r="J40" s="81"/>
      <c r="K40" s="82"/>
      <c r="L40"/>
    </row>
    <row r="41" spans="1:12" ht="17.100000000000001" customHeight="1" x14ac:dyDescent="0.15">
      <c r="A41" s="10">
        <f>IF(DAY(A39+2)&lt;4,"",A39+2)</f>
        <v>45687</v>
      </c>
      <c r="B41" s="11" t="str">
        <f t="shared" si="3"/>
        <v>木</v>
      </c>
      <c r="C41" s="23"/>
      <c r="D41" s="24"/>
      <c r="E41" s="27"/>
      <c r="F41" s="28"/>
      <c r="G41" s="29"/>
      <c r="H41" s="9" t="str">
        <f t="shared" si="2"/>
        <v/>
      </c>
      <c r="I41" s="73"/>
      <c r="J41" s="81"/>
      <c r="K41" s="82"/>
      <c r="L41"/>
    </row>
    <row r="42" spans="1:12" ht="17.100000000000001" customHeight="1" thickBot="1" x14ac:dyDescent="0.2">
      <c r="A42" s="12">
        <f>IF(DAY(A39+3)&lt;4,"",A39+3)</f>
        <v>45688</v>
      </c>
      <c r="B42" s="43" t="str">
        <f t="shared" si="3"/>
        <v>金</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23</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2" priority="1" stopIfTrue="1">
      <formula>OR($B12="土",$B12="日",$B12="祝",$B12="振",$I12="休日")</formula>
    </cfRule>
  </conditionalFormatting>
  <dataValidations count="5">
    <dataValidation type="list" imeMode="on" allowBlank="1" sqref="H8" xr:uid="{F1AC9249-0566-4FC8-9CA4-D54B81025BB9}">
      <formula1>"通常勤務,管理者,裁量,高プロ,出向,その他"</formula1>
    </dataValidation>
    <dataValidation type="list" allowBlank="1" showInputMessage="1" showErrorMessage="1" sqref="G2 K2" xr:uid="{5D2D0A2A-4802-4F76-BCCC-9CCF6050237D}">
      <formula1>"あり,なし"</formula1>
    </dataValidation>
    <dataValidation type="list" allowBlank="1" showInputMessage="1" showErrorMessage="1" sqref="E1:G1" xr:uid="{64FC1843-6F4B-4EE2-AAA4-00DEEF9BB26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549EAF83-FCB9-4929-8D00-F63A24C3F32B}">
      <formula1>0</formula1>
    </dataValidation>
    <dataValidation type="time" allowBlank="1" showInputMessage="1" showErrorMessage="1" errorTitle="時刻を入力してください。" error="0:00から23:59までの時刻が入力できます。" sqref="C12:C42 E12:E42 G12:G42" xr:uid="{9474E1D0-51F7-4AD0-B275-CCB462C9373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35C07-6394-4038-AF34-F28E5CEB600F}">
  <sheetPr codeName="Sheet11"/>
  <dimension ref="A1:N57"/>
  <sheetViews>
    <sheetView topLeftCell="A18" zoomScaleNormal="100" workbookViewId="0">
      <selection activeCell="B36" sqref="B36"/>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35</v>
      </c>
      <c r="B1" s="104"/>
      <c r="C1" s="104"/>
      <c r="D1" s="104"/>
      <c r="E1" s="105" t="s">
        <v>24</v>
      </c>
      <c r="F1" s="106"/>
      <c r="G1" s="106"/>
      <c r="H1" s="63"/>
      <c r="I1" s="50" t="str">
        <f>IF($E$1="委託業務従事日誌","契約管理番号：","事業番号：")</f>
        <v>事業番号：</v>
      </c>
      <c r="J1" s="20" t="s">
        <v>20</v>
      </c>
      <c r="K1" s="19" t="str">
        <f>IF($E$1="委託業務従事日誌","別紙８","")</f>
        <v/>
      </c>
    </row>
    <row r="2" spans="1:13" ht="17.100000000000001" customHeight="1" x14ac:dyDescent="0.15">
      <c r="A2" s="126" t="s">
        <v>16</v>
      </c>
      <c r="B2" s="127"/>
      <c r="C2" s="127"/>
      <c r="D2" s="127"/>
      <c r="E2" s="127"/>
      <c r="F2" s="127"/>
      <c r="G2" s="21" t="s">
        <v>19</v>
      </c>
      <c r="H2" s="128" t="s">
        <v>17</v>
      </c>
      <c r="I2" s="128"/>
      <c r="J2" s="128"/>
      <c r="K2" s="52" t="s">
        <v>19</v>
      </c>
    </row>
    <row r="3" spans="1:13" ht="17.100000000000001" customHeight="1" x14ac:dyDescent="0.15">
      <c r="A3" s="111" t="str">
        <f>IF($E$1="委託業務従事日誌","件名：","助成事業の名称：")</f>
        <v>助成事業の名称：</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委託・共同研究項目：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助成事業者名称：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21</v>
      </c>
      <c r="I8" s="51" t="str">
        <f>IF($E$1="委託業務従事日誌","業務管理者等","主任研究者等")&amp;"　所属："</f>
        <v>主任研究者等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22</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45689</v>
      </c>
      <c r="B12" s="47" t="str">
        <f t="shared" ref="B12:B21" si="0">TEXT(A12,"aaa")</f>
        <v>土</v>
      </c>
      <c r="C12" s="37"/>
      <c r="D12" s="38"/>
      <c r="E12" s="48"/>
      <c r="F12" s="40"/>
      <c r="G12" s="49"/>
      <c r="H12" s="9" t="str">
        <f>IF((D12-C12)+(F12-E12)-G12=0,"",(D12-C12)+(F12-E12)-G12)</f>
        <v/>
      </c>
      <c r="I12" s="132"/>
      <c r="J12" s="133"/>
      <c r="K12" s="134"/>
      <c r="L12"/>
    </row>
    <row r="13" spans="1:13" ht="17.100000000000001" customHeight="1" x14ac:dyDescent="0.15">
      <c r="A13" s="10">
        <f t="shared" ref="A13:A37" si="1">A12+1</f>
        <v>45690</v>
      </c>
      <c r="B13" s="11" t="str">
        <f t="shared" si="0"/>
        <v>日</v>
      </c>
      <c r="C13" s="25"/>
      <c r="D13" s="26"/>
      <c r="E13" s="27"/>
      <c r="F13" s="28"/>
      <c r="G13" s="29"/>
      <c r="H13" s="9" t="str">
        <f>IF((D13-C13)+(F13-E13)-G13=0,"",(D13-C13)+(F13-E13)-G13)</f>
        <v/>
      </c>
      <c r="I13" s="73"/>
      <c r="J13" s="81"/>
      <c r="K13" s="82"/>
      <c r="L13"/>
    </row>
    <row r="14" spans="1:13" ht="17.100000000000001" customHeight="1" x14ac:dyDescent="0.15">
      <c r="A14" s="53">
        <f t="shared" si="1"/>
        <v>45691</v>
      </c>
      <c r="B14" s="11" t="str">
        <f t="shared" si="0"/>
        <v>月</v>
      </c>
      <c r="C14" s="23"/>
      <c r="D14" s="24"/>
      <c r="E14" s="27"/>
      <c r="F14" s="28"/>
      <c r="G14" s="29"/>
      <c r="H14" s="9" t="str">
        <f t="shared" ref="H14:H42" si="2">IF((D14-C14)+(F14-E14)-G14=0,"",(D14-C14)+(F14-E14)-G14)</f>
        <v/>
      </c>
      <c r="I14" s="73"/>
      <c r="J14" s="74"/>
      <c r="K14" s="75"/>
      <c r="L14"/>
    </row>
    <row r="15" spans="1:13" ht="17.100000000000001" customHeight="1" x14ac:dyDescent="0.15">
      <c r="A15" s="10">
        <f t="shared" si="1"/>
        <v>45692</v>
      </c>
      <c r="B15" s="11" t="str">
        <f t="shared" si="0"/>
        <v>火</v>
      </c>
      <c r="C15" s="23"/>
      <c r="D15" s="24"/>
      <c r="E15" s="27"/>
      <c r="F15" s="28"/>
      <c r="G15" s="29"/>
      <c r="H15" s="9" t="str">
        <f t="shared" si="2"/>
        <v/>
      </c>
      <c r="I15" s="73"/>
      <c r="J15" s="74"/>
      <c r="K15" s="75"/>
      <c r="L15"/>
    </row>
    <row r="16" spans="1:13" ht="17.100000000000001" customHeight="1" x14ac:dyDescent="0.15">
      <c r="A16" s="10">
        <f t="shared" si="1"/>
        <v>45693</v>
      </c>
      <c r="B16" s="11" t="str">
        <f t="shared" si="0"/>
        <v>水</v>
      </c>
      <c r="C16" s="23"/>
      <c r="D16" s="24"/>
      <c r="E16" s="27"/>
      <c r="F16" s="28"/>
      <c r="G16" s="29"/>
      <c r="H16" s="9" t="str">
        <f t="shared" si="2"/>
        <v/>
      </c>
      <c r="I16" s="73"/>
      <c r="J16" s="74"/>
      <c r="K16" s="75"/>
      <c r="L16"/>
    </row>
    <row r="17" spans="1:12" ht="17.100000000000001" customHeight="1" x14ac:dyDescent="0.15">
      <c r="A17" s="36">
        <f t="shared" si="1"/>
        <v>45694</v>
      </c>
      <c r="B17" s="44" t="str">
        <f t="shared" si="0"/>
        <v>木</v>
      </c>
      <c r="C17" s="37"/>
      <c r="D17" s="38"/>
      <c r="E17" s="39"/>
      <c r="F17" s="40"/>
      <c r="G17" s="41"/>
      <c r="H17" s="9" t="str">
        <f t="shared" si="2"/>
        <v/>
      </c>
      <c r="I17" s="73"/>
      <c r="J17" s="74"/>
      <c r="K17" s="75"/>
      <c r="L17"/>
    </row>
    <row r="18" spans="1:12" ht="17.100000000000001" customHeight="1" x14ac:dyDescent="0.15">
      <c r="A18" s="36">
        <f t="shared" si="1"/>
        <v>45695</v>
      </c>
      <c r="B18" s="44" t="str">
        <f t="shared" si="0"/>
        <v>金</v>
      </c>
      <c r="C18" s="37"/>
      <c r="D18" s="38"/>
      <c r="E18" s="39"/>
      <c r="F18" s="40"/>
      <c r="G18" s="41"/>
      <c r="H18" s="9" t="str">
        <f t="shared" si="2"/>
        <v/>
      </c>
      <c r="I18" s="73"/>
      <c r="J18" s="74"/>
      <c r="K18" s="75"/>
      <c r="L18"/>
    </row>
    <row r="19" spans="1:12" ht="17.100000000000001" customHeight="1" x14ac:dyDescent="0.15">
      <c r="A19" s="10">
        <f t="shared" si="1"/>
        <v>45696</v>
      </c>
      <c r="B19" s="11" t="str">
        <f t="shared" si="0"/>
        <v>土</v>
      </c>
      <c r="C19" s="23"/>
      <c r="D19" s="24"/>
      <c r="E19" s="27"/>
      <c r="F19" s="28"/>
      <c r="G19" s="29"/>
      <c r="H19" s="9" t="str">
        <f t="shared" si="2"/>
        <v/>
      </c>
      <c r="I19" s="73"/>
      <c r="J19" s="81"/>
      <c r="K19" s="82"/>
      <c r="L19"/>
    </row>
    <row r="20" spans="1:12" ht="17.100000000000001" customHeight="1" x14ac:dyDescent="0.15">
      <c r="A20" s="10">
        <f t="shared" si="1"/>
        <v>45697</v>
      </c>
      <c r="B20" s="11" t="str">
        <f t="shared" si="0"/>
        <v>日</v>
      </c>
      <c r="C20" s="23"/>
      <c r="D20" s="24"/>
      <c r="E20" s="27"/>
      <c r="F20" s="28"/>
      <c r="G20" s="29"/>
      <c r="H20" s="9" t="str">
        <f t="shared" si="2"/>
        <v/>
      </c>
      <c r="I20" s="73"/>
      <c r="J20" s="81"/>
      <c r="K20" s="82"/>
      <c r="L20"/>
    </row>
    <row r="21" spans="1:12" ht="17.100000000000001" customHeight="1" x14ac:dyDescent="0.15">
      <c r="A21" s="53">
        <f t="shared" si="1"/>
        <v>45698</v>
      </c>
      <c r="B21" s="11" t="str">
        <f t="shared" si="0"/>
        <v>月</v>
      </c>
      <c r="C21" s="23"/>
      <c r="D21" s="24"/>
      <c r="E21" s="27"/>
      <c r="F21" s="28"/>
      <c r="G21" s="29"/>
      <c r="H21" s="9" t="str">
        <f t="shared" si="2"/>
        <v/>
      </c>
      <c r="I21" s="73"/>
      <c r="J21" s="74"/>
      <c r="K21" s="75"/>
      <c r="L21"/>
    </row>
    <row r="22" spans="1:12" ht="17.100000000000001" customHeight="1" x14ac:dyDescent="0.15">
      <c r="A22" s="10">
        <f t="shared" si="1"/>
        <v>45699</v>
      </c>
      <c r="B22" s="11" t="s">
        <v>37</v>
      </c>
      <c r="C22" s="23"/>
      <c r="D22" s="24"/>
      <c r="E22" s="27"/>
      <c r="F22" s="28"/>
      <c r="G22" s="29"/>
      <c r="H22" s="9" t="str">
        <f t="shared" si="2"/>
        <v/>
      </c>
      <c r="I22" s="73"/>
      <c r="J22" s="74"/>
      <c r="K22" s="75"/>
      <c r="L22"/>
    </row>
    <row r="23" spans="1:12" ht="17.100000000000001" customHeight="1" x14ac:dyDescent="0.15">
      <c r="A23" s="10">
        <f t="shared" si="1"/>
        <v>45700</v>
      </c>
      <c r="B23" s="11" t="str">
        <f t="shared" ref="B23:B33" si="3">TEXT(A23,"aaa")</f>
        <v>水</v>
      </c>
      <c r="C23" s="23"/>
      <c r="D23" s="24"/>
      <c r="E23" s="27"/>
      <c r="F23" s="28"/>
      <c r="G23" s="29"/>
      <c r="H23" s="9" t="str">
        <f t="shared" si="2"/>
        <v/>
      </c>
      <c r="I23" s="73"/>
      <c r="J23" s="74"/>
      <c r="K23" s="75"/>
      <c r="L23"/>
    </row>
    <row r="24" spans="1:12" ht="17.100000000000001" customHeight="1" x14ac:dyDescent="0.15">
      <c r="A24" s="10">
        <f t="shared" si="1"/>
        <v>45701</v>
      </c>
      <c r="B24" s="11" t="str">
        <f t="shared" si="3"/>
        <v>木</v>
      </c>
      <c r="C24" s="23"/>
      <c r="D24" s="24"/>
      <c r="E24" s="27"/>
      <c r="F24" s="28"/>
      <c r="G24" s="29"/>
      <c r="H24" s="9" t="str">
        <f t="shared" si="2"/>
        <v/>
      </c>
      <c r="I24" s="73"/>
      <c r="J24" s="74"/>
      <c r="K24" s="75"/>
      <c r="L24"/>
    </row>
    <row r="25" spans="1:12" ht="17.100000000000001" customHeight="1" x14ac:dyDescent="0.15">
      <c r="A25" s="10">
        <f t="shared" si="1"/>
        <v>45702</v>
      </c>
      <c r="B25" s="11" t="str">
        <f t="shared" si="3"/>
        <v>金</v>
      </c>
      <c r="C25" s="23"/>
      <c r="D25" s="24"/>
      <c r="E25" s="27"/>
      <c r="F25" s="28"/>
      <c r="G25" s="29"/>
      <c r="H25" s="9" t="str">
        <f t="shared" si="2"/>
        <v/>
      </c>
      <c r="I25" s="73"/>
      <c r="J25" s="74"/>
      <c r="K25" s="75"/>
      <c r="L25"/>
    </row>
    <row r="26" spans="1:12" ht="17.100000000000001" customHeight="1" x14ac:dyDescent="0.15">
      <c r="A26" s="10">
        <f t="shared" si="1"/>
        <v>45703</v>
      </c>
      <c r="B26" s="11" t="str">
        <f t="shared" si="3"/>
        <v>土</v>
      </c>
      <c r="C26" s="23"/>
      <c r="D26" s="24"/>
      <c r="E26" s="27"/>
      <c r="F26" s="28"/>
      <c r="G26" s="29"/>
      <c r="H26" s="9" t="str">
        <f t="shared" si="2"/>
        <v/>
      </c>
      <c r="I26" s="73"/>
      <c r="J26" s="81"/>
      <c r="K26" s="82"/>
      <c r="L26"/>
    </row>
    <row r="27" spans="1:12" ht="17.100000000000001" customHeight="1" x14ac:dyDescent="0.15">
      <c r="A27" s="10">
        <f t="shared" si="1"/>
        <v>45704</v>
      </c>
      <c r="B27" s="11" t="str">
        <f t="shared" si="3"/>
        <v>日</v>
      </c>
      <c r="C27" s="23"/>
      <c r="D27" s="24"/>
      <c r="E27" s="27"/>
      <c r="F27" s="28"/>
      <c r="G27" s="29"/>
      <c r="H27" s="9" t="str">
        <f t="shared" si="2"/>
        <v/>
      </c>
      <c r="I27" s="73"/>
      <c r="J27" s="81"/>
      <c r="K27" s="82"/>
      <c r="L27"/>
    </row>
    <row r="28" spans="1:12" ht="17.100000000000001" customHeight="1" x14ac:dyDescent="0.15">
      <c r="A28" s="10">
        <f t="shared" si="1"/>
        <v>45705</v>
      </c>
      <c r="B28" s="11" t="str">
        <f t="shared" si="3"/>
        <v>月</v>
      </c>
      <c r="C28" s="23"/>
      <c r="D28" s="24"/>
      <c r="E28" s="27"/>
      <c r="F28" s="28"/>
      <c r="G28" s="29"/>
      <c r="H28" s="9" t="str">
        <f t="shared" si="2"/>
        <v/>
      </c>
      <c r="I28" s="73"/>
      <c r="J28" s="74"/>
      <c r="K28" s="75"/>
      <c r="L28"/>
    </row>
    <row r="29" spans="1:12" ht="17.100000000000001" customHeight="1" x14ac:dyDescent="0.15">
      <c r="A29" s="10">
        <f t="shared" si="1"/>
        <v>45706</v>
      </c>
      <c r="B29" s="11" t="str">
        <f t="shared" si="3"/>
        <v>火</v>
      </c>
      <c r="C29" s="23"/>
      <c r="D29" s="24"/>
      <c r="E29" s="27"/>
      <c r="F29" s="28"/>
      <c r="G29" s="29"/>
      <c r="H29" s="9" t="str">
        <f t="shared" si="2"/>
        <v/>
      </c>
      <c r="I29" s="73"/>
      <c r="J29" s="74"/>
      <c r="K29" s="75"/>
      <c r="L29"/>
    </row>
    <row r="30" spans="1:12" ht="17.100000000000001" customHeight="1" x14ac:dyDescent="0.15">
      <c r="A30" s="10">
        <f t="shared" si="1"/>
        <v>45707</v>
      </c>
      <c r="B30" s="11" t="str">
        <f t="shared" si="3"/>
        <v>水</v>
      </c>
      <c r="C30" s="23"/>
      <c r="D30" s="24"/>
      <c r="E30" s="27"/>
      <c r="F30" s="28"/>
      <c r="G30" s="29"/>
      <c r="H30" s="9" t="str">
        <f t="shared" si="2"/>
        <v/>
      </c>
      <c r="I30" s="73"/>
      <c r="J30" s="124"/>
      <c r="K30" s="125"/>
      <c r="L30"/>
    </row>
    <row r="31" spans="1:12" ht="17.100000000000001" customHeight="1" x14ac:dyDescent="0.15">
      <c r="A31" s="10">
        <f t="shared" si="1"/>
        <v>45708</v>
      </c>
      <c r="B31" s="11" t="str">
        <f t="shared" si="3"/>
        <v>木</v>
      </c>
      <c r="C31" s="23"/>
      <c r="D31" s="24"/>
      <c r="E31" s="27"/>
      <c r="F31" s="28"/>
      <c r="G31" s="29"/>
      <c r="H31" s="9" t="str">
        <f t="shared" si="2"/>
        <v/>
      </c>
      <c r="I31" s="73"/>
      <c r="J31" s="124"/>
      <c r="K31" s="125"/>
      <c r="L31"/>
    </row>
    <row r="32" spans="1:12" ht="17.100000000000001" customHeight="1" x14ac:dyDescent="0.15">
      <c r="A32" s="10">
        <f t="shared" si="1"/>
        <v>45709</v>
      </c>
      <c r="B32" s="11" t="str">
        <f t="shared" si="3"/>
        <v>金</v>
      </c>
      <c r="C32" s="23"/>
      <c r="D32" s="24"/>
      <c r="E32" s="27"/>
      <c r="F32" s="28"/>
      <c r="G32" s="29"/>
      <c r="H32" s="9" t="str">
        <f t="shared" si="2"/>
        <v/>
      </c>
      <c r="I32" s="73"/>
      <c r="J32" s="74"/>
      <c r="K32" s="75"/>
      <c r="L32"/>
    </row>
    <row r="33" spans="1:12" ht="17.100000000000001" customHeight="1" x14ac:dyDescent="0.15">
      <c r="A33" s="10">
        <f t="shared" si="1"/>
        <v>45710</v>
      </c>
      <c r="B33" s="11" t="str">
        <f t="shared" si="3"/>
        <v>土</v>
      </c>
      <c r="C33" s="23"/>
      <c r="D33" s="24"/>
      <c r="E33" s="27"/>
      <c r="F33" s="28"/>
      <c r="G33" s="29"/>
      <c r="H33" s="9" t="str">
        <f t="shared" si="2"/>
        <v/>
      </c>
      <c r="I33" s="73"/>
      <c r="J33" s="81"/>
      <c r="K33" s="82"/>
      <c r="L33"/>
    </row>
    <row r="34" spans="1:12" ht="17.100000000000001" customHeight="1" x14ac:dyDescent="0.15">
      <c r="A34" s="10">
        <f t="shared" si="1"/>
        <v>45711</v>
      </c>
      <c r="B34" s="11" t="s">
        <v>37</v>
      </c>
      <c r="C34" s="23"/>
      <c r="D34" s="24"/>
      <c r="E34" s="27"/>
      <c r="F34" s="28"/>
      <c r="G34" s="29"/>
      <c r="H34" s="9" t="str">
        <f t="shared" si="2"/>
        <v/>
      </c>
      <c r="I34" s="73"/>
      <c r="J34" s="81"/>
      <c r="K34" s="82"/>
      <c r="L34"/>
    </row>
    <row r="35" spans="1:12" ht="17.100000000000001" customHeight="1" x14ac:dyDescent="0.15">
      <c r="A35" s="10">
        <f t="shared" si="1"/>
        <v>45712</v>
      </c>
      <c r="B35" s="11" t="s">
        <v>39</v>
      </c>
      <c r="C35" s="23"/>
      <c r="D35" s="24"/>
      <c r="E35" s="27"/>
      <c r="F35" s="28"/>
      <c r="G35" s="29"/>
      <c r="H35" s="9" t="str">
        <f t="shared" si="2"/>
        <v/>
      </c>
      <c r="I35" s="73"/>
      <c r="J35" s="74"/>
      <c r="K35" s="75"/>
      <c r="L35"/>
    </row>
    <row r="36" spans="1:12" ht="17.100000000000001" customHeight="1" x14ac:dyDescent="0.15">
      <c r="A36" s="10">
        <f t="shared" si="1"/>
        <v>45713</v>
      </c>
      <c r="B36" s="11" t="str">
        <f t="shared" ref="B36:B42" si="4">TEXT(A36,"aaa")</f>
        <v>火</v>
      </c>
      <c r="C36" s="23"/>
      <c r="D36" s="24"/>
      <c r="E36" s="27"/>
      <c r="F36" s="28"/>
      <c r="G36" s="29"/>
      <c r="H36" s="9" t="str">
        <f t="shared" si="2"/>
        <v/>
      </c>
      <c r="I36" s="73"/>
      <c r="J36" s="74"/>
      <c r="K36" s="75"/>
      <c r="L36"/>
    </row>
    <row r="37" spans="1:12" ht="17.100000000000001" customHeight="1" x14ac:dyDescent="0.15">
      <c r="A37" s="10">
        <f t="shared" si="1"/>
        <v>45714</v>
      </c>
      <c r="B37" s="11" t="str">
        <f t="shared" si="4"/>
        <v>水</v>
      </c>
      <c r="C37" s="23"/>
      <c r="D37" s="24"/>
      <c r="E37" s="27"/>
      <c r="F37" s="28"/>
      <c r="G37" s="29"/>
      <c r="H37" s="9" t="str">
        <f t="shared" si="2"/>
        <v/>
      </c>
      <c r="I37" s="73"/>
      <c r="J37" s="74"/>
      <c r="K37" s="75"/>
      <c r="L37"/>
    </row>
    <row r="38" spans="1:12" ht="17.100000000000001" customHeight="1" x14ac:dyDescent="0.15">
      <c r="A38" s="10">
        <f>A37+1</f>
        <v>45715</v>
      </c>
      <c r="B38" s="11" t="str">
        <f t="shared" si="4"/>
        <v>木</v>
      </c>
      <c r="C38" s="23"/>
      <c r="D38" s="24"/>
      <c r="E38" s="27"/>
      <c r="F38" s="28"/>
      <c r="G38" s="29"/>
      <c r="H38" s="9" t="str">
        <f t="shared" si="2"/>
        <v/>
      </c>
      <c r="I38" s="73"/>
      <c r="J38" s="74"/>
      <c r="K38" s="75"/>
      <c r="L38"/>
    </row>
    <row r="39" spans="1:12" ht="17.100000000000001" customHeight="1" x14ac:dyDescent="0.15">
      <c r="A39" s="10">
        <f>A38+1</f>
        <v>45716</v>
      </c>
      <c r="B39" s="11" t="str">
        <f t="shared" si="4"/>
        <v>金</v>
      </c>
      <c r="C39" s="23"/>
      <c r="D39" s="24"/>
      <c r="E39" s="27"/>
      <c r="F39" s="28"/>
      <c r="G39" s="29"/>
      <c r="H39" s="9" t="str">
        <f t="shared" si="2"/>
        <v/>
      </c>
      <c r="I39" s="73"/>
      <c r="J39" s="74"/>
      <c r="K39" s="75"/>
      <c r="L39"/>
    </row>
    <row r="40" spans="1:12" ht="17.100000000000001" customHeight="1" x14ac:dyDescent="0.15">
      <c r="A40" s="10" t="str">
        <f>IF(DAY(A39+1)&lt;4,"",A39+1)</f>
        <v/>
      </c>
      <c r="B40" s="11" t="str">
        <f t="shared" si="4"/>
        <v/>
      </c>
      <c r="C40" s="23"/>
      <c r="D40" s="24"/>
      <c r="E40" s="27"/>
      <c r="F40" s="28"/>
      <c r="G40" s="29"/>
      <c r="H40" s="9" t="str">
        <f t="shared" si="2"/>
        <v/>
      </c>
      <c r="I40" s="73"/>
      <c r="J40" s="81"/>
      <c r="K40" s="82"/>
      <c r="L40"/>
    </row>
    <row r="41" spans="1:12" ht="17.100000000000001" customHeight="1" x14ac:dyDescent="0.15">
      <c r="A41" s="10" t="str">
        <f>IF(DAY(A39+2)&lt;4,"",A39+2)</f>
        <v/>
      </c>
      <c r="B41" s="11" t="str">
        <f t="shared" si="4"/>
        <v/>
      </c>
      <c r="C41" s="23"/>
      <c r="D41" s="24"/>
      <c r="E41" s="27"/>
      <c r="F41" s="28"/>
      <c r="G41" s="29"/>
      <c r="H41" s="9" t="str">
        <f t="shared" si="2"/>
        <v/>
      </c>
      <c r="I41" s="73"/>
      <c r="J41" s="81"/>
      <c r="K41" s="82"/>
      <c r="L41"/>
    </row>
    <row r="42" spans="1:12" ht="17.100000000000001" customHeight="1" thickBot="1" x14ac:dyDescent="0.2">
      <c r="A42" s="12" t="str">
        <f>IF(DAY(A39+3)&lt;4,"",A39+3)</f>
        <v/>
      </c>
      <c r="B42" s="43" t="str">
        <f t="shared" si="4"/>
        <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23</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1" priority="1" stopIfTrue="1">
      <formula>OR($B12="土",$B12="日",$B12="祝",$B12="振",$I12="休日")</formula>
    </cfRule>
  </conditionalFormatting>
  <dataValidations count="5">
    <dataValidation type="list" imeMode="on" allowBlank="1" sqref="H8" xr:uid="{7C9B94C8-BCF4-46CE-AF3E-D26EB2CF3CA3}">
      <formula1>"通常勤務,管理者,裁量,高プロ,出向,その他"</formula1>
    </dataValidation>
    <dataValidation type="list" allowBlank="1" showInputMessage="1" showErrorMessage="1" sqref="G2 K2" xr:uid="{F859E501-203B-4885-BCFE-A6C1EA17BEFA}">
      <formula1>"あり,なし"</formula1>
    </dataValidation>
    <dataValidation type="list" allowBlank="1" showInputMessage="1" showErrorMessage="1" sqref="E1:G1" xr:uid="{CB83FFA0-3561-4FFE-A2CD-3CB630532FF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712A00B-43D7-44B7-A748-F18DA1B57DD9}">
      <formula1>0</formula1>
    </dataValidation>
    <dataValidation type="time" allowBlank="1" showInputMessage="1" showErrorMessage="1" errorTitle="時刻を入力してください。" error="0:00から23:59までの時刻が入力できます。" sqref="C12:C42 E12:E42 G12:G42" xr:uid="{75083A4F-1B2F-4DA1-BF79-D0D4A6C68B0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C9A43-C4DB-4A82-ADAC-1704D3ACA4CE}">
  <sheetPr codeName="Sheet12"/>
  <dimension ref="A1:N57"/>
  <sheetViews>
    <sheetView zoomScaleNormal="100" workbookViewId="0">
      <selection activeCell="L6" sqref="L6"/>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36</v>
      </c>
      <c r="B1" s="104"/>
      <c r="C1" s="104"/>
      <c r="D1" s="104"/>
      <c r="E1" s="105" t="s">
        <v>24</v>
      </c>
      <c r="F1" s="106"/>
      <c r="G1" s="106"/>
      <c r="H1" s="63"/>
      <c r="I1" s="50" t="str">
        <f>IF($E$1="委託業務従事日誌","契約管理番号：","事業番号：")</f>
        <v>事業番号：</v>
      </c>
      <c r="J1" s="20" t="s">
        <v>20</v>
      </c>
      <c r="K1" s="19" t="str">
        <f>IF($E$1="委託業務従事日誌","別紙８","")</f>
        <v/>
      </c>
    </row>
    <row r="2" spans="1:13" ht="17.100000000000001" customHeight="1" x14ac:dyDescent="0.15">
      <c r="A2" s="126" t="s">
        <v>16</v>
      </c>
      <c r="B2" s="127"/>
      <c r="C2" s="127"/>
      <c r="D2" s="127"/>
      <c r="E2" s="127"/>
      <c r="F2" s="127"/>
      <c r="G2" s="21" t="s">
        <v>19</v>
      </c>
      <c r="H2" s="128" t="s">
        <v>17</v>
      </c>
      <c r="I2" s="128"/>
      <c r="J2" s="128"/>
      <c r="K2" s="52" t="s">
        <v>19</v>
      </c>
    </row>
    <row r="3" spans="1:13" ht="17.100000000000001" customHeight="1" x14ac:dyDescent="0.15">
      <c r="A3" s="111" t="str">
        <f>IF($E$1="委託業務従事日誌","件名：","助成事業の名称：")</f>
        <v>助成事業の名称：</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委託・共同研究項目：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助成事業者名称：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21</v>
      </c>
      <c r="I8" s="51" t="str">
        <f>IF($E$1="委託業務従事日誌","業務管理者等","主任研究者等")&amp;"　所属："</f>
        <v>主任研究者等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22</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45717</v>
      </c>
      <c r="B12" s="47" t="str">
        <f t="shared" ref="B12:B30" si="0">TEXT(A12,"aaa")</f>
        <v>土</v>
      </c>
      <c r="C12" s="37"/>
      <c r="D12" s="38"/>
      <c r="E12" s="48"/>
      <c r="F12" s="40"/>
      <c r="G12" s="49"/>
      <c r="H12" s="9" t="str">
        <f>IF((D12-C12)+(F12-E12)-G12=0,"",(D12-C12)+(F12-E12)-G12)</f>
        <v/>
      </c>
      <c r="I12" s="132"/>
      <c r="J12" s="133"/>
      <c r="K12" s="134"/>
      <c r="L12"/>
    </row>
    <row r="13" spans="1:13" ht="17.100000000000001" customHeight="1" x14ac:dyDescent="0.15">
      <c r="A13" s="10">
        <f t="shared" ref="A13:A37" si="1">A12+1</f>
        <v>45718</v>
      </c>
      <c r="B13" s="11" t="str">
        <f t="shared" si="0"/>
        <v>日</v>
      </c>
      <c r="C13" s="25"/>
      <c r="D13" s="26"/>
      <c r="E13" s="27"/>
      <c r="F13" s="28"/>
      <c r="G13" s="29"/>
      <c r="H13" s="9" t="str">
        <f>IF((D13-C13)+(F13-E13)-G13=0,"",(D13-C13)+(F13-E13)-G13)</f>
        <v/>
      </c>
      <c r="I13" s="73"/>
      <c r="J13" s="81"/>
      <c r="K13" s="82"/>
      <c r="L13"/>
    </row>
    <row r="14" spans="1:13" ht="17.100000000000001" customHeight="1" x14ac:dyDescent="0.15">
      <c r="A14" s="53">
        <f t="shared" si="1"/>
        <v>45719</v>
      </c>
      <c r="B14" s="11" t="str">
        <f t="shared" si="0"/>
        <v>月</v>
      </c>
      <c r="C14" s="23"/>
      <c r="D14" s="24"/>
      <c r="E14" s="27"/>
      <c r="F14" s="28"/>
      <c r="G14" s="29"/>
      <c r="H14" s="9" t="str">
        <f t="shared" ref="H14:H42" si="2">IF((D14-C14)+(F14-E14)-G14=0,"",(D14-C14)+(F14-E14)-G14)</f>
        <v/>
      </c>
      <c r="I14" s="73"/>
      <c r="J14" s="74"/>
      <c r="K14" s="75"/>
      <c r="L14"/>
    </row>
    <row r="15" spans="1:13" ht="17.100000000000001" customHeight="1" x14ac:dyDescent="0.15">
      <c r="A15" s="10">
        <f t="shared" si="1"/>
        <v>45720</v>
      </c>
      <c r="B15" s="11" t="str">
        <f t="shared" si="0"/>
        <v>火</v>
      </c>
      <c r="C15" s="23"/>
      <c r="D15" s="24"/>
      <c r="E15" s="27"/>
      <c r="F15" s="28"/>
      <c r="G15" s="29"/>
      <c r="H15" s="9" t="str">
        <f t="shared" si="2"/>
        <v/>
      </c>
      <c r="I15" s="73"/>
      <c r="J15" s="74"/>
      <c r="K15" s="75"/>
      <c r="L15"/>
    </row>
    <row r="16" spans="1:13" ht="17.100000000000001" customHeight="1" x14ac:dyDescent="0.15">
      <c r="A16" s="10">
        <f t="shared" si="1"/>
        <v>45721</v>
      </c>
      <c r="B16" s="11" t="str">
        <f t="shared" si="0"/>
        <v>水</v>
      </c>
      <c r="C16" s="23"/>
      <c r="D16" s="24"/>
      <c r="E16" s="27"/>
      <c r="F16" s="28"/>
      <c r="G16" s="29"/>
      <c r="H16" s="9" t="str">
        <f t="shared" si="2"/>
        <v/>
      </c>
      <c r="I16" s="73"/>
      <c r="J16" s="74"/>
      <c r="K16" s="75"/>
      <c r="L16"/>
    </row>
    <row r="17" spans="1:12" ht="17.100000000000001" customHeight="1" x14ac:dyDescent="0.15">
      <c r="A17" s="36">
        <f t="shared" si="1"/>
        <v>45722</v>
      </c>
      <c r="B17" s="44" t="str">
        <f t="shared" si="0"/>
        <v>木</v>
      </c>
      <c r="C17" s="37"/>
      <c r="D17" s="38"/>
      <c r="E17" s="39"/>
      <c r="F17" s="40"/>
      <c r="G17" s="41"/>
      <c r="H17" s="9" t="str">
        <f t="shared" si="2"/>
        <v/>
      </c>
      <c r="I17" s="73"/>
      <c r="J17" s="74"/>
      <c r="K17" s="75"/>
      <c r="L17"/>
    </row>
    <row r="18" spans="1:12" ht="17.100000000000001" customHeight="1" x14ac:dyDescent="0.15">
      <c r="A18" s="36">
        <f t="shared" si="1"/>
        <v>45723</v>
      </c>
      <c r="B18" s="44" t="str">
        <f t="shared" si="0"/>
        <v>金</v>
      </c>
      <c r="C18" s="37"/>
      <c r="D18" s="38"/>
      <c r="E18" s="39"/>
      <c r="F18" s="40"/>
      <c r="G18" s="41"/>
      <c r="H18" s="9" t="str">
        <f t="shared" si="2"/>
        <v/>
      </c>
      <c r="I18" s="73"/>
      <c r="J18" s="74"/>
      <c r="K18" s="75"/>
      <c r="L18"/>
    </row>
    <row r="19" spans="1:12" ht="17.100000000000001" customHeight="1" x14ac:dyDescent="0.15">
      <c r="A19" s="10">
        <f t="shared" si="1"/>
        <v>45724</v>
      </c>
      <c r="B19" s="11" t="str">
        <f t="shared" si="0"/>
        <v>土</v>
      </c>
      <c r="C19" s="23"/>
      <c r="D19" s="24"/>
      <c r="E19" s="27"/>
      <c r="F19" s="28"/>
      <c r="G19" s="29"/>
      <c r="H19" s="9" t="str">
        <f t="shared" si="2"/>
        <v/>
      </c>
      <c r="I19" s="73"/>
      <c r="J19" s="81"/>
      <c r="K19" s="82"/>
      <c r="L19"/>
    </row>
    <row r="20" spans="1:12" ht="17.100000000000001" customHeight="1" x14ac:dyDescent="0.15">
      <c r="A20" s="10">
        <f t="shared" si="1"/>
        <v>45725</v>
      </c>
      <c r="B20" s="11" t="str">
        <f t="shared" si="0"/>
        <v>日</v>
      </c>
      <c r="C20" s="23"/>
      <c r="D20" s="24"/>
      <c r="E20" s="27"/>
      <c r="F20" s="28"/>
      <c r="G20" s="29"/>
      <c r="H20" s="9" t="str">
        <f t="shared" si="2"/>
        <v/>
      </c>
      <c r="I20" s="73"/>
      <c r="J20" s="81"/>
      <c r="K20" s="82"/>
      <c r="L20"/>
    </row>
    <row r="21" spans="1:12" ht="17.100000000000001" customHeight="1" x14ac:dyDescent="0.15">
      <c r="A21" s="53">
        <f t="shared" si="1"/>
        <v>45726</v>
      </c>
      <c r="B21" s="11" t="str">
        <f t="shared" si="0"/>
        <v>月</v>
      </c>
      <c r="C21" s="23"/>
      <c r="D21" s="24"/>
      <c r="E21" s="27"/>
      <c r="F21" s="28"/>
      <c r="G21" s="29"/>
      <c r="H21" s="9" t="str">
        <f t="shared" si="2"/>
        <v/>
      </c>
      <c r="I21" s="73"/>
      <c r="J21" s="74"/>
      <c r="K21" s="75"/>
      <c r="L21"/>
    </row>
    <row r="22" spans="1:12" ht="17.100000000000001" customHeight="1" x14ac:dyDescent="0.15">
      <c r="A22" s="10">
        <f t="shared" si="1"/>
        <v>45727</v>
      </c>
      <c r="B22" s="11" t="str">
        <f t="shared" si="0"/>
        <v>火</v>
      </c>
      <c r="C22" s="23"/>
      <c r="D22" s="24"/>
      <c r="E22" s="27"/>
      <c r="F22" s="28"/>
      <c r="G22" s="29"/>
      <c r="H22" s="9" t="str">
        <f t="shared" si="2"/>
        <v/>
      </c>
      <c r="I22" s="73"/>
      <c r="J22" s="74"/>
      <c r="K22" s="75"/>
      <c r="L22"/>
    </row>
    <row r="23" spans="1:12" ht="17.100000000000001" customHeight="1" x14ac:dyDescent="0.15">
      <c r="A23" s="10">
        <f t="shared" si="1"/>
        <v>45728</v>
      </c>
      <c r="B23" s="11" t="str">
        <f t="shared" si="0"/>
        <v>水</v>
      </c>
      <c r="C23" s="23"/>
      <c r="D23" s="24"/>
      <c r="E23" s="27"/>
      <c r="F23" s="28"/>
      <c r="G23" s="29"/>
      <c r="H23" s="9" t="str">
        <f t="shared" si="2"/>
        <v/>
      </c>
      <c r="I23" s="73"/>
      <c r="J23" s="74"/>
      <c r="K23" s="75"/>
      <c r="L23"/>
    </row>
    <row r="24" spans="1:12" ht="17.100000000000001" customHeight="1" x14ac:dyDescent="0.15">
      <c r="A24" s="10">
        <f t="shared" si="1"/>
        <v>45729</v>
      </c>
      <c r="B24" s="11" t="str">
        <f t="shared" si="0"/>
        <v>木</v>
      </c>
      <c r="C24" s="23"/>
      <c r="D24" s="24"/>
      <c r="E24" s="27"/>
      <c r="F24" s="28"/>
      <c r="G24" s="29"/>
      <c r="H24" s="9" t="str">
        <f t="shared" si="2"/>
        <v/>
      </c>
      <c r="I24" s="73"/>
      <c r="J24" s="74"/>
      <c r="K24" s="75"/>
      <c r="L24"/>
    </row>
    <row r="25" spans="1:12" ht="17.100000000000001" customHeight="1" x14ac:dyDescent="0.15">
      <c r="A25" s="10">
        <f t="shared" si="1"/>
        <v>45730</v>
      </c>
      <c r="B25" s="11" t="str">
        <f t="shared" si="0"/>
        <v>金</v>
      </c>
      <c r="C25" s="23"/>
      <c r="D25" s="24"/>
      <c r="E25" s="27"/>
      <c r="F25" s="28"/>
      <c r="G25" s="29"/>
      <c r="H25" s="9" t="str">
        <f t="shared" si="2"/>
        <v/>
      </c>
      <c r="I25" s="73"/>
      <c r="J25" s="74"/>
      <c r="K25" s="75"/>
      <c r="L25"/>
    </row>
    <row r="26" spans="1:12" ht="17.100000000000001" customHeight="1" x14ac:dyDescent="0.15">
      <c r="A26" s="10">
        <f t="shared" si="1"/>
        <v>45731</v>
      </c>
      <c r="B26" s="11" t="str">
        <f t="shared" si="0"/>
        <v>土</v>
      </c>
      <c r="C26" s="23"/>
      <c r="D26" s="24"/>
      <c r="E26" s="27"/>
      <c r="F26" s="28"/>
      <c r="G26" s="29"/>
      <c r="H26" s="9" t="str">
        <f t="shared" si="2"/>
        <v/>
      </c>
      <c r="I26" s="73"/>
      <c r="J26" s="81"/>
      <c r="K26" s="82"/>
      <c r="L26"/>
    </row>
    <row r="27" spans="1:12" ht="17.100000000000001" customHeight="1" x14ac:dyDescent="0.15">
      <c r="A27" s="10">
        <f t="shared" si="1"/>
        <v>45732</v>
      </c>
      <c r="B27" s="11" t="str">
        <f t="shared" si="0"/>
        <v>日</v>
      </c>
      <c r="C27" s="23"/>
      <c r="D27" s="24"/>
      <c r="E27" s="27"/>
      <c r="F27" s="28"/>
      <c r="G27" s="29"/>
      <c r="H27" s="9" t="str">
        <f t="shared" si="2"/>
        <v/>
      </c>
      <c r="I27" s="73"/>
      <c r="J27" s="81"/>
      <c r="K27" s="82"/>
      <c r="L27"/>
    </row>
    <row r="28" spans="1:12" ht="17.100000000000001" customHeight="1" x14ac:dyDescent="0.15">
      <c r="A28" s="10">
        <f t="shared" si="1"/>
        <v>45733</v>
      </c>
      <c r="B28" s="11" t="str">
        <f t="shared" si="0"/>
        <v>月</v>
      </c>
      <c r="C28" s="23"/>
      <c r="D28" s="24"/>
      <c r="E28" s="27"/>
      <c r="F28" s="28"/>
      <c r="G28" s="29"/>
      <c r="H28" s="9" t="str">
        <f t="shared" si="2"/>
        <v/>
      </c>
      <c r="I28" s="73"/>
      <c r="J28" s="74"/>
      <c r="K28" s="75"/>
      <c r="L28"/>
    </row>
    <row r="29" spans="1:12" ht="17.100000000000001" customHeight="1" x14ac:dyDescent="0.15">
      <c r="A29" s="10">
        <f t="shared" si="1"/>
        <v>45734</v>
      </c>
      <c r="B29" s="11" t="str">
        <f t="shared" si="0"/>
        <v>火</v>
      </c>
      <c r="C29" s="23"/>
      <c r="D29" s="24"/>
      <c r="E29" s="27"/>
      <c r="F29" s="28"/>
      <c r="G29" s="29"/>
      <c r="H29" s="9" t="str">
        <f t="shared" si="2"/>
        <v/>
      </c>
      <c r="I29" s="73"/>
      <c r="J29" s="74"/>
      <c r="K29" s="75"/>
      <c r="L29"/>
    </row>
    <row r="30" spans="1:12" ht="17.100000000000001" customHeight="1" x14ac:dyDescent="0.15">
      <c r="A30" s="10">
        <f t="shared" si="1"/>
        <v>45735</v>
      </c>
      <c r="B30" s="11" t="str">
        <f t="shared" si="0"/>
        <v>水</v>
      </c>
      <c r="C30" s="23"/>
      <c r="D30" s="24"/>
      <c r="E30" s="27"/>
      <c r="F30" s="28"/>
      <c r="G30" s="29"/>
      <c r="H30" s="9" t="str">
        <f t="shared" si="2"/>
        <v/>
      </c>
      <c r="I30" s="73"/>
      <c r="J30" s="124"/>
      <c r="K30" s="125"/>
      <c r="L30"/>
    </row>
    <row r="31" spans="1:12" ht="17.100000000000001" customHeight="1" x14ac:dyDescent="0.15">
      <c r="A31" s="10">
        <f t="shared" si="1"/>
        <v>45736</v>
      </c>
      <c r="B31" s="11" t="s">
        <v>37</v>
      </c>
      <c r="C31" s="23"/>
      <c r="D31" s="24"/>
      <c r="E31" s="27"/>
      <c r="F31" s="28"/>
      <c r="G31" s="29"/>
      <c r="H31" s="9" t="str">
        <f t="shared" si="2"/>
        <v/>
      </c>
      <c r="I31" s="73"/>
      <c r="J31" s="124"/>
      <c r="K31" s="125"/>
      <c r="L31"/>
    </row>
    <row r="32" spans="1:12" ht="17.100000000000001" customHeight="1" x14ac:dyDescent="0.15">
      <c r="A32" s="10">
        <f t="shared" si="1"/>
        <v>45737</v>
      </c>
      <c r="B32" s="11" t="str">
        <f t="shared" ref="B32:B42" si="3">TEXT(A32,"aaa")</f>
        <v>金</v>
      </c>
      <c r="C32" s="23"/>
      <c r="D32" s="24"/>
      <c r="E32" s="27"/>
      <c r="F32" s="28"/>
      <c r="G32" s="29"/>
      <c r="H32" s="9" t="str">
        <f t="shared" si="2"/>
        <v/>
      </c>
      <c r="I32" s="73"/>
      <c r="J32" s="74"/>
      <c r="K32" s="75"/>
      <c r="L32"/>
    </row>
    <row r="33" spans="1:12" ht="17.100000000000001" customHeight="1" x14ac:dyDescent="0.15">
      <c r="A33" s="10">
        <f t="shared" si="1"/>
        <v>45738</v>
      </c>
      <c r="B33" s="11" t="str">
        <f t="shared" si="3"/>
        <v>土</v>
      </c>
      <c r="C33" s="23"/>
      <c r="D33" s="24"/>
      <c r="E33" s="27"/>
      <c r="F33" s="28"/>
      <c r="G33" s="29"/>
      <c r="H33" s="9" t="str">
        <f t="shared" si="2"/>
        <v/>
      </c>
      <c r="I33" s="73"/>
      <c r="J33" s="81"/>
      <c r="K33" s="82"/>
      <c r="L33"/>
    </row>
    <row r="34" spans="1:12" ht="17.100000000000001" customHeight="1" x14ac:dyDescent="0.15">
      <c r="A34" s="10">
        <f t="shared" si="1"/>
        <v>45739</v>
      </c>
      <c r="B34" s="11" t="str">
        <f t="shared" si="3"/>
        <v>日</v>
      </c>
      <c r="C34" s="23"/>
      <c r="D34" s="24"/>
      <c r="E34" s="27"/>
      <c r="F34" s="28"/>
      <c r="G34" s="29"/>
      <c r="H34" s="9" t="str">
        <f t="shared" si="2"/>
        <v/>
      </c>
      <c r="I34" s="73"/>
      <c r="J34" s="81"/>
      <c r="K34" s="82"/>
      <c r="L34"/>
    </row>
    <row r="35" spans="1:12" ht="17.100000000000001" customHeight="1" x14ac:dyDescent="0.15">
      <c r="A35" s="10">
        <f t="shared" si="1"/>
        <v>45740</v>
      </c>
      <c r="B35" s="11" t="str">
        <f t="shared" si="3"/>
        <v>月</v>
      </c>
      <c r="C35" s="23"/>
      <c r="D35" s="24"/>
      <c r="E35" s="27"/>
      <c r="F35" s="28"/>
      <c r="G35" s="29"/>
      <c r="H35" s="9" t="str">
        <f t="shared" si="2"/>
        <v/>
      </c>
      <c r="I35" s="73"/>
      <c r="J35" s="74"/>
      <c r="K35" s="75"/>
      <c r="L35"/>
    </row>
    <row r="36" spans="1:12" ht="17.100000000000001" customHeight="1" x14ac:dyDescent="0.15">
      <c r="A36" s="10">
        <f t="shared" si="1"/>
        <v>45741</v>
      </c>
      <c r="B36" s="11" t="str">
        <f t="shared" si="3"/>
        <v>火</v>
      </c>
      <c r="C36" s="23"/>
      <c r="D36" s="24"/>
      <c r="E36" s="27"/>
      <c r="F36" s="28"/>
      <c r="G36" s="29"/>
      <c r="H36" s="9" t="str">
        <f t="shared" si="2"/>
        <v/>
      </c>
      <c r="I36" s="73"/>
      <c r="J36" s="74"/>
      <c r="K36" s="75"/>
      <c r="L36"/>
    </row>
    <row r="37" spans="1:12" ht="17.100000000000001" customHeight="1" x14ac:dyDescent="0.15">
      <c r="A37" s="10">
        <f t="shared" si="1"/>
        <v>45742</v>
      </c>
      <c r="B37" s="11" t="str">
        <f t="shared" si="3"/>
        <v>水</v>
      </c>
      <c r="C37" s="23"/>
      <c r="D37" s="24"/>
      <c r="E37" s="27"/>
      <c r="F37" s="28"/>
      <c r="G37" s="29"/>
      <c r="H37" s="9" t="str">
        <f t="shared" si="2"/>
        <v/>
      </c>
      <c r="I37" s="73"/>
      <c r="J37" s="74"/>
      <c r="K37" s="75"/>
      <c r="L37"/>
    </row>
    <row r="38" spans="1:12" ht="17.100000000000001" customHeight="1" x14ac:dyDescent="0.15">
      <c r="A38" s="10">
        <f>A37+1</f>
        <v>45743</v>
      </c>
      <c r="B38" s="11" t="str">
        <f t="shared" si="3"/>
        <v>木</v>
      </c>
      <c r="C38" s="23"/>
      <c r="D38" s="24"/>
      <c r="E38" s="27"/>
      <c r="F38" s="28"/>
      <c r="G38" s="29"/>
      <c r="H38" s="9" t="str">
        <f t="shared" si="2"/>
        <v/>
      </c>
      <c r="I38" s="73"/>
      <c r="J38" s="74"/>
      <c r="K38" s="75"/>
      <c r="L38"/>
    </row>
    <row r="39" spans="1:12" ht="17.100000000000001" customHeight="1" x14ac:dyDescent="0.15">
      <c r="A39" s="10">
        <f>A38+1</f>
        <v>45744</v>
      </c>
      <c r="B39" s="11" t="str">
        <f t="shared" si="3"/>
        <v>金</v>
      </c>
      <c r="C39" s="23"/>
      <c r="D39" s="24"/>
      <c r="E39" s="27"/>
      <c r="F39" s="28"/>
      <c r="G39" s="29"/>
      <c r="H39" s="9" t="str">
        <f t="shared" si="2"/>
        <v/>
      </c>
      <c r="I39" s="73"/>
      <c r="J39" s="74"/>
      <c r="K39" s="75"/>
      <c r="L39"/>
    </row>
    <row r="40" spans="1:12" ht="17.100000000000001" customHeight="1" x14ac:dyDescent="0.15">
      <c r="A40" s="10">
        <f>IF(DAY(A39+1)&lt;4,"",A39+1)</f>
        <v>45745</v>
      </c>
      <c r="B40" s="11" t="str">
        <f t="shared" si="3"/>
        <v>土</v>
      </c>
      <c r="C40" s="23"/>
      <c r="D40" s="24"/>
      <c r="E40" s="27"/>
      <c r="F40" s="28"/>
      <c r="G40" s="29"/>
      <c r="H40" s="9" t="str">
        <f t="shared" si="2"/>
        <v/>
      </c>
      <c r="I40" s="73"/>
      <c r="J40" s="81"/>
      <c r="K40" s="82"/>
      <c r="L40"/>
    </row>
    <row r="41" spans="1:12" ht="17.100000000000001" customHeight="1" x14ac:dyDescent="0.15">
      <c r="A41" s="10">
        <f>IF(DAY(A39+2)&lt;4,"",A39+2)</f>
        <v>45746</v>
      </c>
      <c r="B41" s="11" t="str">
        <f t="shared" si="3"/>
        <v>日</v>
      </c>
      <c r="C41" s="23"/>
      <c r="D41" s="24"/>
      <c r="E41" s="27"/>
      <c r="F41" s="28"/>
      <c r="G41" s="29"/>
      <c r="H41" s="9" t="str">
        <f t="shared" si="2"/>
        <v/>
      </c>
      <c r="I41" s="73"/>
      <c r="J41" s="81"/>
      <c r="K41" s="82"/>
      <c r="L41"/>
    </row>
    <row r="42" spans="1:12" ht="17.100000000000001" customHeight="1" thickBot="1" x14ac:dyDescent="0.2">
      <c r="A42" s="12">
        <f>IF(DAY(A39+3)&lt;4,"",A39+3)</f>
        <v>45747</v>
      </c>
      <c r="B42" s="43" t="str">
        <f t="shared" si="3"/>
        <v>月</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23</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0" priority="1" stopIfTrue="1">
      <formula>OR($B12="土",$B12="日",$B12="祝",$B12="振",$I12="休日")</formula>
    </cfRule>
  </conditionalFormatting>
  <dataValidations count="5">
    <dataValidation type="list" imeMode="on" allowBlank="1" sqref="H8" xr:uid="{BD5A0AF9-7083-4D01-85C1-913B13C3C9EA}">
      <formula1>"通常勤務,管理者,裁量,高プロ,出向,その他"</formula1>
    </dataValidation>
    <dataValidation type="list" allowBlank="1" showInputMessage="1" showErrorMessage="1" sqref="G2 K2" xr:uid="{A41EDECF-E272-46CA-966A-60A4A365D7D0}">
      <formula1>"あり,なし"</formula1>
    </dataValidation>
    <dataValidation type="list" allowBlank="1" showInputMessage="1" showErrorMessage="1" sqref="E1:G1" xr:uid="{69CF0347-DE93-4259-9A17-AF1DC138658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9EFFE52-292F-4D74-8B42-7AA8229A1873}">
      <formula1>0</formula1>
    </dataValidation>
    <dataValidation type="time" allowBlank="1" showInputMessage="1" showErrorMessage="1" errorTitle="時刻を入力してください。" error="0:00から23:59までの時刻が入力できます。" sqref="C12:C42 E12:E42 G12:G42" xr:uid="{F3B11292-DA75-4AB2-8983-CCA9A173D7D5}">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F8832-9071-41BE-BC95-666AEBE379B4}">
  <sheetPr codeName="Sheet2"/>
  <dimension ref="A1:N57"/>
  <sheetViews>
    <sheetView zoomScaleNormal="100" workbookViewId="0">
      <selection activeCell="B18" sqref="B1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26</v>
      </c>
      <c r="B1" s="104"/>
      <c r="C1" s="104"/>
      <c r="D1" s="104"/>
      <c r="E1" s="105" t="s">
        <v>24</v>
      </c>
      <c r="F1" s="106"/>
      <c r="G1" s="106"/>
      <c r="H1" s="63"/>
      <c r="I1" s="50" t="str">
        <f>IF($E$1="委託業務従事日誌","契約管理番号：","事業番号：")</f>
        <v>事業番号：</v>
      </c>
      <c r="J1" s="20" t="s">
        <v>20</v>
      </c>
      <c r="K1" s="19" t="str">
        <f>IF($E$1="委託業務従事日誌","別紙８","")</f>
        <v/>
      </c>
    </row>
    <row r="2" spans="1:13" ht="17.100000000000001" customHeight="1" x14ac:dyDescent="0.15">
      <c r="A2" s="126" t="s">
        <v>16</v>
      </c>
      <c r="B2" s="127"/>
      <c r="C2" s="127"/>
      <c r="D2" s="127"/>
      <c r="E2" s="127"/>
      <c r="F2" s="127"/>
      <c r="G2" s="21" t="s">
        <v>19</v>
      </c>
      <c r="H2" s="128" t="s">
        <v>17</v>
      </c>
      <c r="I2" s="128"/>
      <c r="J2" s="128"/>
      <c r="K2" s="52" t="s">
        <v>19</v>
      </c>
    </row>
    <row r="3" spans="1:13" ht="17.100000000000001" customHeight="1" x14ac:dyDescent="0.15">
      <c r="A3" s="111" t="str">
        <f>IF($E$1="委託業務従事日誌","件名：","助成事業の名称：")</f>
        <v>助成事業の名称：</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委託・共同研究項目：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助成事業者名称：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21</v>
      </c>
      <c r="I8" s="51" t="str">
        <f>IF($E$1="委託業務従事日誌","業務管理者等","主任研究者等")&amp;"　所属："</f>
        <v>主任研究者等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22</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45413</v>
      </c>
      <c r="B12" s="47" t="str">
        <f>TEXT(A12,"aaa")</f>
        <v>水</v>
      </c>
      <c r="C12" s="37"/>
      <c r="D12" s="38"/>
      <c r="E12" s="48"/>
      <c r="F12" s="40"/>
      <c r="G12" s="49"/>
      <c r="H12" s="9" t="str">
        <f>IF((D12-C12)+(F12-E12)-G12=0,"",(D12-C12)+(F12-E12)-G12)</f>
        <v/>
      </c>
      <c r="I12" s="132"/>
      <c r="J12" s="133"/>
      <c r="K12" s="134"/>
      <c r="L12"/>
    </row>
    <row r="13" spans="1:13" ht="17.100000000000001" customHeight="1" x14ac:dyDescent="0.15">
      <c r="A13" s="10">
        <f t="shared" ref="A13:A37" si="0">A12+1</f>
        <v>45414</v>
      </c>
      <c r="B13" s="11" t="str">
        <f>TEXT(A13,"aaa")</f>
        <v>木</v>
      </c>
      <c r="C13" s="25"/>
      <c r="D13" s="26"/>
      <c r="E13" s="27"/>
      <c r="F13" s="28"/>
      <c r="G13" s="29"/>
      <c r="H13" s="9" t="str">
        <f>IF((D13-C13)+(F13-E13)-G13=0,"",(D13-C13)+(F13-E13)-G13)</f>
        <v/>
      </c>
      <c r="I13" s="73"/>
      <c r="J13" s="81"/>
      <c r="K13" s="82"/>
      <c r="L13"/>
    </row>
    <row r="14" spans="1:13" ht="17.100000000000001" customHeight="1" x14ac:dyDescent="0.15">
      <c r="A14" s="53">
        <f t="shared" si="0"/>
        <v>45415</v>
      </c>
      <c r="B14" s="11" t="s">
        <v>37</v>
      </c>
      <c r="C14" s="23"/>
      <c r="D14" s="24"/>
      <c r="E14" s="27"/>
      <c r="F14" s="28"/>
      <c r="G14" s="29"/>
      <c r="H14" s="9" t="str">
        <f t="shared" ref="H14:H42" si="1">IF((D14-C14)+(F14-E14)-G14=0,"",(D14-C14)+(F14-E14)-G14)</f>
        <v/>
      </c>
      <c r="I14" s="73"/>
      <c r="J14" s="74"/>
      <c r="K14" s="75"/>
      <c r="L14"/>
    </row>
    <row r="15" spans="1:13" ht="17.100000000000001" customHeight="1" x14ac:dyDescent="0.15">
      <c r="A15" s="10">
        <f t="shared" si="0"/>
        <v>45416</v>
      </c>
      <c r="B15" s="11" t="s">
        <v>37</v>
      </c>
      <c r="C15" s="23"/>
      <c r="D15" s="24"/>
      <c r="E15" s="27"/>
      <c r="F15" s="28"/>
      <c r="G15" s="29"/>
      <c r="H15" s="9" t="str">
        <f t="shared" si="1"/>
        <v/>
      </c>
      <c r="I15" s="73"/>
      <c r="J15" s="74"/>
      <c r="K15" s="75"/>
      <c r="L15"/>
    </row>
    <row r="16" spans="1:13" ht="17.100000000000001" customHeight="1" x14ac:dyDescent="0.15">
      <c r="A16" s="10">
        <f t="shared" si="0"/>
        <v>45417</v>
      </c>
      <c r="B16" s="11" t="s">
        <v>37</v>
      </c>
      <c r="C16" s="23"/>
      <c r="D16" s="24"/>
      <c r="E16" s="27"/>
      <c r="F16" s="28"/>
      <c r="G16" s="29"/>
      <c r="H16" s="9" t="str">
        <f t="shared" si="1"/>
        <v/>
      </c>
      <c r="I16" s="73"/>
      <c r="J16" s="74"/>
      <c r="K16" s="75"/>
      <c r="L16"/>
    </row>
    <row r="17" spans="1:12" ht="17.100000000000001" customHeight="1" x14ac:dyDescent="0.15">
      <c r="A17" s="36">
        <f t="shared" si="0"/>
        <v>45418</v>
      </c>
      <c r="B17" s="44" t="s">
        <v>38</v>
      </c>
      <c r="C17" s="37"/>
      <c r="D17" s="38"/>
      <c r="E17" s="39"/>
      <c r="F17" s="40"/>
      <c r="G17" s="41"/>
      <c r="H17" s="9" t="str">
        <f t="shared" si="1"/>
        <v/>
      </c>
      <c r="I17" s="73"/>
      <c r="J17" s="74"/>
      <c r="K17" s="75"/>
      <c r="L17"/>
    </row>
    <row r="18" spans="1:12" ht="17.100000000000001" customHeight="1" x14ac:dyDescent="0.15">
      <c r="A18" s="36">
        <f t="shared" si="0"/>
        <v>45419</v>
      </c>
      <c r="B18" s="44" t="str">
        <f t="shared" ref="B18:B42" si="2">TEXT(A18,"aaa")</f>
        <v>火</v>
      </c>
      <c r="C18" s="37"/>
      <c r="D18" s="38"/>
      <c r="E18" s="39"/>
      <c r="F18" s="40"/>
      <c r="G18" s="41"/>
      <c r="H18" s="9" t="str">
        <f t="shared" si="1"/>
        <v/>
      </c>
      <c r="I18" s="73"/>
      <c r="J18" s="74"/>
      <c r="K18" s="75"/>
      <c r="L18"/>
    </row>
    <row r="19" spans="1:12" ht="17.100000000000001" customHeight="1" x14ac:dyDescent="0.15">
      <c r="A19" s="10">
        <f t="shared" si="0"/>
        <v>45420</v>
      </c>
      <c r="B19" s="11" t="str">
        <f t="shared" si="2"/>
        <v>水</v>
      </c>
      <c r="C19" s="23"/>
      <c r="D19" s="24"/>
      <c r="E19" s="27"/>
      <c r="F19" s="28"/>
      <c r="G19" s="29"/>
      <c r="H19" s="9" t="str">
        <f t="shared" si="1"/>
        <v/>
      </c>
      <c r="I19" s="73"/>
      <c r="J19" s="81"/>
      <c r="K19" s="82"/>
      <c r="L19"/>
    </row>
    <row r="20" spans="1:12" ht="17.100000000000001" customHeight="1" x14ac:dyDescent="0.15">
      <c r="A20" s="10">
        <f t="shared" si="0"/>
        <v>45421</v>
      </c>
      <c r="B20" s="11" t="str">
        <f t="shared" si="2"/>
        <v>木</v>
      </c>
      <c r="C20" s="23"/>
      <c r="D20" s="24"/>
      <c r="E20" s="27"/>
      <c r="F20" s="28"/>
      <c r="G20" s="29"/>
      <c r="H20" s="9" t="str">
        <f t="shared" si="1"/>
        <v/>
      </c>
      <c r="I20" s="73"/>
      <c r="J20" s="81"/>
      <c r="K20" s="82"/>
      <c r="L20"/>
    </row>
    <row r="21" spans="1:12" ht="17.100000000000001" customHeight="1" x14ac:dyDescent="0.15">
      <c r="A21" s="53">
        <f t="shared" si="0"/>
        <v>45422</v>
      </c>
      <c r="B21" s="11" t="str">
        <f t="shared" si="2"/>
        <v>金</v>
      </c>
      <c r="C21" s="23"/>
      <c r="D21" s="24"/>
      <c r="E21" s="27"/>
      <c r="F21" s="28"/>
      <c r="G21" s="29"/>
      <c r="H21" s="9" t="str">
        <f t="shared" si="1"/>
        <v/>
      </c>
      <c r="I21" s="73"/>
      <c r="J21" s="74"/>
      <c r="K21" s="75"/>
      <c r="L21"/>
    </row>
    <row r="22" spans="1:12" ht="17.100000000000001" customHeight="1" x14ac:dyDescent="0.15">
      <c r="A22" s="10">
        <f t="shared" si="0"/>
        <v>45423</v>
      </c>
      <c r="B22" s="11" t="str">
        <f t="shared" si="2"/>
        <v>土</v>
      </c>
      <c r="C22" s="23"/>
      <c r="D22" s="24"/>
      <c r="E22" s="27"/>
      <c r="F22" s="28"/>
      <c r="G22" s="29"/>
      <c r="H22" s="9" t="str">
        <f t="shared" si="1"/>
        <v/>
      </c>
      <c r="I22" s="73"/>
      <c r="J22" s="74"/>
      <c r="K22" s="75"/>
      <c r="L22"/>
    </row>
    <row r="23" spans="1:12" ht="17.100000000000001" customHeight="1" x14ac:dyDescent="0.15">
      <c r="A23" s="10">
        <f t="shared" si="0"/>
        <v>45424</v>
      </c>
      <c r="B23" s="11" t="str">
        <f t="shared" si="2"/>
        <v>日</v>
      </c>
      <c r="C23" s="23"/>
      <c r="D23" s="24"/>
      <c r="E23" s="27"/>
      <c r="F23" s="28"/>
      <c r="G23" s="29"/>
      <c r="H23" s="9" t="str">
        <f t="shared" si="1"/>
        <v/>
      </c>
      <c r="I23" s="73"/>
      <c r="J23" s="74"/>
      <c r="K23" s="75"/>
      <c r="L23"/>
    </row>
    <row r="24" spans="1:12" ht="17.100000000000001" customHeight="1" x14ac:dyDescent="0.15">
      <c r="A24" s="10">
        <f t="shared" si="0"/>
        <v>45425</v>
      </c>
      <c r="B24" s="11" t="str">
        <f t="shared" si="2"/>
        <v>月</v>
      </c>
      <c r="C24" s="23"/>
      <c r="D24" s="24"/>
      <c r="E24" s="27"/>
      <c r="F24" s="28"/>
      <c r="G24" s="29"/>
      <c r="H24" s="9" t="str">
        <f t="shared" si="1"/>
        <v/>
      </c>
      <c r="I24" s="73"/>
      <c r="J24" s="74"/>
      <c r="K24" s="75"/>
      <c r="L24"/>
    </row>
    <row r="25" spans="1:12" ht="17.100000000000001" customHeight="1" x14ac:dyDescent="0.15">
      <c r="A25" s="10">
        <f t="shared" si="0"/>
        <v>45426</v>
      </c>
      <c r="B25" s="11" t="str">
        <f t="shared" si="2"/>
        <v>火</v>
      </c>
      <c r="C25" s="23"/>
      <c r="D25" s="24"/>
      <c r="E25" s="27"/>
      <c r="F25" s="28"/>
      <c r="G25" s="29"/>
      <c r="H25" s="9" t="str">
        <f t="shared" si="1"/>
        <v/>
      </c>
      <c r="I25" s="73"/>
      <c r="J25" s="74"/>
      <c r="K25" s="75"/>
      <c r="L25"/>
    </row>
    <row r="26" spans="1:12" ht="17.100000000000001" customHeight="1" x14ac:dyDescent="0.15">
      <c r="A26" s="10">
        <f t="shared" si="0"/>
        <v>45427</v>
      </c>
      <c r="B26" s="11" t="str">
        <f t="shared" si="2"/>
        <v>水</v>
      </c>
      <c r="C26" s="23"/>
      <c r="D26" s="24"/>
      <c r="E26" s="27"/>
      <c r="F26" s="28"/>
      <c r="G26" s="29"/>
      <c r="H26" s="9" t="str">
        <f t="shared" si="1"/>
        <v/>
      </c>
      <c r="I26" s="73"/>
      <c r="J26" s="81"/>
      <c r="K26" s="82"/>
      <c r="L26"/>
    </row>
    <row r="27" spans="1:12" ht="17.100000000000001" customHeight="1" x14ac:dyDescent="0.15">
      <c r="A27" s="10">
        <f t="shared" si="0"/>
        <v>45428</v>
      </c>
      <c r="B27" s="11" t="str">
        <f t="shared" si="2"/>
        <v>木</v>
      </c>
      <c r="C27" s="23"/>
      <c r="D27" s="24"/>
      <c r="E27" s="27"/>
      <c r="F27" s="28"/>
      <c r="G27" s="29"/>
      <c r="H27" s="9" t="str">
        <f t="shared" si="1"/>
        <v/>
      </c>
      <c r="I27" s="73"/>
      <c r="J27" s="81"/>
      <c r="K27" s="82"/>
      <c r="L27"/>
    </row>
    <row r="28" spans="1:12" ht="17.100000000000001" customHeight="1" x14ac:dyDescent="0.15">
      <c r="A28" s="10">
        <f t="shared" si="0"/>
        <v>45429</v>
      </c>
      <c r="B28" s="11" t="str">
        <f t="shared" si="2"/>
        <v>金</v>
      </c>
      <c r="C28" s="23"/>
      <c r="D28" s="24"/>
      <c r="E28" s="27"/>
      <c r="F28" s="28"/>
      <c r="G28" s="29"/>
      <c r="H28" s="9" t="str">
        <f t="shared" si="1"/>
        <v/>
      </c>
      <c r="I28" s="73"/>
      <c r="J28" s="74"/>
      <c r="K28" s="75"/>
      <c r="L28"/>
    </row>
    <row r="29" spans="1:12" ht="17.100000000000001" customHeight="1" x14ac:dyDescent="0.15">
      <c r="A29" s="10">
        <f t="shared" si="0"/>
        <v>45430</v>
      </c>
      <c r="B29" s="11" t="str">
        <f t="shared" si="2"/>
        <v>土</v>
      </c>
      <c r="C29" s="23"/>
      <c r="D29" s="24"/>
      <c r="E29" s="27"/>
      <c r="F29" s="28"/>
      <c r="G29" s="29"/>
      <c r="H29" s="9" t="str">
        <f t="shared" si="1"/>
        <v/>
      </c>
      <c r="I29" s="73"/>
      <c r="J29" s="74"/>
      <c r="K29" s="75"/>
      <c r="L29"/>
    </row>
    <row r="30" spans="1:12" ht="17.100000000000001" customHeight="1" x14ac:dyDescent="0.15">
      <c r="A30" s="10">
        <f t="shared" si="0"/>
        <v>45431</v>
      </c>
      <c r="B30" s="11" t="str">
        <f t="shared" si="2"/>
        <v>日</v>
      </c>
      <c r="C30" s="23"/>
      <c r="D30" s="24"/>
      <c r="E30" s="27"/>
      <c r="F30" s="28"/>
      <c r="G30" s="29"/>
      <c r="H30" s="9" t="str">
        <f t="shared" si="1"/>
        <v/>
      </c>
      <c r="I30" s="73"/>
      <c r="J30" s="124"/>
      <c r="K30" s="125"/>
      <c r="L30"/>
    </row>
    <row r="31" spans="1:12" ht="17.100000000000001" customHeight="1" x14ac:dyDescent="0.15">
      <c r="A31" s="10">
        <f t="shared" si="0"/>
        <v>45432</v>
      </c>
      <c r="B31" s="11" t="str">
        <f t="shared" si="2"/>
        <v>月</v>
      </c>
      <c r="C31" s="23"/>
      <c r="D31" s="24"/>
      <c r="E31" s="27"/>
      <c r="F31" s="28"/>
      <c r="G31" s="29"/>
      <c r="H31" s="9" t="str">
        <f t="shared" si="1"/>
        <v/>
      </c>
      <c r="I31" s="73"/>
      <c r="J31" s="124"/>
      <c r="K31" s="125"/>
      <c r="L31"/>
    </row>
    <row r="32" spans="1:12" ht="17.100000000000001" customHeight="1" x14ac:dyDescent="0.15">
      <c r="A32" s="10">
        <f t="shared" si="0"/>
        <v>45433</v>
      </c>
      <c r="B32" s="11" t="str">
        <f t="shared" si="2"/>
        <v>火</v>
      </c>
      <c r="C32" s="23"/>
      <c r="D32" s="24"/>
      <c r="E32" s="27"/>
      <c r="F32" s="28"/>
      <c r="G32" s="29"/>
      <c r="H32" s="9" t="str">
        <f t="shared" si="1"/>
        <v/>
      </c>
      <c r="I32" s="73"/>
      <c r="J32" s="74"/>
      <c r="K32" s="75"/>
      <c r="L32"/>
    </row>
    <row r="33" spans="1:12" ht="17.100000000000001" customHeight="1" x14ac:dyDescent="0.15">
      <c r="A33" s="10">
        <f t="shared" si="0"/>
        <v>45434</v>
      </c>
      <c r="B33" s="11" t="str">
        <f t="shared" si="2"/>
        <v>水</v>
      </c>
      <c r="C33" s="23"/>
      <c r="D33" s="24"/>
      <c r="E33" s="27"/>
      <c r="F33" s="28"/>
      <c r="G33" s="29"/>
      <c r="H33" s="9" t="str">
        <f t="shared" si="1"/>
        <v/>
      </c>
      <c r="I33" s="73"/>
      <c r="J33" s="81"/>
      <c r="K33" s="82"/>
      <c r="L33"/>
    </row>
    <row r="34" spans="1:12" ht="17.100000000000001" customHeight="1" x14ac:dyDescent="0.15">
      <c r="A34" s="10">
        <f t="shared" si="0"/>
        <v>45435</v>
      </c>
      <c r="B34" s="11" t="str">
        <f t="shared" si="2"/>
        <v>木</v>
      </c>
      <c r="C34" s="23"/>
      <c r="D34" s="24"/>
      <c r="E34" s="27"/>
      <c r="F34" s="28"/>
      <c r="G34" s="29"/>
      <c r="H34" s="9" t="str">
        <f t="shared" si="1"/>
        <v/>
      </c>
      <c r="I34" s="73"/>
      <c r="J34" s="81"/>
      <c r="K34" s="82"/>
      <c r="L34"/>
    </row>
    <row r="35" spans="1:12" ht="17.100000000000001" customHeight="1" x14ac:dyDescent="0.15">
      <c r="A35" s="10">
        <f t="shared" si="0"/>
        <v>45436</v>
      </c>
      <c r="B35" s="11" t="str">
        <f t="shared" si="2"/>
        <v>金</v>
      </c>
      <c r="C35" s="23"/>
      <c r="D35" s="24"/>
      <c r="E35" s="27"/>
      <c r="F35" s="28"/>
      <c r="G35" s="29"/>
      <c r="H35" s="9" t="str">
        <f t="shared" si="1"/>
        <v/>
      </c>
      <c r="I35" s="73"/>
      <c r="J35" s="74"/>
      <c r="K35" s="75"/>
      <c r="L35"/>
    </row>
    <row r="36" spans="1:12" ht="17.100000000000001" customHeight="1" x14ac:dyDescent="0.15">
      <c r="A36" s="10">
        <f t="shared" si="0"/>
        <v>45437</v>
      </c>
      <c r="B36" s="11" t="str">
        <f t="shared" si="2"/>
        <v>土</v>
      </c>
      <c r="C36" s="23"/>
      <c r="D36" s="24"/>
      <c r="E36" s="27"/>
      <c r="F36" s="28"/>
      <c r="G36" s="29"/>
      <c r="H36" s="9" t="str">
        <f t="shared" si="1"/>
        <v/>
      </c>
      <c r="I36" s="73"/>
      <c r="J36" s="74"/>
      <c r="K36" s="75"/>
      <c r="L36"/>
    </row>
    <row r="37" spans="1:12" ht="17.100000000000001" customHeight="1" x14ac:dyDescent="0.15">
      <c r="A37" s="10">
        <f t="shared" si="0"/>
        <v>45438</v>
      </c>
      <c r="B37" s="11" t="str">
        <f t="shared" si="2"/>
        <v>日</v>
      </c>
      <c r="C37" s="23"/>
      <c r="D37" s="24"/>
      <c r="E37" s="27"/>
      <c r="F37" s="28"/>
      <c r="G37" s="29"/>
      <c r="H37" s="9" t="str">
        <f t="shared" si="1"/>
        <v/>
      </c>
      <c r="I37" s="73"/>
      <c r="J37" s="74"/>
      <c r="K37" s="75"/>
      <c r="L37"/>
    </row>
    <row r="38" spans="1:12" ht="17.100000000000001" customHeight="1" x14ac:dyDescent="0.15">
      <c r="A38" s="10">
        <f>A37+1</f>
        <v>45439</v>
      </c>
      <c r="B38" s="11" t="str">
        <f t="shared" si="2"/>
        <v>月</v>
      </c>
      <c r="C38" s="23"/>
      <c r="D38" s="24"/>
      <c r="E38" s="27"/>
      <c r="F38" s="28"/>
      <c r="G38" s="29"/>
      <c r="H38" s="9" t="str">
        <f t="shared" si="1"/>
        <v/>
      </c>
      <c r="I38" s="73"/>
      <c r="J38" s="74"/>
      <c r="K38" s="75"/>
      <c r="L38"/>
    </row>
    <row r="39" spans="1:12" ht="17.100000000000001" customHeight="1" x14ac:dyDescent="0.15">
      <c r="A39" s="10">
        <f>A38+1</f>
        <v>45440</v>
      </c>
      <c r="B39" s="11" t="str">
        <f t="shared" si="2"/>
        <v>火</v>
      </c>
      <c r="C39" s="23"/>
      <c r="D39" s="24"/>
      <c r="E39" s="27"/>
      <c r="F39" s="28"/>
      <c r="G39" s="29"/>
      <c r="H39" s="9" t="str">
        <f t="shared" si="1"/>
        <v/>
      </c>
      <c r="I39" s="73"/>
      <c r="J39" s="74"/>
      <c r="K39" s="75"/>
      <c r="L39"/>
    </row>
    <row r="40" spans="1:12" ht="17.100000000000001" customHeight="1" x14ac:dyDescent="0.15">
      <c r="A40" s="10">
        <f>IF(DAY(A39+1)&lt;4,"",A39+1)</f>
        <v>45441</v>
      </c>
      <c r="B40" s="11" t="str">
        <f t="shared" si="2"/>
        <v>水</v>
      </c>
      <c r="C40" s="23"/>
      <c r="D40" s="24"/>
      <c r="E40" s="27"/>
      <c r="F40" s="28"/>
      <c r="G40" s="29"/>
      <c r="H40" s="9" t="str">
        <f t="shared" si="1"/>
        <v/>
      </c>
      <c r="I40" s="73"/>
      <c r="J40" s="81"/>
      <c r="K40" s="82"/>
      <c r="L40"/>
    </row>
    <row r="41" spans="1:12" ht="17.100000000000001" customHeight="1" x14ac:dyDescent="0.15">
      <c r="A41" s="10">
        <f>IF(DAY(A39+2)&lt;4,"",A39+2)</f>
        <v>45442</v>
      </c>
      <c r="B41" s="11" t="str">
        <f t="shared" si="2"/>
        <v>木</v>
      </c>
      <c r="C41" s="23"/>
      <c r="D41" s="24"/>
      <c r="E41" s="27"/>
      <c r="F41" s="28"/>
      <c r="G41" s="29"/>
      <c r="H41" s="9" t="str">
        <f t="shared" si="1"/>
        <v/>
      </c>
      <c r="I41" s="73"/>
      <c r="J41" s="81"/>
      <c r="K41" s="82"/>
      <c r="L41"/>
    </row>
    <row r="42" spans="1:12" ht="17.100000000000001" customHeight="1" thickBot="1" x14ac:dyDescent="0.2">
      <c r="A42" s="12">
        <f>IF(DAY(A39+3)&lt;4,"",A39+3)</f>
        <v>45443</v>
      </c>
      <c r="B42" s="43" t="str">
        <f t="shared" si="2"/>
        <v>金</v>
      </c>
      <c r="C42" s="30"/>
      <c r="D42" s="31"/>
      <c r="E42" s="32"/>
      <c r="F42" s="33"/>
      <c r="G42" s="34"/>
      <c r="H42" s="13" t="str">
        <f t="shared" si="1"/>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23</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10" priority="1" stopIfTrue="1">
      <formula>OR($B12="土",$B12="日",$B12="祝",$B12="振",$I12="休日")</formula>
    </cfRule>
  </conditionalFormatting>
  <dataValidations count="5">
    <dataValidation type="list" imeMode="on" allowBlank="1" sqref="H8" xr:uid="{51C99AC8-0DAA-407F-A264-FC876620A9FB}">
      <formula1>"通常勤務,管理者,裁量,高プロ,出向,その他"</formula1>
    </dataValidation>
    <dataValidation type="list" allowBlank="1" showInputMessage="1" showErrorMessage="1" sqref="G2 K2" xr:uid="{491CA43C-6B95-4421-B62B-8981FA36EFB9}">
      <formula1>"あり,なし"</formula1>
    </dataValidation>
    <dataValidation type="list" allowBlank="1" showInputMessage="1" showErrorMessage="1" sqref="E1:G1" xr:uid="{F89D67DE-DF50-457E-87C5-285230A8165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4085F2C-D05B-4C72-8188-115AD2D5D035}">
      <formula1>0</formula1>
    </dataValidation>
    <dataValidation type="time" allowBlank="1" showInputMessage="1" showErrorMessage="1" errorTitle="時刻を入力してください。" error="0:00から23:59までの時刻が入力できます。" sqref="C12:C42 E12:E42 G12:G42" xr:uid="{5039993C-636F-49DE-A7DE-8FCA261E3D88}">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D2A99-36A4-4CF6-9905-4A35B4A90C19}">
  <sheetPr codeName="Sheet3"/>
  <dimension ref="A1:N57"/>
  <sheetViews>
    <sheetView zoomScaleNormal="100" workbookViewId="0">
      <selection activeCell="L8" sqref="L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27</v>
      </c>
      <c r="B1" s="104"/>
      <c r="C1" s="104"/>
      <c r="D1" s="104"/>
      <c r="E1" s="105" t="s">
        <v>24</v>
      </c>
      <c r="F1" s="106"/>
      <c r="G1" s="106"/>
      <c r="H1" s="63"/>
      <c r="I1" s="50" t="str">
        <f>IF($E$1="委託業務従事日誌","契約管理番号：","事業番号：")</f>
        <v>事業番号：</v>
      </c>
      <c r="J1" s="20" t="s">
        <v>20</v>
      </c>
      <c r="K1" s="19" t="str">
        <f>IF($E$1="委託業務従事日誌","別紙８","")</f>
        <v/>
      </c>
    </row>
    <row r="2" spans="1:13" ht="17.100000000000001" customHeight="1" x14ac:dyDescent="0.15">
      <c r="A2" s="126" t="s">
        <v>16</v>
      </c>
      <c r="B2" s="127"/>
      <c r="C2" s="127"/>
      <c r="D2" s="127"/>
      <c r="E2" s="127"/>
      <c r="F2" s="127"/>
      <c r="G2" s="21" t="s">
        <v>19</v>
      </c>
      <c r="H2" s="128" t="s">
        <v>17</v>
      </c>
      <c r="I2" s="128"/>
      <c r="J2" s="128"/>
      <c r="K2" s="52" t="s">
        <v>19</v>
      </c>
    </row>
    <row r="3" spans="1:13" ht="17.100000000000001" customHeight="1" x14ac:dyDescent="0.15">
      <c r="A3" s="111" t="str">
        <f>IF($E$1="委託業務従事日誌","件名：","助成事業の名称：")</f>
        <v>助成事業の名称：</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委託・共同研究項目：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助成事業者名称：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21</v>
      </c>
      <c r="I8" s="51" t="str">
        <f>IF($E$1="委託業務従事日誌","業務管理者等","主任研究者等")&amp;"　所属："</f>
        <v>主任研究者等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22</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45444</v>
      </c>
      <c r="B12" s="47" t="str">
        <f t="shared" ref="B12:B42" si="0">TEXT(A12,"aaa")</f>
        <v>土</v>
      </c>
      <c r="C12" s="37"/>
      <c r="D12" s="38"/>
      <c r="E12" s="48"/>
      <c r="F12" s="40"/>
      <c r="G12" s="49"/>
      <c r="H12" s="9" t="str">
        <f>IF((D12-C12)+(F12-E12)-G12=0,"",(D12-C12)+(F12-E12)-G12)</f>
        <v/>
      </c>
      <c r="I12" s="132"/>
      <c r="J12" s="133"/>
      <c r="K12" s="134"/>
      <c r="L12"/>
    </row>
    <row r="13" spans="1:13" ht="17.100000000000001" customHeight="1" x14ac:dyDescent="0.15">
      <c r="A13" s="10">
        <f t="shared" ref="A13:A37" si="1">A12+1</f>
        <v>45445</v>
      </c>
      <c r="B13" s="11" t="str">
        <f t="shared" si="0"/>
        <v>日</v>
      </c>
      <c r="C13" s="25"/>
      <c r="D13" s="26"/>
      <c r="E13" s="27"/>
      <c r="F13" s="28"/>
      <c r="G13" s="29"/>
      <c r="H13" s="9" t="str">
        <f>IF((D13-C13)+(F13-E13)-G13=0,"",(D13-C13)+(F13-E13)-G13)</f>
        <v/>
      </c>
      <c r="I13" s="73"/>
      <c r="J13" s="81"/>
      <c r="K13" s="82"/>
      <c r="L13"/>
    </row>
    <row r="14" spans="1:13" ht="17.100000000000001" customHeight="1" x14ac:dyDescent="0.15">
      <c r="A14" s="53">
        <f t="shared" si="1"/>
        <v>45446</v>
      </c>
      <c r="B14" s="11" t="str">
        <f t="shared" si="0"/>
        <v>月</v>
      </c>
      <c r="C14" s="23"/>
      <c r="D14" s="24"/>
      <c r="E14" s="27"/>
      <c r="F14" s="28"/>
      <c r="G14" s="29"/>
      <c r="H14" s="9" t="str">
        <f t="shared" ref="H14:H42" si="2">IF((D14-C14)+(F14-E14)-G14=0,"",(D14-C14)+(F14-E14)-G14)</f>
        <v/>
      </c>
      <c r="I14" s="73"/>
      <c r="J14" s="74"/>
      <c r="K14" s="75"/>
      <c r="L14"/>
    </row>
    <row r="15" spans="1:13" ht="17.100000000000001" customHeight="1" x14ac:dyDescent="0.15">
      <c r="A15" s="10">
        <f t="shared" si="1"/>
        <v>45447</v>
      </c>
      <c r="B15" s="11" t="str">
        <f t="shared" si="0"/>
        <v>火</v>
      </c>
      <c r="C15" s="23"/>
      <c r="D15" s="24"/>
      <c r="E15" s="27"/>
      <c r="F15" s="28"/>
      <c r="G15" s="29"/>
      <c r="H15" s="9" t="str">
        <f t="shared" si="2"/>
        <v/>
      </c>
      <c r="I15" s="73"/>
      <c r="J15" s="74"/>
      <c r="K15" s="75"/>
      <c r="L15"/>
    </row>
    <row r="16" spans="1:13" ht="17.100000000000001" customHeight="1" x14ac:dyDescent="0.15">
      <c r="A16" s="10">
        <f t="shared" si="1"/>
        <v>45448</v>
      </c>
      <c r="B16" s="11" t="str">
        <f t="shared" si="0"/>
        <v>水</v>
      </c>
      <c r="C16" s="23"/>
      <c r="D16" s="24"/>
      <c r="E16" s="27"/>
      <c r="F16" s="28"/>
      <c r="G16" s="29"/>
      <c r="H16" s="9" t="str">
        <f t="shared" si="2"/>
        <v/>
      </c>
      <c r="I16" s="73"/>
      <c r="J16" s="74"/>
      <c r="K16" s="75"/>
      <c r="L16"/>
    </row>
    <row r="17" spans="1:12" ht="17.100000000000001" customHeight="1" x14ac:dyDescent="0.15">
      <c r="A17" s="36">
        <f t="shared" si="1"/>
        <v>45449</v>
      </c>
      <c r="B17" s="44" t="str">
        <f t="shared" si="0"/>
        <v>木</v>
      </c>
      <c r="C17" s="37"/>
      <c r="D17" s="38"/>
      <c r="E17" s="39"/>
      <c r="F17" s="40"/>
      <c r="G17" s="41"/>
      <c r="H17" s="9" t="str">
        <f t="shared" si="2"/>
        <v/>
      </c>
      <c r="I17" s="73"/>
      <c r="J17" s="74"/>
      <c r="K17" s="75"/>
      <c r="L17"/>
    </row>
    <row r="18" spans="1:12" ht="17.100000000000001" customHeight="1" x14ac:dyDescent="0.15">
      <c r="A18" s="36">
        <f t="shared" si="1"/>
        <v>45450</v>
      </c>
      <c r="B18" s="44" t="str">
        <f t="shared" si="0"/>
        <v>金</v>
      </c>
      <c r="C18" s="37"/>
      <c r="D18" s="38"/>
      <c r="E18" s="39"/>
      <c r="F18" s="40"/>
      <c r="G18" s="41"/>
      <c r="H18" s="9" t="str">
        <f t="shared" si="2"/>
        <v/>
      </c>
      <c r="I18" s="73"/>
      <c r="J18" s="74"/>
      <c r="K18" s="75"/>
      <c r="L18"/>
    </row>
    <row r="19" spans="1:12" ht="17.100000000000001" customHeight="1" x14ac:dyDescent="0.15">
      <c r="A19" s="10">
        <f t="shared" si="1"/>
        <v>45451</v>
      </c>
      <c r="B19" s="11" t="str">
        <f t="shared" si="0"/>
        <v>土</v>
      </c>
      <c r="C19" s="23"/>
      <c r="D19" s="24"/>
      <c r="E19" s="27"/>
      <c r="F19" s="28"/>
      <c r="G19" s="29"/>
      <c r="H19" s="9" t="str">
        <f t="shared" si="2"/>
        <v/>
      </c>
      <c r="I19" s="73"/>
      <c r="J19" s="81"/>
      <c r="K19" s="82"/>
      <c r="L19"/>
    </row>
    <row r="20" spans="1:12" ht="17.100000000000001" customHeight="1" x14ac:dyDescent="0.15">
      <c r="A20" s="10">
        <f t="shared" si="1"/>
        <v>45452</v>
      </c>
      <c r="B20" s="11" t="str">
        <f t="shared" si="0"/>
        <v>日</v>
      </c>
      <c r="C20" s="23"/>
      <c r="D20" s="24"/>
      <c r="E20" s="27"/>
      <c r="F20" s="28"/>
      <c r="G20" s="29"/>
      <c r="H20" s="9" t="str">
        <f t="shared" si="2"/>
        <v/>
      </c>
      <c r="I20" s="73"/>
      <c r="J20" s="81"/>
      <c r="K20" s="82"/>
      <c r="L20"/>
    </row>
    <row r="21" spans="1:12" ht="17.100000000000001" customHeight="1" x14ac:dyDescent="0.15">
      <c r="A21" s="53">
        <f t="shared" si="1"/>
        <v>45453</v>
      </c>
      <c r="B21" s="11" t="str">
        <f t="shared" si="0"/>
        <v>月</v>
      </c>
      <c r="C21" s="23"/>
      <c r="D21" s="24"/>
      <c r="E21" s="27"/>
      <c r="F21" s="28"/>
      <c r="G21" s="29"/>
      <c r="H21" s="9" t="str">
        <f t="shared" si="2"/>
        <v/>
      </c>
      <c r="I21" s="73"/>
      <c r="J21" s="74"/>
      <c r="K21" s="75"/>
      <c r="L21"/>
    </row>
    <row r="22" spans="1:12" ht="17.100000000000001" customHeight="1" x14ac:dyDescent="0.15">
      <c r="A22" s="10">
        <f t="shared" si="1"/>
        <v>45454</v>
      </c>
      <c r="B22" s="11" t="str">
        <f t="shared" si="0"/>
        <v>火</v>
      </c>
      <c r="C22" s="23"/>
      <c r="D22" s="24"/>
      <c r="E22" s="27"/>
      <c r="F22" s="28"/>
      <c r="G22" s="29"/>
      <c r="H22" s="9" t="str">
        <f t="shared" si="2"/>
        <v/>
      </c>
      <c r="I22" s="73"/>
      <c r="J22" s="74"/>
      <c r="K22" s="75"/>
      <c r="L22"/>
    </row>
    <row r="23" spans="1:12" ht="17.100000000000001" customHeight="1" x14ac:dyDescent="0.15">
      <c r="A23" s="10">
        <f t="shared" si="1"/>
        <v>45455</v>
      </c>
      <c r="B23" s="11" t="str">
        <f t="shared" si="0"/>
        <v>水</v>
      </c>
      <c r="C23" s="23"/>
      <c r="D23" s="24"/>
      <c r="E23" s="27"/>
      <c r="F23" s="28"/>
      <c r="G23" s="29"/>
      <c r="H23" s="9" t="str">
        <f t="shared" si="2"/>
        <v/>
      </c>
      <c r="I23" s="73"/>
      <c r="J23" s="74"/>
      <c r="K23" s="75"/>
      <c r="L23"/>
    </row>
    <row r="24" spans="1:12" ht="17.100000000000001" customHeight="1" x14ac:dyDescent="0.15">
      <c r="A24" s="10">
        <f t="shared" si="1"/>
        <v>45456</v>
      </c>
      <c r="B24" s="11" t="str">
        <f t="shared" si="0"/>
        <v>木</v>
      </c>
      <c r="C24" s="23"/>
      <c r="D24" s="24"/>
      <c r="E24" s="27"/>
      <c r="F24" s="28"/>
      <c r="G24" s="29"/>
      <c r="H24" s="9" t="str">
        <f t="shared" si="2"/>
        <v/>
      </c>
      <c r="I24" s="73"/>
      <c r="J24" s="74"/>
      <c r="K24" s="75"/>
      <c r="L24"/>
    </row>
    <row r="25" spans="1:12" ht="17.100000000000001" customHeight="1" x14ac:dyDescent="0.15">
      <c r="A25" s="10">
        <f t="shared" si="1"/>
        <v>45457</v>
      </c>
      <c r="B25" s="11" t="str">
        <f t="shared" si="0"/>
        <v>金</v>
      </c>
      <c r="C25" s="23"/>
      <c r="D25" s="24"/>
      <c r="E25" s="27"/>
      <c r="F25" s="28"/>
      <c r="G25" s="29"/>
      <c r="H25" s="9" t="str">
        <f t="shared" si="2"/>
        <v/>
      </c>
      <c r="I25" s="73"/>
      <c r="J25" s="74"/>
      <c r="K25" s="75"/>
      <c r="L25"/>
    </row>
    <row r="26" spans="1:12" ht="17.100000000000001" customHeight="1" x14ac:dyDescent="0.15">
      <c r="A26" s="10">
        <f t="shared" si="1"/>
        <v>45458</v>
      </c>
      <c r="B26" s="11" t="str">
        <f t="shared" si="0"/>
        <v>土</v>
      </c>
      <c r="C26" s="23"/>
      <c r="D26" s="24"/>
      <c r="E26" s="27"/>
      <c r="F26" s="28"/>
      <c r="G26" s="29"/>
      <c r="H26" s="9" t="str">
        <f t="shared" si="2"/>
        <v/>
      </c>
      <c r="I26" s="73"/>
      <c r="J26" s="81"/>
      <c r="K26" s="82"/>
      <c r="L26"/>
    </row>
    <row r="27" spans="1:12" ht="17.100000000000001" customHeight="1" x14ac:dyDescent="0.15">
      <c r="A27" s="10">
        <f t="shared" si="1"/>
        <v>45459</v>
      </c>
      <c r="B27" s="11" t="str">
        <f t="shared" si="0"/>
        <v>日</v>
      </c>
      <c r="C27" s="23"/>
      <c r="D27" s="24"/>
      <c r="E27" s="27"/>
      <c r="F27" s="28"/>
      <c r="G27" s="29"/>
      <c r="H27" s="9" t="str">
        <f t="shared" si="2"/>
        <v/>
      </c>
      <c r="I27" s="73"/>
      <c r="J27" s="81"/>
      <c r="K27" s="82"/>
      <c r="L27"/>
    </row>
    <row r="28" spans="1:12" ht="17.100000000000001" customHeight="1" x14ac:dyDescent="0.15">
      <c r="A28" s="10">
        <f t="shared" si="1"/>
        <v>45460</v>
      </c>
      <c r="B28" s="11" t="str">
        <f t="shared" si="0"/>
        <v>月</v>
      </c>
      <c r="C28" s="23"/>
      <c r="D28" s="24"/>
      <c r="E28" s="27"/>
      <c r="F28" s="28"/>
      <c r="G28" s="29"/>
      <c r="H28" s="9" t="str">
        <f t="shared" si="2"/>
        <v/>
      </c>
      <c r="I28" s="73"/>
      <c r="J28" s="74"/>
      <c r="K28" s="75"/>
      <c r="L28"/>
    </row>
    <row r="29" spans="1:12" ht="17.100000000000001" customHeight="1" x14ac:dyDescent="0.15">
      <c r="A29" s="10">
        <f t="shared" si="1"/>
        <v>45461</v>
      </c>
      <c r="B29" s="11" t="str">
        <f t="shared" si="0"/>
        <v>火</v>
      </c>
      <c r="C29" s="23"/>
      <c r="D29" s="24"/>
      <c r="E29" s="27"/>
      <c r="F29" s="28"/>
      <c r="G29" s="29"/>
      <c r="H29" s="9" t="str">
        <f t="shared" si="2"/>
        <v/>
      </c>
      <c r="I29" s="73"/>
      <c r="J29" s="74"/>
      <c r="K29" s="75"/>
      <c r="L29"/>
    </row>
    <row r="30" spans="1:12" ht="17.100000000000001" customHeight="1" x14ac:dyDescent="0.15">
      <c r="A30" s="10">
        <f t="shared" si="1"/>
        <v>45462</v>
      </c>
      <c r="B30" s="11" t="str">
        <f t="shared" si="0"/>
        <v>水</v>
      </c>
      <c r="C30" s="23"/>
      <c r="D30" s="24"/>
      <c r="E30" s="27"/>
      <c r="F30" s="28"/>
      <c r="G30" s="29"/>
      <c r="H30" s="9" t="str">
        <f t="shared" si="2"/>
        <v/>
      </c>
      <c r="I30" s="73"/>
      <c r="J30" s="124"/>
      <c r="K30" s="125"/>
      <c r="L30"/>
    </row>
    <row r="31" spans="1:12" ht="17.100000000000001" customHeight="1" x14ac:dyDescent="0.15">
      <c r="A31" s="10">
        <f t="shared" si="1"/>
        <v>45463</v>
      </c>
      <c r="B31" s="11" t="str">
        <f t="shared" si="0"/>
        <v>木</v>
      </c>
      <c r="C31" s="23"/>
      <c r="D31" s="24"/>
      <c r="E31" s="27"/>
      <c r="F31" s="28"/>
      <c r="G31" s="29"/>
      <c r="H31" s="9" t="str">
        <f t="shared" si="2"/>
        <v/>
      </c>
      <c r="I31" s="73"/>
      <c r="J31" s="124"/>
      <c r="K31" s="125"/>
      <c r="L31"/>
    </row>
    <row r="32" spans="1:12" ht="17.100000000000001" customHeight="1" x14ac:dyDescent="0.15">
      <c r="A32" s="10">
        <f t="shared" si="1"/>
        <v>45464</v>
      </c>
      <c r="B32" s="11" t="str">
        <f t="shared" si="0"/>
        <v>金</v>
      </c>
      <c r="C32" s="23"/>
      <c r="D32" s="24"/>
      <c r="E32" s="27"/>
      <c r="F32" s="28"/>
      <c r="G32" s="29"/>
      <c r="H32" s="9" t="str">
        <f t="shared" si="2"/>
        <v/>
      </c>
      <c r="I32" s="73"/>
      <c r="J32" s="74"/>
      <c r="K32" s="75"/>
      <c r="L32"/>
    </row>
    <row r="33" spans="1:12" ht="17.100000000000001" customHeight="1" x14ac:dyDescent="0.15">
      <c r="A33" s="10">
        <f t="shared" si="1"/>
        <v>45465</v>
      </c>
      <c r="B33" s="11" t="str">
        <f t="shared" si="0"/>
        <v>土</v>
      </c>
      <c r="C33" s="23"/>
      <c r="D33" s="24"/>
      <c r="E33" s="27"/>
      <c r="F33" s="28"/>
      <c r="G33" s="29"/>
      <c r="H33" s="9" t="str">
        <f t="shared" si="2"/>
        <v/>
      </c>
      <c r="I33" s="73"/>
      <c r="J33" s="81"/>
      <c r="K33" s="82"/>
      <c r="L33"/>
    </row>
    <row r="34" spans="1:12" ht="17.100000000000001" customHeight="1" x14ac:dyDescent="0.15">
      <c r="A34" s="10">
        <f t="shared" si="1"/>
        <v>45466</v>
      </c>
      <c r="B34" s="11" t="str">
        <f t="shared" si="0"/>
        <v>日</v>
      </c>
      <c r="C34" s="23"/>
      <c r="D34" s="24"/>
      <c r="E34" s="27"/>
      <c r="F34" s="28"/>
      <c r="G34" s="29"/>
      <c r="H34" s="9" t="str">
        <f t="shared" si="2"/>
        <v/>
      </c>
      <c r="I34" s="73"/>
      <c r="J34" s="81"/>
      <c r="K34" s="82"/>
      <c r="L34"/>
    </row>
    <row r="35" spans="1:12" ht="17.100000000000001" customHeight="1" x14ac:dyDescent="0.15">
      <c r="A35" s="10">
        <f t="shared" si="1"/>
        <v>45467</v>
      </c>
      <c r="B35" s="11" t="str">
        <f t="shared" si="0"/>
        <v>月</v>
      </c>
      <c r="C35" s="23"/>
      <c r="D35" s="24"/>
      <c r="E35" s="27"/>
      <c r="F35" s="28"/>
      <c r="G35" s="29"/>
      <c r="H35" s="9" t="str">
        <f t="shared" si="2"/>
        <v/>
      </c>
      <c r="I35" s="73"/>
      <c r="J35" s="74"/>
      <c r="K35" s="75"/>
      <c r="L35"/>
    </row>
    <row r="36" spans="1:12" ht="17.100000000000001" customHeight="1" x14ac:dyDescent="0.15">
      <c r="A36" s="10">
        <f t="shared" si="1"/>
        <v>45468</v>
      </c>
      <c r="B36" s="11" t="str">
        <f t="shared" si="0"/>
        <v>火</v>
      </c>
      <c r="C36" s="23"/>
      <c r="D36" s="24"/>
      <c r="E36" s="27"/>
      <c r="F36" s="28"/>
      <c r="G36" s="29"/>
      <c r="H36" s="9" t="str">
        <f t="shared" si="2"/>
        <v/>
      </c>
      <c r="I36" s="73"/>
      <c r="J36" s="74"/>
      <c r="K36" s="75"/>
      <c r="L36"/>
    </row>
    <row r="37" spans="1:12" ht="17.100000000000001" customHeight="1" x14ac:dyDescent="0.15">
      <c r="A37" s="10">
        <f t="shared" si="1"/>
        <v>45469</v>
      </c>
      <c r="B37" s="11" t="str">
        <f t="shared" si="0"/>
        <v>水</v>
      </c>
      <c r="C37" s="23"/>
      <c r="D37" s="24"/>
      <c r="E37" s="27"/>
      <c r="F37" s="28"/>
      <c r="G37" s="29"/>
      <c r="H37" s="9" t="str">
        <f t="shared" si="2"/>
        <v/>
      </c>
      <c r="I37" s="73"/>
      <c r="J37" s="74"/>
      <c r="K37" s="75"/>
      <c r="L37"/>
    </row>
    <row r="38" spans="1:12" ht="17.100000000000001" customHeight="1" x14ac:dyDescent="0.15">
      <c r="A38" s="10">
        <f>A37+1</f>
        <v>45470</v>
      </c>
      <c r="B38" s="11" t="str">
        <f t="shared" si="0"/>
        <v>木</v>
      </c>
      <c r="C38" s="23"/>
      <c r="D38" s="24"/>
      <c r="E38" s="27"/>
      <c r="F38" s="28"/>
      <c r="G38" s="29"/>
      <c r="H38" s="9" t="str">
        <f t="shared" si="2"/>
        <v/>
      </c>
      <c r="I38" s="73"/>
      <c r="J38" s="74"/>
      <c r="K38" s="75"/>
      <c r="L38"/>
    </row>
    <row r="39" spans="1:12" ht="17.100000000000001" customHeight="1" x14ac:dyDescent="0.15">
      <c r="A39" s="10">
        <f>A38+1</f>
        <v>45471</v>
      </c>
      <c r="B39" s="11" t="str">
        <f t="shared" si="0"/>
        <v>金</v>
      </c>
      <c r="C39" s="23"/>
      <c r="D39" s="24"/>
      <c r="E39" s="27"/>
      <c r="F39" s="28"/>
      <c r="G39" s="29"/>
      <c r="H39" s="9" t="str">
        <f t="shared" si="2"/>
        <v/>
      </c>
      <c r="I39" s="73"/>
      <c r="J39" s="74"/>
      <c r="K39" s="75"/>
      <c r="L39"/>
    </row>
    <row r="40" spans="1:12" ht="17.100000000000001" customHeight="1" x14ac:dyDescent="0.15">
      <c r="A40" s="10">
        <f>IF(DAY(A39+1)&lt;4,"",A39+1)</f>
        <v>45472</v>
      </c>
      <c r="B40" s="11" t="str">
        <f t="shared" si="0"/>
        <v>土</v>
      </c>
      <c r="C40" s="23"/>
      <c r="D40" s="24"/>
      <c r="E40" s="27"/>
      <c r="F40" s="28"/>
      <c r="G40" s="29"/>
      <c r="H40" s="9" t="str">
        <f t="shared" si="2"/>
        <v/>
      </c>
      <c r="I40" s="73"/>
      <c r="J40" s="81"/>
      <c r="K40" s="82"/>
      <c r="L40"/>
    </row>
    <row r="41" spans="1:12" ht="17.100000000000001" customHeight="1" x14ac:dyDescent="0.15">
      <c r="A41" s="10">
        <f>IF(DAY(A39+2)&lt;4,"",A39+2)</f>
        <v>45473</v>
      </c>
      <c r="B41" s="11" t="str">
        <f t="shared" si="0"/>
        <v>日</v>
      </c>
      <c r="C41" s="23"/>
      <c r="D41" s="24"/>
      <c r="E41" s="27"/>
      <c r="F41" s="28"/>
      <c r="G41" s="29"/>
      <c r="H41" s="9" t="str">
        <f t="shared" si="2"/>
        <v/>
      </c>
      <c r="I41" s="73"/>
      <c r="J41" s="81"/>
      <c r="K41" s="82"/>
      <c r="L41"/>
    </row>
    <row r="42" spans="1:12" ht="17.100000000000001" customHeight="1" thickBot="1" x14ac:dyDescent="0.2">
      <c r="A42" s="12" t="str">
        <f>IF(DAY(A39+3)&lt;4,"",A39+3)</f>
        <v/>
      </c>
      <c r="B42" s="43" t="str">
        <f t="shared" si="0"/>
        <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23</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9" priority="1" stopIfTrue="1">
      <formula>OR($B12="土",$B12="日",$B12="祝",$B12="振",$I12="休日")</formula>
    </cfRule>
  </conditionalFormatting>
  <dataValidations count="5">
    <dataValidation type="list" imeMode="on" allowBlank="1" sqref="H8" xr:uid="{5D6ED06B-A78E-4679-9402-4E7E39A59E05}">
      <formula1>"通常勤務,管理者,裁量,高プロ,出向,その他"</formula1>
    </dataValidation>
    <dataValidation type="list" allowBlank="1" showInputMessage="1" showErrorMessage="1" sqref="G2 K2" xr:uid="{1C6F90DB-D858-4DAD-B18E-07358B27122A}">
      <formula1>"あり,なし"</formula1>
    </dataValidation>
    <dataValidation type="list" allowBlank="1" showInputMessage="1" showErrorMessage="1" sqref="E1:G1" xr:uid="{4CC58CC3-412B-46FA-8CD1-E54A2743A02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FE1C4E2-5C3E-4AAB-B104-11B82DADCCA6}">
      <formula1>0</formula1>
    </dataValidation>
    <dataValidation type="time" allowBlank="1" showInputMessage="1" showErrorMessage="1" errorTitle="時刻を入力してください。" error="0:00から23:59までの時刻が入力できます。" sqref="C12:C42 E12:E42 G12:G42" xr:uid="{95784B43-5869-49A7-A80C-77B37C700E8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382F6-23E9-4894-8B3E-D2E2AFBA92EF}">
  <sheetPr codeName="Sheet4"/>
  <dimension ref="A1:N57"/>
  <sheetViews>
    <sheetView zoomScaleNormal="100" workbookViewId="0">
      <selection activeCell="L8" sqref="L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28</v>
      </c>
      <c r="B1" s="104"/>
      <c r="C1" s="104"/>
      <c r="D1" s="104"/>
      <c r="E1" s="105" t="s">
        <v>24</v>
      </c>
      <c r="F1" s="106"/>
      <c r="G1" s="106"/>
      <c r="H1" s="63"/>
      <c r="I1" s="50" t="str">
        <f>IF($E$1="委託業務従事日誌","契約管理番号：","事業番号：")</f>
        <v>事業番号：</v>
      </c>
      <c r="J1" s="20" t="s">
        <v>20</v>
      </c>
      <c r="K1" s="19" t="str">
        <f>IF($E$1="委託業務従事日誌","別紙８","")</f>
        <v/>
      </c>
    </row>
    <row r="2" spans="1:13" ht="17.100000000000001" customHeight="1" x14ac:dyDescent="0.15">
      <c r="A2" s="126" t="s">
        <v>16</v>
      </c>
      <c r="B2" s="127"/>
      <c r="C2" s="127"/>
      <c r="D2" s="127"/>
      <c r="E2" s="127"/>
      <c r="F2" s="127"/>
      <c r="G2" s="21" t="s">
        <v>19</v>
      </c>
      <c r="H2" s="128" t="s">
        <v>17</v>
      </c>
      <c r="I2" s="128"/>
      <c r="J2" s="128"/>
      <c r="K2" s="52" t="s">
        <v>19</v>
      </c>
    </row>
    <row r="3" spans="1:13" ht="17.100000000000001" customHeight="1" x14ac:dyDescent="0.15">
      <c r="A3" s="111" t="str">
        <f>IF($E$1="委託業務従事日誌","件名：","助成事業の名称：")</f>
        <v>助成事業の名称：</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委託・共同研究項目：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助成事業者名称：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21</v>
      </c>
      <c r="I8" s="51" t="str">
        <f>IF($E$1="委託業務従事日誌","業務管理者等","主任研究者等")&amp;"　所属："</f>
        <v>主任研究者等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22</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45474</v>
      </c>
      <c r="B12" s="47" t="str">
        <f t="shared" ref="B12:B25" si="0">TEXT(A12,"aaa")</f>
        <v>月</v>
      </c>
      <c r="C12" s="37"/>
      <c r="D12" s="38"/>
      <c r="E12" s="48"/>
      <c r="F12" s="40"/>
      <c r="G12" s="49"/>
      <c r="H12" s="9" t="str">
        <f>IF((D12-C12)+(F12-E12)-G12=0,"",(D12-C12)+(F12-E12)-G12)</f>
        <v/>
      </c>
      <c r="I12" s="132"/>
      <c r="J12" s="133"/>
      <c r="K12" s="134"/>
      <c r="L12"/>
    </row>
    <row r="13" spans="1:13" ht="17.100000000000001" customHeight="1" x14ac:dyDescent="0.15">
      <c r="A13" s="10">
        <f t="shared" ref="A13:A37" si="1">A12+1</f>
        <v>45475</v>
      </c>
      <c r="B13" s="11" t="str">
        <f t="shared" si="0"/>
        <v>火</v>
      </c>
      <c r="C13" s="25"/>
      <c r="D13" s="26"/>
      <c r="E13" s="27"/>
      <c r="F13" s="28"/>
      <c r="G13" s="29"/>
      <c r="H13" s="9" t="str">
        <f>IF((D13-C13)+(F13-E13)-G13=0,"",(D13-C13)+(F13-E13)-G13)</f>
        <v/>
      </c>
      <c r="I13" s="73"/>
      <c r="J13" s="81"/>
      <c r="K13" s="82"/>
      <c r="L13"/>
    </row>
    <row r="14" spans="1:13" ht="17.100000000000001" customHeight="1" x14ac:dyDescent="0.15">
      <c r="A14" s="53">
        <f t="shared" si="1"/>
        <v>45476</v>
      </c>
      <c r="B14" s="11" t="str">
        <f t="shared" si="0"/>
        <v>水</v>
      </c>
      <c r="C14" s="23"/>
      <c r="D14" s="24"/>
      <c r="E14" s="27"/>
      <c r="F14" s="28"/>
      <c r="G14" s="29"/>
      <c r="H14" s="9" t="str">
        <f t="shared" ref="H14:H42" si="2">IF((D14-C14)+(F14-E14)-G14=0,"",(D14-C14)+(F14-E14)-G14)</f>
        <v/>
      </c>
      <c r="I14" s="73"/>
      <c r="J14" s="74"/>
      <c r="K14" s="75"/>
      <c r="L14"/>
    </row>
    <row r="15" spans="1:13" ht="17.100000000000001" customHeight="1" x14ac:dyDescent="0.15">
      <c r="A15" s="10">
        <f t="shared" si="1"/>
        <v>45477</v>
      </c>
      <c r="B15" s="11" t="str">
        <f t="shared" si="0"/>
        <v>木</v>
      </c>
      <c r="C15" s="23"/>
      <c r="D15" s="24"/>
      <c r="E15" s="27"/>
      <c r="F15" s="28"/>
      <c r="G15" s="29"/>
      <c r="H15" s="9" t="str">
        <f t="shared" si="2"/>
        <v/>
      </c>
      <c r="I15" s="73"/>
      <c r="J15" s="74"/>
      <c r="K15" s="75"/>
      <c r="L15"/>
    </row>
    <row r="16" spans="1:13" ht="17.100000000000001" customHeight="1" x14ac:dyDescent="0.15">
      <c r="A16" s="10">
        <f t="shared" si="1"/>
        <v>45478</v>
      </c>
      <c r="B16" s="11" t="str">
        <f t="shared" si="0"/>
        <v>金</v>
      </c>
      <c r="C16" s="23"/>
      <c r="D16" s="24"/>
      <c r="E16" s="27"/>
      <c r="F16" s="28"/>
      <c r="G16" s="29"/>
      <c r="H16" s="9" t="str">
        <f t="shared" si="2"/>
        <v/>
      </c>
      <c r="I16" s="73"/>
      <c r="J16" s="74"/>
      <c r="K16" s="75"/>
      <c r="L16"/>
    </row>
    <row r="17" spans="1:12" ht="17.100000000000001" customHeight="1" x14ac:dyDescent="0.15">
      <c r="A17" s="36">
        <f t="shared" si="1"/>
        <v>45479</v>
      </c>
      <c r="B17" s="44" t="str">
        <f t="shared" si="0"/>
        <v>土</v>
      </c>
      <c r="C17" s="37"/>
      <c r="D17" s="38"/>
      <c r="E17" s="39"/>
      <c r="F17" s="40"/>
      <c r="G17" s="41"/>
      <c r="H17" s="9" t="str">
        <f t="shared" si="2"/>
        <v/>
      </c>
      <c r="I17" s="73"/>
      <c r="J17" s="74"/>
      <c r="K17" s="75"/>
      <c r="L17"/>
    </row>
    <row r="18" spans="1:12" ht="17.100000000000001" customHeight="1" x14ac:dyDescent="0.15">
      <c r="A18" s="36">
        <f t="shared" si="1"/>
        <v>45480</v>
      </c>
      <c r="B18" s="44" t="str">
        <f t="shared" si="0"/>
        <v>日</v>
      </c>
      <c r="C18" s="37"/>
      <c r="D18" s="38"/>
      <c r="E18" s="39"/>
      <c r="F18" s="40"/>
      <c r="G18" s="41"/>
      <c r="H18" s="9" t="str">
        <f t="shared" si="2"/>
        <v/>
      </c>
      <c r="I18" s="73"/>
      <c r="J18" s="74"/>
      <c r="K18" s="75"/>
      <c r="L18"/>
    </row>
    <row r="19" spans="1:12" ht="17.100000000000001" customHeight="1" x14ac:dyDescent="0.15">
      <c r="A19" s="10">
        <f t="shared" si="1"/>
        <v>45481</v>
      </c>
      <c r="B19" s="11" t="str">
        <f t="shared" si="0"/>
        <v>月</v>
      </c>
      <c r="C19" s="23"/>
      <c r="D19" s="24"/>
      <c r="E19" s="27"/>
      <c r="F19" s="28"/>
      <c r="G19" s="29"/>
      <c r="H19" s="9" t="str">
        <f t="shared" si="2"/>
        <v/>
      </c>
      <c r="I19" s="73"/>
      <c r="J19" s="81"/>
      <c r="K19" s="82"/>
      <c r="L19"/>
    </row>
    <row r="20" spans="1:12" ht="17.100000000000001" customHeight="1" x14ac:dyDescent="0.15">
      <c r="A20" s="10">
        <f t="shared" si="1"/>
        <v>45482</v>
      </c>
      <c r="B20" s="11" t="str">
        <f t="shared" si="0"/>
        <v>火</v>
      </c>
      <c r="C20" s="23"/>
      <c r="D20" s="24"/>
      <c r="E20" s="27"/>
      <c r="F20" s="28"/>
      <c r="G20" s="29"/>
      <c r="H20" s="9" t="str">
        <f t="shared" si="2"/>
        <v/>
      </c>
      <c r="I20" s="73"/>
      <c r="J20" s="81"/>
      <c r="K20" s="82"/>
      <c r="L20"/>
    </row>
    <row r="21" spans="1:12" ht="17.100000000000001" customHeight="1" x14ac:dyDescent="0.15">
      <c r="A21" s="53">
        <f t="shared" si="1"/>
        <v>45483</v>
      </c>
      <c r="B21" s="11" t="str">
        <f t="shared" si="0"/>
        <v>水</v>
      </c>
      <c r="C21" s="23"/>
      <c r="D21" s="24"/>
      <c r="E21" s="27"/>
      <c r="F21" s="28"/>
      <c r="G21" s="29"/>
      <c r="H21" s="9" t="str">
        <f t="shared" si="2"/>
        <v/>
      </c>
      <c r="I21" s="73"/>
      <c r="J21" s="74"/>
      <c r="K21" s="75"/>
      <c r="L21"/>
    </row>
    <row r="22" spans="1:12" ht="17.100000000000001" customHeight="1" x14ac:dyDescent="0.15">
      <c r="A22" s="10">
        <f t="shared" si="1"/>
        <v>45484</v>
      </c>
      <c r="B22" s="11" t="str">
        <f t="shared" si="0"/>
        <v>木</v>
      </c>
      <c r="C22" s="23"/>
      <c r="D22" s="24"/>
      <c r="E22" s="27"/>
      <c r="F22" s="28"/>
      <c r="G22" s="29"/>
      <c r="H22" s="9" t="str">
        <f t="shared" si="2"/>
        <v/>
      </c>
      <c r="I22" s="73"/>
      <c r="J22" s="74"/>
      <c r="K22" s="75"/>
      <c r="L22"/>
    </row>
    <row r="23" spans="1:12" ht="17.100000000000001" customHeight="1" x14ac:dyDescent="0.15">
      <c r="A23" s="10">
        <f t="shared" si="1"/>
        <v>45485</v>
      </c>
      <c r="B23" s="11" t="str">
        <f t="shared" si="0"/>
        <v>金</v>
      </c>
      <c r="C23" s="23"/>
      <c r="D23" s="24"/>
      <c r="E23" s="27"/>
      <c r="F23" s="28"/>
      <c r="G23" s="29"/>
      <c r="H23" s="9" t="str">
        <f t="shared" si="2"/>
        <v/>
      </c>
      <c r="I23" s="73"/>
      <c r="J23" s="74"/>
      <c r="K23" s="75"/>
      <c r="L23"/>
    </row>
    <row r="24" spans="1:12" ht="17.100000000000001" customHeight="1" x14ac:dyDescent="0.15">
      <c r="A24" s="10">
        <f t="shared" si="1"/>
        <v>45486</v>
      </c>
      <c r="B24" s="11" t="str">
        <f t="shared" si="0"/>
        <v>土</v>
      </c>
      <c r="C24" s="23"/>
      <c r="D24" s="24"/>
      <c r="E24" s="27"/>
      <c r="F24" s="28"/>
      <c r="G24" s="29"/>
      <c r="H24" s="9" t="str">
        <f t="shared" si="2"/>
        <v/>
      </c>
      <c r="I24" s="73"/>
      <c r="J24" s="74"/>
      <c r="K24" s="75"/>
      <c r="L24"/>
    </row>
    <row r="25" spans="1:12" ht="17.100000000000001" customHeight="1" x14ac:dyDescent="0.15">
      <c r="A25" s="10">
        <f t="shared" si="1"/>
        <v>45487</v>
      </c>
      <c r="B25" s="11" t="str">
        <f t="shared" si="0"/>
        <v>日</v>
      </c>
      <c r="C25" s="23"/>
      <c r="D25" s="24"/>
      <c r="E25" s="27"/>
      <c r="F25" s="28"/>
      <c r="G25" s="29"/>
      <c r="H25" s="9" t="str">
        <f t="shared" si="2"/>
        <v/>
      </c>
      <c r="I25" s="73"/>
      <c r="J25" s="74"/>
      <c r="K25" s="75"/>
      <c r="L25"/>
    </row>
    <row r="26" spans="1:12" ht="17.100000000000001" customHeight="1" x14ac:dyDescent="0.15">
      <c r="A26" s="10">
        <f t="shared" si="1"/>
        <v>45488</v>
      </c>
      <c r="B26" s="11" t="s">
        <v>37</v>
      </c>
      <c r="C26" s="23"/>
      <c r="D26" s="24"/>
      <c r="E26" s="27"/>
      <c r="F26" s="28"/>
      <c r="G26" s="29"/>
      <c r="H26" s="9" t="str">
        <f t="shared" si="2"/>
        <v/>
      </c>
      <c r="I26" s="73"/>
      <c r="J26" s="81"/>
      <c r="K26" s="82"/>
      <c r="L26"/>
    </row>
    <row r="27" spans="1:12" ht="17.100000000000001" customHeight="1" x14ac:dyDescent="0.15">
      <c r="A27" s="10">
        <f t="shared" si="1"/>
        <v>45489</v>
      </c>
      <c r="B27" s="11" t="str">
        <f t="shared" ref="B27:B42" si="3">TEXT(A27,"aaa")</f>
        <v>火</v>
      </c>
      <c r="C27" s="23"/>
      <c r="D27" s="24"/>
      <c r="E27" s="27"/>
      <c r="F27" s="28"/>
      <c r="G27" s="29"/>
      <c r="H27" s="9" t="str">
        <f t="shared" si="2"/>
        <v/>
      </c>
      <c r="I27" s="73"/>
      <c r="J27" s="81"/>
      <c r="K27" s="82"/>
      <c r="L27"/>
    </row>
    <row r="28" spans="1:12" ht="17.100000000000001" customHeight="1" x14ac:dyDescent="0.15">
      <c r="A28" s="10">
        <f t="shared" si="1"/>
        <v>45490</v>
      </c>
      <c r="B28" s="11" t="str">
        <f t="shared" si="3"/>
        <v>水</v>
      </c>
      <c r="C28" s="23"/>
      <c r="D28" s="24"/>
      <c r="E28" s="27"/>
      <c r="F28" s="28"/>
      <c r="G28" s="29"/>
      <c r="H28" s="9" t="str">
        <f t="shared" si="2"/>
        <v/>
      </c>
      <c r="I28" s="73"/>
      <c r="J28" s="74"/>
      <c r="K28" s="75"/>
      <c r="L28"/>
    </row>
    <row r="29" spans="1:12" ht="17.100000000000001" customHeight="1" x14ac:dyDescent="0.15">
      <c r="A29" s="10">
        <f t="shared" si="1"/>
        <v>45491</v>
      </c>
      <c r="B29" s="11" t="str">
        <f t="shared" si="3"/>
        <v>木</v>
      </c>
      <c r="C29" s="23"/>
      <c r="D29" s="24"/>
      <c r="E29" s="27"/>
      <c r="F29" s="28"/>
      <c r="G29" s="29"/>
      <c r="H29" s="9" t="str">
        <f t="shared" si="2"/>
        <v/>
      </c>
      <c r="I29" s="73"/>
      <c r="J29" s="74"/>
      <c r="K29" s="75"/>
      <c r="L29"/>
    </row>
    <row r="30" spans="1:12" ht="17.100000000000001" customHeight="1" x14ac:dyDescent="0.15">
      <c r="A30" s="10">
        <f t="shared" si="1"/>
        <v>45492</v>
      </c>
      <c r="B30" s="11" t="str">
        <f t="shared" si="3"/>
        <v>金</v>
      </c>
      <c r="C30" s="23"/>
      <c r="D30" s="24"/>
      <c r="E30" s="27"/>
      <c r="F30" s="28"/>
      <c r="G30" s="29"/>
      <c r="H30" s="9" t="str">
        <f t="shared" si="2"/>
        <v/>
      </c>
      <c r="I30" s="73"/>
      <c r="J30" s="124"/>
      <c r="K30" s="125"/>
      <c r="L30"/>
    </row>
    <row r="31" spans="1:12" ht="17.100000000000001" customHeight="1" x14ac:dyDescent="0.15">
      <c r="A31" s="10">
        <f t="shared" si="1"/>
        <v>45493</v>
      </c>
      <c r="B31" s="11" t="str">
        <f t="shared" si="3"/>
        <v>土</v>
      </c>
      <c r="C31" s="23"/>
      <c r="D31" s="24"/>
      <c r="E31" s="27"/>
      <c r="F31" s="28"/>
      <c r="G31" s="29"/>
      <c r="H31" s="9" t="str">
        <f t="shared" si="2"/>
        <v/>
      </c>
      <c r="I31" s="73"/>
      <c r="J31" s="124"/>
      <c r="K31" s="125"/>
      <c r="L31"/>
    </row>
    <row r="32" spans="1:12" ht="17.100000000000001" customHeight="1" x14ac:dyDescent="0.15">
      <c r="A32" s="10">
        <f t="shared" si="1"/>
        <v>45494</v>
      </c>
      <c r="B32" s="11" t="str">
        <f t="shared" si="3"/>
        <v>日</v>
      </c>
      <c r="C32" s="23"/>
      <c r="D32" s="24"/>
      <c r="E32" s="27"/>
      <c r="F32" s="28"/>
      <c r="G32" s="29"/>
      <c r="H32" s="9" t="str">
        <f t="shared" si="2"/>
        <v/>
      </c>
      <c r="I32" s="73"/>
      <c r="J32" s="74"/>
      <c r="K32" s="75"/>
      <c r="L32"/>
    </row>
    <row r="33" spans="1:12" ht="17.100000000000001" customHeight="1" x14ac:dyDescent="0.15">
      <c r="A33" s="10">
        <f t="shared" si="1"/>
        <v>45495</v>
      </c>
      <c r="B33" s="11" t="str">
        <f t="shared" si="3"/>
        <v>月</v>
      </c>
      <c r="C33" s="23"/>
      <c r="D33" s="24"/>
      <c r="E33" s="27"/>
      <c r="F33" s="28"/>
      <c r="G33" s="29"/>
      <c r="H33" s="9" t="str">
        <f t="shared" si="2"/>
        <v/>
      </c>
      <c r="I33" s="73"/>
      <c r="J33" s="81"/>
      <c r="K33" s="82"/>
      <c r="L33"/>
    </row>
    <row r="34" spans="1:12" ht="17.100000000000001" customHeight="1" x14ac:dyDescent="0.15">
      <c r="A34" s="10">
        <f t="shared" si="1"/>
        <v>45496</v>
      </c>
      <c r="B34" s="11" t="str">
        <f t="shared" si="3"/>
        <v>火</v>
      </c>
      <c r="C34" s="23"/>
      <c r="D34" s="24"/>
      <c r="E34" s="27"/>
      <c r="F34" s="28"/>
      <c r="G34" s="29"/>
      <c r="H34" s="9" t="str">
        <f t="shared" si="2"/>
        <v/>
      </c>
      <c r="I34" s="73"/>
      <c r="J34" s="81"/>
      <c r="K34" s="82"/>
      <c r="L34"/>
    </row>
    <row r="35" spans="1:12" ht="17.100000000000001" customHeight="1" x14ac:dyDescent="0.15">
      <c r="A35" s="10">
        <f t="shared" si="1"/>
        <v>45497</v>
      </c>
      <c r="B35" s="11" t="str">
        <f t="shared" si="3"/>
        <v>水</v>
      </c>
      <c r="C35" s="23"/>
      <c r="D35" s="24"/>
      <c r="E35" s="27"/>
      <c r="F35" s="28"/>
      <c r="G35" s="29"/>
      <c r="H35" s="9" t="str">
        <f t="shared" si="2"/>
        <v/>
      </c>
      <c r="I35" s="73"/>
      <c r="J35" s="74"/>
      <c r="K35" s="75"/>
      <c r="L35"/>
    </row>
    <row r="36" spans="1:12" ht="17.100000000000001" customHeight="1" x14ac:dyDescent="0.15">
      <c r="A36" s="10">
        <f t="shared" si="1"/>
        <v>45498</v>
      </c>
      <c r="B36" s="11" t="str">
        <f t="shared" si="3"/>
        <v>木</v>
      </c>
      <c r="C36" s="23"/>
      <c r="D36" s="24"/>
      <c r="E36" s="27"/>
      <c r="F36" s="28"/>
      <c r="G36" s="29"/>
      <c r="H36" s="9" t="str">
        <f t="shared" si="2"/>
        <v/>
      </c>
      <c r="I36" s="73"/>
      <c r="J36" s="74"/>
      <c r="K36" s="75"/>
      <c r="L36"/>
    </row>
    <row r="37" spans="1:12" ht="17.100000000000001" customHeight="1" x14ac:dyDescent="0.15">
      <c r="A37" s="10">
        <f t="shared" si="1"/>
        <v>45499</v>
      </c>
      <c r="B37" s="11" t="str">
        <f t="shared" si="3"/>
        <v>金</v>
      </c>
      <c r="C37" s="23"/>
      <c r="D37" s="24"/>
      <c r="E37" s="27"/>
      <c r="F37" s="28"/>
      <c r="G37" s="29"/>
      <c r="H37" s="9" t="str">
        <f t="shared" si="2"/>
        <v/>
      </c>
      <c r="I37" s="73"/>
      <c r="J37" s="74"/>
      <c r="K37" s="75"/>
      <c r="L37"/>
    </row>
    <row r="38" spans="1:12" ht="17.100000000000001" customHeight="1" x14ac:dyDescent="0.15">
      <c r="A38" s="10">
        <f>A37+1</f>
        <v>45500</v>
      </c>
      <c r="B38" s="11" t="str">
        <f t="shared" si="3"/>
        <v>土</v>
      </c>
      <c r="C38" s="23"/>
      <c r="D38" s="24"/>
      <c r="E38" s="27"/>
      <c r="F38" s="28"/>
      <c r="G38" s="29"/>
      <c r="H38" s="9" t="str">
        <f t="shared" si="2"/>
        <v/>
      </c>
      <c r="I38" s="73"/>
      <c r="J38" s="74"/>
      <c r="K38" s="75"/>
      <c r="L38"/>
    </row>
    <row r="39" spans="1:12" ht="17.100000000000001" customHeight="1" x14ac:dyDescent="0.15">
      <c r="A39" s="10">
        <f>A38+1</f>
        <v>45501</v>
      </c>
      <c r="B39" s="11" t="str">
        <f t="shared" si="3"/>
        <v>日</v>
      </c>
      <c r="C39" s="23"/>
      <c r="D39" s="24"/>
      <c r="E39" s="27"/>
      <c r="F39" s="28"/>
      <c r="G39" s="29"/>
      <c r="H39" s="9" t="str">
        <f t="shared" si="2"/>
        <v/>
      </c>
      <c r="I39" s="73"/>
      <c r="J39" s="74"/>
      <c r="K39" s="75"/>
      <c r="L39"/>
    </row>
    <row r="40" spans="1:12" ht="17.100000000000001" customHeight="1" x14ac:dyDescent="0.15">
      <c r="A40" s="10">
        <f>IF(DAY(A39+1)&lt;4,"",A39+1)</f>
        <v>45502</v>
      </c>
      <c r="B40" s="11" t="str">
        <f t="shared" si="3"/>
        <v>月</v>
      </c>
      <c r="C40" s="23"/>
      <c r="D40" s="24"/>
      <c r="E40" s="27"/>
      <c r="F40" s="28"/>
      <c r="G40" s="29"/>
      <c r="H40" s="9" t="str">
        <f t="shared" si="2"/>
        <v/>
      </c>
      <c r="I40" s="73"/>
      <c r="J40" s="81"/>
      <c r="K40" s="82"/>
      <c r="L40"/>
    </row>
    <row r="41" spans="1:12" ht="17.100000000000001" customHeight="1" x14ac:dyDescent="0.15">
      <c r="A41" s="10">
        <f>IF(DAY(A39+2)&lt;4,"",A39+2)</f>
        <v>45503</v>
      </c>
      <c r="B41" s="11" t="str">
        <f t="shared" si="3"/>
        <v>火</v>
      </c>
      <c r="C41" s="23"/>
      <c r="D41" s="24"/>
      <c r="E41" s="27"/>
      <c r="F41" s="28"/>
      <c r="G41" s="29"/>
      <c r="H41" s="9" t="str">
        <f t="shared" si="2"/>
        <v/>
      </c>
      <c r="I41" s="73"/>
      <c r="J41" s="81"/>
      <c r="K41" s="82"/>
      <c r="L41"/>
    </row>
    <row r="42" spans="1:12" ht="17.100000000000001" customHeight="1" thickBot="1" x14ac:dyDescent="0.2">
      <c r="A42" s="12">
        <f>IF(DAY(A39+3)&lt;4,"",A39+3)</f>
        <v>45504</v>
      </c>
      <c r="B42" s="43" t="str">
        <f t="shared" si="3"/>
        <v>水</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23</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8" priority="1" stopIfTrue="1">
      <formula>OR($B12="土",$B12="日",$B12="祝",$B12="振",$I12="休日")</formula>
    </cfRule>
  </conditionalFormatting>
  <dataValidations count="5">
    <dataValidation type="list" imeMode="on" allowBlank="1" sqref="H8" xr:uid="{55F798EC-FE2B-4399-876C-38D4C4B2A9F8}">
      <formula1>"通常勤務,管理者,裁量,高プロ,出向,その他"</formula1>
    </dataValidation>
    <dataValidation type="list" allowBlank="1" showInputMessage="1" showErrorMessage="1" sqref="G2 K2" xr:uid="{7AF8CE2E-F3D4-4735-AB0A-EC5F164EB946}">
      <formula1>"あり,なし"</formula1>
    </dataValidation>
    <dataValidation type="list" allowBlank="1" showInputMessage="1" showErrorMessage="1" sqref="E1:G1" xr:uid="{7E37CEE4-DFB3-4975-8D1B-4FE58369990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93114AA-2B55-4C09-93E5-D8F7D3997F44}">
      <formula1>0</formula1>
    </dataValidation>
    <dataValidation type="time" allowBlank="1" showInputMessage="1" showErrorMessage="1" errorTitle="時刻を入力してください。" error="0:00から23:59までの時刻が入力できます。" sqref="C12:C42 E12:E42 G12:G42" xr:uid="{52171430-4507-4C63-929F-18B94C5AC7C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8B4A7-A355-4E41-BE3C-31816FFF5CCF}">
  <sheetPr codeName="Sheet5"/>
  <dimension ref="A1:N57"/>
  <sheetViews>
    <sheetView topLeftCell="A7" zoomScaleNormal="100" workbookViewId="0">
      <selection activeCell="B24" sqref="B24"/>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29</v>
      </c>
      <c r="B1" s="104"/>
      <c r="C1" s="104"/>
      <c r="D1" s="104"/>
      <c r="E1" s="105" t="s">
        <v>24</v>
      </c>
      <c r="F1" s="106"/>
      <c r="G1" s="106"/>
      <c r="H1" s="63"/>
      <c r="I1" s="50" t="str">
        <f>IF($E$1="委託業務従事日誌","契約管理番号：","事業番号：")</f>
        <v>事業番号：</v>
      </c>
      <c r="J1" s="20" t="s">
        <v>20</v>
      </c>
      <c r="K1" s="19" t="str">
        <f>IF($E$1="委託業務従事日誌","別紙８","")</f>
        <v/>
      </c>
    </row>
    <row r="2" spans="1:13" ht="17.100000000000001" customHeight="1" x14ac:dyDescent="0.15">
      <c r="A2" s="126" t="s">
        <v>16</v>
      </c>
      <c r="B2" s="127"/>
      <c r="C2" s="127"/>
      <c r="D2" s="127"/>
      <c r="E2" s="127"/>
      <c r="F2" s="127"/>
      <c r="G2" s="21" t="s">
        <v>19</v>
      </c>
      <c r="H2" s="128" t="s">
        <v>17</v>
      </c>
      <c r="I2" s="128"/>
      <c r="J2" s="128"/>
      <c r="K2" s="52" t="s">
        <v>19</v>
      </c>
    </row>
    <row r="3" spans="1:13" ht="17.100000000000001" customHeight="1" x14ac:dyDescent="0.15">
      <c r="A3" s="111" t="str">
        <f>IF($E$1="委託業務従事日誌","件名：","助成事業の名称：")</f>
        <v>助成事業の名称：</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委託・共同研究項目：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助成事業者名称：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21</v>
      </c>
      <c r="I8" s="51" t="str">
        <f>IF($E$1="委託業務従事日誌","業務管理者等","主任研究者等")&amp;"　所属："</f>
        <v>主任研究者等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22</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45505</v>
      </c>
      <c r="B12" s="47" t="str">
        <f t="shared" ref="B12:B21" si="0">TEXT(A12,"aaa")</f>
        <v>木</v>
      </c>
      <c r="C12" s="37"/>
      <c r="D12" s="38"/>
      <c r="E12" s="48"/>
      <c r="F12" s="40"/>
      <c r="G12" s="49"/>
      <c r="H12" s="9" t="str">
        <f>IF((D12-C12)+(F12-E12)-G12=0,"",(D12-C12)+(F12-E12)-G12)</f>
        <v/>
      </c>
      <c r="I12" s="132"/>
      <c r="J12" s="133"/>
      <c r="K12" s="134"/>
      <c r="L12"/>
    </row>
    <row r="13" spans="1:13" ht="17.100000000000001" customHeight="1" x14ac:dyDescent="0.15">
      <c r="A13" s="10">
        <f t="shared" ref="A13:A37" si="1">A12+1</f>
        <v>45506</v>
      </c>
      <c r="B13" s="11" t="str">
        <f t="shared" si="0"/>
        <v>金</v>
      </c>
      <c r="C13" s="25"/>
      <c r="D13" s="26"/>
      <c r="E13" s="27"/>
      <c r="F13" s="28"/>
      <c r="G13" s="29"/>
      <c r="H13" s="9" t="str">
        <f>IF((D13-C13)+(F13-E13)-G13=0,"",(D13-C13)+(F13-E13)-G13)</f>
        <v/>
      </c>
      <c r="I13" s="73"/>
      <c r="J13" s="81"/>
      <c r="K13" s="82"/>
      <c r="L13"/>
    </row>
    <row r="14" spans="1:13" ht="17.100000000000001" customHeight="1" x14ac:dyDescent="0.15">
      <c r="A14" s="53">
        <f t="shared" si="1"/>
        <v>45507</v>
      </c>
      <c r="B14" s="11" t="str">
        <f t="shared" si="0"/>
        <v>土</v>
      </c>
      <c r="C14" s="23"/>
      <c r="D14" s="24"/>
      <c r="E14" s="27"/>
      <c r="F14" s="28"/>
      <c r="G14" s="29"/>
      <c r="H14" s="9" t="str">
        <f t="shared" ref="H14:H42" si="2">IF((D14-C14)+(F14-E14)-G14=0,"",(D14-C14)+(F14-E14)-G14)</f>
        <v/>
      </c>
      <c r="I14" s="73"/>
      <c r="J14" s="74"/>
      <c r="K14" s="75"/>
      <c r="L14"/>
    </row>
    <row r="15" spans="1:13" ht="17.100000000000001" customHeight="1" x14ac:dyDescent="0.15">
      <c r="A15" s="10">
        <f t="shared" si="1"/>
        <v>45508</v>
      </c>
      <c r="B15" s="11" t="str">
        <f t="shared" si="0"/>
        <v>日</v>
      </c>
      <c r="C15" s="23"/>
      <c r="D15" s="24"/>
      <c r="E15" s="27"/>
      <c r="F15" s="28"/>
      <c r="G15" s="29"/>
      <c r="H15" s="9" t="str">
        <f t="shared" si="2"/>
        <v/>
      </c>
      <c r="I15" s="73"/>
      <c r="J15" s="74"/>
      <c r="K15" s="75"/>
      <c r="L15"/>
    </row>
    <row r="16" spans="1:13" ht="17.100000000000001" customHeight="1" x14ac:dyDescent="0.15">
      <c r="A16" s="10">
        <f t="shared" si="1"/>
        <v>45509</v>
      </c>
      <c r="B16" s="11" t="str">
        <f t="shared" si="0"/>
        <v>月</v>
      </c>
      <c r="C16" s="23"/>
      <c r="D16" s="24"/>
      <c r="E16" s="27"/>
      <c r="F16" s="28"/>
      <c r="G16" s="29"/>
      <c r="H16" s="9" t="str">
        <f t="shared" si="2"/>
        <v/>
      </c>
      <c r="I16" s="73"/>
      <c r="J16" s="74"/>
      <c r="K16" s="75"/>
      <c r="L16"/>
    </row>
    <row r="17" spans="1:12" ht="17.100000000000001" customHeight="1" x14ac:dyDescent="0.15">
      <c r="A17" s="36">
        <f t="shared" si="1"/>
        <v>45510</v>
      </c>
      <c r="B17" s="44" t="str">
        <f t="shared" si="0"/>
        <v>火</v>
      </c>
      <c r="C17" s="37"/>
      <c r="D17" s="38"/>
      <c r="E17" s="39"/>
      <c r="F17" s="40"/>
      <c r="G17" s="41"/>
      <c r="H17" s="9" t="str">
        <f t="shared" si="2"/>
        <v/>
      </c>
      <c r="I17" s="73"/>
      <c r="J17" s="74"/>
      <c r="K17" s="75"/>
      <c r="L17"/>
    </row>
    <row r="18" spans="1:12" ht="17.100000000000001" customHeight="1" x14ac:dyDescent="0.15">
      <c r="A18" s="36">
        <f t="shared" si="1"/>
        <v>45511</v>
      </c>
      <c r="B18" s="44" t="str">
        <f t="shared" si="0"/>
        <v>水</v>
      </c>
      <c r="C18" s="37"/>
      <c r="D18" s="38"/>
      <c r="E18" s="39"/>
      <c r="F18" s="40"/>
      <c r="G18" s="41"/>
      <c r="H18" s="9" t="str">
        <f t="shared" si="2"/>
        <v/>
      </c>
      <c r="I18" s="73"/>
      <c r="J18" s="74"/>
      <c r="K18" s="75"/>
      <c r="L18"/>
    </row>
    <row r="19" spans="1:12" ht="17.100000000000001" customHeight="1" x14ac:dyDescent="0.15">
      <c r="A19" s="10">
        <f t="shared" si="1"/>
        <v>45512</v>
      </c>
      <c r="B19" s="11" t="str">
        <f t="shared" si="0"/>
        <v>木</v>
      </c>
      <c r="C19" s="23"/>
      <c r="D19" s="24"/>
      <c r="E19" s="27"/>
      <c r="F19" s="28"/>
      <c r="G19" s="29"/>
      <c r="H19" s="9" t="str">
        <f t="shared" si="2"/>
        <v/>
      </c>
      <c r="I19" s="73"/>
      <c r="J19" s="81"/>
      <c r="K19" s="82"/>
      <c r="L19"/>
    </row>
    <row r="20" spans="1:12" ht="17.100000000000001" customHeight="1" x14ac:dyDescent="0.15">
      <c r="A20" s="10">
        <f t="shared" si="1"/>
        <v>45513</v>
      </c>
      <c r="B20" s="11" t="str">
        <f t="shared" si="0"/>
        <v>金</v>
      </c>
      <c r="C20" s="23"/>
      <c r="D20" s="24"/>
      <c r="E20" s="27"/>
      <c r="F20" s="28"/>
      <c r="G20" s="29"/>
      <c r="H20" s="9" t="str">
        <f t="shared" si="2"/>
        <v/>
      </c>
      <c r="I20" s="73"/>
      <c r="J20" s="81"/>
      <c r="K20" s="82"/>
      <c r="L20"/>
    </row>
    <row r="21" spans="1:12" ht="17.100000000000001" customHeight="1" x14ac:dyDescent="0.15">
      <c r="A21" s="53">
        <f t="shared" si="1"/>
        <v>45514</v>
      </c>
      <c r="B21" s="11" t="str">
        <f t="shared" si="0"/>
        <v>土</v>
      </c>
      <c r="C21" s="23"/>
      <c r="D21" s="24"/>
      <c r="E21" s="27"/>
      <c r="F21" s="28"/>
      <c r="G21" s="29"/>
      <c r="H21" s="9" t="str">
        <f t="shared" si="2"/>
        <v/>
      </c>
      <c r="I21" s="73"/>
      <c r="J21" s="74"/>
      <c r="K21" s="75"/>
      <c r="L21"/>
    </row>
    <row r="22" spans="1:12" ht="17.100000000000001" customHeight="1" x14ac:dyDescent="0.15">
      <c r="A22" s="10">
        <f t="shared" si="1"/>
        <v>45515</v>
      </c>
      <c r="B22" s="11" t="s">
        <v>37</v>
      </c>
      <c r="C22" s="23"/>
      <c r="D22" s="24"/>
      <c r="E22" s="27"/>
      <c r="F22" s="28"/>
      <c r="G22" s="29"/>
      <c r="H22" s="9" t="str">
        <f t="shared" si="2"/>
        <v/>
      </c>
      <c r="I22" s="73"/>
      <c r="J22" s="74"/>
      <c r="K22" s="75"/>
      <c r="L22"/>
    </row>
    <row r="23" spans="1:12" ht="17.100000000000001" customHeight="1" x14ac:dyDescent="0.15">
      <c r="A23" s="10">
        <f t="shared" si="1"/>
        <v>45516</v>
      </c>
      <c r="B23" s="11" t="s">
        <v>39</v>
      </c>
      <c r="C23" s="23"/>
      <c r="D23" s="24"/>
      <c r="E23" s="27"/>
      <c r="F23" s="28"/>
      <c r="G23" s="29"/>
      <c r="H23" s="9" t="str">
        <f t="shared" si="2"/>
        <v/>
      </c>
      <c r="I23" s="73"/>
      <c r="J23" s="74"/>
      <c r="K23" s="75"/>
      <c r="L23"/>
    </row>
    <row r="24" spans="1:12" ht="17.100000000000001" customHeight="1" x14ac:dyDescent="0.15">
      <c r="A24" s="10">
        <f t="shared" si="1"/>
        <v>45517</v>
      </c>
      <c r="B24" s="11" t="str">
        <f t="shared" ref="B24:B42" si="3">TEXT(A24,"aaa")</f>
        <v>火</v>
      </c>
      <c r="C24" s="23"/>
      <c r="D24" s="24"/>
      <c r="E24" s="27"/>
      <c r="F24" s="28"/>
      <c r="G24" s="29"/>
      <c r="H24" s="9" t="str">
        <f t="shared" si="2"/>
        <v/>
      </c>
      <c r="I24" s="73"/>
      <c r="J24" s="74"/>
      <c r="K24" s="75"/>
      <c r="L24"/>
    </row>
    <row r="25" spans="1:12" ht="17.100000000000001" customHeight="1" x14ac:dyDescent="0.15">
      <c r="A25" s="10">
        <f t="shared" si="1"/>
        <v>45518</v>
      </c>
      <c r="B25" s="11" t="str">
        <f t="shared" si="3"/>
        <v>水</v>
      </c>
      <c r="C25" s="23"/>
      <c r="D25" s="24"/>
      <c r="E25" s="27"/>
      <c r="F25" s="28"/>
      <c r="G25" s="29"/>
      <c r="H25" s="9" t="str">
        <f t="shared" si="2"/>
        <v/>
      </c>
      <c r="I25" s="73"/>
      <c r="J25" s="74"/>
      <c r="K25" s="75"/>
      <c r="L25"/>
    </row>
    <row r="26" spans="1:12" ht="17.100000000000001" customHeight="1" x14ac:dyDescent="0.15">
      <c r="A26" s="10">
        <f t="shared" si="1"/>
        <v>45519</v>
      </c>
      <c r="B26" s="11" t="str">
        <f t="shared" si="3"/>
        <v>木</v>
      </c>
      <c r="C26" s="23"/>
      <c r="D26" s="24"/>
      <c r="E26" s="27"/>
      <c r="F26" s="28"/>
      <c r="G26" s="29"/>
      <c r="H26" s="9" t="str">
        <f t="shared" si="2"/>
        <v/>
      </c>
      <c r="I26" s="73"/>
      <c r="J26" s="81"/>
      <c r="K26" s="82"/>
      <c r="L26"/>
    </row>
    <row r="27" spans="1:12" ht="17.100000000000001" customHeight="1" x14ac:dyDescent="0.15">
      <c r="A27" s="10">
        <f t="shared" si="1"/>
        <v>45520</v>
      </c>
      <c r="B27" s="11" t="str">
        <f t="shared" si="3"/>
        <v>金</v>
      </c>
      <c r="C27" s="23"/>
      <c r="D27" s="24"/>
      <c r="E27" s="27"/>
      <c r="F27" s="28"/>
      <c r="G27" s="29"/>
      <c r="H27" s="9" t="str">
        <f t="shared" si="2"/>
        <v/>
      </c>
      <c r="I27" s="73"/>
      <c r="J27" s="81"/>
      <c r="K27" s="82"/>
      <c r="L27"/>
    </row>
    <row r="28" spans="1:12" ht="17.100000000000001" customHeight="1" x14ac:dyDescent="0.15">
      <c r="A28" s="10">
        <f t="shared" si="1"/>
        <v>45521</v>
      </c>
      <c r="B28" s="11" t="str">
        <f t="shared" si="3"/>
        <v>土</v>
      </c>
      <c r="C28" s="23"/>
      <c r="D28" s="24"/>
      <c r="E28" s="27"/>
      <c r="F28" s="28"/>
      <c r="G28" s="29"/>
      <c r="H28" s="9" t="str">
        <f t="shared" si="2"/>
        <v/>
      </c>
      <c r="I28" s="73"/>
      <c r="J28" s="74"/>
      <c r="K28" s="75"/>
      <c r="L28"/>
    </row>
    <row r="29" spans="1:12" ht="17.100000000000001" customHeight="1" x14ac:dyDescent="0.15">
      <c r="A29" s="10">
        <f t="shared" si="1"/>
        <v>45522</v>
      </c>
      <c r="B29" s="11" t="str">
        <f t="shared" si="3"/>
        <v>日</v>
      </c>
      <c r="C29" s="23"/>
      <c r="D29" s="24"/>
      <c r="E29" s="27"/>
      <c r="F29" s="28"/>
      <c r="G29" s="29"/>
      <c r="H29" s="9" t="str">
        <f t="shared" si="2"/>
        <v/>
      </c>
      <c r="I29" s="73"/>
      <c r="J29" s="74"/>
      <c r="K29" s="75"/>
      <c r="L29"/>
    </row>
    <row r="30" spans="1:12" ht="17.100000000000001" customHeight="1" x14ac:dyDescent="0.15">
      <c r="A30" s="10">
        <f t="shared" si="1"/>
        <v>45523</v>
      </c>
      <c r="B30" s="11" t="str">
        <f t="shared" si="3"/>
        <v>月</v>
      </c>
      <c r="C30" s="23"/>
      <c r="D30" s="24"/>
      <c r="E30" s="27"/>
      <c r="F30" s="28"/>
      <c r="G30" s="29"/>
      <c r="H30" s="9" t="str">
        <f t="shared" si="2"/>
        <v/>
      </c>
      <c r="I30" s="73"/>
      <c r="J30" s="124"/>
      <c r="K30" s="125"/>
      <c r="L30"/>
    </row>
    <row r="31" spans="1:12" ht="17.100000000000001" customHeight="1" x14ac:dyDescent="0.15">
      <c r="A31" s="10">
        <f t="shared" si="1"/>
        <v>45524</v>
      </c>
      <c r="B31" s="11" t="str">
        <f t="shared" si="3"/>
        <v>火</v>
      </c>
      <c r="C31" s="23"/>
      <c r="D31" s="24"/>
      <c r="E31" s="27"/>
      <c r="F31" s="28"/>
      <c r="G31" s="29"/>
      <c r="H31" s="9" t="str">
        <f t="shared" si="2"/>
        <v/>
      </c>
      <c r="I31" s="73"/>
      <c r="J31" s="124"/>
      <c r="K31" s="125"/>
      <c r="L31"/>
    </row>
    <row r="32" spans="1:12" ht="17.100000000000001" customHeight="1" x14ac:dyDescent="0.15">
      <c r="A32" s="10">
        <f t="shared" si="1"/>
        <v>45525</v>
      </c>
      <c r="B32" s="11" t="str">
        <f t="shared" si="3"/>
        <v>水</v>
      </c>
      <c r="C32" s="23"/>
      <c r="D32" s="24"/>
      <c r="E32" s="27"/>
      <c r="F32" s="28"/>
      <c r="G32" s="29"/>
      <c r="H32" s="9" t="str">
        <f t="shared" si="2"/>
        <v/>
      </c>
      <c r="I32" s="73"/>
      <c r="J32" s="74"/>
      <c r="K32" s="75"/>
      <c r="L32"/>
    </row>
    <row r="33" spans="1:12" ht="17.100000000000001" customHeight="1" x14ac:dyDescent="0.15">
      <c r="A33" s="10">
        <f t="shared" si="1"/>
        <v>45526</v>
      </c>
      <c r="B33" s="11" t="str">
        <f t="shared" si="3"/>
        <v>木</v>
      </c>
      <c r="C33" s="23"/>
      <c r="D33" s="24"/>
      <c r="E33" s="27"/>
      <c r="F33" s="28"/>
      <c r="G33" s="29"/>
      <c r="H33" s="9" t="str">
        <f t="shared" si="2"/>
        <v/>
      </c>
      <c r="I33" s="73"/>
      <c r="J33" s="81"/>
      <c r="K33" s="82"/>
      <c r="L33"/>
    </row>
    <row r="34" spans="1:12" ht="17.100000000000001" customHeight="1" x14ac:dyDescent="0.15">
      <c r="A34" s="10">
        <f t="shared" si="1"/>
        <v>45527</v>
      </c>
      <c r="B34" s="11" t="str">
        <f t="shared" si="3"/>
        <v>金</v>
      </c>
      <c r="C34" s="23"/>
      <c r="D34" s="24"/>
      <c r="E34" s="27"/>
      <c r="F34" s="28"/>
      <c r="G34" s="29"/>
      <c r="H34" s="9" t="str">
        <f t="shared" si="2"/>
        <v/>
      </c>
      <c r="I34" s="73"/>
      <c r="J34" s="81"/>
      <c r="K34" s="82"/>
      <c r="L34"/>
    </row>
    <row r="35" spans="1:12" ht="17.100000000000001" customHeight="1" x14ac:dyDescent="0.15">
      <c r="A35" s="10">
        <f t="shared" si="1"/>
        <v>45528</v>
      </c>
      <c r="B35" s="11" t="str">
        <f t="shared" si="3"/>
        <v>土</v>
      </c>
      <c r="C35" s="23"/>
      <c r="D35" s="24"/>
      <c r="E35" s="27"/>
      <c r="F35" s="28"/>
      <c r="G35" s="29"/>
      <c r="H35" s="9" t="str">
        <f t="shared" si="2"/>
        <v/>
      </c>
      <c r="I35" s="73"/>
      <c r="J35" s="74"/>
      <c r="K35" s="75"/>
      <c r="L35"/>
    </row>
    <row r="36" spans="1:12" ht="17.100000000000001" customHeight="1" x14ac:dyDescent="0.15">
      <c r="A36" s="10">
        <f t="shared" si="1"/>
        <v>45529</v>
      </c>
      <c r="B36" s="11" t="str">
        <f t="shared" si="3"/>
        <v>日</v>
      </c>
      <c r="C36" s="23"/>
      <c r="D36" s="24"/>
      <c r="E36" s="27"/>
      <c r="F36" s="28"/>
      <c r="G36" s="29"/>
      <c r="H36" s="9" t="str">
        <f t="shared" si="2"/>
        <v/>
      </c>
      <c r="I36" s="73"/>
      <c r="J36" s="74"/>
      <c r="K36" s="75"/>
      <c r="L36"/>
    </row>
    <row r="37" spans="1:12" ht="17.100000000000001" customHeight="1" x14ac:dyDescent="0.15">
      <c r="A37" s="10">
        <f t="shared" si="1"/>
        <v>45530</v>
      </c>
      <c r="B37" s="11" t="str">
        <f t="shared" si="3"/>
        <v>月</v>
      </c>
      <c r="C37" s="23"/>
      <c r="D37" s="24"/>
      <c r="E37" s="27"/>
      <c r="F37" s="28"/>
      <c r="G37" s="29"/>
      <c r="H37" s="9" t="str">
        <f t="shared" si="2"/>
        <v/>
      </c>
      <c r="I37" s="73"/>
      <c r="J37" s="74"/>
      <c r="K37" s="75"/>
      <c r="L37"/>
    </row>
    <row r="38" spans="1:12" ht="17.100000000000001" customHeight="1" x14ac:dyDescent="0.15">
      <c r="A38" s="10">
        <f>A37+1</f>
        <v>45531</v>
      </c>
      <c r="B38" s="11" t="str">
        <f t="shared" si="3"/>
        <v>火</v>
      </c>
      <c r="C38" s="23"/>
      <c r="D38" s="24"/>
      <c r="E38" s="27"/>
      <c r="F38" s="28"/>
      <c r="G38" s="29"/>
      <c r="H38" s="9" t="str">
        <f t="shared" si="2"/>
        <v/>
      </c>
      <c r="I38" s="73"/>
      <c r="J38" s="74"/>
      <c r="K38" s="75"/>
      <c r="L38"/>
    </row>
    <row r="39" spans="1:12" ht="17.100000000000001" customHeight="1" x14ac:dyDescent="0.15">
      <c r="A39" s="10">
        <f>A38+1</f>
        <v>45532</v>
      </c>
      <c r="B39" s="11" t="str">
        <f t="shared" si="3"/>
        <v>水</v>
      </c>
      <c r="C39" s="23"/>
      <c r="D39" s="24"/>
      <c r="E39" s="27"/>
      <c r="F39" s="28"/>
      <c r="G39" s="29"/>
      <c r="H39" s="9" t="str">
        <f t="shared" si="2"/>
        <v/>
      </c>
      <c r="I39" s="73"/>
      <c r="J39" s="74"/>
      <c r="K39" s="75"/>
      <c r="L39"/>
    </row>
    <row r="40" spans="1:12" ht="17.100000000000001" customHeight="1" x14ac:dyDescent="0.15">
      <c r="A40" s="10">
        <f>IF(DAY(A39+1)&lt;4,"",A39+1)</f>
        <v>45533</v>
      </c>
      <c r="B40" s="11" t="str">
        <f t="shared" si="3"/>
        <v>木</v>
      </c>
      <c r="C40" s="23"/>
      <c r="D40" s="24"/>
      <c r="E40" s="27"/>
      <c r="F40" s="28"/>
      <c r="G40" s="29"/>
      <c r="H40" s="9" t="str">
        <f t="shared" si="2"/>
        <v/>
      </c>
      <c r="I40" s="73"/>
      <c r="J40" s="81"/>
      <c r="K40" s="82"/>
      <c r="L40"/>
    </row>
    <row r="41" spans="1:12" ht="17.100000000000001" customHeight="1" x14ac:dyDescent="0.15">
      <c r="A41" s="10">
        <f>IF(DAY(A39+2)&lt;4,"",A39+2)</f>
        <v>45534</v>
      </c>
      <c r="B41" s="11" t="str">
        <f t="shared" si="3"/>
        <v>金</v>
      </c>
      <c r="C41" s="23"/>
      <c r="D41" s="24"/>
      <c r="E41" s="27"/>
      <c r="F41" s="28"/>
      <c r="G41" s="29"/>
      <c r="H41" s="9" t="str">
        <f t="shared" si="2"/>
        <v/>
      </c>
      <c r="I41" s="73"/>
      <c r="J41" s="81"/>
      <c r="K41" s="82"/>
      <c r="L41"/>
    </row>
    <row r="42" spans="1:12" ht="17.100000000000001" customHeight="1" thickBot="1" x14ac:dyDescent="0.2">
      <c r="A42" s="12">
        <f>IF(DAY(A39+3)&lt;4,"",A39+3)</f>
        <v>45535</v>
      </c>
      <c r="B42" s="43" t="str">
        <f t="shared" si="3"/>
        <v>土</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23</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7" priority="1" stopIfTrue="1">
      <formula>OR($B12="土",$B12="日",$B12="祝",$B12="振",$I12="休日")</formula>
    </cfRule>
  </conditionalFormatting>
  <dataValidations count="5">
    <dataValidation type="list" imeMode="on" allowBlank="1" sqref="H8" xr:uid="{65F6FAE2-531B-45F4-9766-84889203A264}">
      <formula1>"通常勤務,管理者,裁量,高プロ,出向,その他"</formula1>
    </dataValidation>
    <dataValidation type="list" allowBlank="1" showInputMessage="1" showErrorMessage="1" sqref="G2 K2" xr:uid="{B402EB14-E625-459B-9E3E-5AF4E143DCDB}">
      <formula1>"あり,なし"</formula1>
    </dataValidation>
    <dataValidation type="list" allowBlank="1" showInputMessage="1" showErrorMessage="1" sqref="E1:G1" xr:uid="{A2CE0201-59C9-455A-B977-FC0457DB03A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B061D5DB-45FB-4CD5-A8A1-22A60F7AD3DB}">
      <formula1>0</formula1>
    </dataValidation>
    <dataValidation type="time" allowBlank="1" showInputMessage="1" showErrorMessage="1" errorTitle="時刻を入力してください。" error="0:00から23:59までの時刻が入力できます。" sqref="C12:C42 E12:E42 G12:G42" xr:uid="{17B7FA68-2148-472A-9A4C-AC820865FCB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C89D2-B604-40F2-8568-39F4FB0B0830}">
  <sheetPr codeName="Sheet6"/>
  <dimension ref="A1:N57"/>
  <sheetViews>
    <sheetView topLeftCell="A14" zoomScaleNormal="100" workbookViewId="0">
      <selection activeCell="B35" sqref="B35"/>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30</v>
      </c>
      <c r="B1" s="104"/>
      <c r="C1" s="104"/>
      <c r="D1" s="104"/>
      <c r="E1" s="105" t="s">
        <v>24</v>
      </c>
      <c r="F1" s="106"/>
      <c r="G1" s="106"/>
      <c r="H1" s="63"/>
      <c r="I1" s="50" t="str">
        <f>IF($E$1="委託業務従事日誌","契約管理番号：","事業番号：")</f>
        <v>事業番号：</v>
      </c>
      <c r="J1" s="20" t="s">
        <v>20</v>
      </c>
      <c r="K1" s="19" t="str">
        <f>IF($E$1="委託業務従事日誌","別紙８","")</f>
        <v/>
      </c>
    </row>
    <row r="2" spans="1:13" ht="17.100000000000001" customHeight="1" x14ac:dyDescent="0.15">
      <c r="A2" s="126" t="s">
        <v>16</v>
      </c>
      <c r="B2" s="127"/>
      <c r="C2" s="127"/>
      <c r="D2" s="127"/>
      <c r="E2" s="127"/>
      <c r="F2" s="127"/>
      <c r="G2" s="21" t="s">
        <v>19</v>
      </c>
      <c r="H2" s="128" t="s">
        <v>17</v>
      </c>
      <c r="I2" s="128"/>
      <c r="J2" s="128"/>
      <c r="K2" s="52" t="s">
        <v>19</v>
      </c>
    </row>
    <row r="3" spans="1:13" ht="17.100000000000001" customHeight="1" x14ac:dyDescent="0.15">
      <c r="A3" s="111" t="str">
        <f>IF($E$1="委託業務従事日誌","件名：","助成事業の名称：")</f>
        <v>助成事業の名称：</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委託・共同研究項目：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助成事業者名称：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21</v>
      </c>
      <c r="I8" s="51" t="str">
        <f>IF($E$1="委託業務従事日誌","業務管理者等","主任研究者等")&amp;"　所属："</f>
        <v>主任研究者等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22</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45536</v>
      </c>
      <c r="B12" s="47" t="str">
        <f t="shared" ref="B12:B26" si="0">TEXT(A12,"aaa")</f>
        <v>日</v>
      </c>
      <c r="C12" s="37"/>
      <c r="D12" s="38"/>
      <c r="E12" s="48"/>
      <c r="F12" s="40"/>
      <c r="G12" s="49"/>
      <c r="H12" s="9" t="str">
        <f>IF((D12-C12)+(F12-E12)-G12=0,"",(D12-C12)+(F12-E12)-G12)</f>
        <v/>
      </c>
      <c r="I12" s="132"/>
      <c r="J12" s="133"/>
      <c r="K12" s="134"/>
      <c r="L12"/>
    </row>
    <row r="13" spans="1:13" ht="17.100000000000001" customHeight="1" x14ac:dyDescent="0.15">
      <c r="A13" s="10">
        <f t="shared" ref="A13:A37" si="1">A12+1</f>
        <v>45537</v>
      </c>
      <c r="B13" s="11" t="str">
        <f t="shared" si="0"/>
        <v>月</v>
      </c>
      <c r="C13" s="25"/>
      <c r="D13" s="26"/>
      <c r="E13" s="27"/>
      <c r="F13" s="28"/>
      <c r="G13" s="29"/>
      <c r="H13" s="9" t="str">
        <f>IF((D13-C13)+(F13-E13)-G13=0,"",(D13-C13)+(F13-E13)-G13)</f>
        <v/>
      </c>
      <c r="I13" s="73"/>
      <c r="J13" s="81"/>
      <c r="K13" s="82"/>
      <c r="L13"/>
    </row>
    <row r="14" spans="1:13" ht="17.100000000000001" customHeight="1" x14ac:dyDescent="0.15">
      <c r="A14" s="53">
        <f t="shared" si="1"/>
        <v>45538</v>
      </c>
      <c r="B14" s="11" t="str">
        <f t="shared" si="0"/>
        <v>火</v>
      </c>
      <c r="C14" s="23"/>
      <c r="D14" s="24"/>
      <c r="E14" s="27"/>
      <c r="F14" s="28"/>
      <c r="G14" s="29"/>
      <c r="H14" s="9" t="str">
        <f t="shared" ref="H14:H42" si="2">IF((D14-C14)+(F14-E14)-G14=0,"",(D14-C14)+(F14-E14)-G14)</f>
        <v/>
      </c>
      <c r="I14" s="73"/>
      <c r="J14" s="74"/>
      <c r="K14" s="75"/>
      <c r="L14"/>
    </row>
    <row r="15" spans="1:13" ht="17.100000000000001" customHeight="1" x14ac:dyDescent="0.15">
      <c r="A15" s="10">
        <f t="shared" si="1"/>
        <v>45539</v>
      </c>
      <c r="B15" s="11" t="str">
        <f t="shared" si="0"/>
        <v>水</v>
      </c>
      <c r="C15" s="23"/>
      <c r="D15" s="24"/>
      <c r="E15" s="27"/>
      <c r="F15" s="28"/>
      <c r="G15" s="29"/>
      <c r="H15" s="9" t="str">
        <f t="shared" si="2"/>
        <v/>
      </c>
      <c r="I15" s="73"/>
      <c r="J15" s="74"/>
      <c r="K15" s="75"/>
      <c r="L15"/>
    </row>
    <row r="16" spans="1:13" ht="17.100000000000001" customHeight="1" x14ac:dyDescent="0.15">
      <c r="A16" s="10">
        <f t="shared" si="1"/>
        <v>45540</v>
      </c>
      <c r="B16" s="11" t="str">
        <f t="shared" si="0"/>
        <v>木</v>
      </c>
      <c r="C16" s="23"/>
      <c r="D16" s="24"/>
      <c r="E16" s="27"/>
      <c r="F16" s="28"/>
      <c r="G16" s="29"/>
      <c r="H16" s="9" t="str">
        <f t="shared" si="2"/>
        <v/>
      </c>
      <c r="I16" s="73"/>
      <c r="J16" s="74"/>
      <c r="K16" s="75"/>
      <c r="L16"/>
    </row>
    <row r="17" spans="1:12" ht="17.100000000000001" customHeight="1" x14ac:dyDescent="0.15">
      <c r="A17" s="36">
        <f t="shared" si="1"/>
        <v>45541</v>
      </c>
      <c r="B17" s="44" t="str">
        <f t="shared" si="0"/>
        <v>金</v>
      </c>
      <c r="C17" s="37"/>
      <c r="D17" s="38"/>
      <c r="E17" s="39"/>
      <c r="F17" s="40"/>
      <c r="G17" s="41"/>
      <c r="H17" s="9" t="str">
        <f t="shared" si="2"/>
        <v/>
      </c>
      <c r="I17" s="73"/>
      <c r="J17" s="74"/>
      <c r="K17" s="75"/>
      <c r="L17"/>
    </row>
    <row r="18" spans="1:12" ht="17.100000000000001" customHeight="1" x14ac:dyDescent="0.15">
      <c r="A18" s="36">
        <f t="shared" si="1"/>
        <v>45542</v>
      </c>
      <c r="B18" s="44" t="str">
        <f t="shared" si="0"/>
        <v>土</v>
      </c>
      <c r="C18" s="37"/>
      <c r="D18" s="38"/>
      <c r="E18" s="39"/>
      <c r="F18" s="40"/>
      <c r="G18" s="41"/>
      <c r="H18" s="9" t="str">
        <f t="shared" si="2"/>
        <v/>
      </c>
      <c r="I18" s="73"/>
      <c r="J18" s="74"/>
      <c r="K18" s="75"/>
      <c r="L18"/>
    </row>
    <row r="19" spans="1:12" ht="17.100000000000001" customHeight="1" x14ac:dyDescent="0.15">
      <c r="A19" s="10">
        <f t="shared" si="1"/>
        <v>45543</v>
      </c>
      <c r="B19" s="11" t="str">
        <f t="shared" si="0"/>
        <v>日</v>
      </c>
      <c r="C19" s="23"/>
      <c r="D19" s="24"/>
      <c r="E19" s="27"/>
      <c r="F19" s="28"/>
      <c r="G19" s="29"/>
      <c r="H19" s="9" t="str">
        <f t="shared" si="2"/>
        <v/>
      </c>
      <c r="I19" s="73"/>
      <c r="J19" s="81"/>
      <c r="K19" s="82"/>
      <c r="L19"/>
    </row>
    <row r="20" spans="1:12" ht="17.100000000000001" customHeight="1" x14ac:dyDescent="0.15">
      <c r="A20" s="10">
        <f t="shared" si="1"/>
        <v>45544</v>
      </c>
      <c r="B20" s="11" t="str">
        <f t="shared" si="0"/>
        <v>月</v>
      </c>
      <c r="C20" s="23"/>
      <c r="D20" s="24"/>
      <c r="E20" s="27"/>
      <c r="F20" s="28"/>
      <c r="G20" s="29"/>
      <c r="H20" s="9" t="str">
        <f t="shared" si="2"/>
        <v/>
      </c>
      <c r="I20" s="73"/>
      <c r="J20" s="81"/>
      <c r="K20" s="82"/>
      <c r="L20"/>
    </row>
    <row r="21" spans="1:12" ht="17.100000000000001" customHeight="1" x14ac:dyDescent="0.15">
      <c r="A21" s="53">
        <f t="shared" si="1"/>
        <v>45545</v>
      </c>
      <c r="B21" s="11" t="str">
        <f t="shared" si="0"/>
        <v>火</v>
      </c>
      <c r="C21" s="23"/>
      <c r="D21" s="24"/>
      <c r="E21" s="27"/>
      <c r="F21" s="28"/>
      <c r="G21" s="29"/>
      <c r="H21" s="9" t="str">
        <f t="shared" si="2"/>
        <v/>
      </c>
      <c r="I21" s="73"/>
      <c r="J21" s="74"/>
      <c r="K21" s="75"/>
      <c r="L21"/>
    </row>
    <row r="22" spans="1:12" ht="17.100000000000001" customHeight="1" x14ac:dyDescent="0.15">
      <c r="A22" s="10">
        <f t="shared" si="1"/>
        <v>45546</v>
      </c>
      <c r="B22" s="11" t="str">
        <f t="shared" si="0"/>
        <v>水</v>
      </c>
      <c r="C22" s="23"/>
      <c r="D22" s="24"/>
      <c r="E22" s="27"/>
      <c r="F22" s="28"/>
      <c r="G22" s="29"/>
      <c r="H22" s="9" t="str">
        <f t="shared" si="2"/>
        <v/>
      </c>
      <c r="I22" s="73"/>
      <c r="J22" s="74"/>
      <c r="K22" s="75"/>
      <c r="L22"/>
    </row>
    <row r="23" spans="1:12" ht="17.100000000000001" customHeight="1" x14ac:dyDescent="0.15">
      <c r="A23" s="10">
        <f t="shared" si="1"/>
        <v>45547</v>
      </c>
      <c r="B23" s="11" t="str">
        <f t="shared" si="0"/>
        <v>木</v>
      </c>
      <c r="C23" s="23"/>
      <c r="D23" s="24"/>
      <c r="E23" s="27"/>
      <c r="F23" s="28"/>
      <c r="G23" s="29"/>
      <c r="H23" s="9" t="str">
        <f t="shared" si="2"/>
        <v/>
      </c>
      <c r="I23" s="73"/>
      <c r="J23" s="74"/>
      <c r="K23" s="75"/>
      <c r="L23"/>
    </row>
    <row r="24" spans="1:12" ht="17.100000000000001" customHeight="1" x14ac:dyDescent="0.15">
      <c r="A24" s="10">
        <f t="shared" si="1"/>
        <v>45548</v>
      </c>
      <c r="B24" s="11" t="str">
        <f t="shared" si="0"/>
        <v>金</v>
      </c>
      <c r="C24" s="23"/>
      <c r="D24" s="24"/>
      <c r="E24" s="27"/>
      <c r="F24" s="28"/>
      <c r="G24" s="29"/>
      <c r="H24" s="9" t="str">
        <f t="shared" si="2"/>
        <v/>
      </c>
      <c r="I24" s="73"/>
      <c r="J24" s="74"/>
      <c r="K24" s="75"/>
      <c r="L24"/>
    </row>
    <row r="25" spans="1:12" ht="17.100000000000001" customHeight="1" x14ac:dyDescent="0.15">
      <c r="A25" s="10">
        <f t="shared" si="1"/>
        <v>45549</v>
      </c>
      <c r="B25" s="11" t="str">
        <f t="shared" si="0"/>
        <v>土</v>
      </c>
      <c r="C25" s="23"/>
      <c r="D25" s="24"/>
      <c r="E25" s="27"/>
      <c r="F25" s="28"/>
      <c r="G25" s="29"/>
      <c r="H25" s="9" t="str">
        <f t="shared" si="2"/>
        <v/>
      </c>
      <c r="I25" s="73"/>
      <c r="J25" s="74"/>
      <c r="K25" s="75"/>
      <c r="L25"/>
    </row>
    <row r="26" spans="1:12" ht="17.100000000000001" customHeight="1" x14ac:dyDescent="0.15">
      <c r="A26" s="10">
        <f t="shared" si="1"/>
        <v>45550</v>
      </c>
      <c r="B26" s="11" t="str">
        <f t="shared" si="0"/>
        <v>日</v>
      </c>
      <c r="C26" s="23"/>
      <c r="D26" s="24"/>
      <c r="E26" s="27"/>
      <c r="F26" s="28"/>
      <c r="G26" s="29"/>
      <c r="H26" s="9" t="str">
        <f t="shared" si="2"/>
        <v/>
      </c>
      <c r="I26" s="73"/>
      <c r="J26" s="81"/>
      <c r="K26" s="82"/>
      <c r="L26"/>
    </row>
    <row r="27" spans="1:12" ht="17.100000000000001" customHeight="1" x14ac:dyDescent="0.15">
      <c r="A27" s="10">
        <f t="shared" si="1"/>
        <v>45551</v>
      </c>
      <c r="B27" s="11" t="s">
        <v>37</v>
      </c>
      <c r="C27" s="23"/>
      <c r="D27" s="24"/>
      <c r="E27" s="27"/>
      <c r="F27" s="28"/>
      <c r="G27" s="29"/>
      <c r="H27" s="9" t="str">
        <f t="shared" si="2"/>
        <v/>
      </c>
      <c r="I27" s="73"/>
      <c r="J27" s="81"/>
      <c r="K27" s="82"/>
      <c r="L27"/>
    </row>
    <row r="28" spans="1:12" ht="17.100000000000001" customHeight="1" x14ac:dyDescent="0.15">
      <c r="A28" s="10">
        <f t="shared" si="1"/>
        <v>45552</v>
      </c>
      <c r="B28" s="11" t="str">
        <f>TEXT(A28,"aaa")</f>
        <v>火</v>
      </c>
      <c r="C28" s="23"/>
      <c r="D28" s="24"/>
      <c r="E28" s="27"/>
      <c r="F28" s="28"/>
      <c r="G28" s="29"/>
      <c r="H28" s="9" t="str">
        <f t="shared" si="2"/>
        <v/>
      </c>
      <c r="I28" s="73"/>
      <c r="J28" s="74"/>
      <c r="K28" s="75"/>
      <c r="L28"/>
    </row>
    <row r="29" spans="1:12" ht="17.100000000000001" customHeight="1" x14ac:dyDescent="0.15">
      <c r="A29" s="10">
        <f t="shared" si="1"/>
        <v>45553</v>
      </c>
      <c r="B29" s="11" t="str">
        <f>TEXT(A29,"aaa")</f>
        <v>水</v>
      </c>
      <c r="C29" s="23"/>
      <c r="D29" s="24"/>
      <c r="E29" s="27"/>
      <c r="F29" s="28"/>
      <c r="G29" s="29"/>
      <c r="H29" s="9" t="str">
        <f t="shared" si="2"/>
        <v/>
      </c>
      <c r="I29" s="73"/>
      <c r="J29" s="74"/>
      <c r="K29" s="75"/>
      <c r="L29"/>
    </row>
    <row r="30" spans="1:12" ht="17.100000000000001" customHeight="1" x14ac:dyDescent="0.15">
      <c r="A30" s="10">
        <f t="shared" si="1"/>
        <v>45554</v>
      </c>
      <c r="B30" s="11" t="str">
        <f>TEXT(A30,"aaa")</f>
        <v>木</v>
      </c>
      <c r="C30" s="23"/>
      <c r="D30" s="24"/>
      <c r="E30" s="27"/>
      <c r="F30" s="28"/>
      <c r="G30" s="29"/>
      <c r="H30" s="9" t="str">
        <f t="shared" si="2"/>
        <v/>
      </c>
      <c r="I30" s="73"/>
      <c r="J30" s="124"/>
      <c r="K30" s="125"/>
      <c r="L30"/>
    </row>
    <row r="31" spans="1:12" ht="17.100000000000001" customHeight="1" x14ac:dyDescent="0.15">
      <c r="A31" s="10">
        <f t="shared" si="1"/>
        <v>45555</v>
      </c>
      <c r="B31" s="11" t="str">
        <f>TEXT(A31,"aaa")</f>
        <v>金</v>
      </c>
      <c r="C31" s="23"/>
      <c r="D31" s="24"/>
      <c r="E31" s="27"/>
      <c r="F31" s="28"/>
      <c r="G31" s="29"/>
      <c r="H31" s="9" t="str">
        <f t="shared" si="2"/>
        <v/>
      </c>
      <c r="I31" s="73"/>
      <c r="J31" s="124"/>
      <c r="K31" s="125"/>
      <c r="L31"/>
    </row>
    <row r="32" spans="1:12" ht="17.100000000000001" customHeight="1" x14ac:dyDescent="0.15">
      <c r="A32" s="10">
        <f t="shared" si="1"/>
        <v>45556</v>
      </c>
      <c r="B32" s="11" t="str">
        <f>TEXT(A32,"aaa")</f>
        <v>土</v>
      </c>
      <c r="C32" s="23"/>
      <c r="D32" s="24"/>
      <c r="E32" s="27"/>
      <c r="F32" s="28"/>
      <c r="G32" s="29"/>
      <c r="H32" s="9" t="str">
        <f t="shared" si="2"/>
        <v/>
      </c>
      <c r="I32" s="73"/>
      <c r="J32" s="74"/>
      <c r="K32" s="75"/>
      <c r="L32"/>
    </row>
    <row r="33" spans="1:12" ht="17.100000000000001" customHeight="1" x14ac:dyDescent="0.15">
      <c r="A33" s="10">
        <f t="shared" si="1"/>
        <v>45557</v>
      </c>
      <c r="B33" s="11" t="s">
        <v>37</v>
      </c>
      <c r="C33" s="23"/>
      <c r="D33" s="24"/>
      <c r="E33" s="27"/>
      <c r="F33" s="28"/>
      <c r="G33" s="29"/>
      <c r="H33" s="9" t="str">
        <f t="shared" si="2"/>
        <v/>
      </c>
      <c r="I33" s="73"/>
      <c r="J33" s="81"/>
      <c r="K33" s="82"/>
      <c r="L33"/>
    </row>
    <row r="34" spans="1:12" ht="17.100000000000001" customHeight="1" x14ac:dyDescent="0.15">
      <c r="A34" s="10">
        <f t="shared" si="1"/>
        <v>45558</v>
      </c>
      <c r="B34" s="11" t="s">
        <v>39</v>
      </c>
      <c r="C34" s="23"/>
      <c r="D34" s="24"/>
      <c r="E34" s="27"/>
      <c r="F34" s="28"/>
      <c r="G34" s="29"/>
      <c r="H34" s="9" t="str">
        <f t="shared" si="2"/>
        <v/>
      </c>
      <c r="I34" s="73"/>
      <c r="J34" s="81"/>
      <c r="K34" s="82"/>
      <c r="L34"/>
    </row>
    <row r="35" spans="1:12" ht="17.100000000000001" customHeight="1" x14ac:dyDescent="0.15">
      <c r="A35" s="10">
        <f t="shared" si="1"/>
        <v>45559</v>
      </c>
      <c r="B35" s="11" t="str">
        <f t="shared" ref="B35:B42" si="3">TEXT(A35,"aaa")</f>
        <v>火</v>
      </c>
      <c r="C35" s="23"/>
      <c r="D35" s="24"/>
      <c r="E35" s="27"/>
      <c r="F35" s="28"/>
      <c r="G35" s="29"/>
      <c r="H35" s="9" t="str">
        <f t="shared" si="2"/>
        <v/>
      </c>
      <c r="I35" s="73"/>
      <c r="J35" s="74"/>
      <c r="K35" s="75"/>
      <c r="L35"/>
    </row>
    <row r="36" spans="1:12" ht="17.100000000000001" customHeight="1" x14ac:dyDescent="0.15">
      <c r="A36" s="10">
        <f t="shared" si="1"/>
        <v>45560</v>
      </c>
      <c r="B36" s="11" t="str">
        <f t="shared" si="3"/>
        <v>水</v>
      </c>
      <c r="C36" s="23"/>
      <c r="D36" s="24"/>
      <c r="E36" s="27"/>
      <c r="F36" s="28"/>
      <c r="G36" s="29"/>
      <c r="H36" s="9" t="str">
        <f t="shared" si="2"/>
        <v/>
      </c>
      <c r="I36" s="73"/>
      <c r="J36" s="74"/>
      <c r="K36" s="75"/>
      <c r="L36"/>
    </row>
    <row r="37" spans="1:12" ht="17.100000000000001" customHeight="1" x14ac:dyDescent="0.15">
      <c r="A37" s="10">
        <f t="shared" si="1"/>
        <v>45561</v>
      </c>
      <c r="B37" s="11" t="str">
        <f t="shared" si="3"/>
        <v>木</v>
      </c>
      <c r="C37" s="23"/>
      <c r="D37" s="24"/>
      <c r="E37" s="27"/>
      <c r="F37" s="28"/>
      <c r="G37" s="29"/>
      <c r="H37" s="9" t="str">
        <f t="shared" si="2"/>
        <v/>
      </c>
      <c r="I37" s="73"/>
      <c r="J37" s="74"/>
      <c r="K37" s="75"/>
      <c r="L37"/>
    </row>
    <row r="38" spans="1:12" ht="17.100000000000001" customHeight="1" x14ac:dyDescent="0.15">
      <c r="A38" s="10">
        <f>A37+1</f>
        <v>45562</v>
      </c>
      <c r="B38" s="11" t="str">
        <f t="shared" si="3"/>
        <v>金</v>
      </c>
      <c r="C38" s="23"/>
      <c r="D38" s="24"/>
      <c r="E38" s="27"/>
      <c r="F38" s="28"/>
      <c r="G38" s="29"/>
      <c r="H38" s="9" t="str">
        <f t="shared" si="2"/>
        <v/>
      </c>
      <c r="I38" s="73"/>
      <c r="J38" s="74"/>
      <c r="K38" s="75"/>
      <c r="L38"/>
    </row>
    <row r="39" spans="1:12" ht="17.100000000000001" customHeight="1" x14ac:dyDescent="0.15">
      <c r="A39" s="10">
        <f>A38+1</f>
        <v>45563</v>
      </c>
      <c r="B39" s="11" t="str">
        <f t="shared" si="3"/>
        <v>土</v>
      </c>
      <c r="C39" s="23"/>
      <c r="D39" s="24"/>
      <c r="E39" s="27"/>
      <c r="F39" s="28"/>
      <c r="G39" s="29"/>
      <c r="H39" s="9" t="str">
        <f t="shared" si="2"/>
        <v/>
      </c>
      <c r="I39" s="73"/>
      <c r="J39" s="74"/>
      <c r="K39" s="75"/>
      <c r="L39"/>
    </row>
    <row r="40" spans="1:12" ht="17.100000000000001" customHeight="1" x14ac:dyDescent="0.15">
      <c r="A40" s="10">
        <f>IF(DAY(A39+1)&lt;4,"",A39+1)</f>
        <v>45564</v>
      </c>
      <c r="B40" s="11" t="str">
        <f t="shared" si="3"/>
        <v>日</v>
      </c>
      <c r="C40" s="23"/>
      <c r="D40" s="24"/>
      <c r="E40" s="27"/>
      <c r="F40" s="28"/>
      <c r="G40" s="29"/>
      <c r="H40" s="9" t="str">
        <f t="shared" si="2"/>
        <v/>
      </c>
      <c r="I40" s="73"/>
      <c r="J40" s="81"/>
      <c r="K40" s="82"/>
      <c r="L40"/>
    </row>
    <row r="41" spans="1:12" ht="17.100000000000001" customHeight="1" x14ac:dyDescent="0.15">
      <c r="A41" s="10">
        <f>IF(DAY(A39+2)&lt;4,"",A39+2)</f>
        <v>45565</v>
      </c>
      <c r="B41" s="11" t="str">
        <f t="shared" si="3"/>
        <v>月</v>
      </c>
      <c r="C41" s="23"/>
      <c r="D41" s="24"/>
      <c r="E41" s="27"/>
      <c r="F41" s="28"/>
      <c r="G41" s="29"/>
      <c r="H41" s="9" t="str">
        <f t="shared" si="2"/>
        <v/>
      </c>
      <c r="I41" s="73"/>
      <c r="J41" s="81"/>
      <c r="K41" s="82"/>
      <c r="L41"/>
    </row>
    <row r="42" spans="1:12" ht="17.100000000000001" customHeight="1" thickBot="1" x14ac:dyDescent="0.2">
      <c r="A42" s="12" t="str">
        <f>IF(DAY(A39+3)&lt;4,"",A39+3)</f>
        <v/>
      </c>
      <c r="B42" s="43" t="str">
        <f t="shared" si="3"/>
        <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23</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6" priority="1" stopIfTrue="1">
      <formula>OR($B12="土",$B12="日",$B12="祝",$B12="振",$I12="休日")</formula>
    </cfRule>
  </conditionalFormatting>
  <dataValidations count="5">
    <dataValidation type="list" imeMode="on" allowBlank="1" sqref="H8" xr:uid="{AB68FB7D-40B5-47AB-9CB9-C09866BC1DAC}">
      <formula1>"通常勤務,管理者,裁量,高プロ,出向,その他"</formula1>
    </dataValidation>
    <dataValidation type="list" allowBlank="1" showInputMessage="1" showErrorMessage="1" sqref="G2 K2" xr:uid="{F4BA9FF6-AAB3-43CF-99D6-504FF40FA537}">
      <formula1>"あり,なし"</formula1>
    </dataValidation>
    <dataValidation type="list" allowBlank="1" showInputMessage="1" showErrorMessage="1" sqref="E1:G1" xr:uid="{B510FC2C-C19F-4C4C-BBD1-D844E8452C3C}">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B8A26ED1-D64E-40F4-B1DC-804E90B84AB7}">
      <formula1>0</formula1>
    </dataValidation>
    <dataValidation type="time" allowBlank="1" showInputMessage="1" showErrorMessage="1" errorTitle="時刻を入力してください。" error="0:00から23:59までの時刻が入力できます。" sqref="C12:C42 E12:E42 G12:G42" xr:uid="{4ED707BB-FF9C-4834-AEEC-344F95ECEE4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92EAB-39BB-476D-BD27-43685F4B7F01}">
  <sheetPr codeName="Sheet7"/>
  <dimension ref="A1:N57"/>
  <sheetViews>
    <sheetView zoomScaleNormal="100" workbookViewId="0">
      <selection activeCell="L8" sqref="L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31</v>
      </c>
      <c r="B1" s="104"/>
      <c r="C1" s="104"/>
      <c r="D1" s="104"/>
      <c r="E1" s="105" t="s">
        <v>24</v>
      </c>
      <c r="F1" s="106"/>
      <c r="G1" s="106"/>
      <c r="H1" s="63"/>
      <c r="I1" s="50" t="str">
        <f>IF($E$1="委託業務従事日誌","契約管理番号：","事業番号：")</f>
        <v>事業番号：</v>
      </c>
      <c r="J1" s="20" t="s">
        <v>20</v>
      </c>
      <c r="K1" s="19" t="str">
        <f>IF($E$1="委託業務従事日誌","別紙８","")</f>
        <v/>
      </c>
    </row>
    <row r="2" spans="1:13" ht="17.100000000000001" customHeight="1" x14ac:dyDescent="0.15">
      <c r="A2" s="126" t="s">
        <v>16</v>
      </c>
      <c r="B2" s="127"/>
      <c r="C2" s="127"/>
      <c r="D2" s="127"/>
      <c r="E2" s="127"/>
      <c r="F2" s="127"/>
      <c r="G2" s="21" t="s">
        <v>19</v>
      </c>
      <c r="H2" s="128" t="s">
        <v>17</v>
      </c>
      <c r="I2" s="128"/>
      <c r="J2" s="128"/>
      <c r="K2" s="52" t="s">
        <v>19</v>
      </c>
    </row>
    <row r="3" spans="1:13" ht="17.100000000000001" customHeight="1" x14ac:dyDescent="0.15">
      <c r="A3" s="111" t="str">
        <f>IF($E$1="委託業務従事日誌","件名：","助成事業の名称：")</f>
        <v>助成事業の名称：</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委託・共同研究項目：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助成事業者名称：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21</v>
      </c>
      <c r="I8" s="51" t="str">
        <f>IF($E$1="委託業務従事日誌","業務管理者等","主任研究者等")&amp;"　所属："</f>
        <v>主任研究者等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22</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45566</v>
      </c>
      <c r="B12" s="47" t="str">
        <f t="shared" ref="B12:B24" si="0">TEXT(A12,"aaa")</f>
        <v>火</v>
      </c>
      <c r="C12" s="37"/>
      <c r="D12" s="38"/>
      <c r="E12" s="48"/>
      <c r="F12" s="40"/>
      <c r="G12" s="49"/>
      <c r="H12" s="9" t="str">
        <f>IF((D12-C12)+(F12-E12)-G12=0,"",(D12-C12)+(F12-E12)-G12)</f>
        <v/>
      </c>
      <c r="I12" s="132"/>
      <c r="J12" s="133"/>
      <c r="K12" s="134"/>
      <c r="L12"/>
    </row>
    <row r="13" spans="1:13" ht="17.100000000000001" customHeight="1" x14ac:dyDescent="0.15">
      <c r="A13" s="10">
        <f t="shared" ref="A13:A37" si="1">A12+1</f>
        <v>45567</v>
      </c>
      <c r="B13" s="11" t="str">
        <f t="shared" si="0"/>
        <v>水</v>
      </c>
      <c r="C13" s="25"/>
      <c r="D13" s="26"/>
      <c r="E13" s="27"/>
      <c r="F13" s="28"/>
      <c r="G13" s="29"/>
      <c r="H13" s="9" t="str">
        <f>IF((D13-C13)+(F13-E13)-G13=0,"",(D13-C13)+(F13-E13)-G13)</f>
        <v/>
      </c>
      <c r="I13" s="73"/>
      <c r="J13" s="81"/>
      <c r="K13" s="82"/>
      <c r="L13"/>
    </row>
    <row r="14" spans="1:13" ht="17.100000000000001" customHeight="1" x14ac:dyDescent="0.15">
      <c r="A14" s="53">
        <f t="shared" si="1"/>
        <v>45568</v>
      </c>
      <c r="B14" s="11" t="str">
        <f t="shared" si="0"/>
        <v>木</v>
      </c>
      <c r="C14" s="23"/>
      <c r="D14" s="24"/>
      <c r="E14" s="27"/>
      <c r="F14" s="28"/>
      <c r="G14" s="29"/>
      <c r="H14" s="9" t="str">
        <f t="shared" ref="H14:H42" si="2">IF((D14-C14)+(F14-E14)-G14=0,"",(D14-C14)+(F14-E14)-G14)</f>
        <v/>
      </c>
      <c r="I14" s="73"/>
      <c r="J14" s="74"/>
      <c r="K14" s="75"/>
      <c r="L14"/>
    </row>
    <row r="15" spans="1:13" ht="17.100000000000001" customHeight="1" x14ac:dyDescent="0.15">
      <c r="A15" s="10">
        <f t="shared" si="1"/>
        <v>45569</v>
      </c>
      <c r="B15" s="11" t="str">
        <f t="shared" si="0"/>
        <v>金</v>
      </c>
      <c r="C15" s="23"/>
      <c r="D15" s="24"/>
      <c r="E15" s="27"/>
      <c r="F15" s="28"/>
      <c r="G15" s="29"/>
      <c r="H15" s="9" t="str">
        <f t="shared" si="2"/>
        <v/>
      </c>
      <c r="I15" s="73"/>
      <c r="J15" s="74"/>
      <c r="K15" s="75"/>
      <c r="L15"/>
    </row>
    <row r="16" spans="1:13" ht="17.100000000000001" customHeight="1" x14ac:dyDescent="0.15">
      <c r="A16" s="10">
        <f t="shared" si="1"/>
        <v>45570</v>
      </c>
      <c r="B16" s="11" t="str">
        <f t="shared" si="0"/>
        <v>土</v>
      </c>
      <c r="C16" s="23"/>
      <c r="D16" s="24"/>
      <c r="E16" s="27"/>
      <c r="F16" s="28"/>
      <c r="G16" s="29"/>
      <c r="H16" s="9" t="str">
        <f t="shared" si="2"/>
        <v/>
      </c>
      <c r="I16" s="73"/>
      <c r="J16" s="74"/>
      <c r="K16" s="75"/>
      <c r="L16"/>
    </row>
    <row r="17" spans="1:12" ht="17.100000000000001" customHeight="1" x14ac:dyDescent="0.15">
      <c r="A17" s="36">
        <f t="shared" si="1"/>
        <v>45571</v>
      </c>
      <c r="B17" s="44" t="str">
        <f t="shared" si="0"/>
        <v>日</v>
      </c>
      <c r="C17" s="37"/>
      <c r="D17" s="38"/>
      <c r="E17" s="39"/>
      <c r="F17" s="40"/>
      <c r="G17" s="41"/>
      <c r="H17" s="9" t="str">
        <f t="shared" si="2"/>
        <v/>
      </c>
      <c r="I17" s="73"/>
      <c r="J17" s="74"/>
      <c r="K17" s="75"/>
      <c r="L17"/>
    </row>
    <row r="18" spans="1:12" ht="17.100000000000001" customHeight="1" x14ac:dyDescent="0.15">
      <c r="A18" s="36">
        <f t="shared" si="1"/>
        <v>45572</v>
      </c>
      <c r="B18" s="44" t="str">
        <f t="shared" si="0"/>
        <v>月</v>
      </c>
      <c r="C18" s="37"/>
      <c r="D18" s="38"/>
      <c r="E18" s="39"/>
      <c r="F18" s="40"/>
      <c r="G18" s="41"/>
      <c r="H18" s="9" t="str">
        <f t="shared" si="2"/>
        <v/>
      </c>
      <c r="I18" s="73"/>
      <c r="J18" s="74"/>
      <c r="K18" s="75"/>
      <c r="L18"/>
    </row>
    <row r="19" spans="1:12" ht="17.100000000000001" customHeight="1" x14ac:dyDescent="0.15">
      <c r="A19" s="10">
        <f t="shared" si="1"/>
        <v>45573</v>
      </c>
      <c r="B19" s="11" t="str">
        <f t="shared" si="0"/>
        <v>火</v>
      </c>
      <c r="C19" s="23"/>
      <c r="D19" s="24"/>
      <c r="E19" s="27"/>
      <c r="F19" s="28"/>
      <c r="G19" s="29"/>
      <c r="H19" s="9" t="str">
        <f t="shared" si="2"/>
        <v/>
      </c>
      <c r="I19" s="73"/>
      <c r="J19" s="81"/>
      <c r="K19" s="82"/>
      <c r="L19"/>
    </row>
    <row r="20" spans="1:12" ht="17.100000000000001" customHeight="1" x14ac:dyDescent="0.15">
      <c r="A20" s="10">
        <f t="shared" si="1"/>
        <v>45574</v>
      </c>
      <c r="B20" s="11" t="str">
        <f t="shared" si="0"/>
        <v>水</v>
      </c>
      <c r="C20" s="23"/>
      <c r="D20" s="24"/>
      <c r="E20" s="27"/>
      <c r="F20" s="28"/>
      <c r="G20" s="29"/>
      <c r="H20" s="9" t="str">
        <f t="shared" si="2"/>
        <v/>
      </c>
      <c r="I20" s="73"/>
      <c r="J20" s="81"/>
      <c r="K20" s="82"/>
      <c r="L20"/>
    </row>
    <row r="21" spans="1:12" ht="17.100000000000001" customHeight="1" x14ac:dyDescent="0.15">
      <c r="A21" s="53">
        <f t="shared" si="1"/>
        <v>45575</v>
      </c>
      <c r="B21" s="11" t="str">
        <f t="shared" si="0"/>
        <v>木</v>
      </c>
      <c r="C21" s="23"/>
      <c r="D21" s="24"/>
      <c r="E21" s="27"/>
      <c r="F21" s="28"/>
      <c r="G21" s="29"/>
      <c r="H21" s="9" t="str">
        <f t="shared" si="2"/>
        <v/>
      </c>
      <c r="I21" s="73"/>
      <c r="J21" s="74"/>
      <c r="K21" s="75"/>
      <c r="L21"/>
    </row>
    <row r="22" spans="1:12" ht="17.100000000000001" customHeight="1" x14ac:dyDescent="0.15">
      <c r="A22" s="10">
        <f t="shared" si="1"/>
        <v>45576</v>
      </c>
      <c r="B22" s="11" t="str">
        <f t="shared" si="0"/>
        <v>金</v>
      </c>
      <c r="C22" s="23"/>
      <c r="D22" s="24"/>
      <c r="E22" s="27"/>
      <c r="F22" s="28"/>
      <c r="G22" s="29"/>
      <c r="H22" s="9" t="str">
        <f t="shared" si="2"/>
        <v/>
      </c>
      <c r="I22" s="73"/>
      <c r="J22" s="74"/>
      <c r="K22" s="75"/>
      <c r="L22"/>
    </row>
    <row r="23" spans="1:12" ht="17.100000000000001" customHeight="1" x14ac:dyDescent="0.15">
      <c r="A23" s="10">
        <f t="shared" si="1"/>
        <v>45577</v>
      </c>
      <c r="B23" s="11" t="str">
        <f t="shared" si="0"/>
        <v>土</v>
      </c>
      <c r="C23" s="23"/>
      <c r="D23" s="24"/>
      <c r="E23" s="27"/>
      <c r="F23" s="28"/>
      <c r="G23" s="29"/>
      <c r="H23" s="9" t="str">
        <f t="shared" si="2"/>
        <v/>
      </c>
      <c r="I23" s="73"/>
      <c r="J23" s="74"/>
      <c r="K23" s="75"/>
      <c r="L23"/>
    </row>
    <row r="24" spans="1:12" ht="17.100000000000001" customHeight="1" x14ac:dyDescent="0.15">
      <c r="A24" s="10">
        <f t="shared" si="1"/>
        <v>45578</v>
      </c>
      <c r="B24" s="11" t="str">
        <f t="shared" si="0"/>
        <v>日</v>
      </c>
      <c r="C24" s="23"/>
      <c r="D24" s="24"/>
      <c r="E24" s="27"/>
      <c r="F24" s="28"/>
      <c r="G24" s="29"/>
      <c r="H24" s="9" t="str">
        <f t="shared" si="2"/>
        <v/>
      </c>
      <c r="I24" s="73"/>
      <c r="J24" s="74"/>
      <c r="K24" s="75"/>
      <c r="L24"/>
    </row>
    <row r="25" spans="1:12" ht="17.100000000000001" customHeight="1" x14ac:dyDescent="0.15">
      <c r="A25" s="10">
        <f t="shared" si="1"/>
        <v>45579</v>
      </c>
      <c r="B25" s="11" t="s">
        <v>37</v>
      </c>
      <c r="C25" s="23"/>
      <c r="D25" s="24"/>
      <c r="E25" s="27"/>
      <c r="F25" s="28"/>
      <c r="G25" s="29"/>
      <c r="H25" s="9" t="str">
        <f t="shared" si="2"/>
        <v/>
      </c>
      <c r="I25" s="73"/>
      <c r="J25" s="74"/>
      <c r="K25" s="75"/>
      <c r="L25"/>
    </row>
    <row r="26" spans="1:12" ht="17.100000000000001" customHeight="1" x14ac:dyDescent="0.15">
      <c r="A26" s="10">
        <f t="shared" si="1"/>
        <v>45580</v>
      </c>
      <c r="B26" s="11" t="str">
        <f t="shared" ref="B26:B42" si="3">TEXT(A26,"aaa")</f>
        <v>火</v>
      </c>
      <c r="C26" s="23"/>
      <c r="D26" s="24"/>
      <c r="E26" s="27"/>
      <c r="F26" s="28"/>
      <c r="G26" s="29"/>
      <c r="H26" s="9" t="str">
        <f t="shared" si="2"/>
        <v/>
      </c>
      <c r="I26" s="73"/>
      <c r="J26" s="81"/>
      <c r="K26" s="82"/>
      <c r="L26"/>
    </row>
    <row r="27" spans="1:12" ht="17.100000000000001" customHeight="1" x14ac:dyDescent="0.15">
      <c r="A27" s="10">
        <f t="shared" si="1"/>
        <v>45581</v>
      </c>
      <c r="B27" s="11" t="str">
        <f t="shared" si="3"/>
        <v>水</v>
      </c>
      <c r="C27" s="23"/>
      <c r="D27" s="24"/>
      <c r="E27" s="27"/>
      <c r="F27" s="28"/>
      <c r="G27" s="29"/>
      <c r="H27" s="9" t="str">
        <f t="shared" si="2"/>
        <v/>
      </c>
      <c r="I27" s="73"/>
      <c r="J27" s="81"/>
      <c r="K27" s="82"/>
      <c r="L27"/>
    </row>
    <row r="28" spans="1:12" ht="17.100000000000001" customHeight="1" x14ac:dyDescent="0.15">
      <c r="A28" s="10">
        <f t="shared" si="1"/>
        <v>45582</v>
      </c>
      <c r="B28" s="11" t="str">
        <f t="shared" si="3"/>
        <v>木</v>
      </c>
      <c r="C28" s="23"/>
      <c r="D28" s="24"/>
      <c r="E28" s="27"/>
      <c r="F28" s="28"/>
      <c r="G28" s="29"/>
      <c r="H28" s="9" t="str">
        <f t="shared" si="2"/>
        <v/>
      </c>
      <c r="I28" s="73"/>
      <c r="J28" s="74"/>
      <c r="K28" s="75"/>
      <c r="L28"/>
    </row>
    <row r="29" spans="1:12" ht="17.100000000000001" customHeight="1" x14ac:dyDescent="0.15">
      <c r="A29" s="10">
        <f t="shared" si="1"/>
        <v>45583</v>
      </c>
      <c r="B29" s="11" t="str">
        <f t="shared" si="3"/>
        <v>金</v>
      </c>
      <c r="C29" s="23"/>
      <c r="D29" s="24"/>
      <c r="E29" s="27"/>
      <c r="F29" s="28"/>
      <c r="G29" s="29"/>
      <c r="H29" s="9" t="str">
        <f t="shared" si="2"/>
        <v/>
      </c>
      <c r="I29" s="73"/>
      <c r="J29" s="74"/>
      <c r="K29" s="75"/>
      <c r="L29"/>
    </row>
    <row r="30" spans="1:12" ht="17.100000000000001" customHeight="1" x14ac:dyDescent="0.15">
      <c r="A30" s="10">
        <f t="shared" si="1"/>
        <v>45584</v>
      </c>
      <c r="B30" s="11" t="str">
        <f t="shared" si="3"/>
        <v>土</v>
      </c>
      <c r="C30" s="23"/>
      <c r="D30" s="24"/>
      <c r="E30" s="27"/>
      <c r="F30" s="28"/>
      <c r="G30" s="29"/>
      <c r="H30" s="9" t="str">
        <f t="shared" si="2"/>
        <v/>
      </c>
      <c r="I30" s="73"/>
      <c r="J30" s="124"/>
      <c r="K30" s="125"/>
      <c r="L30"/>
    </row>
    <row r="31" spans="1:12" ht="17.100000000000001" customHeight="1" x14ac:dyDescent="0.15">
      <c r="A31" s="10">
        <f t="shared" si="1"/>
        <v>45585</v>
      </c>
      <c r="B31" s="11" t="str">
        <f t="shared" si="3"/>
        <v>日</v>
      </c>
      <c r="C31" s="23"/>
      <c r="D31" s="24"/>
      <c r="E31" s="27"/>
      <c r="F31" s="28"/>
      <c r="G31" s="29"/>
      <c r="H31" s="9" t="str">
        <f t="shared" si="2"/>
        <v/>
      </c>
      <c r="I31" s="73"/>
      <c r="J31" s="124"/>
      <c r="K31" s="125"/>
      <c r="L31"/>
    </row>
    <row r="32" spans="1:12" ht="17.100000000000001" customHeight="1" x14ac:dyDescent="0.15">
      <c r="A32" s="10">
        <f t="shared" si="1"/>
        <v>45586</v>
      </c>
      <c r="B32" s="11" t="str">
        <f t="shared" si="3"/>
        <v>月</v>
      </c>
      <c r="C32" s="23"/>
      <c r="D32" s="24"/>
      <c r="E32" s="27"/>
      <c r="F32" s="28"/>
      <c r="G32" s="29"/>
      <c r="H32" s="9" t="str">
        <f t="shared" si="2"/>
        <v/>
      </c>
      <c r="I32" s="73"/>
      <c r="J32" s="74"/>
      <c r="K32" s="75"/>
      <c r="L32"/>
    </row>
    <row r="33" spans="1:12" ht="17.100000000000001" customHeight="1" x14ac:dyDescent="0.15">
      <c r="A33" s="10">
        <f t="shared" si="1"/>
        <v>45587</v>
      </c>
      <c r="B33" s="11" t="str">
        <f t="shared" si="3"/>
        <v>火</v>
      </c>
      <c r="C33" s="23"/>
      <c r="D33" s="24"/>
      <c r="E33" s="27"/>
      <c r="F33" s="28"/>
      <c r="G33" s="29"/>
      <c r="H33" s="9" t="str">
        <f t="shared" si="2"/>
        <v/>
      </c>
      <c r="I33" s="73"/>
      <c r="J33" s="81"/>
      <c r="K33" s="82"/>
      <c r="L33"/>
    </row>
    <row r="34" spans="1:12" ht="17.100000000000001" customHeight="1" x14ac:dyDescent="0.15">
      <c r="A34" s="10">
        <f t="shared" si="1"/>
        <v>45588</v>
      </c>
      <c r="B34" s="11" t="str">
        <f t="shared" si="3"/>
        <v>水</v>
      </c>
      <c r="C34" s="23"/>
      <c r="D34" s="24"/>
      <c r="E34" s="27"/>
      <c r="F34" s="28"/>
      <c r="G34" s="29"/>
      <c r="H34" s="9" t="str">
        <f t="shared" si="2"/>
        <v/>
      </c>
      <c r="I34" s="73"/>
      <c r="J34" s="81"/>
      <c r="K34" s="82"/>
      <c r="L34"/>
    </row>
    <row r="35" spans="1:12" ht="17.100000000000001" customHeight="1" x14ac:dyDescent="0.15">
      <c r="A35" s="10">
        <f t="shared" si="1"/>
        <v>45589</v>
      </c>
      <c r="B35" s="11" t="str">
        <f t="shared" si="3"/>
        <v>木</v>
      </c>
      <c r="C35" s="23"/>
      <c r="D35" s="24"/>
      <c r="E35" s="27"/>
      <c r="F35" s="28"/>
      <c r="G35" s="29"/>
      <c r="H35" s="9" t="str">
        <f t="shared" si="2"/>
        <v/>
      </c>
      <c r="I35" s="73"/>
      <c r="J35" s="74"/>
      <c r="K35" s="75"/>
      <c r="L35"/>
    </row>
    <row r="36" spans="1:12" ht="17.100000000000001" customHeight="1" x14ac:dyDescent="0.15">
      <c r="A36" s="10">
        <f t="shared" si="1"/>
        <v>45590</v>
      </c>
      <c r="B36" s="11" t="str">
        <f t="shared" si="3"/>
        <v>金</v>
      </c>
      <c r="C36" s="23"/>
      <c r="D36" s="24"/>
      <c r="E36" s="27"/>
      <c r="F36" s="28"/>
      <c r="G36" s="29"/>
      <c r="H36" s="9" t="str">
        <f t="shared" si="2"/>
        <v/>
      </c>
      <c r="I36" s="73"/>
      <c r="J36" s="74"/>
      <c r="K36" s="75"/>
      <c r="L36"/>
    </row>
    <row r="37" spans="1:12" ht="17.100000000000001" customHeight="1" x14ac:dyDescent="0.15">
      <c r="A37" s="10">
        <f t="shared" si="1"/>
        <v>45591</v>
      </c>
      <c r="B37" s="11" t="str">
        <f t="shared" si="3"/>
        <v>土</v>
      </c>
      <c r="C37" s="23"/>
      <c r="D37" s="24"/>
      <c r="E37" s="27"/>
      <c r="F37" s="28"/>
      <c r="G37" s="29"/>
      <c r="H37" s="9" t="str">
        <f t="shared" si="2"/>
        <v/>
      </c>
      <c r="I37" s="73"/>
      <c r="J37" s="74"/>
      <c r="K37" s="75"/>
      <c r="L37"/>
    </row>
    <row r="38" spans="1:12" ht="17.100000000000001" customHeight="1" x14ac:dyDescent="0.15">
      <c r="A38" s="10">
        <f>A37+1</f>
        <v>45592</v>
      </c>
      <c r="B38" s="11" t="str">
        <f t="shared" si="3"/>
        <v>日</v>
      </c>
      <c r="C38" s="23"/>
      <c r="D38" s="24"/>
      <c r="E38" s="27"/>
      <c r="F38" s="28"/>
      <c r="G38" s="29"/>
      <c r="H38" s="9" t="str">
        <f t="shared" si="2"/>
        <v/>
      </c>
      <c r="I38" s="73"/>
      <c r="J38" s="74"/>
      <c r="K38" s="75"/>
      <c r="L38"/>
    </row>
    <row r="39" spans="1:12" ht="17.100000000000001" customHeight="1" x14ac:dyDescent="0.15">
      <c r="A39" s="10">
        <f>A38+1</f>
        <v>45593</v>
      </c>
      <c r="B39" s="11" t="str">
        <f t="shared" si="3"/>
        <v>月</v>
      </c>
      <c r="C39" s="23"/>
      <c r="D39" s="24"/>
      <c r="E39" s="27"/>
      <c r="F39" s="28"/>
      <c r="G39" s="29"/>
      <c r="H39" s="9" t="str">
        <f t="shared" si="2"/>
        <v/>
      </c>
      <c r="I39" s="73"/>
      <c r="J39" s="74"/>
      <c r="K39" s="75"/>
      <c r="L39"/>
    </row>
    <row r="40" spans="1:12" ht="17.100000000000001" customHeight="1" x14ac:dyDescent="0.15">
      <c r="A40" s="10">
        <f>IF(DAY(A39+1)&lt;4,"",A39+1)</f>
        <v>45594</v>
      </c>
      <c r="B40" s="11" t="str">
        <f t="shared" si="3"/>
        <v>火</v>
      </c>
      <c r="C40" s="23"/>
      <c r="D40" s="24"/>
      <c r="E40" s="27"/>
      <c r="F40" s="28"/>
      <c r="G40" s="29"/>
      <c r="H40" s="9" t="str">
        <f t="shared" si="2"/>
        <v/>
      </c>
      <c r="I40" s="73"/>
      <c r="J40" s="81"/>
      <c r="K40" s="82"/>
      <c r="L40"/>
    </row>
    <row r="41" spans="1:12" ht="17.100000000000001" customHeight="1" x14ac:dyDescent="0.15">
      <c r="A41" s="10">
        <f>IF(DAY(A39+2)&lt;4,"",A39+2)</f>
        <v>45595</v>
      </c>
      <c r="B41" s="11" t="str">
        <f t="shared" si="3"/>
        <v>水</v>
      </c>
      <c r="C41" s="23"/>
      <c r="D41" s="24"/>
      <c r="E41" s="27"/>
      <c r="F41" s="28"/>
      <c r="G41" s="29"/>
      <c r="H41" s="9" t="str">
        <f t="shared" si="2"/>
        <v/>
      </c>
      <c r="I41" s="73"/>
      <c r="J41" s="81"/>
      <c r="K41" s="82"/>
      <c r="L41"/>
    </row>
    <row r="42" spans="1:12" ht="17.100000000000001" customHeight="1" thickBot="1" x14ac:dyDescent="0.2">
      <c r="A42" s="12">
        <f>IF(DAY(A39+3)&lt;4,"",A39+3)</f>
        <v>45596</v>
      </c>
      <c r="B42" s="43" t="str">
        <f t="shared" si="3"/>
        <v>木</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23</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5" priority="1" stopIfTrue="1">
      <formula>OR($B12="土",$B12="日",$B12="祝",$B12="振",$I12="休日")</formula>
    </cfRule>
  </conditionalFormatting>
  <dataValidations count="5">
    <dataValidation type="list" imeMode="on" allowBlank="1" sqref="H8" xr:uid="{8CB5C2F8-0BC7-4584-A289-6C09C24FA2F2}">
      <formula1>"通常勤務,管理者,裁量,高プロ,出向,その他"</formula1>
    </dataValidation>
    <dataValidation type="list" allowBlank="1" showInputMessage="1" showErrorMessage="1" sqref="G2 K2" xr:uid="{F58751DA-C671-45F3-AF68-4333CCE61E6F}">
      <formula1>"あり,なし"</formula1>
    </dataValidation>
    <dataValidation type="list" allowBlank="1" showInputMessage="1" showErrorMessage="1" sqref="E1:G1" xr:uid="{28AB66F4-6876-4112-8FBE-E5EA6417A16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D69CFA65-C985-40DA-A084-91C1FA07CFBD}">
      <formula1>0</formula1>
    </dataValidation>
    <dataValidation type="time" allowBlank="1" showInputMessage="1" showErrorMessage="1" errorTitle="時刻を入力してください。" error="0:00から23:59までの時刻が入力できます。" sqref="C12:C42 E12:E42 G12:G42" xr:uid="{93A0FB85-D04B-4C7E-95FB-2FDABF51A35D}">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7ECF4-F3FE-4EB3-ABD8-66A18E784BE8}">
  <sheetPr codeName="Sheet8"/>
  <dimension ref="A1:N57"/>
  <sheetViews>
    <sheetView tabSelected="1" topLeftCell="A4" zoomScaleNormal="100" workbookViewId="0">
      <selection activeCell="B15" sqref="B15"/>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32</v>
      </c>
      <c r="B1" s="104"/>
      <c r="C1" s="104"/>
      <c r="D1" s="104"/>
      <c r="E1" s="105" t="s">
        <v>24</v>
      </c>
      <c r="F1" s="106"/>
      <c r="G1" s="106"/>
      <c r="H1" s="63"/>
      <c r="I1" s="50" t="str">
        <f>IF($E$1="委託業務従事日誌","契約管理番号：","事業番号：")</f>
        <v>事業番号：</v>
      </c>
      <c r="J1" s="20" t="s">
        <v>20</v>
      </c>
      <c r="K1" s="19" t="str">
        <f>IF($E$1="委託業務従事日誌","別紙８","")</f>
        <v/>
      </c>
    </row>
    <row r="2" spans="1:13" ht="17.100000000000001" customHeight="1" x14ac:dyDescent="0.15">
      <c r="A2" s="126" t="s">
        <v>16</v>
      </c>
      <c r="B2" s="127"/>
      <c r="C2" s="127"/>
      <c r="D2" s="127"/>
      <c r="E2" s="127"/>
      <c r="F2" s="127"/>
      <c r="G2" s="21" t="s">
        <v>19</v>
      </c>
      <c r="H2" s="128" t="s">
        <v>17</v>
      </c>
      <c r="I2" s="128"/>
      <c r="J2" s="128"/>
      <c r="K2" s="52" t="s">
        <v>19</v>
      </c>
    </row>
    <row r="3" spans="1:13" ht="17.100000000000001" customHeight="1" x14ac:dyDescent="0.15">
      <c r="A3" s="111" t="str">
        <f>IF($E$1="委託業務従事日誌","件名：","助成事業の名称：")</f>
        <v>助成事業の名称：</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委託・共同研究項目：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助成事業者名称：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21</v>
      </c>
      <c r="I8" s="51" t="str">
        <f>IF($E$1="委託業務従事日誌","業務管理者等","主任研究者等")&amp;"　所属："</f>
        <v>主任研究者等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22</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45597</v>
      </c>
      <c r="B12" s="47" t="str">
        <f>TEXT(A12,"aaa")</f>
        <v>金</v>
      </c>
      <c r="C12" s="37"/>
      <c r="D12" s="38"/>
      <c r="E12" s="48"/>
      <c r="F12" s="40"/>
      <c r="G12" s="49"/>
      <c r="H12" s="9" t="str">
        <f>IF((D12-C12)+(F12-E12)-G12=0,"",(D12-C12)+(F12-E12)-G12)</f>
        <v/>
      </c>
      <c r="I12" s="132"/>
      <c r="J12" s="133"/>
      <c r="K12" s="134"/>
      <c r="L12"/>
    </row>
    <row r="13" spans="1:13" ht="17.100000000000001" customHeight="1" x14ac:dyDescent="0.15">
      <c r="A13" s="10">
        <f t="shared" ref="A13:A37" si="0">A12+1</f>
        <v>45598</v>
      </c>
      <c r="B13" s="11" t="str">
        <f>TEXT(A13,"aaa")</f>
        <v>土</v>
      </c>
      <c r="C13" s="25"/>
      <c r="D13" s="26"/>
      <c r="E13" s="27"/>
      <c r="F13" s="28"/>
      <c r="G13" s="29"/>
      <c r="H13" s="9" t="str">
        <f>IF((D13-C13)+(F13-E13)-G13=0,"",(D13-C13)+(F13-E13)-G13)</f>
        <v/>
      </c>
      <c r="I13" s="73"/>
      <c r="J13" s="81"/>
      <c r="K13" s="82"/>
      <c r="L13"/>
    </row>
    <row r="14" spans="1:13" ht="17.100000000000001" customHeight="1" x14ac:dyDescent="0.15">
      <c r="A14" s="53">
        <f t="shared" si="0"/>
        <v>45599</v>
      </c>
      <c r="B14" s="11" t="s">
        <v>37</v>
      </c>
      <c r="C14" s="23"/>
      <c r="D14" s="24"/>
      <c r="E14" s="27"/>
      <c r="F14" s="28"/>
      <c r="G14" s="29"/>
      <c r="H14" s="9" t="str">
        <f t="shared" ref="H14:H42" si="1">IF((D14-C14)+(F14-E14)-G14=0,"",(D14-C14)+(F14-E14)-G14)</f>
        <v/>
      </c>
      <c r="I14" s="73"/>
      <c r="J14" s="74"/>
      <c r="K14" s="75"/>
      <c r="L14"/>
    </row>
    <row r="15" spans="1:13" ht="17.100000000000001" customHeight="1" x14ac:dyDescent="0.15">
      <c r="A15" s="10">
        <f t="shared" si="0"/>
        <v>45600</v>
      </c>
      <c r="B15" s="11" t="s">
        <v>40</v>
      </c>
      <c r="C15" s="23"/>
      <c r="D15" s="24"/>
      <c r="E15" s="27"/>
      <c r="F15" s="28"/>
      <c r="G15" s="29"/>
      <c r="H15" s="9" t="str">
        <f t="shared" si="1"/>
        <v/>
      </c>
      <c r="I15" s="73"/>
      <c r="J15" s="74"/>
      <c r="K15" s="75"/>
      <c r="L15"/>
    </row>
    <row r="16" spans="1:13" ht="17.100000000000001" customHeight="1" x14ac:dyDescent="0.15">
      <c r="A16" s="10">
        <f t="shared" si="0"/>
        <v>45601</v>
      </c>
      <c r="B16" s="11" t="str">
        <f t="shared" ref="B16:B33" si="2">TEXT(A16,"aaa")</f>
        <v>火</v>
      </c>
      <c r="C16" s="23"/>
      <c r="D16" s="24"/>
      <c r="E16" s="27"/>
      <c r="F16" s="28"/>
      <c r="G16" s="29"/>
      <c r="H16" s="9" t="str">
        <f t="shared" si="1"/>
        <v/>
      </c>
      <c r="I16" s="73"/>
      <c r="J16" s="74"/>
      <c r="K16" s="75"/>
      <c r="L16"/>
    </row>
    <row r="17" spans="1:12" ht="17.100000000000001" customHeight="1" x14ac:dyDescent="0.15">
      <c r="A17" s="36">
        <f t="shared" si="0"/>
        <v>45602</v>
      </c>
      <c r="B17" s="44" t="str">
        <f t="shared" si="2"/>
        <v>水</v>
      </c>
      <c r="C17" s="37"/>
      <c r="D17" s="38"/>
      <c r="E17" s="39"/>
      <c r="F17" s="40"/>
      <c r="G17" s="41"/>
      <c r="H17" s="9" t="str">
        <f t="shared" si="1"/>
        <v/>
      </c>
      <c r="I17" s="73"/>
      <c r="J17" s="74"/>
      <c r="K17" s="75"/>
      <c r="L17"/>
    </row>
    <row r="18" spans="1:12" ht="17.100000000000001" customHeight="1" x14ac:dyDescent="0.15">
      <c r="A18" s="36">
        <f t="shared" si="0"/>
        <v>45603</v>
      </c>
      <c r="B18" s="44" t="str">
        <f t="shared" si="2"/>
        <v>木</v>
      </c>
      <c r="C18" s="37"/>
      <c r="D18" s="38"/>
      <c r="E18" s="39"/>
      <c r="F18" s="40"/>
      <c r="G18" s="41"/>
      <c r="H18" s="9" t="str">
        <f t="shared" si="1"/>
        <v/>
      </c>
      <c r="I18" s="73"/>
      <c r="J18" s="74"/>
      <c r="K18" s="75"/>
      <c r="L18"/>
    </row>
    <row r="19" spans="1:12" ht="17.100000000000001" customHeight="1" x14ac:dyDescent="0.15">
      <c r="A19" s="10">
        <f t="shared" si="0"/>
        <v>45604</v>
      </c>
      <c r="B19" s="11" t="str">
        <f t="shared" si="2"/>
        <v>金</v>
      </c>
      <c r="C19" s="23"/>
      <c r="D19" s="24"/>
      <c r="E19" s="27"/>
      <c r="F19" s="28"/>
      <c r="G19" s="29"/>
      <c r="H19" s="9" t="str">
        <f t="shared" si="1"/>
        <v/>
      </c>
      <c r="I19" s="73"/>
      <c r="J19" s="81"/>
      <c r="K19" s="82"/>
      <c r="L19"/>
    </row>
    <row r="20" spans="1:12" ht="17.100000000000001" customHeight="1" x14ac:dyDescent="0.15">
      <c r="A20" s="10">
        <f t="shared" si="0"/>
        <v>45605</v>
      </c>
      <c r="B20" s="11" t="str">
        <f t="shared" si="2"/>
        <v>土</v>
      </c>
      <c r="C20" s="23"/>
      <c r="D20" s="24"/>
      <c r="E20" s="27"/>
      <c r="F20" s="28"/>
      <c r="G20" s="29"/>
      <c r="H20" s="9" t="str">
        <f t="shared" si="1"/>
        <v/>
      </c>
      <c r="I20" s="73"/>
      <c r="J20" s="81"/>
      <c r="K20" s="82"/>
      <c r="L20"/>
    </row>
    <row r="21" spans="1:12" ht="17.100000000000001" customHeight="1" x14ac:dyDescent="0.15">
      <c r="A21" s="53">
        <f t="shared" si="0"/>
        <v>45606</v>
      </c>
      <c r="B21" s="11" t="str">
        <f t="shared" si="2"/>
        <v>日</v>
      </c>
      <c r="C21" s="23"/>
      <c r="D21" s="24"/>
      <c r="E21" s="27"/>
      <c r="F21" s="28"/>
      <c r="G21" s="29"/>
      <c r="H21" s="9" t="str">
        <f t="shared" si="1"/>
        <v/>
      </c>
      <c r="I21" s="73"/>
      <c r="J21" s="74"/>
      <c r="K21" s="75"/>
      <c r="L21"/>
    </row>
    <row r="22" spans="1:12" ht="17.100000000000001" customHeight="1" x14ac:dyDescent="0.15">
      <c r="A22" s="10">
        <f t="shared" si="0"/>
        <v>45607</v>
      </c>
      <c r="B22" s="11" t="str">
        <f t="shared" si="2"/>
        <v>月</v>
      </c>
      <c r="C22" s="23"/>
      <c r="D22" s="24"/>
      <c r="E22" s="27"/>
      <c r="F22" s="28"/>
      <c r="G22" s="29"/>
      <c r="H22" s="9" t="str">
        <f t="shared" si="1"/>
        <v/>
      </c>
      <c r="I22" s="73"/>
      <c r="J22" s="74"/>
      <c r="K22" s="75"/>
      <c r="L22"/>
    </row>
    <row r="23" spans="1:12" ht="17.100000000000001" customHeight="1" x14ac:dyDescent="0.15">
      <c r="A23" s="10">
        <f t="shared" si="0"/>
        <v>45608</v>
      </c>
      <c r="B23" s="11" t="str">
        <f t="shared" si="2"/>
        <v>火</v>
      </c>
      <c r="C23" s="23"/>
      <c r="D23" s="24"/>
      <c r="E23" s="27"/>
      <c r="F23" s="28"/>
      <c r="G23" s="29"/>
      <c r="H23" s="9" t="str">
        <f t="shared" si="1"/>
        <v/>
      </c>
      <c r="I23" s="73"/>
      <c r="J23" s="74"/>
      <c r="K23" s="75"/>
      <c r="L23"/>
    </row>
    <row r="24" spans="1:12" ht="17.100000000000001" customHeight="1" x14ac:dyDescent="0.15">
      <c r="A24" s="10">
        <f t="shared" si="0"/>
        <v>45609</v>
      </c>
      <c r="B24" s="11" t="str">
        <f t="shared" si="2"/>
        <v>水</v>
      </c>
      <c r="C24" s="23"/>
      <c r="D24" s="24"/>
      <c r="E24" s="27"/>
      <c r="F24" s="28"/>
      <c r="G24" s="29"/>
      <c r="H24" s="9" t="str">
        <f t="shared" si="1"/>
        <v/>
      </c>
      <c r="I24" s="73"/>
      <c r="J24" s="74"/>
      <c r="K24" s="75"/>
      <c r="L24"/>
    </row>
    <row r="25" spans="1:12" ht="17.100000000000001" customHeight="1" x14ac:dyDescent="0.15">
      <c r="A25" s="10">
        <f t="shared" si="0"/>
        <v>45610</v>
      </c>
      <c r="B25" s="11" t="str">
        <f t="shared" si="2"/>
        <v>木</v>
      </c>
      <c r="C25" s="23"/>
      <c r="D25" s="24"/>
      <c r="E25" s="27"/>
      <c r="F25" s="28"/>
      <c r="G25" s="29"/>
      <c r="H25" s="9" t="str">
        <f t="shared" si="1"/>
        <v/>
      </c>
      <c r="I25" s="73"/>
      <c r="J25" s="74"/>
      <c r="K25" s="75"/>
      <c r="L25"/>
    </row>
    <row r="26" spans="1:12" ht="17.100000000000001" customHeight="1" x14ac:dyDescent="0.15">
      <c r="A26" s="10">
        <f t="shared" si="0"/>
        <v>45611</v>
      </c>
      <c r="B26" s="11" t="str">
        <f t="shared" si="2"/>
        <v>金</v>
      </c>
      <c r="C26" s="23"/>
      <c r="D26" s="24"/>
      <c r="E26" s="27"/>
      <c r="F26" s="28"/>
      <c r="G26" s="29"/>
      <c r="H26" s="9" t="str">
        <f t="shared" si="1"/>
        <v/>
      </c>
      <c r="I26" s="73"/>
      <c r="J26" s="81"/>
      <c r="K26" s="82"/>
      <c r="L26"/>
    </row>
    <row r="27" spans="1:12" ht="17.100000000000001" customHeight="1" x14ac:dyDescent="0.15">
      <c r="A27" s="10">
        <f t="shared" si="0"/>
        <v>45612</v>
      </c>
      <c r="B27" s="11" t="str">
        <f t="shared" si="2"/>
        <v>土</v>
      </c>
      <c r="C27" s="23"/>
      <c r="D27" s="24"/>
      <c r="E27" s="27"/>
      <c r="F27" s="28"/>
      <c r="G27" s="29"/>
      <c r="H27" s="9" t="str">
        <f t="shared" si="1"/>
        <v/>
      </c>
      <c r="I27" s="73"/>
      <c r="J27" s="81"/>
      <c r="K27" s="82"/>
      <c r="L27"/>
    </row>
    <row r="28" spans="1:12" ht="17.100000000000001" customHeight="1" x14ac:dyDescent="0.15">
      <c r="A28" s="10">
        <f t="shared" si="0"/>
        <v>45613</v>
      </c>
      <c r="B28" s="11" t="str">
        <f t="shared" si="2"/>
        <v>日</v>
      </c>
      <c r="C28" s="23"/>
      <c r="D28" s="24"/>
      <c r="E28" s="27"/>
      <c r="F28" s="28"/>
      <c r="G28" s="29"/>
      <c r="H28" s="9" t="str">
        <f t="shared" si="1"/>
        <v/>
      </c>
      <c r="I28" s="73"/>
      <c r="J28" s="74"/>
      <c r="K28" s="75"/>
      <c r="L28"/>
    </row>
    <row r="29" spans="1:12" ht="17.100000000000001" customHeight="1" x14ac:dyDescent="0.15">
      <c r="A29" s="10">
        <f t="shared" si="0"/>
        <v>45614</v>
      </c>
      <c r="B29" s="11" t="str">
        <f t="shared" si="2"/>
        <v>月</v>
      </c>
      <c r="C29" s="23"/>
      <c r="D29" s="24"/>
      <c r="E29" s="27"/>
      <c r="F29" s="28"/>
      <c r="G29" s="29"/>
      <c r="H29" s="9" t="str">
        <f t="shared" si="1"/>
        <v/>
      </c>
      <c r="I29" s="73"/>
      <c r="J29" s="74"/>
      <c r="K29" s="75"/>
      <c r="L29"/>
    </row>
    <row r="30" spans="1:12" ht="17.100000000000001" customHeight="1" x14ac:dyDescent="0.15">
      <c r="A30" s="10">
        <f t="shared" si="0"/>
        <v>45615</v>
      </c>
      <c r="B30" s="11" t="str">
        <f t="shared" si="2"/>
        <v>火</v>
      </c>
      <c r="C30" s="23"/>
      <c r="D30" s="24"/>
      <c r="E30" s="27"/>
      <c r="F30" s="28"/>
      <c r="G30" s="29"/>
      <c r="H30" s="9" t="str">
        <f t="shared" si="1"/>
        <v/>
      </c>
      <c r="I30" s="73"/>
      <c r="J30" s="124"/>
      <c r="K30" s="125"/>
      <c r="L30"/>
    </row>
    <row r="31" spans="1:12" ht="17.100000000000001" customHeight="1" x14ac:dyDescent="0.15">
      <c r="A31" s="10">
        <f t="shared" si="0"/>
        <v>45616</v>
      </c>
      <c r="B31" s="11" t="str">
        <f t="shared" si="2"/>
        <v>水</v>
      </c>
      <c r="C31" s="23"/>
      <c r="D31" s="24"/>
      <c r="E31" s="27"/>
      <c r="F31" s="28"/>
      <c r="G31" s="29"/>
      <c r="H31" s="9" t="str">
        <f t="shared" si="1"/>
        <v/>
      </c>
      <c r="I31" s="73"/>
      <c r="J31" s="124"/>
      <c r="K31" s="125"/>
      <c r="L31"/>
    </row>
    <row r="32" spans="1:12" ht="17.100000000000001" customHeight="1" x14ac:dyDescent="0.15">
      <c r="A32" s="10">
        <f t="shared" si="0"/>
        <v>45617</v>
      </c>
      <c r="B32" s="11" t="str">
        <f t="shared" si="2"/>
        <v>木</v>
      </c>
      <c r="C32" s="23"/>
      <c r="D32" s="24"/>
      <c r="E32" s="27"/>
      <c r="F32" s="28"/>
      <c r="G32" s="29"/>
      <c r="H32" s="9" t="str">
        <f t="shared" si="1"/>
        <v/>
      </c>
      <c r="I32" s="73"/>
      <c r="J32" s="74"/>
      <c r="K32" s="75"/>
      <c r="L32"/>
    </row>
    <row r="33" spans="1:12" ht="17.100000000000001" customHeight="1" x14ac:dyDescent="0.15">
      <c r="A33" s="10">
        <f t="shared" si="0"/>
        <v>45618</v>
      </c>
      <c r="B33" s="11" t="str">
        <f t="shared" si="2"/>
        <v>金</v>
      </c>
      <c r="C33" s="23"/>
      <c r="D33" s="24"/>
      <c r="E33" s="27"/>
      <c r="F33" s="28"/>
      <c r="G33" s="29"/>
      <c r="H33" s="9" t="str">
        <f t="shared" si="1"/>
        <v/>
      </c>
      <c r="I33" s="73"/>
      <c r="J33" s="81"/>
      <c r="K33" s="82"/>
      <c r="L33"/>
    </row>
    <row r="34" spans="1:12" ht="17.100000000000001" customHeight="1" x14ac:dyDescent="0.15">
      <c r="A34" s="10">
        <f t="shared" si="0"/>
        <v>45619</v>
      </c>
      <c r="B34" s="11" t="s">
        <v>37</v>
      </c>
      <c r="C34" s="23"/>
      <c r="D34" s="24"/>
      <c r="E34" s="27"/>
      <c r="F34" s="28"/>
      <c r="G34" s="29"/>
      <c r="H34" s="9" t="str">
        <f t="shared" si="1"/>
        <v/>
      </c>
      <c r="I34" s="73"/>
      <c r="J34" s="81"/>
      <c r="K34" s="82"/>
      <c r="L34"/>
    </row>
    <row r="35" spans="1:12" ht="17.100000000000001" customHeight="1" x14ac:dyDescent="0.15">
      <c r="A35" s="10">
        <f t="shared" si="0"/>
        <v>45620</v>
      </c>
      <c r="B35" s="11" t="str">
        <f t="shared" ref="B35:B42" si="3">TEXT(A35,"aaa")</f>
        <v>日</v>
      </c>
      <c r="C35" s="23"/>
      <c r="D35" s="24"/>
      <c r="E35" s="27"/>
      <c r="F35" s="28"/>
      <c r="G35" s="29"/>
      <c r="H35" s="9" t="str">
        <f t="shared" si="1"/>
        <v/>
      </c>
      <c r="I35" s="73"/>
      <c r="J35" s="74"/>
      <c r="K35" s="75"/>
      <c r="L35"/>
    </row>
    <row r="36" spans="1:12" ht="17.100000000000001" customHeight="1" x14ac:dyDescent="0.15">
      <c r="A36" s="10">
        <f t="shared" si="0"/>
        <v>45621</v>
      </c>
      <c r="B36" s="11" t="str">
        <f t="shared" si="3"/>
        <v>月</v>
      </c>
      <c r="C36" s="23"/>
      <c r="D36" s="24"/>
      <c r="E36" s="27"/>
      <c r="F36" s="28"/>
      <c r="G36" s="29"/>
      <c r="H36" s="9" t="str">
        <f t="shared" si="1"/>
        <v/>
      </c>
      <c r="I36" s="73"/>
      <c r="J36" s="74"/>
      <c r="K36" s="75"/>
      <c r="L36"/>
    </row>
    <row r="37" spans="1:12" ht="17.100000000000001" customHeight="1" x14ac:dyDescent="0.15">
      <c r="A37" s="10">
        <f t="shared" si="0"/>
        <v>45622</v>
      </c>
      <c r="B37" s="11" t="str">
        <f t="shared" si="3"/>
        <v>火</v>
      </c>
      <c r="C37" s="23"/>
      <c r="D37" s="24"/>
      <c r="E37" s="27"/>
      <c r="F37" s="28"/>
      <c r="G37" s="29"/>
      <c r="H37" s="9" t="str">
        <f t="shared" si="1"/>
        <v/>
      </c>
      <c r="I37" s="73"/>
      <c r="J37" s="74"/>
      <c r="K37" s="75"/>
      <c r="L37"/>
    </row>
    <row r="38" spans="1:12" ht="17.100000000000001" customHeight="1" x14ac:dyDescent="0.15">
      <c r="A38" s="10">
        <f>A37+1</f>
        <v>45623</v>
      </c>
      <c r="B38" s="11" t="str">
        <f t="shared" si="3"/>
        <v>水</v>
      </c>
      <c r="C38" s="23"/>
      <c r="D38" s="24"/>
      <c r="E38" s="27"/>
      <c r="F38" s="28"/>
      <c r="G38" s="29"/>
      <c r="H38" s="9" t="str">
        <f t="shared" si="1"/>
        <v/>
      </c>
      <c r="I38" s="73"/>
      <c r="J38" s="74"/>
      <c r="K38" s="75"/>
      <c r="L38"/>
    </row>
    <row r="39" spans="1:12" ht="17.100000000000001" customHeight="1" x14ac:dyDescent="0.15">
      <c r="A39" s="10">
        <f>A38+1</f>
        <v>45624</v>
      </c>
      <c r="B39" s="11" t="str">
        <f t="shared" si="3"/>
        <v>木</v>
      </c>
      <c r="C39" s="23"/>
      <c r="D39" s="24"/>
      <c r="E39" s="27"/>
      <c r="F39" s="28"/>
      <c r="G39" s="29"/>
      <c r="H39" s="9" t="str">
        <f t="shared" si="1"/>
        <v/>
      </c>
      <c r="I39" s="73"/>
      <c r="J39" s="74"/>
      <c r="K39" s="75"/>
      <c r="L39"/>
    </row>
    <row r="40" spans="1:12" ht="17.100000000000001" customHeight="1" x14ac:dyDescent="0.15">
      <c r="A40" s="10">
        <f>IF(DAY(A39+1)&lt;4,"",A39+1)</f>
        <v>45625</v>
      </c>
      <c r="B40" s="11" t="str">
        <f t="shared" si="3"/>
        <v>金</v>
      </c>
      <c r="C40" s="23"/>
      <c r="D40" s="24"/>
      <c r="E40" s="27"/>
      <c r="F40" s="28"/>
      <c r="G40" s="29"/>
      <c r="H40" s="9" t="str">
        <f t="shared" si="1"/>
        <v/>
      </c>
      <c r="I40" s="73"/>
      <c r="J40" s="81"/>
      <c r="K40" s="82"/>
      <c r="L40"/>
    </row>
    <row r="41" spans="1:12" ht="17.100000000000001" customHeight="1" x14ac:dyDescent="0.15">
      <c r="A41" s="10">
        <f>IF(DAY(A39+2)&lt;4,"",A39+2)</f>
        <v>45626</v>
      </c>
      <c r="B41" s="11" t="str">
        <f t="shared" si="3"/>
        <v>土</v>
      </c>
      <c r="C41" s="23"/>
      <c r="D41" s="24"/>
      <c r="E41" s="27"/>
      <c r="F41" s="28"/>
      <c r="G41" s="29"/>
      <c r="H41" s="9" t="str">
        <f t="shared" si="1"/>
        <v/>
      </c>
      <c r="I41" s="73"/>
      <c r="J41" s="81"/>
      <c r="K41" s="82"/>
      <c r="L41"/>
    </row>
    <row r="42" spans="1:12" ht="17.100000000000001" customHeight="1" thickBot="1" x14ac:dyDescent="0.2">
      <c r="A42" s="12" t="str">
        <f>IF(DAY(A39+3)&lt;4,"",A39+3)</f>
        <v/>
      </c>
      <c r="B42" s="43" t="str">
        <f t="shared" si="3"/>
        <v/>
      </c>
      <c r="C42" s="30"/>
      <c r="D42" s="31"/>
      <c r="E42" s="32"/>
      <c r="F42" s="33"/>
      <c r="G42" s="34"/>
      <c r="H42" s="13" t="str">
        <f t="shared" si="1"/>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23</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4" priority="1" stopIfTrue="1">
      <formula>OR($B12="土",$B12="日",$B12="祝",$B12="振",$I12="休日")</formula>
    </cfRule>
  </conditionalFormatting>
  <dataValidations count="5">
    <dataValidation type="list" imeMode="on" allowBlank="1" sqref="H8" xr:uid="{D3C226FC-A6CF-478C-936C-ED7F9BE8CA4F}">
      <formula1>"通常勤務,管理者,裁量,高プロ,出向,その他"</formula1>
    </dataValidation>
    <dataValidation type="list" allowBlank="1" showInputMessage="1" showErrorMessage="1" sqref="G2 K2" xr:uid="{1DB0B604-F41F-41E7-8A07-C999BEBC0B91}">
      <formula1>"あり,なし"</formula1>
    </dataValidation>
    <dataValidation type="list" allowBlank="1" showInputMessage="1" showErrorMessage="1" sqref="E1:G1" xr:uid="{1CC29495-17D1-4DAE-9392-74E502D5BA3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5317850-9FB8-44C4-913A-408AB00ADBD9}">
      <formula1>0</formula1>
    </dataValidation>
    <dataValidation type="time" allowBlank="1" showInputMessage="1" showErrorMessage="1" errorTitle="時刻を入力してください。" error="0:00から23:59までの時刻が入力できます。" sqref="C12:C42 E12:E42 G12:G42" xr:uid="{B1E651FF-CE27-4C41-8252-306DAA1683C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3BC8F-B78D-496B-A661-B17E35B7AF33}">
  <sheetPr codeName="Sheet9"/>
  <dimension ref="A1:N57"/>
  <sheetViews>
    <sheetView zoomScaleNormal="100" workbookViewId="0">
      <selection activeCell="L8" sqref="L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33</v>
      </c>
      <c r="B1" s="104"/>
      <c r="C1" s="104"/>
      <c r="D1" s="104"/>
      <c r="E1" s="105" t="s">
        <v>24</v>
      </c>
      <c r="F1" s="106"/>
      <c r="G1" s="106"/>
      <c r="H1" s="63"/>
      <c r="I1" s="50" t="str">
        <f>IF($E$1="委託業務従事日誌","契約管理番号：","事業番号：")</f>
        <v>事業番号：</v>
      </c>
      <c r="J1" s="20" t="s">
        <v>20</v>
      </c>
      <c r="K1" s="19" t="str">
        <f>IF($E$1="委託業務従事日誌","別紙８","")</f>
        <v/>
      </c>
    </row>
    <row r="2" spans="1:13" ht="17.100000000000001" customHeight="1" x14ac:dyDescent="0.15">
      <c r="A2" s="126" t="s">
        <v>16</v>
      </c>
      <c r="B2" s="127"/>
      <c r="C2" s="127"/>
      <c r="D2" s="127"/>
      <c r="E2" s="127"/>
      <c r="F2" s="127"/>
      <c r="G2" s="21" t="s">
        <v>19</v>
      </c>
      <c r="H2" s="128" t="s">
        <v>17</v>
      </c>
      <c r="I2" s="128"/>
      <c r="J2" s="128"/>
      <c r="K2" s="52" t="s">
        <v>19</v>
      </c>
    </row>
    <row r="3" spans="1:13" ht="17.100000000000001" customHeight="1" x14ac:dyDescent="0.15">
      <c r="A3" s="111" t="str">
        <f>IF($E$1="委託業務従事日誌","件名：","助成事業の名称：")</f>
        <v>助成事業の名称：</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委託・共同研究項目：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助成事業者名称：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21</v>
      </c>
      <c r="I8" s="51" t="str">
        <f>IF($E$1="委託業務従事日誌","業務管理者等","主任研究者等")&amp;"　所属："</f>
        <v>主任研究者等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22</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45627</v>
      </c>
      <c r="B12" s="47" t="str">
        <f t="shared" ref="B12:B42" si="0">TEXT(A12,"aaa")</f>
        <v>日</v>
      </c>
      <c r="C12" s="37"/>
      <c r="D12" s="38"/>
      <c r="E12" s="48"/>
      <c r="F12" s="40"/>
      <c r="G12" s="49"/>
      <c r="H12" s="9" t="str">
        <f>IF((D12-C12)+(F12-E12)-G12=0,"",(D12-C12)+(F12-E12)-G12)</f>
        <v/>
      </c>
      <c r="I12" s="132"/>
      <c r="J12" s="133"/>
      <c r="K12" s="134"/>
      <c r="L12"/>
    </row>
    <row r="13" spans="1:13" ht="17.100000000000001" customHeight="1" x14ac:dyDescent="0.15">
      <c r="A13" s="10">
        <f t="shared" ref="A13:A37" si="1">A12+1</f>
        <v>45628</v>
      </c>
      <c r="B13" s="11" t="str">
        <f t="shared" si="0"/>
        <v>月</v>
      </c>
      <c r="C13" s="25"/>
      <c r="D13" s="26"/>
      <c r="E13" s="27"/>
      <c r="F13" s="28"/>
      <c r="G13" s="29"/>
      <c r="H13" s="9" t="str">
        <f>IF((D13-C13)+(F13-E13)-G13=0,"",(D13-C13)+(F13-E13)-G13)</f>
        <v/>
      </c>
      <c r="I13" s="73"/>
      <c r="J13" s="81"/>
      <c r="K13" s="82"/>
      <c r="L13"/>
    </row>
    <row r="14" spans="1:13" ht="17.100000000000001" customHeight="1" x14ac:dyDescent="0.15">
      <c r="A14" s="53">
        <f t="shared" si="1"/>
        <v>45629</v>
      </c>
      <c r="B14" s="11" t="str">
        <f t="shared" si="0"/>
        <v>火</v>
      </c>
      <c r="C14" s="23"/>
      <c r="D14" s="24"/>
      <c r="E14" s="27"/>
      <c r="F14" s="28"/>
      <c r="G14" s="29"/>
      <c r="H14" s="9" t="str">
        <f t="shared" ref="H14:H42" si="2">IF((D14-C14)+(F14-E14)-G14=0,"",(D14-C14)+(F14-E14)-G14)</f>
        <v/>
      </c>
      <c r="I14" s="73"/>
      <c r="J14" s="74"/>
      <c r="K14" s="75"/>
      <c r="L14"/>
    </row>
    <row r="15" spans="1:13" ht="17.100000000000001" customHeight="1" x14ac:dyDescent="0.15">
      <c r="A15" s="10">
        <f t="shared" si="1"/>
        <v>45630</v>
      </c>
      <c r="B15" s="11" t="str">
        <f t="shared" si="0"/>
        <v>水</v>
      </c>
      <c r="C15" s="23"/>
      <c r="D15" s="24"/>
      <c r="E15" s="27"/>
      <c r="F15" s="28"/>
      <c r="G15" s="29"/>
      <c r="H15" s="9" t="str">
        <f t="shared" si="2"/>
        <v/>
      </c>
      <c r="I15" s="73"/>
      <c r="J15" s="74"/>
      <c r="K15" s="75"/>
      <c r="L15"/>
    </row>
    <row r="16" spans="1:13" ht="17.100000000000001" customHeight="1" x14ac:dyDescent="0.15">
      <c r="A16" s="10">
        <f t="shared" si="1"/>
        <v>45631</v>
      </c>
      <c r="B16" s="11" t="str">
        <f t="shared" si="0"/>
        <v>木</v>
      </c>
      <c r="C16" s="23"/>
      <c r="D16" s="24"/>
      <c r="E16" s="27"/>
      <c r="F16" s="28"/>
      <c r="G16" s="29"/>
      <c r="H16" s="9" t="str">
        <f t="shared" si="2"/>
        <v/>
      </c>
      <c r="I16" s="73"/>
      <c r="J16" s="74"/>
      <c r="K16" s="75"/>
      <c r="L16"/>
    </row>
    <row r="17" spans="1:12" ht="17.100000000000001" customHeight="1" x14ac:dyDescent="0.15">
      <c r="A17" s="36">
        <f t="shared" si="1"/>
        <v>45632</v>
      </c>
      <c r="B17" s="44" t="str">
        <f t="shared" si="0"/>
        <v>金</v>
      </c>
      <c r="C17" s="37"/>
      <c r="D17" s="38"/>
      <c r="E17" s="39"/>
      <c r="F17" s="40"/>
      <c r="G17" s="41"/>
      <c r="H17" s="9" t="str">
        <f t="shared" si="2"/>
        <v/>
      </c>
      <c r="I17" s="73"/>
      <c r="J17" s="74"/>
      <c r="K17" s="75"/>
      <c r="L17"/>
    </row>
    <row r="18" spans="1:12" ht="17.100000000000001" customHeight="1" x14ac:dyDescent="0.15">
      <c r="A18" s="36">
        <f t="shared" si="1"/>
        <v>45633</v>
      </c>
      <c r="B18" s="44" t="str">
        <f t="shared" si="0"/>
        <v>土</v>
      </c>
      <c r="C18" s="37"/>
      <c r="D18" s="38"/>
      <c r="E18" s="39"/>
      <c r="F18" s="40"/>
      <c r="G18" s="41"/>
      <c r="H18" s="9" t="str">
        <f t="shared" si="2"/>
        <v/>
      </c>
      <c r="I18" s="73"/>
      <c r="J18" s="74"/>
      <c r="K18" s="75"/>
      <c r="L18"/>
    </row>
    <row r="19" spans="1:12" ht="17.100000000000001" customHeight="1" x14ac:dyDescent="0.15">
      <c r="A19" s="10">
        <f t="shared" si="1"/>
        <v>45634</v>
      </c>
      <c r="B19" s="11" t="str">
        <f t="shared" si="0"/>
        <v>日</v>
      </c>
      <c r="C19" s="23"/>
      <c r="D19" s="24"/>
      <c r="E19" s="27"/>
      <c r="F19" s="28"/>
      <c r="G19" s="29"/>
      <c r="H19" s="9" t="str">
        <f t="shared" si="2"/>
        <v/>
      </c>
      <c r="I19" s="73"/>
      <c r="J19" s="81"/>
      <c r="K19" s="82"/>
      <c r="L19"/>
    </row>
    <row r="20" spans="1:12" ht="17.100000000000001" customHeight="1" x14ac:dyDescent="0.15">
      <c r="A20" s="10">
        <f t="shared" si="1"/>
        <v>45635</v>
      </c>
      <c r="B20" s="11" t="str">
        <f t="shared" si="0"/>
        <v>月</v>
      </c>
      <c r="C20" s="23"/>
      <c r="D20" s="24"/>
      <c r="E20" s="27"/>
      <c r="F20" s="28"/>
      <c r="G20" s="29"/>
      <c r="H20" s="9" t="str">
        <f t="shared" si="2"/>
        <v/>
      </c>
      <c r="I20" s="73"/>
      <c r="J20" s="81"/>
      <c r="K20" s="82"/>
      <c r="L20"/>
    </row>
    <row r="21" spans="1:12" ht="17.100000000000001" customHeight="1" x14ac:dyDescent="0.15">
      <c r="A21" s="53">
        <f t="shared" si="1"/>
        <v>45636</v>
      </c>
      <c r="B21" s="11" t="str">
        <f t="shared" si="0"/>
        <v>火</v>
      </c>
      <c r="C21" s="23"/>
      <c r="D21" s="24"/>
      <c r="E21" s="27"/>
      <c r="F21" s="28"/>
      <c r="G21" s="29"/>
      <c r="H21" s="9" t="str">
        <f t="shared" si="2"/>
        <v/>
      </c>
      <c r="I21" s="73"/>
      <c r="J21" s="74"/>
      <c r="K21" s="75"/>
      <c r="L21"/>
    </row>
    <row r="22" spans="1:12" ht="17.100000000000001" customHeight="1" x14ac:dyDescent="0.15">
      <c r="A22" s="10">
        <f t="shared" si="1"/>
        <v>45637</v>
      </c>
      <c r="B22" s="11" t="str">
        <f t="shared" si="0"/>
        <v>水</v>
      </c>
      <c r="C22" s="23"/>
      <c r="D22" s="24"/>
      <c r="E22" s="27"/>
      <c r="F22" s="28"/>
      <c r="G22" s="29"/>
      <c r="H22" s="9" t="str">
        <f t="shared" si="2"/>
        <v/>
      </c>
      <c r="I22" s="73"/>
      <c r="J22" s="74"/>
      <c r="K22" s="75"/>
      <c r="L22"/>
    </row>
    <row r="23" spans="1:12" ht="17.100000000000001" customHeight="1" x14ac:dyDescent="0.15">
      <c r="A23" s="10">
        <f t="shared" si="1"/>
        <v>45638</v>
      </c>
      <c r="B23" s="11" t="str">
        <f t="shared" si="0"/>
        <v>木</v>
      </c>
      <c r="C23" s="23"/>
      <c r="D23" s="24"/>
      <c r="E23" s="27"/>
      <c r="F23" s="28"/>
      <c r="G23" s="29"/>
      <c r="H23" s="9" t="str">
        <f t="shared" si="2"/>
        <v/>
      </c>
      <c r="I23" s="73"/>
      <c r="J23" s="74"/>
      <c r="K23" s="75"/>
      <c r="L23"/>
    </row>
    <row r="24" spans="1:12" ht="17.100000000000001" customHeight="1" x14ac:dyDescent="0.15">
      <c r="A24" s="10">
        <f t="shared" si="1"/>
        <v>45639</v>
      </c>
      <c r="B24" s="11" t="str">
        <f t="shared" si="0"/>
        <v>金</v>
      </c>
      <c r="C24" s="23"/>
      <c r="D24" s="24"/>
      <c r="E24" s="27"/>
      <c r="F24" s="28"/>
      <c r="G24" s="29"/>
      <c r="H24" s="9" t="str">
        <f t="shared" si="2"/>
        <v/>
      </c>
      <c r="I24" s="73"/>
      <c r="J24" s="74"/>
      <c r="K24" s="75"/>
      <c r="L24"/>
    </row>
    <row r="25" spans="1:12" ht="17.100000000000001" customHeight="1" x14ac:dyDescent="0.15">
      <c r="A25" s="10">
        <f t="shared" si="1"/>
        <v>45640</v>
      </c>
      <c r="B25" s="11" t="str">
        <f t="shared" si="0"/>
        <v>土</v>
      </c>
      <c r="C25" s="23"/>
      <c r="D25" s="24"/>
      <c r="E25" s="27"/>
      <c r="F25" s="28"/>
      <c r="G25" s="29"/>
      <c r="H25" s="9" t="str">
        <f t="shared" si="2"/>
        <v/>
      </c>
      <c r="I25" s="73"/>
      <c r="J25" s="74"/>
      <c r="K25" s="75"/>
      <c r="L25"/>
    </row>
    <row r="26" spans="1:12" ht="17.100000000000001" customHeight="1" x14ac:dyDescent="0.15">
      <c r="A26" s="10">
        <f t="shared" si="1"/>
        <v>45641</v>
      </c>
      <c r="B26" s="11" t="str">
        <f t="shared" si="0"/>
        <v>日</v>
      </c>
      <c r="C26" s="23"/>
      <c r="D26" s="24"/>
      <c r="E26" s="27"/>
      <c r="F26" s="28"/>
      <c r="G26" s="29"/>
      <c r="H26" s="9" t="str">
        <f t="shared" si="2"/>
        <v/>
      </c>
      <c r="I26" s="73"/>
      <c r="J26" s="81"/>
      <c r="K26" s="82"/>
      <c r="L26"/>
    </row>
    <row r="27" spans="1:12" ht="17.100000000000001" customHeight="1" x14ac:dyDescent="0.15">
      <c r="A27" s="10">
        <f t="shared" si="1"/>
        <v>45642</v>
      </c>
      <c r="B27" s="11" t="str">
        <f t="shared" si="0"/>
        <v>月</v>
      </c>
      <c r="C27" s="23"/>
      <c r="D27" s="24"/>
      <c r="E27" s="27"/>
      <c r="F27" s="28"/>
      <c r="G27" s="29"/>
      <c r="H27" s="9" t="str">
        <f t="shared" si="2"/>
        <v/>
      </c>
      <c r="I27" s="73"/>
      <c r="J27" s="81"/>
      <c r="K27" s="82"/>
      <c r="L27"/>
    </row>
    <row r="28" spans="1:12" ht="17.100000000000001" customHeight="1" x14ac:dyDescent="0.15">
      <c r="A28" s="10">
        <f t="shared" si="1"/>
        <v>45643</v>
      </c>
      <c r="B28" s="11" t="str">
        <f t="shared" si="0"/>
        <v>火</v>
      </c>
      <c r="C28" s="23"/>
      <c r="D28" s="24"/>
      <c r="E28" s="27"/>
      <c r="F28" s="28"/>
      <c r="G28" s="29"/>
      <c r="H28" s="9" t="str">
        <f t="shared" si="2"/>
        <v/>
      </c>
      <c r="I28" s="73"/>
      <c r="J28" s="74"/>
      <c r="K28" s="75"/>
      <c r="L28"/>
    </row>
    <row r="29" spans="1:12" ht="17.100000000000001" customHeight="1" x14ac:dyDescent="0.15">
      <c r="A29" s="10">
        <f t="shared" si="1"/>
        <v>45644</v>
      </c>
      <c r="B29" s="11" t="str">
        <f t="shared" si="0"/>
        <v>水</v>
      </c>
      <c r="C29" s="23"/>
      <c r="D29" s="24"/>
      <c r="E29" s="27"/>
      <c r="F29" s="28"/>
      <c r="G29" s="29"/>
      <c r="H29" s="9" t="str">
        <f t="shared" si="2"/>
        <v/>
      </c>
      <c r="I29" s="73"/>
      <c r="J29" s="74"/>
      <c r="K29" s="75"/>
      <c r="L29"/>
    </row>
    <row r="30" spans="1:12" ht="17.100000000000001" customHeight="1" x14ac:dyDescent="0.15">
      <c r="A30" s="10">
        <f t="shared" si="1"/>
        <v>45645</v>
      </c>
      <c r="B30" s="11" t="str">
        <f t="shared" si="0"/>
        <v>木</v>
      </c>
      <c r="C30" s="23"/>
      <c r="D30" s="24"/>
      <c r="E30" s="27"/>
      <c r="F30" s="28"/>
      <c r="G30" s="29"/>
      <c r="H30" s="9" t="str">
        <f t="shared" si="2"/>
        <v/>
      </c>
      <c r="I30" s="73"/>
      <c r="J30" s="124"/>
      <c r="K30" s="125"/>
      <c r="L30"/>
    </row>
    <row r="31" spans="1:12" ht="17.100000000000001" customHeight="1" x14ac:dyDescent="0.15">
      <c r="A31" s="10">
        <f t="shared" si="1"/>
        <v>45646</v>
      </c>
      <c r="B31" s="11" t="str">
        <f t="shared" si="0"/>
        <v>金</v>
      </c>
      <c r="C31" s="23"/>
      <c r="D31" s="24"/>
      <c r="E31" s="27"/>
      <c r="F31" s="28"/>
      <c r="G31" s="29"/>
      <c r="H31" s="9" t="str">
        <f t="shared" si="2"/>
        <v/>
      </c>
      <c r="I31" s="73"/>
      <c r="J31" s="124"/>
      <c r="K31" s="125"/>
      <c r="L31"/>
    </row>
    <row r="32" spans="1:12" ht="17.100000000000001" customHeight="1" x14ac:dyDescent="0.15">
      <c r="A32" s="10">
        <f t="shared" si="1"/>
        <v>45647</v>
      </c>
      <c r="B32" s="11" t="str">
        <f t="shared" si="0"/>
        <v>土</v>
      </c>
      <c r="C32" s="23"/>
      <c r="D32" s="24"/>
      <c r="E32" s="27"/>
      <c r="F32" s="28"/>
      <c r="G32" s="29"/>
      <c r="H32" s="9" t="str">
        <f t="shared" si="2"/>
        <v/>
      </c>
      <c r="I32" s="73"/>
      <c r="J32" s="74"/>
      <c r="K32" s="75"/>
      <c r="L32"/>
    </row>
    <row r="33" spans="1:12" ht="17.100000000000001" customHeight="1" x14ac:dyDescent="0.15">
      <c r="A33" s="10">
        <f t="shared" si="1"/>
        <v>45648</v>
      </c>
      <c r="B33" s="11" t="str">
        <f t="shared" si="0"/>
        <v>日</v>
      </c>
      <c r="C33" s="23"/>
      <c r="D33" s="24"/>
      <c r="E33" s="27"/>
      <c r="F33" s="28"/>
      <c r="G33" s="29"/>
      <c r="H33" s="9" t="str">
        <f t="shared" si="2"/>
        <v/>
      </c>
      <c r="I33" s="73"/>
      <c r="J33" s="81"/>
      <c r="K33" s="82"/>
      <c r="L33"/>
    </row>
    <row r="34" spans="1:12" ht="17.100000000000001" customHeight="1" x14ac:dyDescent="0.15">
      <c r="A34" s="10">
        <f t="shared" si="1"/>
        <v>45649</v>
      </c>
      <c r="B34" s="11" t="str">
        <f t="shared" si="0"/>
        <v>月</v>
      </c>
      <c r="C34" s="23"/>
      <c r="D34" s="24"/>
      <c r="E34" s="27"/>
      <c r="F34" s="28"/>
      <c r="G34" s="29"/>
      <c r="H34" s="9" t="str">
        <f t="shared" si="2"/>
        <v/>
      </c>
      <c r="I34" s="73"/>
      <c r="J34" s="81"/>
      <c r="K34" s="82"/>
      <c r="L34"/>
    </row>
    <row r="35" spans="1:12" ht="17.100000000000001" customHeight="1" x14ac:dyDescent="0.15">
      <c r="A35" s="10">
        <f t="shared" si="1"/>
        <v>45650</v>
      </c>
      <c r="B35" s="11" t="str">
        <f t="shared" si="0"/>
        <v>火</v>
      </c>
      <c r="C35" s="23"/>
      <c r="D35" s="24"/>
      <c r="E35" s="27"/>
      <c r="F35" s="28"/>
      <c r="G35" s="29"/>
      <c r="H35" s="9" t="str">
        <f t="shared" si="2"/>
        <v/>
      </c>
      <c r="I35" s="73"/>
      <c r="J35" s="74"/>
      <c r="K35" s="75"/>
      <c r="L35"/>
    </row>
    <row r="36" spans="1:12" ht="17.100000000000001" customHeight="1" x14ac:dyDescent="0.15">
      <c r="A36" s="10">
        <f t="shared" si="1"/>
        <v>45651</v>
      </c>
      <c r="B36" s="11" t="str">
        <f t="shared" si="0"/>
        <v>水</v>
      </c>
      <c r="C36" s="23"/>
      <c r="D36" s="24"/>
      <c r="E36" s="27"/>
      <c r="F36" s="28"/>
      <c r="G36" s="29"/>
      <c r="H36" s="9" t="str">
        <f t="shared" si="2"/>
        <v/>
      </c>
      <c r="I36" s="73"/>
      <c r="J36" s="74"/>
      <c r="K36" s="75"/>
      <c r="L36"/>
    </row>
    <row r="37" spans="1:12" ht="17.100000000000001" customHeight="1" x14ac:dyDescent="0.15">
      <c r="A37" s="10">
        <f t="shared" si="1"/>
        <v>45652</v>
      </c>
      <c r="B37" s="11" t="str">
        <f t="shared" si="0"/>
        <v>木</v>
      </c>
      <c r="C37" s="23"/>
      <c r="D37" s="24"/>
      <c r="E37" s="27"/>
      <c r="F37" s="28"/>
      <c r="G37" s="29"/>
      <c r="H37" s="9" t="str">
        <f t="shared" si="2"/>
        <v/>
      </c>
      <c r="I37" s="73"/>
      <c r="J37" s="74"/>
      <c r="K37" s="75"/>
      <c r="L37"/>
    </row>
    <row r="38" spans="1:12" ht="17.100000000000001" customHeight="1" x14ac:dyDescent="0.15">
      <c r="A38" s="10">
        <f>A37+1</f>
        <v>45653</v>
      </c>
      <c r="B38" s="11" t="str">
        <f t="shared" si="0"/>
        <v>金</v>
      </c>
      <c r="C38" s="23"/>
      <c r="D38" s="24"/>
      <c r="E38" s="27"/>
      <c r="F38" s="28"/>
      <c r="G38" s="29"/>
      <c r="H38" s="9" t="str">
        <f t="shared" si="2"/>
        <v/>
      </c>
      <c r="I38" s="73"/>
      <c r="J38" s="74"/>
      <c r="K38" s="75"/>
      <c r="L38"/>
    </row>
    <row r="39" spans="1:12" ht="17.100000000000001" customHeight="1" x14ac:dyDescent="0.15">
      <c r="A39" s="10">
        <f>A38+1</f>
        <v>45654</v>
      </c>
      <c r="B39" s="11" t="str">
        <f t="shared" si="0"/>
        <v>土</v>
      </c>
      <c r="C39" s="23"/>
      <c r="D39" s="24"/>
      <c r="E39" s="27"/>
      <c r="F39" s="28"/>
      <c r="G39" s="29"/>
      <c r="H39" s="9" t="str">
        <f t="shared" si="2"/>
        <v/>
      </c>
      <c r="I39" s="73"/>
      <c r="J39" s="74"/>
      <c r="K39" s="75"/>
      <c r="L39"/>
    </row>
    <row r="40" spans="1:12" ht="17.100000000000001" customHeight="1" x14ac:dyDescent="0.15">
      <c r="A40" s="10">
        <f>IF(DAY(A39+1)&lt;4,"",A39+1)</f>
        <v>45655</v>
      </c>
      <c r="B40" s="11" t="str">
        <f t="shared" si="0"/>
        <v>日</v>
      </c>
      <c r="C40" s="23"/>
      <c r="D40" s="24"/>
      <c r="E40" s="27"/>
      <c r="F40" s="28"/>
      <c r="G40" s="29"/>
      <c r="H40" s="9" t="str">
        <f t="shared" si="2"/>
        <v/>
      </c>
      <c r="I40" s="73"/>
      <c r="J40" s="81"/>
      <c r="K40" s="82"/>
      <c r="L40"/>
    </row>
    <row r="41" spans="1:12" ht="17.100000000000001" customHeight="1" x14ac:dyDescent="0.15">
      <c r="A41" s="10">
        <f>IF(DAY(A39+2)&lt;4,"",A39+2)</f>
        <v>45656</v>
      </c>
      <c r="B41" s="11" t="str">
        <f t="shared" si="0"/>
        <v>月</v>
      </c>
      <c r="C41" s="23"/>
      <c r="D41" s="24"/>
      <c r="E41" s="27"/>
      <c r="F41" s="28"/>
      <c r="G41" s="29"/>
      <c r="H41" s="9" t="str">
        <f t="shared" si="2"/>
        <v/>
      </c>
      <c r="I41" s="73"/>
      <c r="J41" s="81"/>
      <c r="K41" s="82"/>
      <c r="L41"/>
    </row>
    <row r="42" spans="1:12" ht="17.100000000000001" customHeight="1" thickBot="1" x14ac:dyDescent="0.2">
      <c r="A42" s="12">
        <f>IF(DAY(A39+3)&lt;4,"",A39+3)</f>
        <v>45657</v>
      </c>
      <c r="B42" s="43" t="str">
        <f t="shared" si="0"/>
        <v>火</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23</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3" priority="1" stopIfTrue="1">
      <formula>OR($B12="土",$B12="日",$B12="祝",$B12="振",$I12="休日")</formula>
    </cfRule>
  </conditionalFormatting>
  <dataValidations count="5">
    <dataValidation type="list" imeMode="on" allowBlank="1" sqref="H8" xr:uid="{E96B8D5F-1C02-475E-AD2C-B7A2741D7531}">
      <formula1>"通常勤務,管理者,裁量,高プロ,出向,その他"</formula1>
    </dataValidation>
    <dataValidation type="list" allowBlank="1" showInputMessage="1" showErrorMessage="1" sqref="G2 K2" xr:uid="{2FEEB472-3DB8-49D2-B4B0-6D947D7511D6}">
      <formula1>"あり,なし"</formula1>
    </dataValidation>
    <dataValidation type="list" allowBlank="1" showInputMessage="1" showErrorMessage="1" sqref="E1:G1" xr:uid="{73AD8DA5-8923-47A0-947E-FB9921468730}">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FAD76AEF-6C8D-496B-B012-BC727F8655D5}">
      <formula1>0</formula1>
    </dataValidation>
    <dataValidation type="time" allowBlank="1" showInputMessage="1" showErrorMessage="1" errorTitle="時刻を入力してください。" error="0:00から23:59までの時刻が入力できます。" sqref="C12:C42 E12:E42 G12:G42" xr:uid="{F0076B97-7D5C-4D03-A592-FF283FEE515B}">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