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A0BBEBB-6FA4-4DB9-A0F0-D9528D1C3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4" l="1"/>
  <c r="E10" i="4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W10" i="4" l="1"/>
  <c r="W17" i="4" s="1"/>
  <c r="X17" i="4" s="1"/>
  <c r="E20" i="4"/>
  <c r="E21" i="4" s="1"/>
  <c r="G18" i="4"/>
  <c r="G19" i="4" s="1"/>
  <c r="G20" i="4"/>
  <c r="G21" i="4" s="1"/>
  <c r="Y10" i="4" l="1"/>
  <c r="X10" i="4"/>
  <c r="W18" i="4"/>
  <c r="W19" i="4" s="1"/>
  <c r="Y17" i="4"/>
  <c r="X18" i="4"/>
  <c r="Y18" i="4" l="1"/>
  <c r="Y19" i="4" s="1"/>
  <c r="Y20" i="4" s="1"/>
  <c r="Y21" i="4" s="1"/>
  <c r="W20" i="4"/>
  <c r="X20" i="4" s="1"/>
  <c r="X19" i="4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<sst xmlns="http://schemas.openxmlformats.org/spreadsheetml/2006/main" count="94" uniqueCount="73">
  <si>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</si>
  <si>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</si>
  <si>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</si>
  <si>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</si>
  <si>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</si>
  <si>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</si>
  <si>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</si>
  <si>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</si>
  <si>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</si>
  <si>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</si>
  <si>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</si>
  <si>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</si>
  <si>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</si>
  <si>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</si>
  <si>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</si>
  <si>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</si>
  <si>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</si>
  <si>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</si>
  <si>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</si>
  <si>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</si>
  <si>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</si>
  <si>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</si>
  <si>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</si>
  <si>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</si>
  <si>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</si>
  <si>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</si>
  <si>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</si>
  <si>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</si>
  <si>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</si>
  <si>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</si>
  <si>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</si>
  <si>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</si>
  <si>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</si>
  <si>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</si>
  <si>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</si>
  <si>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</si>
  <si>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</si>
  <si>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</si>
  <si>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</si>
  <si>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</si>
  <si>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</si>
  <si>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</si>
  <si>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</si>
  <si>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</si>
  <si>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</si>
  <si>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</si>
  <si>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</si>
  <si>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</si>
  <si>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</si>
  <si>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</si>
  <si>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</si>
  <si>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</si>
  <si>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</si>
  <si>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</si>
  <si>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</si>
  <si>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</si>
  <si>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</si>
  <si>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</si>
  <si>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</si>
  <si>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</si>
  <si>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</si>
  <si>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</si>
  <si>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</si>
  <si>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</si>
  <si>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</si>
  <si>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</si>
  <si>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</si>
  <si>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</si>
  <si>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</si>
  <si>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支払対象額 
（検査実施分）
(c)</t>
    <rPh sb="0" eb="2">
      <t>シハラ</t>
    </rPh>
    <rPh sb="2" eb="5">
      <t>タイショウガク</t>
    </rPh>
    <rPh sb="8" eb="10">
      <t>ケンサ</t>
    </rPh>
    <rPh sb="10" eb="13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</si>
  <si>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</si>
  <si>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2"/>
  </si>
  <si>
    <t>2024年度版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</si>
</sst>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0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Alignment="1">
      <alignment horizontal="right" vertical="center" shrinkToFit="1"/>
    </xf>
    <xf numFmtId="49" fontId="10" fillId="0" borderId="0" xfId="12" applyNumberFormat="1" applyFont="1" applyAlignment="1">
      <alignment vertical="center" shrinkToFit="1"/>
    </xf>
    <xf numFmtId="49" fontId="8" fillId="0" borderId="0" xfId="12" applyNumberFormat="1" applyFont="1" applyAlignment="1">
      <alignment vertical="center" wrapText="1" shrinkToFit="1"/>
    </xf>
    <xf numFmtId="49" fontId="4" fillId="0" borderId="0" xfId="12" applyNumberFormat="1" applyFont="1" applyAlignment="1">
      <alignment horizontal="right" vertical="center" shrinkToFit="1"/>
    </xf>
    <xf numFmtId="49" fontId="8" fillId="0" borderId="5" xfId="12" applyNumberFormat="1" applyFont="1" applyBorder="1" applyAlignment="1">
      <alignment horizontal="right" vertical="center" shrinkToFit="1"/>
    </xf>
    <xf numFmtId="176" fontId="8" fillId="0" borderId="6" xfId="12" applyNumberFormat="1" applyFont="1" applyBorder="1" applyAlignment="1">
      <alignment vertical="center" shrinkToFit="1"/>
    </xf>
    <xf numFmtId="176" fontId="10" fillId="0" borderId="7" xfId="12" applyNumberFormat="1" applyFont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Border="1" applyAlignment="1">
      <alignment vertical="center" shrinkToFit="1"/>
    </xf>
    <xf numFmtId="176" fontId="12" fillId="2" borderId="10" xfId="12" applyNumberFormat="1" applyFont="1" applyFill="1" applyBorder="1" applyAlignment="1">
      <alignment vertical="center" shrinkToFit="1"/>
    </xf>
    <xf numFmtId="176" fontId="8" fillId="2" borderId="11" xfId="12" applyNumberFormat="1" applyFont="1" applyFill="1" applyBorder="1" applyAlignment="1">
      <alignment vertical="center" shrinkToFit="1"/>
    </xf>
    <xf numFmtId="176" fontId="10" fillId="0" borderId="12" xfId="12" applyNumberFormat="1" applyFont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Border="1" applyAlignment="1">
      <alignment vertical="center" shrinkToFit="1"/>
    </xf>
    <xf numFmtId="176" fontId="12" fillId="0" borderId="14" xfId="12" applyNumberFormat="1" applyFont="1" applyBorder="1" applyAlignment="1">
      <alignment vertical="center" shrinkToFit="1"/>
    </xf>
    <xf numFmtId="176" fontId="12" fillId="2" borderId="15" xfId="12" applyNumberFormat="1" applyFont="1" applyFill="1" applyBorder="1" applyAlignment="1">
      <alignment vertical="center" shrinkToFit="1"/>
    </xf>
    <xf numFmtId="176" fontId="12" fillId="2" borderId="16" xfId="12" applyNumberFormat="1" applyFont="1" applyFill="1" applyBorder="1" applyAlignment="1">
      <alignment vertical="center" shrinkToFit="1"/>
    </xf>
    <xf numFmtId="176" fontId="12" fillId="2" borderId="17" xfId="12" applyNumberFormat="1" applyFont="1" applyFill="1" applyBorder="1" applyAlignment="1">
      <alignment vertical="center" shrinkToFit="1"/>
    </xf>
    <xf numFmtId="176" fontId="12" fillId="0" borderId="17" xfId="12" applyNumberFormat="1" applyFont="1" applyBorder="1" applyAlignment="1">
      <alignment vertical="center" shrinkToFit="1"/>
    </xf>
    <xf numFmtId="176" fontId="12" fillId="3" borderId="16" xfId="12" applyNumberFormat="1" applyFont="1" applyFill="1" applyBorder="1" applyAlignment="1">
      <alignment vertical="center" shrinkToFit="1"/>
    </xf>
    <xf numFmtId="176" fontId="12" fillId="0" borderId="18" xfId="12" applyNumberFormat="1" applyFont="1" applyBorder="1" applyAlignment="1">
      <alignment vertical="center" shrinkToFit="1"/>
    </xf>
    <xf numFmtId="176" fontId="12" fillId="3" borderId="1" xfId="12" applyNumberFormat="1" applyFont="1" applyFill="1" applyBorder="1" applyAlignment="1">
      <alignment vertical="center" shrinkToFit="1"/>
    </xf>
    <xf numFmtId="176" fontId="8" fillId="0" borderId="19" xfId="12" applyNumberFormat="1" applyFont="1" applyBorder="1" applyAlignment="1">
      <alignment vertical="center" shrinkToFit="1"/>
    </xf>
    <xf numFmtId="176" fontId="12" fillId="0" borderId="20" xfId="12" applyNumberFormat="1" applyFont="1" applyBorder="1" applyAlignment="1">
      <alignment vertical="center" shrinkToFit="1"/>
    </xf>
    <xf numFmtId="176" fontId="12" fillId="0" borderId="5" xfId="12" applyNumberFormat="1" applyFont="1" applyBorder="1" applyAlignment="1">
      <alignment vertical="center" shrinkToFit="1"/>
    </xf>
    <xf numFmtId="176" fontId="8" fillId="2" borderId="5" xfId="12" applyNumberFormat="1" applyFont="1" applyFill="1" applyBorder="1" applyAlignment="1">
      <alignment vertical="center" shrinkToFit="1"/>
    </xf>
    <xf numFmtId="176" fontId="8" fillId="2" borderId="21" xfId="12" applyNumberFormat="1" applyFont="1" applyFill="1" applyBorder="1" applyAlignment="1">
      <alignment vertical="center" shrinkToFit="1"/>
    </xf>
    <xf numFmtId="176" fontId="8" fillId="2" borderId="19" xfId="12" applyNumberFormat="1" applyFont="1" applyFill="1" applyBorder="1" applyAlignment="1">
      <alignment vertical="center" shrinkToFit="1"/>
    </xf>
    <xf numFmtId="176" fontId="12" fillId="2" borderId="21" xfId="12" applyNumberFormat="1" applyFont="1" applyFill="1" applyBorder="1" applyAlignment="1">
      <alignment vertical="center" shrinkToFit="1"/>
    </xf>
    <xf numFmtId="176" fontId="12" fillId="2" borderId="22" xfId="12" applyNumberFormat="1" applyFont="1" applyFill="1" applyBorder="1" applyAlignment="1">
      <alignment vertical="center" shrinkToFit="1"/>
    </xf>
    <xf numFmtId="176" fontId="12" fillId="0" borderId="23" xfId="12" applyNumberFormat="1" applyFont="1" applyBorder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4" fillId="0" borderId="0" xfId="12" applyFont="1" applyAlignment="1">
      <alignment vertical="center" shrinkToFit="1"/>
    </xf>
    <xf numFmtId="176" fontId="16" fillId="0" borderId="0" xfId="12" applyNumberFormat="1" applyFont="1" applyAlignment="1">
      <alignment horizontal="right" vertical="center" shrinkToFit="1"/>
    </xf>
    <xf numFmtId="0" fontId="16" fillId="0" borderId="0" xfId="12" applyFont="1" applyAlignment="1">
      <alignment horizontal="right" vertical="center" shrinkToFit="1"/>
    </xf>
    <xf numFmtId="0" fontId="19" fillId="0" borderId="0" xfId="12" applyAlignment="1"/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0" xfId="12" applyNumberFormat="1" applyFont="1" applyAlignment="1">
      <alignment horizontal="right" vertical="center" shrinkToFit="1"/>
    </xf>
    <xf numFmtId="176" fontId="8" fillId="0" borderId="26" xfId="12" applyNumberFormat="1" applyFont="1" applyBorder="1" applyAlignment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Alignment="1" applyProtection="1">
      <alignment vertical="center" shrinkToFit="1"/>
      <protection locked="0"/>
    </xf>
    <xf numFmtId="176" fontId="14" fillId="0" borderId="0" xfId="12" applyNumberFormat="1" applyFont="1" applyAlignment="1">
      <alignment horizontal="right" vertical="center" wrapText="1" shrinkToFit="1"/>
    </xf>
    <xf numFmtId="176" fontId="8" fillId="0" borderId="0" xfId="12" applyNumberFormat="1" applyFont="1" applyAlignment="1">
      <alignment horizontal="right" vertical="center" wrapText="1" shrinkToFit="1"/>
    </xf>
    <xf numFmtId="0" fontId="4" fillId="0" borderId="0" xfId="12" applyFont="1" applyAlignment="1">
      <alignment horizontal="right" vertical="center" wrapText="1" shrinkToFit="1"/>
    </xf>
    <xf numFmtId="176" fontId="8" fillId="0" borderId="27" xfId="12" applyNumberFormat="1" applyFont="1" applyBorder="1" applyAlignment="1">
      <alignment horizontal="center" vertical="center" shrinkToFit="1"/>
    </xf>
    <xf numFmtId="0" fontId="19" fillId="0" borderId="0" xfId="12" applyAlignment="1">
      <alignment vertical="center" wrapText="1" shrinkToFit="1"/>
    </xf>
    <xf numFmtId="0" fontId="8" fillId="0" borderId="0" xfId="12" applyFont="1" applyAlignment="1" applyProtection="1">
      <alignment horizontal="right" vertical="center" shrinkToFit="1"/>
      <protection locked="0"/>
    </xf>
    <xf numFmtId="176" fontId="12" fillId="0" borderId="0" xfId="12" applyNumberFormat="1" applyFont="1" applyAlignment="1" applyProtection="1">
      <alignment vertical="center" shrinkToFit="1"/>
      <protection locked="0"/>
    </xf>
    <xf numFmtId="176" fontId="8" fillId="0" borderId="0" xfId="12" applyNumberFormat="1" applyFont="1" applyAlignment="1">
      <alignment horizontal="center" vertical="center" shrinkToFit="1"/>
    </xf>
    <xf numFmtId="49" fontId="10" fillId="0" borderId="0" xfId="12" applyNumberFormat="1" applyFont="1" applyAlignment="1" applyProtection="1">
      <alignment horizontal="center" vertical="center" shrinkToFit="1"/>
      <protection locked="0"/>
    </xf>
    <xf numFmtId="49" fontId="4" fillId="0" borderId="0" xfId="12" applyNumberFormat="1" applyFont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Border="1" applyAlignment="1">
      <alignment vertical="center" shrinkToFit="1"/>
    </xf>
    <xf numFmtId="176" fontId="12" fillId="0" borderId="30" xfId="12" applyNumberFormat="1" applyFont="1" applyBorder="1" applyAlignment="1">
      <alignment vertical="center" shrinkToFit="1"/>
    </xf>
    <xf numFmtId="176" fontId="12" fillId="0" borderId="31" xfId="12" applyNumberFormat="1" applyFont="1" applyBorder="1" applyAlignment="1">
      <alignment vertical="center" shrinkToFit="1"/>
    </xf>
    <xf numFmtId="176" fontId="12" fillId="0" borderId="32" xfId="12" applyNumberFormat="1" applyFont="1" applyBorder="1" applyAlignment="1">
      <alignment vertical="center" shrinkToFit="1"/>
    </xf>
    <xf numFmtId="176" fontId="12" fillId="0" borderId="33" xfId="12" applyNumberFormat="1" applyFont="1" applyBorder="1" applyAlignment="1">
      <alignment vertical="center" shrinkToFit="1"/>
    </xf>
    <xf numFmtId="0" fontId="19" fillId="0" borderId="0" xfId="12" applyAlignment="1" applyProtection="1">
      <alignment vertical="center" shrinkToFit="1"/>
      <protection locked="0"/>
    </xf>
    <xf numFmtId="176" fontId="12" fillId="0" borderId="34" xfId="12" applyNumberFormat="1" applyFont="1" applyBorder="1" applyAlignment="1">
      <alignment vertical="center" shrinkToFit="1"/>
    </xf>
    <xf numFmtId="176" fontId="12" fillId="0" borderId="35" xfId="12" applyNumberFormat="1" applyFont="1" applyBorder="1" applyAlignment="1">
      <alignment vertical="center" shrinkToFit="1"/>
    </xf>
    <xf numFmtId="0" fontId="18" fillId="0" borderId="0" xfId="5"/>
    <xf numFmtId="0" fontId="8" fillId="0" borderId="0" xfId="12" applyFont="1" applyAlignment="1">
      <alignment horizontal="right" vertical="center"/>
    </xf>
    <xf numFmtId="0" fontId="19" fillId="0" borderId="0" xfId="12" applyAlignment="1">
      <alignment horizontal="right" vertical="center"/>
    </xf>
    <xf numFmtId="176" fontId="8" fillId="0" borderId="9" xfId="12" applyNumberFormat="1" applyFont="1" applyBorder="1" applyAlignment="1">
      <alignment vertical="center" shrinkToFit="1"/>
    </xf>
    <xf numFmtId="176" fontId="10" fillId="0" borderId="36" xfId="12" applyNumberFormat="1" applyFont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>
      <alignment vertical="center" shrinkToFit="1"/>
    </xf>
    <xf numFmtId="176" fontId="8" fillId="2" borderId="38" xfId="12" applyNumberFormat="1" applyFont="1" applyFill="1" applyBorder="1" applyAlignment="1">
      <alignment vertical="center" shrinkToFit="1"/>
    </xf>
    <xf numFmtId="176" fontId="8" fillId="0" borderId="29" xfId="12" applyNumberFormat="1" applyFont="1" applyBorder="1" applyAlignment="1">
      <alignment vertical="center" shrinkToFit="1"/>
    </xf>
    <xf numFmtId="176" fontId="12" fillId="2" borderId="39" xfId="12" applyNumberFormat="1" applyFont="1" applyFill="1" applyBorder="1" applyAlignment="1">
      <alignment vertical="center" shrinkToFit="1"/>
    </xf>
    <xf numFmtId="176" fontId="12" fillId="2" borderId="40" xfId="12" applyNumberFormat="1" applyFont="1" applyFill="1" applyBorder="1" applyAlignment="1">
      <alignment vertical="center" shrinkToFit="1"/>
    </xf>
    <xf numFmtId="176" fontId="12" fillId="2" borderId="29" xfId="12" applyNumberFormat="1" applyFont="1" applyFill="1" applyBorder="1" applyAlignment="1">
      <alignment vertical="center" shrinkToFit="1"/>
    </xf>
    <xf numFmtId="176" fontId="12" fillId="0" borderId="40" xfId="12" applyNumberFormat="1" applyFont="1" applyBorder="1" applyAlignment="1">
      <alignment vertical="center" shrinkToFit="1"/>
    </xf>
    <xf numFmtId="176" fontId="20" fillId="0" borderId="6" xfId="12" applyNumberFormat="1" applyFont="1" applyBorder="1" applyAlignment="1" applyProtection="1">
      <alignment vertical="center" shrinkToFit="1"/>
      <protection locked="0"/>
    </xf>
    <xf numFmtId="176" fontId="21" fillId="0" borderId="41" xfId="12" applyNumberFormat="1" applyFont="1" applyBorder="1" applyAlignment="1" applyProtection="1">
      <alignment vertical="center" shrinkToFit="1"/>
      <protection locked="0"/>
    </xf>
    <xf numFmtId="176" fontId="21" fillId="0" borderId="6" xfId="12" applyNumberFormat="1" applyFont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>
      <alignment vertical="center" shrinkToFit="1"/>
    </xf>
    <xf numFmtId="176" fontId="12" fillId="2" borderId="42" xfId="12" applyNumberFormat="1" applyFont="1" applyFill="1" applyBorder="1" applyAlignment="1">
      <alignment vertical="center" shrinkToFit="1"/>
    </xf>
    <xf numFmtId="176" fontId="12" fillId="2" borderId="6" xfId="12" applyNumberFormat="1" applyFont="1" applyFill="1" applyBorder="1" applyAlignment="1">
      <alignment vertical="center" shrinkToFit="1"/>
    </xf>
    <xf numFmtId="176" fontId="12" fillId="0" borderId="6" xfId="12" applyNumberFormat="1" applyFont="1" applyBorder="1" applyAlignment="1">
      <alignment vertical="center" shrinkToFit="1"/>
    </xf>
    <xf numFmtId="176" fontId="12" fillId="0" borderId="42" xfId="12" applyNumberFormat="1" applyFont="1" applyBorder="1" applyAlignment="1">
      <alignment vertical="center" shrinkToFit="1"/>
    </xf>
    <xf numFmtId="176" fontId="12" fillId="0" borderId="10" xfId="12" applyNumberFormat="1" applyFont="1" applyBorder="1" applyAlignment="1">
      <alignment vertical="center" shrinkToFit="1"/>
    </xf>
    <xf numFmtId="176" fontId="12" fillId="0" borderId="11" xfId="12" applyNumberFormat="1" applyFont="1" applyBorder="1" applyAlignment="1">
      <alignment vertical="center" shrinkToFit="1"/>
    </xf>
    <xf numFmtId="176" fontId="8" fillId="0" borderId="43" xfId="12" applyNumberFormat="1" applyFont="1" applyBorder="1" applyAlignment="1">
      <alignment vertical="center" shrinkToFit="1"/>
    </xf>
    <xf numFmtId="176" fontId="12" fillId="0" borderId="44" xfId="12" applyNumberFormat="1" applyFont="1" applyBorder="1" applyAlignment="1">
      <alignment vertical="center" shrinkToFit="1"/>
    </xf>
    <xf numFmtId="176" fontId="12" fillId="0" borderId="43" xfId="12" applyNumberFormat="1" applyFont="1" applyBorder="1" applyAlignment="1">
      <alignment vertical="center" shrinkToFit="1"/>
    </xf>
    <xf numFmtId="176" fontId="12" fillId="2" borderId="4" xfId="12" applyNumberFormat="1" applyFont="1" applyFill="1" applyBorder="1" applyAlignment="1">
      <alignment vertical="center" shrinkToFit="1"/>
    </xf>
    <xf numFmtId="176" fontId="12" fillId="2" borderId="45" xfId="12" applyNumberFormat="1" applyFont="1" applyFill="1" applyBorder="1" applyAlignment="1">
      <alignment vertical="center" shrinkToFit="1"/>
    </xf>
    <xf numFmtId="176" fontId="12" fillId="2" borderId="43" xfId="12" applyNumberFormat="1" applyFont="1" applyFill="1" applyBorder="1" applyAlignment="1">
      <alignment vertical="center" shrinkToFit="1"/>
    </xf>
    <xf numFmtId="176" fontId="12" fillId="0" borderId="45" xfId="12" applyNumberFormat="1" applyFont="1" applyBorder="1" applyAlignment="1">
      <alignment vertical="center" shrinkToFit="1"/>
    </xf>
    <xf numFmtId="176" fontId="12" fillId="0" borderId="41" xfId="12" applyNumberFormat="1" applyFont="1" applyBorder="1" applyAlignment="1">
      <alignment vertical="center" shrinkToFit="1"/>
    </xf>
    <xf numFmtId="176" fontId="12" fillId="0" borderId="46" xfId="12" applyNumberFormat="1" applyFont="1" applyBorder="1" applyAlignment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49" fontId="1" fillId="0" borderId="0" xfId="12" applyNumberFormat="1" applyFont="1" applyAlignment="1">
      <alignment vertical="center" shrinkToFit="1"/>
    </xf>
    <xf numFmtId="49" fontId="3" fillId="0" borderId="0" xfId="12" applyNumberFormat="1" applyFont="1" applyAlignment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>
      <alignment vertical="center" wrapText="1" shrinkToFit="1"/>
    </xf>
    <xf numFmtId="176" fontId="8" fillId="0" borderId="0" xfId="12" applyNumberFormat="1" applyFont="1" applyAlignment="1">
      <alignment horizontal="left" vertical="center" shrinkToFit="1"/>
    </xf>
    <xf numFmtId="176" fontId="12" fillId="0" borderId="0" xfId="12" applyNumberFormat="1" applyFont="1" applyAlignment="1">
      <alignment vertical="center" shrinkToFit="1"/>
    </xf>
    <xf numFmtId="0" fontId="19" fillId="0" borderId="49" xfId="12" applyBorder="1">
      <alignment vertical="center"/>
    </xf>
    <xf numFmtId="176" fontId="8" fillId="0" borderId="0" xfId="12" applyNumberFormat="1" applyFont="1" applyAlignment="1">
      <alignment horizontal="right" shrinkToFit="1"/>
    </xf>
    <xf numFmtId="176" fontId="8" fillId="0" borderId="0" xfId="12" applyNumberFormat="1" applyFont="1" applyAlignment="1">
      <alignment horizontal="right" vertical="top" shrinkToFit="1"/>
    </xf>
    <xf numFmtId="0" fontId="23" fillId="0" borderId="2" xfId="5" applyFont="1" applyBorder="1" applyAlignment="1" applyProtection="1">
      <alignment vertical="center" shrinkToFit="1"/>
      <protection locked="0"/>
    </xf>
    <xf numFmtId="49" fontId="10" fillId="0" borderId="0" xfId="5" applyNumberFormat="1" applyFont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Alignment="1" applyProtection="1">
      <alignment vertical="center" shrinkToFit="1"/>
      <protection locked="0"/>
    </xf>
    <xf numFmtId="176" fontId="10" fillId="0" borderId="0" xfId="5" applyNumberFormat="1" applyFont="1" applyAlignment="1" applyProtection="1">
      <alignment vertical="center" shrinkToFit="1"/>
      <protection locked="0"/>
    </xf>
    <xf numFmtId="176" fontId="14" fillId="0" borderId="0" xfId="5" applyNumberFormat="1" applyFont="1" applyAlignment="1" applyProtection="1">
      <alignment horizontal="right" vertical="center" wrapText="1" shrinkToFit="1"/>
      <protection locked="0"/>
    </xf>
    <xf numFmtId="0" fontId="4" fillId="0" borderId="0" xfId="5" applyFont="1" applyAlignment="1">
      <alignment horizontal="right" vertical="center" wrapText="1" shrinkToFit="1"/>
    </xf>
    <xf numFmtId="49" fontId="11" fillId="0" borderId="0" xfId="5" applyNumberFormat="1" applyFont="1" applyAlignment="1">
      <alignment vertical="center" wrapText="1" shrinkToFit="1"/>
    </xf>
    <xf numFmtId="0" fontId="4" fillId="0" borderId="0" xfId="5" applyFont="1" applyAlignment="1" applyProtection="1">
      <alignment horizontal="right" vertical="center" wrapText="1" shrinkToFit="1"/>
      <protection locked="0"/>
    </xf>
    <xf numFmtId="49" fontId="11" fillId="0" borderId="0" xfId="5" applyNumberFormat="1" applyFont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>
      <alignment vertical="center"/>
    </xf>
    <xf numFmtId="49" fontId="10" fillId="0" borderId="2" xfId="12" applyNumberFormat="1" applyFont="1" applyBorder="1" applyAlignment="1">
      <alignment vertical="center" shrinkToFit="1"/>
    </xf>
    <xf numFmtId="49" fontId="10" fillId="0" borderId="3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>
      <alignment vertical="center" shrinkToFit="1"/>
    </xf>
    <xf numFmtId="176" fontId="13" fillId="0" borderId="0" xfId="12" applyNumberFormat="1" applyFont="1" applyAlignment="1">
      <alignment horizontal="center" vertical="center" wrapText="1" shrinkToFit="1"/>
    </xf>
    <xf numFmtId="0" fontId="13" fillId="0" borderId="0" xfId="12" applyFont="1" applyAlignment="1">
      <alignment horizontal="center" vertical="center" wrapText="1" shrinkToFit="1"/>
    </xf>
    <xf numFmtId="176" fontId="10" fillId="0" borderId="0" xfId="12" applyNumberFormat="1" applyFont="1" applyAlignment="1">
      <alignment vertical="center" shrinkToFit="1"/>
    </xf>
    <xf numFmtId="49" fontId="11" fillId="0" borderId="0" xfId="12" applyNumberFormat="1" applyFont="1" applyAlignment="1">
      <alignment vertical="center" wrapText="1" shrinkToFit="1"/>
    </xf>
    <xf numFmtId="49" fontId="10" fillId="0" borderId="0" xfId="12" applyNumberFormat="1" applyFont="1" applyAlignment="1">
      <alignment horizontal="center" vertical="center" shrinkToFit="1"/>
    </xf>
    <xf numFmtId="49" fontId="4" fillId="0" borderId="0" xfId="12" applyNumberFormat="1" applyFont="1" applyAlignment="1">
      <alignment vertical="center" shrinkToFit="1"/>
    </xf>
    <xf numFmtId="0" fontId="4" fillId="0" borderId="1" xfId="12" applyFont="1" applyBorder="1" applyAlignment="1">
      <alignment horizontal="center" vertical="center" shrinkToFit="1"/>
    </xf>
    <xf numFmtId="176" fontId="10" fillId="0" borderId="6" xfId="12" applyNumberFormat="1" applyFont="1" applyBorder="1" applyAlignment="1">
      <alignment vertical="center" shrinkToFit="1"/>
    </xf>
    <xf numFmtId="176" fontId="10" fillId="0" borderId="9" xfId="12" applyNumberFormat="1" applyFont="1" applyBorder="1" applyAlignment="1">
      <alignment vertical="center" shrinkToFit="1"/>
    </xf>
    <xf numFmtId="176" fontId="10" fillId="0" borderId="2" xfId="12" applyNumberFormat="1" applyFont="1" applyBorder="1" applyAlignment="1">
      <alignment vertical="center" shrinkToFit="1"/>
    </xf>
    <xf numFmtId="176" fontId="10" fillId="0" borderId="3" xfId="12" applyNumberFormat="1" applyFont="1" applyBorder="1" applyAlignment="1">
      <alignment vertical="center" shrinkToFit="1"/>
    </xf>
    <xf numFmtId="179" fontId="10" fillId="0" borderId="8" xfId="12" applyNumberFormat="1" applyFont="1" applyBorder="1" applyAlignment="1" applyProtection="1">
      <alignment vertical="center" shrinkToFit="1"/>
      <protection locked="0"/>
    </xf>
    <xf numFmtId="179" fontId="10" fillId="0" borderId="13" xfId="12" applyNumberFormat="1" applyFont="1" applyBorder="1" applyAlignment="1" applyProtection="1">
      <alignment vertical="center" shrinkToFit="1"/>
      <protection locked="0"/>
    </xf>
    <xf numFmtId="179" fontId="10" fillId="0" borderId="14" xfId="12" applyNumberFormat="1" applyFont="1" applyBorder="1" applyAlignment="1" applyProtection="1">
      <alignment vertical="center" shrinkToFit="1"/>
      <protection locked="0"/>
    </xf>
    <xf numFmtId="0" fontId="27" fillId="0" borderId="0" xfId="12" applyFont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12" applyNumberFormat="1" applyFont="1" applyAlignment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Border="1" applyAlignment="1">
      <alignment horizontal="center" vertical="center" wrapText="1" shrinkToFit="1"/>
    </xf>
    <xf numFmtId="0" fontId="8" fillId="0" borderId="58" xfId="12" applyFont="1" applyBorder="1" applyAlignment="1">
      <alignment horizontal="center" vertical="center" wrapText="1" shrinkToFit="1"/>
    </xf>
    <xf numFmtId="0" fontId="15" fillId="0" borderId="59" xfId="12" applyFont="1" applyBorder="1" applyAlignment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176" fontId="12" fillId="0" borderId="1" xfId="12" applyNumberFormat="1" applyFont="1" applyBorder="1">
      <alignment vertical="center"/>
    </xf>
    <xf numFmtId="0" fontId="19" fillId="0" borderId="1" xfId="12" applyBorder="1">
      <alignment vertical="center"/>
    </xf>
    <xf numFmtId="49" fontId="11" fillId="0" borderId="0" xfId="12" applyNumberFormat="1" applyFont="1" applyAlignment="1">
      <alignment horizontal="center" vertical="center" shrinkToFit="1"/>
    </xf>
    <xf numFmtId="49" fontId="11" fillId="0" borderId="49" xfId="12" applyNumberFormat="1" applyFont="1" applyBorder="1" applyAlignment="1">
      <alignment horizontal="center" vertical="center" shrinkToFit="1"/>
    </xf>
    <xf numFmtId="0" fontId="8" fillId="0" borderId="1" xfId="12" applyFont="1" applyBorder="1" applyAlignment="1">
      <alignment horizontal="center" vertical="center" shrinkToFit="1"/>
    </xf>
    <xf numFmtId="176" fontId="8" fillId="0" borderId="1" xfId="12" applyNumberFormat="1" applyFont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>
      <alignment horizontal="center" vertical="center" shrinkToFit="1"/>
    </xf>
    <xf numFmtId="176" fontId="8" fillId="0" borderId="32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>
      <alignment horizontal="center" vertical="center" shrinkToFit="1"/>
    </xf>
    <xf numFmtId="176" fontId="8" fillId="0" borderId="53" xfId="12" applyNumberFormat="1" applyFont="1" applyBorder="1" applyAlignment="1">
      <alignment horizontal="center" vertical="center" shrinkToFit="1"/>
    </xf>
    <xf numFmtId="49" fontId="9" fillId="0" borderId="2" xfId="5" applyNumberFormat="1" applyFont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Border="1" applyAlignment="1">
      <alignment vertical="center" shrinkToFit="1"/>
    </xf>
    <xf numFmtId="176" fontId="8" fillId="0" borderId="34" xfId="12" applyNumberFormat="1" applyFont="1" applyBorder="1" applyAlignment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>
      <alignment vertical="center" shrinkToFit="1"/>
    </xf>
    <xf numFmtId="0" fontId="8" fillId="0" borderId="43" xfId="12" applyFont="1" applyBorder="1" applyAlignment="1">
      <alignment vertical="center" shrinkToFit="1"/>
    </xf>
    <xf numFmtId="0" fontId="4" fillId="0" borderId="4" xfId="12" applyFont="1" applyBorder="1" applyAlignment="1">
      <alignment vertical="center" shrinkToFit="1"/>
    </xf>
    <xf numFmtId="0" fontId="4" fillId="0" borderId="45" xfId="12" applyFont="1" applyBorder="1" applyAlignment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Border="1" applyAlignment="1" applyProtection="1">
      <alignment horizontal="center" vertical="center" wrapText="1" shrinkToFit="1"/>
      <protection locked="0"/>
    </xf>
    <xf numFmtId="0" fontId="8" fillId="0" borderId="55" xfId="12" applyFont="1" applyBorder="1" applyAlignment="1" applyProtection="1">
      <alignment horizontal="center" vertical="center" wrapText="1" shrinkToFit="1"/>
      <protection locked="0"/>
    </xf>
    <xf numFmtId="0" fontId="8" fillId="0" borderId="56" xfId="12" applyFont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176" fontId="8" fillId="0" borderId="38" xfId="12" applyNumberFormat="1" applyFont="1" applyBorder="1" applyAlignment="1">
      <alignment vertical="center" shrinkToFit="1"/>
    </xf>
    <xf numFmtId="49" fontId="10" fillId="0" borderId="4" xfId="12" applyNumberFormat="1" applyFont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Border="1" applyAlignment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1" fillId="0" borderId="62" xfId="12" applyNumberFormat="1" applyFont="1" applyBorder="1" applyAlignment="1" applyProtection="1">
      <alignment horizontal="right" vertical="center" shrinkToFit="1"/>
      <protection locked="0"/>
    </xf>
    <xf numFmtId="179" fontId="26" fillId="0" borderId="42" xfId="9" applyNumberFormat="1" applyFon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25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Border="1" applyAlignment="1">
      <alignment horizontal="center" vertical="center" wrapText="1" shrinkToFit="1"/>
    </xf>
    <xf numFmtId="0" fontId="24" fillId="0" borderId="32" xfId="9" applyFont="1" applyBorder="1" applyAlignment="1">
      <alignment vertical="center" wrapText="1" shrinkToFit="1"/>
    </xf>
    <xf numFmtId="0" fontId="24" fillId="0" borderId="69" xfId="9" applyFont="1" applyBorder="1" applyAlignment="1">
      <alignment vertical="center" wrapText="1" shrinkToFit="1"/>
    </xf>
    <xf numFmtId="0" fontId="24" fillId="0" borderId="53" xfId="9" applyFont="1" applyBorder="1" applyAlignment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25" fillId="0" borderId="70" xfId="12" applyNumberFormat="1" applyFont="1" applyBorder="1" applyAlignment="1" applyProtection="1">
      <alignment horizontal="right" vertical="center" shrinkToFit="1"/>
      <protection locked="0"/>
    </xf>
    <xf numFmtId="179" fontId="26" fillId="0" borderId="45" xfId="9" applyNumberFormat="1" applyFont="1" applyBorder="1" applyAlignment="1" applyProtection="1">
      <alignment horizontal="right" vertical="center" shrinkToFit="1"/>
      <protection locked="0"/>
    </xf>
    <xf numFmtId="49" fontId="10" fillId="0" borderId="3" xfId="12" applyNumberFormat="1" applyFont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>
      <alignment horizontal="left" vertical="center" shrinkToFit="1"/>
    </xf>
    <xf numFmtId="176" fontId="8" fillId="0" borderId="15" xfId="12" applyNumberFormat="1" applyFont="1" applyBorder="1" applyAlignment="1">
      <alignment horizontal="left" vertical="center" shrinkToFit="1"/>
    </xf>
    <xf numFmtId="176" fontId="8" fillId="0" borderId="16" xfId="12" applyNumberFormat="1" applyFont="1" applyBorder="1" applyAlignment="1">
      <alignment horizontal="left" vertical="center" shrinkToFit="1"/>
    </xf>
    <xf numFmtId="176" fontId="8" fillId="0" borderId="64" xfId="12" applyNumberFormat="1" applyFont="1" applyBorder="1" applyAlignment="1">
      <alignment horizontal="center" vertical="center" wrapText="1" shrinkToFit="1"/>
    </xf>
    <xf numFmtId="0" fontId="4" fillId="0" borderId="65" xfId="12" applyFont="1" applyBorder="1" applyAlignment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>
      <alignment horizontal="center" vertical="center" shrinkToFit="1"/>
    </xf>
    <xf numFmtId="0" fontId="4" fillId="0" borderId="48" xfId="12" applyFont="1" applyBorder="1" applyAlignment="1">
      <alignment horizontal="center" vertical="center" shrinkToFit="1"/>
    </xf>
    <xf numFmtId="0" fontId="4" fillId="0" borderId="0" xfId="12" applyFont="1" applyAlignment="1">
      <alignment horizontal="center" vertical="center" shrinkToFit="1"/>
    </xf>
    <xf numFmtId="0" fontId="4" fillId="0" borderId="49" xfId="12" applyFont="1" applyBorder="1" applyAlignment="1">
      <alignment horizontal="center" vertical="center" shrinkToFit="1"/>
    </xf>
    <xf numFmtId="176" fontId="8" fillId="0" borderId="33" xfId="12" applyNumberFormat="1" applyFont="1" applyBorder="1" applyAlignment="1">
      <alignment horizontal="center" vertical="center" wrapText="1" shrinkToFit="1"/>
    </xf>
    <xf numFmtId="176" fontId="8" fillId="0" borderId="30" xfId="12" applyNumberFormat="1" applyFont="1" applyBorder="1" applyAlignment="1">
      <alignment horizontal="center" vertical="center" wrapText="1" shrinkToFit="1"/>
    </xf>
    <xf numFmtId="176" fontId="8" fillId="0" borderId="9" xfId="12" applyNumberFormat="1" applyFont="1" applyBorder="1" applyAlignment="1">
      <alignment horizontal="center" vertical="center" wrapText="1" shrinkToFit="1"/>
    </xf>
    <xf numFmtId="176" fontId="8" fillId="0" borderId="50" xfId="12" applyNumberFormat="1" applyFont="1" applyBorder="1" applyAlignment="1">
      <alignment horizontal="center" vertical="center" wrapText="1" shrinkToFit="1"/>
    </xf>
    <xf numFmtId="176" fontId="8" fillId="0" borderId="51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Border="1" applyAlignment="1" applyProtection="1">
      <alignment horizontal="center" vertical="center" wrapText="1" shrinkToFit="1"/>
      <protection locked="0"/>
    </xf>
    <xf numFmtId="176" fontId="10" fillId="0" borderId="6" xfId="5" applyNumberFormat="1" applyFont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Alignment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7" fillId="0" borderId="0" xfId="12" applyNumberFormat="1" applyFont="1" applyAlignment="1" applyProtection="1">
      <alignment horizontal="center" vertical="center"/>
      <protection locked="0"/>
    </xf>
    <xf numFmtId="49" fontId="1" fillId="0" borderId="0" xfId="12" applyNumberFormat="1" applyFont="1" applyAlignment="1">
      <alignment horizontal="center" vertical="center" shrinkToFit="1"/>
    </xf>
    <xf numFmtId="49" fontId="8" fillId="0" borderId="0" xfId="12" applyNumberFormat="1" applyFont="1" applyAlignment="1">
      <alignment vertical="center" shrinkToFit="1"/>
    </xf>
    <xf numFmtId="49" fontId="8" fillId="0" borderId="5" xfId="12" applyNumberFormat="1" applyFont="1" applyBorder="1" applyAlignment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>
      <alignment vertical="center" wrapText="1" shrinkToFit="1"/>
    </xf>
    <xf numFmtId="0" fontId="19" fillId="0" borderId="25" xfId="9" applyBorder="1" applyAlignment="1">
      <alignment vertical="center" wrapText="1" shrinkToFit="1"/>
    </xf>
    <xf numFmtId="0" fontId="19" fillId="0" borderId="5" xfId="9" applyBorder="1" applyAlignment="1">
      <alignment vertical="center" wrapText="1" shrinkToFit="1"/>
    </xf>
    <xf numFmtId="49" fontId="4" fillId="0" borderId="5" xfId="12" applyNumberFormat="1" applyFont="1" applyBorder="1" applyAlignment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1" defaultTableStyle="TableStyleMedium9" defaultPivotStyle="PivotStyleLight16">
    <tableStyle name="Invisible" pivot="0" table="0" count="0" xr9:uid="{2509BC8D-129B-4995-9D24-CE352F380C4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zoomScaleNormal="100" zoomScaleSheetLayoutView="100" workbookViewId="0">
      <selection activeCell="AA31" sqref="AA31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99"/>
      <c r="B1" s="100"/>
      <c r="C1" s="100"/>
      <c r="D1" s="100"/>
      <c r="E1" s="100"/>
      <c r="F1" s="101"/>
      <c r="G1" s="101"/>
      <c r="Y1" s="130" t="s">
        <v>48</v>
      </c>
    </row>
    <row r="2" spans="1:29" ht="23.25" customHeight="1" x14ac:dyDescent="0.15">
      <c r="B2" s="240" t="s">
        <v>47</v>
      </c>
      <c r="C2" s="240"/>
      <c r="D2" s="240"/>
      <c r="E2" s="240"/>
      <c r="F2" s="240"/>
      <c r="G2" s="240"/>
      <c r="H2"/>
      <c r="I2" s="235" t="s">
        <v>61</v>
      </c>
      <c r="J2" s="236"/>
      <c r="K2" s="236"/>
      <c r="L2" s="236"/>
      <c r="M2" s="239" t="s">
        <v>39</v>
      </c>
      <c r="N2" s="239"/>
      <c r="O2" s="239"/>
      <c r="P2" s="120"/>
      <c r="Q2" s="120"/>
      <c r="R2" s="120"/>
      <c r="S2" s="120"/>
      <c r="T2" s="120"/>
      <c r="U2" s="120"/>
      <c r="V2" s="120"/>
      <c r="W2" s="2" t="s">
        <v>0</v>
      </c>
      <c r="X2" s="165" t="s">
        <v>56</v>
      </c>
      <c r="Y2" s="165"/>
      <c r="Z2" s="108"/>
    </row>
    <row r="3" spans="1:29" ht="18.75" customHeight="1" x14ac:dyDescent="0.15">
      <c r="A3" s="237" t="s">
        <v>1</v>
      </c>
      <c r="B3" s="237"/>
      <c r="C3" s="238"/>
      <c r="D3" s="238"/>
      <c r="E3" s="238"/>
      <c r="F3" s="238"/>
      <c r="G3" s="238"/>
      <c r="H3" s="237" t="s">
        <v>2</v>
      </c>
      <c r="I3" s="237"/>
      <c r="J3" s="2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121"/>
      <c r="W3" s="2" t="s">
        <v>3</v>
      </c>
      <c r="X3" s="144"/>
      <c r="Y3" s="144"/>
      <c r="Z3" s="60"/>
      <c r="AA3" s="60"/>
      <c r="AC3" s="63" t="s">
        <v>39</v>
      </c>
    </row>
    <row r="4" spans="1:29" ht="18.75" customHeight="1" x14ac:dyDescent="0.15">
      <c r="A4" s="237" t="s">
        <v>4</v>
      </c>
      <c r="B4" s="237"/>
      <c r="C4" s="184"/>
      <c r="D4" s="184"/>
      <c r="E4" s="184"/>
      <c r="F4" s="184"/>
      <c r="G4" s="184"/>
      <c r="H4" s="3"/>
      <c r="I4" s="2"/>
      <c r="J4" s="2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22"/>
      <c r="W4" s="2" t="s">
        <v>5</v>
      </c>
      <c r="X4" s="184" t="s">
        <v>62</v>
      </c>
      <c r="Y4" s="184"/>
      <c r="Z4" s="60"/>
      <c r="AA4" s="60"/>
      <c r="AC4" s="63" t="s">
        <v>71</v>
      </c>
    </row>
    <row r="5" spans="1:29" ht="18.75" customHeight="1" x14ac:dyDescent="0.15">
      <c r="A5" s="237" t="s">
        <v>6</v>
      </c>
      <c r="B5" s="241"/>
      <c r="C5" s="243" t="s">
        <v>55</v>
      </c>
      <c r="D5" s="245" t="s">
        <v>52</v>
      </c>
      <c r="E5" s="246"/>
      <c r="F5" s="246"/>
      <c r="G5" s="246"/>
      <c r="H5" s="4"/>
      <c r="I5" s="2"/>
      <c r="J5" s="2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22"/>
      <c r="W5" s="2" t="s">
        <v>7</v>
      </c>
      <c r="X5" s="145" t="s">
        <v>64</v>
      </c>
      <c r="Y5" s="145"/>
      <c r="Z5" s="60"/>
      <c r="AA5" s="60"/>
      <c r="AC5" s="63" t="s">
        <v>40</v>
      </c>
    </row>
    <row r="6" spans="1:29" ht="18.75" customHeight="1" x14ac:dyDescent="0.15">
      <c r="A6" s="242"/>
      <c r="B6" s="242"/>
      <c r="C6" s="244"/>
      <c r="D6" s="247"/>
      <c r="E6" s="247"/>
      <c r="F6" s="247"/>
      <c r="G6" s="247"/>
      <c r="H6" s="248" t="s">
        <v>8</v>
      </c>
      <c r="I6" s="248"/>
      <c r="J6" s="5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123"/>
      <c r="W6" s="6" t="s">
        <v>9</v>
      </c>
      <c r="X6" s="186" t="s">
        <v>63</v>
      </c>
      <c r="Y6" s="186"/>
      <c r="Z6" s="60"/>
      <c r="AA6" s="60"/>
      <c r="AC6" s="63" t="s">
        <v>41</v>
      </c>
    </row>
    <row r="7" spans="1:29" ht="16.5" customHeight="1" x14ac:dyDescent="0.15">
      <c r="A7" s="161" t="s">
        <v>10</v>
      </c>
      <c r="B7" s="221"/>
      <c r="C7" s="162"/>
      <c r="D7" s="225" t="s">
        <v>11</v>
      </c>
      <c r="E7" s="226"/>
      <c r="F7" s="229" t="s">
        <v>59</v>
      </c>
      <c r="G7" s="230"/>
      <c r="H7" s="161" t="s">
        <v>12</v>
      </c>
      <c r="I7" s="162"/>
      <c r="J7" s="161" t="s">
        <v>13</v>
      </c>
      <c r="K7" s="162"/>
      <c r="L7" s="161" t="s">
        <v>14</v>
      </c>
      <c r="M7" s="162"/>
      <c r="N7" s="161" t="s">
        <v>15</v>
      </c>
      <c r="O7" s="162"/>
      <c r="P7" s="161" t="s">
        <v>16</v>
      </c>
      <c r="Q7" s="221"/>
      <c r="R7" s="221"/>
      <c r="S7" s="162"/>
      <c r="T7" s="161" t="s">
        <v>17</v>
      </c>
      <c r="U7" s="162"/>
      <c r="V7" s="177" t="s">
        <v>60</v>
      </c>
      <c r="W7" s="178"/>
      <c r="X7" s="181" t="s">
        <v>70</v>
      </c>
      <c r="Y7" s="147" t="s">
        <v>53</v>
      </c>
    </row>
    <row r="8" spans="1:29" ht="30.75" customHeight="1" x14ac:dyDescent="0.15">
      <c r="A8" s="222"/>
      <c r="B8" s="223"/>
      <c r="C8" s="224"/>
      <c r="D8" s="227"/>
      <c r="E8" s="228"/>
      <c r="F8" s="231"/>
      <c r="G8" s="232"/>
      <c r="H8" s="219" t="s">
        <v>18</v>
      </c>
      <c r="I8" s="220"/>
      <c r="J8" s="219" t="s">
        <v>18</v>
      </c>
      <c r="K8" s="220"/>
      <c r="L8" s="219" t="s">
        <v>18</v>
      </c>
      <c r="M8" s="220"/>
      <c r="N8" s="219" t="s">
        <v>18</v>
      </c>
      <c r="O8" s="220"/>
      <c r="P8" s="233" t="s">
        <v>50</v>
      </c>
      <c r="Q8" s="234"/>
      <c r="R8" s="233" t="s">
        <v>50</v>
      </c>
      <c r="S8" s="234"/>
      <c r="T8" s="163"/>
      <c r="U8" s="164"/>
      <c r="V8" s="179"/>
      <c r="W8" s="180"/>
      <c r="X8" s="182"/>
      <c r="Y8" s="148"/>
    </row>
    <row r="9" spans="1:29" ht="23.1" customHeight="1" x14ac:dyDescent="0.15">
      <c r="A9" s="170" t="s">
        <v>19</v>
      </c>
      <c r="B9" s="171"/>
      <c r="C9" s="172"/>
      <c r="D9" s="173">
        <v>0.3</v>
      </c>
      <c r="E9" s="174"/>
      <c r="F9" s="175">
        <v>0.3</v>
      </c>
      <c r="G9" s="174"/>
      <c r="H9" s="176" t="s">
        <v>20</v>
      </c>
      <c r="I9" s="151"/>
      <c r="J9" s="150" t="s">
        <v>20</v>
      </c>
      <c r="K9" s="151"/>
      <c r="L9" s="150" t="s">
        <v>20</v>
      </c>
      <c r="M9" s="151"/>
      <c r="N9" s="150" t="s">
        <v>20</v>
      </c>
      <c r="O9" s="151"/>
      <c r="P9" s="150" t="s">
        <v>20</v>
      </c>
      <c r="Q9" s="151"/>
      <c r="R9" s="150" t="s">
        <v>20</v>
      </c>
      <c r="S9" s="151"/>
      <c r="T9" s="152" t="s">
        <v>20</v>
      </c>
      <c r="U9" s="153"/>
      <c r="V9" s="154">
        <f>+F9</f>
        <v>0.3</v>
      </c>
      <c r="W9" s="153"/>
      <c r="X9" s="183"/>
      <c r="Y9" s="149"/>
    </row>
    <row r="10" spans="1:29" ht="23.1" customHeight="1" x14ac:dyDescent="0.15">
      <c r="A10" s="167" t="s">
        <v>36</v>
      </c>
      <c r="B10" s="167"/>
      <c r="C10" s="167"/>
      <c r="D10" s="95"/>
      <c r="E10" s="119">
        <f>SUM(E11:E16)</f>
        <v>0</v>
      </c>
      <c r="F10" s="55"/>
      <c r="G10" s="56">
        <f>SUM(G11:G16)</f>
        <v>0</v>
      </c>
      <c r="H10" s="57"/>
      <c r="I10" s="58">
        <f>SUM(I11:I16)</f>
        <v>0</v>
      </c>
      <c r="J10" s="55"/>
      <c r="K10" s="58">
        <f>SUM(K11:K16)</f>
        <v>0</v>
      </c>
      <c r="L10" s="55"/>
      <c r="M10" s="58">
        <f>SUM(M11:M16)</f>
        <v>0</v>
      </c>
      <c r="N10" s="55"/>
      <c r="O10" s="58">
        <f>SUM(O11:O16)</f>
        <v>0</v>
      </c>
      <c r="P10" s="55"/>
      <c r="Q10" s="58">
        <f>SUM(Q11:Q16)</f>
        <v>0</v>
      </c>
      <c r="R10" s="59"/>
      <c r="S10" s="58">
        <f>SUM(S11:S16)</f>
        <v>0</v>
      </c>
      <c r="T10" s="55"/>
      <c r="U10" s="58">
        <f>SUM(U11:U16)</f>
        <v>0</v>
      </c>
      <c r="V10" s="55"/>
      <c r="W10" s="58">
        <f>SUM(W11:W16)</f>
        <v>0</v>
      </c>
      <c r="X10" s="22">
        <f>G10-W10</f>
        <v>0</v>
      </c>
      <c r="Y10" s="61">
        <f>MIN(W10,G10)</f>
        <v>0</v>
      </c>
    </row>
    <row r="11" spans="1:29" ht="23.1" customHeight="1" x14ac:dyDescent="0.15">
      <c r="A11" s="187" t="s">
        <v>44</v>
      </c>
      <c r="B11" s="187"/>
      <c r="C11" s="187"/>
      <c r="D11" s="7"/>
      <c r="E11" s="8"/>
      <c r="F11" s="131"/>
      <c r="G11" s="8"/>
      <c r="H11" s="133"/>
      <c r="I11" s="9"/>
      <c r="J11" s="131"/>
      <c r="K11" s="9"/>
      <c r="L11" s="131"/>
      <c r="M11" s="9"/>
      <c r="N11" s="131"/>
      <c r="O11" s="9"/>
      <c r="P11" s="131"/>
      <c r="Q11" s="9"/>
      <c r="R11" s="132"/>
      <c r="S11" s="135"/>
      <c r="T11" s="131"/>
      <c r="U11" s="9"/>
      <c r="V11" s="131"/>
      <c r="W11" s="10">
        <f t="shared" ref="W11:W16" si="0">I11+K11+M11+O11+U11</f>
        <v>0</v>
      </c>
      <c r="X11" s="11"/>
      <c r="Y11" s="12"/>
    </row>
    <row r="12" spans="1:29" ht="23.1" customHeight="1" x14ac:dyDescent="0.15">
      <c r="A12" s="187" t="s">
        <v>43</v>
      </c>
      <c r="B12" s="187"/>
      <c r="C12" s="187"/>
      <c r="D12" s="7"/>
      <c r="E12" s="13"/>
      <c r="F12" s="131"/>
      <c r="G12" s="13"/>
      <c r="H12" s="134"/>
      <c r="I12" s="14"/>
      <c r="J12" s="131"/>
      <c r="K12" s="14"/>
      <c r="L12" s="131"/>
      <c r="M12" s="14"/>
      <c r="N12" s="131"/>
      <c r="O12" s="14"/>
      <c r="P12" s="131"/>
      <c r="Q12" s="14"/>
      <c r="R12" s="131"/>
      <c r="S12" s="136"/>
      <c r="T12" s="131"/>
      <c r="U12" s="14"/>
      <c r="V12" s="131"/>
      <c r="W12" s="15">
        <f t="shared" si="0"/>
        <v>0</v>
      </c>
      <c r="X12" s="11"/>
      <c r="Y12" s="12"/>
    </row>
    <row r="13" spans="1:29" ht="23.1" customHeight="1" x14ac:dyDescent="0.15">
      <c r="A13" s="187" t="s">
        <v>42</v>
      </c>
      <c r="B13" s="187"/>
      <c r="C13" s="187"/>
      <c r="D13" s="7"/>
      <c r="E13" s="13"/>
      <c r="F13" s="131"/>
      <c r="G13" s="13"/>
      <c r="H13" s="134"/>
      <c r="I13" s="14"/>
      <c r="J13" s="131"/>
      <c r="K13" s="14"/>
      <c r="L13" s="131"/>
      <c r="M13" s="14"/>
      <c r="N13" s="131"/>
      <c r="O13" s="14"/>
      <c r="P13" s="131"/>
      <c r="Q13" s="14"/>
      <c r="R13" s="131"/>
      <c r="S13" s="136"/>
      <c r="T13" s="131"/>
      <c r="U13" s="14"/>
      <c r="V13" s="131"/>
      <c r="W13" s="15">
        <f t="shared" si="0"/>
        <v>0</v>
      </c>
      <c r="X13" s="11"/>
      <c r="Y13" s="12"/>
    </row>
    <row r="14" spans="1:29" ht="23.1" customHeight="1" x14ac:dyDescent="0.15">
      <c r="A14" s="185" t="s">
        <v>45</v>
      </c>
      <c r="B14" s="185"/>
      <c r="C14" s="185"/>
      <c r="D14" s="66"/>
      <c r="E14" s="67"/>
      <c r="F14" s="132"/>
      <c r="G14" s="67"/>
      <c r="H14" s="133"/>
      <c r="I14" s="68"/>
      <c r="J14" s="132"/>
      <c r="K14" s="68"/>
      <c r="L14" s="132"/>
      <c r="M14" s="68"/>
      <c r="N14" s="132"/>
      <c r="O14" s="68"/>
      <c r="P14" s="132"/>
      <c r="Q14" s="68"/>
      <c r="R14" s="132"/>
      <c r="S14" s="137"/>
      <c r="T14" s="132"/>
      <c r="U14" s="68"/>
      <c r="V14" s="132"/>
      <c r="W14" s="16">
        <f t="shared" si="0"/>
        <v>0</v>
      </c>
      <c r="X14" s="69"/>
      <c r="Y14" s="70"/>
    </row>
    <row r="15" spans="1:29" ht="23.1" customHeight="1" x14ac:dyDescent="0.15">
      <c r="A15" s="187" t="s">
        <v>37</v>
      </c>
      <c r="B15" s="187"/>
      <c r="C15" s="187"/>
      <c r="D15" s="7"/>
      <c r="E15" s="13"/>
      <c r="F15" s="131"/>
      <c r="G15" s="13"/>
      <c r="H15" s="134"/>
      <c r="I15" s="14"/>
      <c r="J15" s="131"/>
      <c r="K15" s="14"/>
      <c r="L15" s="131"/>
      <c r="M15" s="14"/>
      <c r="N15" s="131"/>
      <c r="O15" s="14"/>
      <c r="P15" s="131"/>
      <c r="Q15" s="14"/>
      <c r="R15" s="131"/>
      <c r="S15" s="136"/>
      <c r="T15" s="131"/>
      <c r="U15" s="14"/>
      <c r="V15" s="131"/>
      <c r="W15" s="15">
        <f t="shared" si="0"/>
        <v>0</v>
      </c>
      <c r="X15" s="11"/>
      <c r="Y15" s="12"/>
    </row>
    <row r="16" spans="1:29" ht="23.1" customHeight="1" x14ac:dyDescent="0.15">
      <c r="A16" s="185" t="s">
        <v>46</v>
      </c>
      <c r="B16" s="185"/>
      <c r="C16" s="185"/>
      <c r="D16" s="66"/>
      <c r="E16" s="67"/>
      <c r="F16" s="132"/>
      <c r="G16" s="67"/>
      <c r="H16" s="133"/>
      <c r="I16" s="68"/>
      <c r="J16" s="132"/>
      <c r="K16" s="68"/>
      <c r="L16" s="132"/>
      <c r="M16" s="68"/>
      <c r="N16" s="132"/>
      <c r="O16" s="68"/>
      <c r="P16" s="132"/>
      <c r="Q16" s="68"/>
      <c r="R16" s="132"/>
      <c r="S16" s="137"/>
      <c r="T16" s="132"/>
      <c r="U16" s="68"/>
      <c r="V16" s="132"/>
      <c r="W16" s="16">
        <f t="shared" si="0"/>
        <v>0</v>
      </c>
      <c r="X16" s="69"/>
      <c r="Y16" s="70"/>
    </row>
    <row r="17" spans="1:30" ht="23.1" customHeight="1" x14ac:dyDescent="0.15">
      <c r="A17" s="166" t="s">
        <v>38</v>
      </c>
      <c r="B17" s="166"/>
      <c r="C17" s="166"/>
      <c r="D17" s="96"/>
      <c r="E17" s="118">
        <f>ROUNDDOWN(E10*D9,-3)</f>
        <v>0</v>
      </c>
      <c r="F17" s="98"/>
      <c r="G17" s="97">
        <f>ROUNDDOWN(G10*F9,-3)</f>
        <v>0</v>
      </c>
      <c r="H17" s="17"/>
      <c r="I17" s="18"/>
      <c r="J17" s="19"/>
      <c r="K17" s="18"/>
      <c r="L17" s="19"/>
      <c r="M17" s="18"/>
      <c r="N17" s="19"/>
      <c r="O17" s="18"/>
      <c r="P17" s="19"/>
      <c r="Q17" s="17"/>
      <c r="R17" s="19"/>
      <c r="S17" s="18"/>
      <c r="T17" s="19"/>
      <c r="U17" s="18"/>
      <c r="V17" s="20"/>
      <c r="W17" s="21">
        <f>ROUNDDOWN(W10*V9,0)</f>
        <v>0</v>
      </c>
      <c r="X17" s="22">
        <f>G17-W17</f>
        <v>0</v>
      </c>
      <c r="Y17" s="23">
        <f>MIN(W17,G17)</f>
        <v>0</v>
      </c>
    </row>
    <row r="18" spans="1:30" ht="23.1" customHeight="1" x14ac:dyDescent="0.15">
      <c r="A18" s="167" t="s">
        <v>49</v>
      </c>
      <c r="B18" s="167"/>
      <c r="C18" s="167"/>
      <c r="D18" s="71"/>
      <c r="E18" s="62">
        <f>E10+E17</f>
        <v>0</v>
      </c>
      <c r="F18" s="55"/>
      <c r="G18" s="62">
        <f>G10+G17</f>
        <v>0</v>
      </c>
      <c r="H18" s="72"/>
      <c r="I18" s="73"/>
      <c r="J18" s="74"/>
      <c r="K18" s="73"/>
      <c r="L18" s="74"/>
      <c r="M18" s="73"/>
      <c r="N18" s="74"/>
      <c r="O18" s="73"/>
      <c r="P18" s="74"/>
      <c r="Q18" s="72"/>
      <c r="R18" s="74"/>
      <c r="S18" s="73"/>
      <c r="T18" s="74"/>
      <c r="U18" s="73"/>
      <c r="V18" s="55"/>
      <c r="W18" s="75">
        <f>W10+W17</f>
        <v>0</v>
      </c>
      <c r="X18" s="22">
        <f>G18-W18</f>
        <v>0</v>
      </c>
      <c r="Y18" s="61">
        <f>SUM(Y10,Y17,)</f>
        <v>0</v>
      </c>
    </row>
    <row r="19" spans="1:30" ht="23.1" customHeight="1" x14ac:dyDescent="0.15">
      <c r="A19" s="168">
        <v>10</v>
      </c>
      <c r="B19" s="168"/>
      <c r="C19" s="168"/>
      <c r="D19" s="76"/>
      <c r="E19" s="77">
        <f>ROUNDDOWN(E18*A19/100,0)</f>
        <v>0</v>
      </c>
      <c r="F19" s="78"/>
      <c r="G19" s="77">
        <f>ROUNDDOWN(G18*A19/100,0)</f>
        <v>0</v>
      </c>
      <c r="H19" s="79"/>
      <c r="I19" s="80"/>
      <c r="J19" s="81"/>
      <c r="K19" s="80"/>
      <c r="L19" s="81"/>
      <c r="M19" s="80"/>
      <c r="N19" s="81"/>
      <c r="O19" s="80"/>
      <c r="P19" s="81"/>
      <c r="Q19" s="79"/>
      <c r="R19" s="81"/>
      <c r="S19" s="80"/>
      <c r="T19" s="81"/>
      <c r="U19" s="80"/>
      <c r="V19" s="82"/>
      <c r="W19" s="83">
        <f>ROUNDDOWN(W18*A19/100,0)</f>
        <v>0</v>
      </c>
      <c r="X19" s="84">
        <f>G19-W19</f>
        <v>0</v>
      </c>
      <c r="Y19" s="85">
        <f>ROUNDDOWN(Y18*A19/100,0)</f>
        <v>0</v>
      </c>
    </row>
    <row r="20" spans="1:30" ht="23.1" customHeight="1" thickBot="1" x14ac:dyDescent="0.2">
      <c r="A20" s="169" t="s">
        <v>21</v>
      </c>
      <c r="B20" s="169"/>
      <c r="C20" s="169"/>
      <c r="D20" s="86"/>
      <c r="E20" s="87">
        <f>SUM(E18:E19)</f>
        <v>0</v>
      </c>
      <c r="F20" s="88"/>
      <c r="G20" s="87">
        <f>SUM(G18:G19)</f>
        <v>0</v>
      </c>
      <c r="H20" s="89"/>
      <c r="I20" s="90"/>
      <c r="J20" s="91"/>
      <c r="K20" s="90"/>
      <c r="L20" s="91"/>
      <c r="M20" s="90"/>
      <c r="N20" s="91"/>
      <c r="O20" s="90"/>
      <c r="P20" s="91"/>
      <c r="Q20" s="89"/>
      <c r="R20" s="91"/>
      <c r="S20" s="90"/>
      <c r="T20" s="91"/>
      <c r="U20" s="89"/>
      <c r="V20" s="88"/>
      <c r="W20" s="92">
        <f>SUM(W18:W19)</f>
        <v>0</v>
      </c>
      <c r="X20" s="93">
        <f>G20-W20</f>
        <v>0</v>
      </c>
      <c r="Y20" s="94">
        <f>SUM(Y18:Y19)</f>
        <v>0</v>
      </c>
    </row>
    <row r="21" spans="1:30" ht="23.1" customHeight="1" thickBot="1" x14ac:dyDescent="0.2">
      <c r="A21" s="207" t="s">
        <v>51</v>
      </c>
      <c r="B21" s="208"/>
      <c r="C21" s="209"/>
      <c r="D21" s="24"/>
      <c r="E21" s="25">
        <f>IF(OR($C$5="　",$C$5=""),E20,ROUNDDOWN(E20*$C$5,0))</f>
        <v>0</v>
      </c>
      <c r="F21" s="26"/>
      <c r="G21" s="25">
        <f>IF(OR($C$5="　",$C$5=""),G20,ROUNDDOWN(G20*$C$5,0))</f>
        <v>0</v>
      </c>
      <c r="H21" s="27"/>
      <c r="I21" s="28"/>
      <c r="J21" s="29"/>
      <c r="K21" s="28"/>
      <c r="L21" s="29"/>
      <c r="M21" s="28"/>
      <c r="N21" s="29"/>
      <c r="O21" s="28"/>
      <c r="P21" s="29"/>
      <c r="Q21" s="27"/>
      <c r="R21" s="29"/>
      <c r="S21" s="28"/>
      <c r="T21" s="29"/>
      <c r="U21" s="28"/>
      <c r="V21" s="29"/>
      <c r="W21" s="30"/>
      <c r="X21" s="31"/>
      <c r="Y21" s="32">
        <f>IF($C$5="　",Y20,ROUNDDOWN(Y20*$C$5,0))</f>
        <v>0</v>
      </c>
    </row>
    <row r="22" spans="1:30" ht="5.25" customHeight="1" x14ac:dyDescent="0.15">
      <c r="A22" s="103"/>
      <c r="B22" s="103"/>
      <c r="C22" s="103"/>
      <c r="D22" s="33"/>
      <c r="E22" s="104"/>
      <c r="F22" s="104"/>
      <c r="G22" s="10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5"/>
      <c r="Z22" s="36"/>
      <c r="AA22" s="36"/>
    </row>
    <row r="23" spans="1:30" ht="15.75" customHeight="1" x14ac:dyDescent="0.15">
      <c r="A23" s="33"/>
      <c r="B23" s="33"/>
      <c r="C23" s="33"/>
      <c r="D23" s="33"/>
      <c r="E23" s="34"/>
      <c r="F23" s="34"/>
      <c r="G23" s="34"/>
      <c r="H23" s="34"/>
      <c r="I23" s="33"/>
      <c r="J23" s="33"/>
      <c r="K23" s="33"/>
      <c r="L23" s="124"/>
      <c r="M23" s="33"/>
      <c r="N23" s="33"/>
      <c r="O23" s="157"/>
      <c r="P23" s="157"/>
      <c r="Q23" s="157"/>
      <c r="R23" s="157"/>
      <c r="S23" s="157"/>
      <c r="T23" s="158"/>
      <c r="U23" s="159" t="s">
        <v>24</v>
      </c>
      <c r="V23" s="159"/>
      <c r="W23" s="159"/>
      <c r="X23" s="159"/>
      <c r="Y23" s="159"/>
      <c r="AD23" s="37"/>
    </row>
    <row r="24" spans="1:30" ht="18" customHeight="1" x14ac:dyDescent="0.15">
      <c r="A24" s="210" t="s">
        <v>22</v>
      </c>
      <c r="B24" s="212" t="s">
        <v>23</v>
      </c>
      <c r="C24" s="213"/>
      <c r="D24" s="213"/>
      <c r="E24" s="213"/>
      <c r="F24" s="213"/>
      <c r="G24" s="213"/>
      <c r="H24" s="213"/>
      <c r="I24" s="214"/>
      <c r="J24" s="195" t="s">
        <v>69</v>
      </c>
      <c r="K24" s="196"/>
      <c r="L24" s="125"/>
      <c r="N24" s="39"/>
      <c r="T24" s="105"/>
      <c r="U24" s="160" t="s">
        <v>68</v>
      </c>
      <c r="V24" s="160"/>
      <c r="W24" s="160"/>
      <c r="X24" s="160"/>
      <c r="Y24" s="155" t="str">
        <f>IF($M$2="中間検査（年度末）",Y21-G21,IF($M$2="確定検査",Y21-G21,IF($M$2="概算払",Y21-G21,"")))</f>
        <v/>
      </c>
      <c r="AD24" s="37"/>
    </row>
    <row r="25" spans="1:30" ht="16.5" customHeight="1" x14ac:dyDescent="0.15">
      <c r="A25" s="211"/>
      <c r="B25" s="38" t="s">
        <v>25</v>
      </c>
      <c r="C25" s="218" t="s">
        <v>26</v>
      </c>
      <c r="D25" s="218"/>
      <c r="E25" s="218"/>
      <c r="F25" s="215" t="s">
        <v>27</v>
      </c>
      <c r="G25" s="216"/>
      <c r="H25" s="216"/>
      <c r="I25" s="217"/>
      <c r="J25" s="197"/>
      <c r="K25" s="198"/>
      <c r="L25" s="126"/>
      <c r="N25" s="39"/>
      <c r="O25" s="140" t="s">
        <v>65</v>
      </c>
      <c r="P25" s="140"/>
      <c r="Q25" s="140"/>
      <c r="R25" s="140"/>
      <c r="S25" s="140"/>
      <c r="T25" s="141"/>
      <c r="U25" s="160"/>
      <c r="V25" s="160"/>
      <c r="W25" s="160"/>
      <c r="X25" s="160"/>
      <c r="Y25" s="156"/>
      <c r="AD25" s="37"/>
    </row>
    <row r="26" spans="1:30" ht="18.75" customHeight="1" x14ac:dyDescent="0.15">
      <c r="A26" s="40" t="s">
        <v>29</v>
      </c>
      <c r="B26" s="41"/>
      <c r="C26" s="193" t="s">
        <v>66</v>
      </c>
      <c r="D26" s="193"/>
      <c r="E26" s="193"/>
      <c r="F26" s="188" t="s">
        <v>67</v>
      </c>
      <c r="G26" s="189"/>
      <c r="H26" s="189"/>
      <c r="I26" s="190"/>
      <c r="J26" s="194"/>
      <c r="K26" s="192"/>
      <c r="M26" s="106" t="s">
        <v>28</v>
      </c>
      <c r="N26" s="39"/>
      <c r="O26" s="146"/>
      <c r="P26" s="146"/>
      <c r="Q26" s="146"/>
      <c r="R26" s="146"/>
      <c r="S26" s="146"/>
      <c r="T26" s="146"/>
      <c r="U26" s="146"/>
      <c r="V26" s="146"/>
      <c r="W26" s="146"/>
      <c r="X26" s="64"/>
      <c r="Y26" s="65"/>
      <c r="AD26" s="37"/>
    </row>
    <row r="27" spans="1:30" ht="18.75" customHeight="1" x14ac:dyDescent="0.15">
      <c r="A27" s="40" t="s">
        <v>31</v>
      </c>
      <c r="B27" s="41"/>
      <c r="C27" s="193" t="s">
        <v>66</v>
      </c>
      <c r="D27" s="193"/>
      <c r="E27" s="193"/>
      <c r="F27" s="188" t="s">
        <v>67</v>
      </c>
      <c r="G27" s="189"/>
      <c r="H27" s="189"/>
      <c r="I27" s="190"/>
      <c r="J27" s="194"/>
      <c r="K27" s="192"/>
      <c r="L27" s="102"/>
      <c r="M27" s="107" t="s">
        <v>30</v>
      </c>
      <c r="N27" s="44"/>
      <c r="O27" s="142"/>
      <c r="P27" s="142"/>
      <c r="Q27" s="142"/>
      <c r="R27" s="142"/>
      <c r="S27" s="142"/>
      <c r="T27" s="142"/>
      <c r="U27" s="142"/>
      <c r="V27" s="142"/>
      <c r="W27" s="142"/>
      <c r="AD27" s="37"/>
    </row>
    <row r="28" spans="1:30" ht="18.75" customHeight="1" x14ac:dyDescent="0.15">
      <c r="A28" s="40" t="s">
        <v>32</v>
      </c>
      <c r="B28" s="41"/>
      <c r="C28" s="188" t="s">
        <v>66</v>
      </c>
      <c r="D28" s="205"/>
      <c r="E28" s="206"/>
      <c r="F28" s="188" t="s">
        <v>67</v>
      </c>
      <c r="G28" s="189"/>
      <c r="H28" s="189"/>
      <c r="I28" s="190"/>
      <c r="J28" s="191"/>
      <c r="K28" s="192"/>
      <c r="L28" s="102"/>
      <c r="M28" s="143" t="s">
        <v>54</v>
      </c>
      <c r="N28" s="143"/>
      <c r="O28" s="142"/>
      <c r="P28" s="142"/>
      <c r="Q28" s="142"/>
      <c r="R28" s="142"/>
      <c r="S28" s="142"/>
      <c r="T28" s="142"/>
      <c r="U28" s="142"/>
      <c r="V28" s="142"/>
      <c r="W28" s="142"/>
      <c r="AD28" s="37"/>
    </row>
    <row r="29" spans="1:30" ht="18.75" customHeight="1" x14ac:dyDescent="0.15">
      <c r="A29" s="40" t="s">
        <v>33</v>
      </c>
      <c r="B29" s="41"/>
      <c r="C29" s="193" t="s">
        <v>66</v>
      </c>
      <c r="D29" s="193"/>
      <c r="E29" s="193"/>
      <c r="F29" s="188" t="s">
        <v>67</v>
      </c>
      <c r="G29" s="189"/>
      <c r="H29" s="189"/>
      <c r="I29" s="190"/>
      <c r="J29" s="194"/>
      <c r="K29" s="192"/>
      <c r="L29" s="102"/>
      <c r="M29" s="143"/>
      <c r="N29" s="143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1:30" ht="18.75" customHeight="1" x14ac:dyDescent="0.15">
      <c r="A30" s="40" t="s">
        <v>34</v>
      </c>
      <c r="B30" s="41"/>
      <c r="C30" s="193" t="s">
        <v>66</v>
      </c>
      <c r="D30" s="193"/>
      <c r="E30" s="193"/>
      <c r="F30" s="188" t="s">
        <v>67</v>
      </c>
      <c r="G30" s="189"/>
      <c r="H30" s="189"/>
      <c r="I30" s="190"/>
      <c r="J30" s="194"/>
      <c r="K30" s="192"/>
      <c r="L30" s="43"/>
      <c r="M30" s="143"/>
      <c r="N30" s="143"/>
      <c r="O30" s="142"/>
      <c r="P30" s="142"/>
      <c r="Q30" s="142"/>
      <c r="R30" s="142"/>
      <c r="S30" s="142"/>
      <c r="T30" s="142"/>
      <c r="U30" s="142"/>
      <c r="V30" s="142"/>
      <c r="W30" s="142"/>
      <c r="X30" s="127"/>
      <c r="Y30" s="138" t="s">
        <v>72</v>
      </c>
      <c r="Z30" s="39"/>
      <c r="AA30" s="48"/>
      <c r="AB30" s="48"/>
      <c r="AC30" s="49"/>
    </row>
    <row r="31" spans="1:30" ht="18.75" customHeight="1" x14ac:dyDescent="0.15">
      <c r="A31" s="46" t="s">
        <v>35</v>
      </c>
      <c r="B31" s="139"/>
      <c r="C31" s="199" t="s">
        <v>66</v>
      </c>
      <c r="D31" s="199"/>
      <c r="E31" s="199"/>
      <c r="F31" s="200" t="s">
        <v>67</v>
      </c>
      <c r="G31" s="201"/>
      <c r="H31" s="201"/>
      <c r="I31" s="202"/>
      <c r="J31" s="203"/>
      <c r="K31" s="204"/>
      <c r="L31" s="43"/>
      <c r="M31" s="43"/>
      <c r="N31" s="45"/>
      <c r="O31" s="142"/>
      <c r="P31" s="142"/>
      <c r="Q31" s="142"/>
      <c r="R31" s="142"/>
      <c r="S31" s="142"/>
      <c r="T31" s="142"/>
      <c r="U31" s="142"/>
      <c r="V31" s="142"/>
      <c r="W31" s="142"/>
      <c r="X31" s="127"/>
      <c r="Y31" s="47"/>
      <c r="Z31" s="39"/>
      <c r="AA31" s="48"/>
      <c r="AB31" s="48"/>
      <c r="AC31" s="49"/>
    </row>
    <row r="32" spans="1:30" x14ac:dyDescent="0.15">
      <c r="A32" s="50"/>
      <c r="B32" s="128"/>
      <c r="C32" s="128"/>
      <c r="D32" s="128"/>
      <c r="E32" s="128"/>
      <c r="F32" s="128"/>
      <c r="G32" s="128"/>
      <c r="H32" s="128"/>
      <c r="I32" s="129"/>
      <c r="J32" s="129"/>
      <c r="K32" s="126"/>
      <c r="O32" s="53"/>
      <c r="P32" s="53"/>
      <c r="Q32" s="53"/>
      <c r="R32" s="53"/>
      <c r="S32" s="53"/>
      <c r="T32" s="53"/>
    </row>
    <row r="33" spans="1:29" x14ac:dyDescent="0.15">
      <c r="A33" s="50"/>
      <c r="B33" s="51"/>
      <c r="C33" s="51"/>
      <c r="D33" s="51"/>
      <c r="E33" s="51"/>
      <c r="F33" s="51"/>
      <c r="G33" s="51"/>
      <c r="H33" s="51"/>
      <c r="I33" s="52"/>
      <c r="J33" s="52"/>
      <c r="K33" s="42"/>
      <c r="O33" s="53"/>
      <c r="P33" s="53"/>
      <c r="Q33" s="53"/>
      <c r="R33" s="53"/>
      <c r="S33" s="53"/>
      <c r="T33" s="53"/>
    </row>
    <row r="34" spans="1:29" x14ac:dyDescent="0.15">
      <c r="C34" s="109"/>
      <c r="D34" s="109"/>
      <c r="E34" s="110" t="s">
        <v>57</v>
      </c>
      <c r="F34" s="109"/>
      <c r="G34" s="111"/>
      <c r="H34" s="111"/>
      <c r="I34" s="112"/>
      <c r="J34" s="113"/>
      <c r="K34" s="113"/>
      <c r="L34" s="114"/>
      <c r="M34" s="115"/>
      <c r="N34" s="115"/>
      <c r="O34" s="115"/>
      <c r="P34" s="115"/>
      <c r="Q34" s="115"/>
      <c r="R34" s="115"/>
      <c r="S34" s="115"/>
    </row>
    <row r="35" spans="1:29" x14ac:dyDescent="0.15">
      <c r="C35" s="109"/>
      <c r="D35" s="109"/>
      <c r="E35" s="110" t="s">
        <v>58</v>
      </c>
      <c r="F35" s="109"/>
      <c r="G35" s="111"/>
      <c r="H35" s="111"/>
      <c r="I35" s="112"/>
      <c r="J35" s="113"/>
      <c r="K35" s="113"/>
      <c r="L35" s="116"/>
      <c r="M35" s="117"/>
      <c r="N35" s="117"/>
      <c r="O35" s="117"/>
      <c r="P35" s="117"/>
      <c r="Q35" s="117"/>
      <c r="R35" s="117"/>
      <c r="S35" s="117"/>
    </row>
    <row r="36" spans="1:29" x14ac:dyDescent="0.15">
      <c r="C36" s="110"/>
      <c r="D36" s="110"/>
      <c r="E36" s="110"/>
      <c r="F36" s="110"/>
      <c r="G36" s="110"/>
      <c r="H36" s="110"/>
      <c r="I36" s="110"/>
      <c r="J36" s="110"/>
      <c r="K36" s="110"/>
      <c r="L36" s="116"/>
      <c r="M36" s="117"/>
      <c r="N36" s="117"/>
      <c r="O36" s="117"/>
      <c r="P36" s="117"/>
      <c r="Q36" s="117"/>
      <c r="R36" s="117"/>
      <c r="S36" s="117"/>
    </row>
    <row r="37" spans="1:29" x14ac:dyDescent="0.15">
      <c r="AC37" s="54"/>
    </row>
  </sheetData>
  <sheetProtection algorithmName="SHA-512" hashValue="/W4Mm2xc93H2eCEuQRFOTIWhmy5gveOveoLP5f75RhIQIa9Qm9QU7cT90vSCAFZK2pz3E8Oj9Le4IqLmvgb99Q==" saltValue="AtUqKIqegN56qu8cTNa0Sg==" spinCount="100000" sheet="1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qref="B26:B31" xr:uid="{789F14D2-33AA-4A9B-B4ED-B1FB1E9FDE73}">
      <formula1>"中間検査,20□□年度実績額,確定検査"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