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defaultThemeVersion="166925"/>
  <xr:revisionPtr revIDLastSave="0" documentId="13_ncr:1_{F32DF6F3-BFF7-4EE0-AEE1-315B99ED80CA}" xr6:coauthVersionLast="47" xr6:coauthVersionMax="47" xr10:uidLastSave="{00000000-0000-0000-0000-000000000000}"/>
  <workbookProtection workbookAlgorithmName="SHA-512" workbookHashValue="HU1Z/N1HbvAE65nCzLQRN3Mi1FXytSFTtWKIFRaAwippmjWZTBiyqFMnNke9BVQm3aQ/sODFleOSwkfv+jcc7A==" workbookSaltValue="coLliaO0m9jj56J2fPK5SA==" workbookSpinCount="100000" lockStructure="1"/>
  <bookViews>
    <workbookView xWindow="-28920" yWindow="-120" windowWidth="29040" windowHeight="15840" xr2:uid="{9A22BC27-89ED-4EAB-BFE6-1E473C1D8671}"/>
  </bookViews>
  <sheets>
    <sheet name="【説明】初めにご確認ください" sheetId="9" r:id="rId1"/>
    <sheet name="Ⅰ.資金計画表" sheetId="10" r:id="rId2"/>
    <sheet name="Ⅱ.資金繰り表" sheetId="11" r:id="rId3"/>
    <sheet name="Ⅲ.財務データ入力" sheetId="12" r:id="rId4"/>
    <sheet name="エラー表" sheetId="13" r:id="rId5"/>
  </sheets>
  <definedNames>
    <definedName name="_xlnm.Print_Area" localSheetId="1">Ⅰ.資金計画表!$A$1:$Q$44</definedName>
    <definedName name="_xlnm.Print_Area" localSheetId="2">Ⅱ.資金繰り表!$A$1:$K$44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11" l="1"/>
  <c r="D12" i="11"/>
  <c r="D6" i="11"/>
  <c r="B17" i="10" l="1"/>
  <c r="H42" i="11"/>
  <c r="H38" i="11"/>
  <c r="H43" i="11" s="1"/>
  <c r="H30" i="11"/>
  <c r="H25" i="11"/>
  <c r="H31" i="11" s="1"/>
  <c r="H20" i="11"/>
  <c r="H16" i="11"/>
  <c r="H32" i="11" s="1"/>
  <c r="H12" i="11"/>
  <c r="G42" i="11"/>
  <c r="F42" i="11"/>
  <c r="G38" i="11"/>
  <c r="G43" i="11" s="1"/>
  <c r="F38" i="11"/>
  <c r="F43" i="11" s="1"/>
  <c r="G30" i="11"/>
  <c r="F30" i="11"/>
  <c r="G25" i="11"/>
  <c r="F25" i="11"/>
  <c r="G20" i="11"/>
  <c r="G31" i="11" s="1"/>
  <c r="F20" i="11"/>
  <c r="F31" i="11" s="1"/>
  <c r="G12" i="11"/>
  <c r="G16" i="11" s="1"/>
  <c r="G32" i="11" s="1"/>
  <c r="F12" i="11"/>
  <c r="F16" i="11" s="1"/>
  <c r="F32" i="11" s="1"/>
  <c r="K8" i="11"/>
  <c r="D22" i="10"/>
  <c r="B4" i="11" l="1"/>
  <c r="B3" i="11"/>
  <c r="AG62" i="12"/>
  <c r="AG61" i="12"/>
  <c r="AG60" i="12"/>
  <c r="AG59" i="12"/>
  <c r="AG58" i="12"/>
  <c r="AG57" i="12"/>
  <c r="AG56" i="12"/>
  <c r="AG55" i="12"/>
  <c r="AG54" i="12"/>
  <c r="AG53" i="12"/>
  <c r="AG52" i="12"/>
  <c r="AG51" i="12"/>
  <c r="AG50" i="12"/>
  <c r="AG49" i="12"/>
  <c r="AG48" i="12"/>
  <c r="AG47" i="12"/>
  <c r="AG46" i="12"/>
  <c r="AG45" i="12"/>
  <c r="AG44" i="12"/>
  <c r="AG43" i="12"/>
  <c r="AG42" i="12"/>
  <c r="AG41" i="12"/>
  <c r="AG40" i="12"/>
  <c r="AG39" i="12"/>
  <c r="AG38" i="12"/>
  <c r="AG37" i="12"/>
  <c r="AG36" i="12"/>
  <c r="AG35" i="12"/>
  <c r="AG34" i="12"/>
  <c r="AG33" i="12"/>
  <c r="AG32" i="12"/>
  <c r="AG31" i="12"/>
  <c r="AG30" i="12"/>
  <c r="AG29" i="12"/>
  <c r="AG28" i="12"/>
  <c r="AG27" i="12"/>
  <c r="AG26" i="12"/>
  <c r="AG25" i="12"/>
  <c r="AG24" i="12"/>
  <c r="AF24" i="12"/>
  <c r="AF25" i="12" s="1"/>
  <c r="AE24" i="12"/>
  <c r="AE62" i="12" s="1"/>
  <c r="AD24" i="12"/>
  <c r="AD26" i="12" s="1"/>
  <c r="J42" i="11"/>
  <c r="I42" i="11"/>
  <c r="E42" i="11"/>
  <c r="D42" i="11"/>
  <c r="K41" i="11"/>
  <c r="K40" i="11"/>
  <c r="K39" i="11"/>
  <c r="J38" i="11"/>
  <c r="I38" i="11"/>
  <c r="E38" i="11"/>
  <c r="D38" i="11"/>
  <c r="K37" i="11"/>
  <c r="K36" i="11"/>
  <c r="K35" i="11"/>
  <c r="K34" i="11"/>
  <c r="J30" i="11"/>
  <c r="I30" i="11"/>
  <c r="E30" i="11"/>
  <c r="D30" i="11"/>
  <c r="K29" i="11"/>
  <c r="K28" i="11"/>
  <c r="K27" i="11"/>
  <c r="K26" i="11"/>
  <c r="J25" i="11"/>
  <c r="I25" i="11"/>
  <c r="E25" i="11"/>
  <c r="D25" i="11"/>
  <c r="K24" i="11"/>
  <c r="K23" i="11"/>
  <c r="K22" i="11"/>
  <c r="K21" i="11"/>
  <c r="J20" i="11"/>
  <c r="I20" i="11"/>
  <c r="E20" i="11"/>
  <c r="D20" i="11"/>
  <c r="K19" i="11"/>
  <c r="K18" i="11"/>
  <c r="K17" i="11"/>
  <c r="K15" i="11"/>
  <c r="D16" i="10" s="1"/>
  <c r="K14" i="11"/>
  <c r="K13" i="11"/>
  <c r="J12" i="11"/>
  <c r="J16" i="11" s="1"/>
  <c r="I12" i="11"/>
  <c r="I16" i="11" s="1"/>
  <c r="E12" i="11"/>
  <c r="E16" i="11" s="1"/>
  <c r="K11" i="11"/>
  <c r="K10" i="11"/>
  <c r="K9" i="11"/>
  <c r="D44" i="10"/>
  <c r="AE50" i="12" l="1"/>
  <c r="AE45" i="12"/>
  <c r="AE42" i="12"/>
  <c r="AE44" i="12"/>
  <c r="AF27" i="12"/>
  <c r="AE51" i="12"/>
  <c r="AE46" i="12"/>
  <c r="AE52" i="12"/>
  <c r="AE56" i="12"/>
  <c r="AE40" i="12"/>
  <c r="AE41" i="12"/>
  <c r="AE47" i="12"/>
  <c r="AE53" i="12"/>
  <c r="AE54" i="12"/>
  <c r="AE48" i="12"/>
  <c r="AE43" i="12"/>
  <c r="AE49" i="12"/>
  <c r="AE55" i="12"/>
  <c r="AD56" i="12"/>
  <c r="AD55" i="12"/>
  <c r="AD54" i="12"/>
  <c r="AD53" i="12"/>
  <c r="AD52" i="12"/>
  <c r="AD51" i="12"/>
  <c r="AD50" i="12"/>
  <c r="AD49" i="12"/>
  <c r="AD48" i="12"/>
  <c r="AD47" i="12"/>
  <c r="AD46" i="12"/>
  <c r="AD45" i="12"/>
  <c r="AD44" i="12"/>
  <c r="AD43" i="12"/>
  <c r="AD42" i="12"/>
  <c r="AD41" i="12"/>
  <c r="AD40" i="12"/>
  <c r="AD62" i="12"/>
  <c r="AD61" i="12"/>
  <c r="AD60" i="12"/>
  <c r="AD59" i="12"/>
  <c r="AD58" i="12"/>
  <c r="AD38" i="12"/>
  <c r="AD37" i="12"/>
  <c r="AD36" i="12"/>
  <c r="AD35" i="12"/>
  <c r="AD34" i="12"/>
  <c r="AD33" i="12"/>
  <c r="AD32" i="12"/>
  <c r="AD31" i="12"/>
  <c r="AD30" i="12"/>
  <c r="AD29" i="12"/>
  <c r="AD28" i="12"/>
  <c r="AF56" i="12"/>
  <c r="AF55" i="12"/>
  <c r="AF54" i="12"/>
  <c r="AF53" i="12"/>
  <c r="AF52" i="12"/>
  <c r="AF51" i="12"/>
  <c r="AF50" i="12"/>
  <c r="AF49" i="12"/>
  <c r="AF48" i="12"/>
  <c r="AF47" i="12"/>
  <c r="AF46" i="12"/>
  <c r="AF45" i="12"/>
  <c r="AF44" i="12"/>
  <c r="AF43" i="12"/>
  <c r="AF42" i="12"/>
  <c r="AF41" i="12"/>
  <c r="AF40" i="12"/>
  <c r="AF62" i="12"/>
  <c r="AF61" i="12"/>
  <c r="AF60" i="12"/>
  <c r="AF59" i="12"/>
  <c r="AF58" i="12"/>
  <c r="AF38" i="12"/>
  <c r="AF37" i="12"/>
  <c r="AF36" i="12"/>
  <c r="AF35" i="12"/>
  <c r="AF34" i="12"/>
  <c r="AF33" i="12"/>
  <c r="AF32" i="12"/>
  <c r="AF31" i="12"/>
  <c r="AF30" i="12"/>
  <c r="AF29" i="12"/>
  <c r="AF28" i="12"/>
  <c r="AD25" i="12"/>
  <c r="AF26" i="12"/>
  <c r="AD27" i="12"/>
  <c r="AE25" i="12"/>
  <c r="AE26" i="12"/>
  <c r="AE27" i="12"/>
  <c r="AE28" i="12"/>
  <c r="AE29" i="12"/>
  <c r="AE30" i="12"/>
  <c r="AE31" i="12"/>
  <c r="AE32" i="12"/>
  <c r="AE33" i="12"/>
  <c r="AE34" i="12"/>
  <c r="AE35" i="12"/>
  <c r="AE36" i="12"/>
  <c r="AE37" i="12"/>
  <c r="AE38" i="12"/>
  <c r="AE58" i="12"/>
  <c r="AE59" i="12"/>
  <c r="AE60" i="12"/>
  <c r="AE61" i="12"/>
  <c r="E43" i="11"/>
  <c r="I43" i="11"/>
  <c r="D31" i="11"/>
  <c r="D32" i="11" s="1"/>
  <c r="J31" i="11"/>
  <c r="J32" i="11" s="1"/>
  <c r="D43" i="11"/>
  <c r="J43" i="11"/>
  <c r="K30" i="11"/>
  <c r="D15" i="10" s="1"/>
  <c r="E31" i="11"/>
  <c r="E32" i="11" s="1"/>
  <c r="I31" i="11"/>
  <c r="I32" i="11" s="1"/>
  <c r="K12" i="11"/>
  <c r="K20" i="11"/>
  <c r="K25" i="11"/>
  <c r="D44" i="11" l="1"/>
  <c r="E6" i="11" s="1"/>
  <c r="E44" i="11" s="1"/>
  <c r="F6" i="11" l="1"/>
  <c r="F44" i="11" s="1"/>
  <c r="G6" i="11" s="1"/>
  <c r="G44" i="11" s="1"/>
  <c r="H6" i="11" s="1"/>
  <c r="H44" i="11" s="1"/>
  <c r="I6" i="11" s="1"/>
  <c r="I44" i="11" s="1"/>
  <c r="J6" i="11" s="1"/>
  <c r="J44" i="11" s="1"/>
</calcChain>
</file>

<file path=xl/sharedStrings.xml><?xml version="1.0" encoding="utf-8"?>
<sst xmlns="http://schemas.openxmlformats.org/spreadsheetml/2006/main" count="425" uniqueCount="320">
  <si>
    <t>企業情報</t>
    <rPh sb="0" eb="2">
      <t>キギョウ</t>
    </rPh>
    <rPh sb="2" eb="4">
      <t>ジョウホウ</t>
    </rPh>
    <phoneticPr fontId="2"/>
  </si>
  <si>
    <t>（コメント）</t>
    <phoneticPr fontId="1"/>
  </si>
  <si>
    <t>入力不要</t>
    <rPh sb="0" eb="2">
      <t>ニュウリョク</t>
    </rPh>
    <rPh sb="2" eb="4">
      <t>フヨウ</t>
    </rPh>
    <phoneticPr fontId="1"/>
  </si>
  <si>
    <t>企業名（カナ）</t>
    <rPh sb="0" eb="2">
      <t>キギョウ</t>
    </rPh>
    <rPh sb="2" eb="3">
      <t>メイ</t>
    </rPh>
    <phoneticPr fontId="2"/>
  </si>
  <si>
    <t>全角カナ</t>
    <rPh sb="0" eb="2">
      <t>ゼンカク</t>
    </rPh>
    <phoneticPr fontId="1"/>
  </si>
  <si>
    <t>企業名（漢字）</t>
    <rPh sb="0" eb="2">
      <t>キギョウ</t>
    </rPh>
    <rPh sb="2" eb="3">
      <t>メイ</t>
    </rPh>
    <rPh sb="4" eb="6">
      <t>カンジ</t>
    </rPh>
    <phoneticPr fontId="2"/>
  </si>
  <si>
    <t>正式名称で記入してください（ex.株式会社〇〇）</t>
    <rPh sb="0" eb="2">
      <t>セイシキ</t>
    </rPh>
    <rPh sb="2" eb="4">
      <t>メイショウ</t>
    </rPh>
    <rPh sb="5" eb="7">
      <t>キニュウ</t>
    </rPh>
    <rPh sb="17" eb="19">
      <t>カブシキ</t>
    </rPh>
    <rPh sb="19" eb="21">
      <t>カイシャ</t>
    </rPh>
    <phoneticPr fontId="1"/>
  </si>
  <si>
    <t>アルファベット１文字（半角）</t>
    <rPh sb="8" eb="10">
      <t>モジ</t>
    </rPh>
    <rPh sb="11" eb="13">
      <t>ハンカク</t>
    </rPh>
    <phoneticPr fontId="1"/>
  </si>
  <si>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3"/>
  </si>
  <si>
    <t>数字２桁</t>
    <rPh sb="0" eb="2">
      <t>スウジ</t>
    </rPh>
    <rPh sb="3" eb="4">
      <t>ケタ</t>
    </rPh>
    <phoneticPr fontId="1"/>
  </si>
  <si>
    <t>都道府県</t>
    <rPh sb="0" eb="4">
      <t>トドウフケン</t>
    </rPh>
    <phoneticPr fontId="2"/>
  </si>
  <si>
    <t>ex.○○県</t>
    <rPh sb="5" eb="6">
      <t>ケン</t>
    </rPh>
    <phoneticPr fontId="1"/>
  </si>
  <si>
    <t>●注意事項</t>
    <rPh sb="1" eb="3">
      <t>チュウイ</t>
    </rPh>
    <rPh sb="3" eb="5">
      <t>ジコウ</t>
    </rPh>
    <phoneticPr fontId="1"/>
  </si>
  <si>
    <t>・貴社決算情報（直近3年分）の数字を転記して下さい。不明な項目は空欄として下さい。</t>
    <phoneticPr fontId="1"/>
  </si>
  <si>
    <t>（単位：千円）</t>
    <rPh sb="1" eb="3">
      <t>タンイ</t>
    </rPh>
    <rPh sb="4" eb="6">
      <t>センエン</t>
    </rPh>
    <phoneticPr fontId="2"/>
  </si>
  <si>
    <t>決算期（yyyy/mm）</t>
    <rPh sb="0" eb="3">
      <t>ケッサンキ</t>
    </rPh>
    <phoneticPr fontId="2"/>
  </si>
  <si>
    <t>決算月数（01～18）</t>
    <rPh sb="0" eb="2">
      <t>ケッサン</t>
    </rPh>
    <rPh sb="2" eb="4">
      <t>ツキスウ</t>
    </rPh>
    <phoneticPr fontId="2"/>
  </si>
  <si>
    <t>BS項目</t>
    <phoneticPr fontId="2"/>
  </si>
  <si>
    <t>現金・預金</t>
    <rPh sb="0" eb="2">
      <t>ゲンキン</t>
    </rPh>
    <rPh sb="3" eb="5">
      <t>ヨキン</t>
    </rPh>
    <phoneticPr fontId="2"/>
  </si>
  <si>
    <t>受取手形</t>
    <rPh sb="0" eb="2">
      <t>ウケトリ</t>
    </rPh>
    <rPh sb="2" eb="4">
      <t>テガタ</t>
    </rPh>
    <phoneticPr fontId="2"/>
  </si>
  <si>
    <t>売掛金</t>
    <rPh sb="0" eb="2">
      <t>ウリカケ</t>
    </rPh>
    <rPh sb="2" eb="3">
      <t>キン</t>
    </rPh>
    <phoneticPr fontId="2"/>
  </si>
  <si>
    <t>流動資産合計</t>
    <rPh sb="0" eb="2">
      <t>リュウドウ</t>
    </rPh>
    <rPh sb="2" eb="4">
      <t>シサン</t>
    </rPh>
    <rPh sb="4" eb="6">
      <t>ゴウケイ</t>
    </rPh>
    <phoneticPr fontId="2"/>
  </si>
  <si>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1"/>
  </si>
  <si>
    <t>有形固定資産合計</t>
    <rPh sb="0" eb="2">
      <t>ユウケイ</t>
    </rPh>
    <rPh sb="2" eb="4">
      <t>コテイ</t>
    </rPh>
    <rPh sb="4" eb="6">
      <t>シサン</t>
    </rPh>
    <rPh sb="6" eb="8">
      <t>ゴウケイ</t>
    </rPh>
    <phoneticPr fontId="2"/>
  </si>
  <si>
    <t>無形固定資産</t>
    <rPh sb="0" eb="2">
      <t>ムケイ</t>
    </rPh>
    <rPh sb="2" eb="4">
      <t>コテイ</t>
    </rPh>
    <rPh sb="4" eb="6">
      <t>シサン</t>
    </rPh>
    <phoneticPr fontId="2"/>
  </si>
  <si>
    <t>固定資産合計</t>
    <rPh sb="0" eb="2">
      <t>コテイ</t>
    </rPh>
    <rPh sb="2" eb="4">
      <t>シサン</t>
    </rPh>
    <rPh sb="4" eb="6">
      <t>ゴウケイ</t>
    </rPh>
    <phoneticPr fontId="2"/>
  </si>
  <si>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1"/>
  </si>
  <si>
    <t>繰延資産</t>
    <rPh sb="0" eb="2">
      <t>クリノベ</t>
    </rPh>
    <rPh sb="2" eb="4">
      <t>シサン</t>
    </rPh>
    <phoneticPr fontId="2"/>
  </si>
  <si>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1"/>
  </si>
  <si>
    <t>資産合計</t>
    <rPh sb="0" eb="2">
      <t>シサン</t>
    </rPh>
    <rPh sb="2" eb="4">
      <t>ゴウケイ</t>
    </rPh>
    <phoneticPr fontId="2"/>
  </si>
  <si>
    <t>←　決算書の資産合計金額を入力してください。</t>
    <rPh sb="10" eb="12">
      <t>キンガク</t>
    </rPh>
    <phoneticPr fontId="1"/>
  </si>
  <si>
    <t>支払手形</t>
    <rPh sb="0" eb="2">
      <t>シハライ</t>
    </rPh>
    <rPh sb="2" eb="4">
      <t>テガタ</t>
    </rPh>
    <phoneticPr fontId="2"/>
  </si>
  <si>
    <t>買掛金</t>
    <rPh sb="0" eb="3">
      <t>カイカケキン</t>
    </rPh>
    <phoneticPr fontId="2"/>
  </si>
  <si>
    <t>短期借入金</t>
    <rPh sb="0" eb="2">
      <t>タンキ</t>
    </rPh>
    <rPh sb="2" eb="4">
      <t>カリイレ</t>
    </rPh>
    <rPh sb="4" eb="5">
      <t>キン</t>
    </rPh>
    <phoneticPr fontId="2"/>
  </si>
  <si>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1"/>
  </si>
  <si>
    <t>（うち代表者等短期借入金）</t>
    <rPh sb="3" eb="6">
      <t>ダイヒョウシャ</t>
    </rPh>
    <rPh sb="6" eb="7">
      <t>トウ</t>
    </rPh>
    <rPh sb="7" eb="9">
      <t>タンキ</t>
    </rPh>
    <rPh sb="9" eb="11">
      <t>カリイレ</t>
    </rPh>
    <rPh sb="11" eb="12">
      <t>キン</t>
    </rPh>
    <phoneticPr fontId="2"/>
  </si>
  <si>
    <t>流動負債合計</t>
    <rPh sb="0" eb="2">
      <t>リュウドウ</t>
    </rPh>
    <rPh sb="2" eb="4">
      <t>フサイ</t>
    </rPh>
    <rPh sb="4" eb="6">
      <t>ゴウケイ</t>
    </rPh>
    <phoneticPr fontId="2"/>
  </si>
  <si>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1"/>
  </si>
  <si>
    <t>社債・長期借入金</t>
    <rPh sb="0" eb="2">
      <t>シャサイ</t>
    </rPh>
    <rPh sb="3" eb="5">
      <t>チョウキ</t>
    </rPh>
    <rPh sb="5" eb="7">
      <t>カリイレ</t>
    </rPh>
    <rPh sb="7" eb="8">
      <t>キン</t>
    </rPh>
    <phoneticPr fontId="2"/>
  </si>
  <si>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1"/>
  </si>
  <si>
    <t>（うち代表者等長期借入金）</t>
    <rPh sb="3" eb="6">
      <t>ダイヒョウシャ</t>
    </rPh>
    <rPh sb="6" eb="7">
      <t>トウ</t>
    </rPh>
    <rPh sb="7" eb="9">
      <t>チョウキ</t>
    </rPh>
    <rPh sb="9" eb="11">
      <t>カリイレ</t>
    </rPh>
    <rPh sb="11" eb="12">
      <t>キン</t>
    </rPh>
    <phoneticPr fontId="2"/>
  </si>
  <si>
    <t>（うち資本性借入金）</t>
    <rPh sb="3" eb="5">
      <t>シホン</t>
    </rPh>
    <rPh sb="5" eb="6">
      <t>セイ</t>
    </rPh>
    <rPh sb="6" eb="8">
      <t>カリイレ</t>
    </rPh>
    <rPh sb="8" eb="9">
      <t>キン</t>
    </rPh>
    <phoneticPr fontId="2"/>
  </si>
  <si>
    <t>固定負債合計（※）</t>
    <rPh sb="0" eb="2">
      <t>コテイ</t>
    </rPh>
    <rPh sb="2" eb="4">
      <t>フサイ</t>
    </rPh>
    <rPh sb="4" eb="6">
      <t>ゴウケイ</t>
    </rPh>
    <phoneticPr fontId="2"/>
  </si>
  <si>
    <t>←　決算書の固定負債合計金額を入力してください。</t>
    <rPh sb="6" eb="8">
      <t>コテイ</t>
    </rPh>
    <phoneticPr fontId="1"/>
  </si>
  <si>
    <t>特別法上の準備金</t>
    <rPh sb="0" eb="3">
      <t>トクベツホウ</t>
    </rPh>
    <rPh sb="3" eb="4">
      <t>ジョウ</t>
    </rPh>
    <rPh sb="5" eb="8">
      <t>ジュンビキン</t>
    </rPh>
    <phoneticPr fontId="2"/>
  </si>
  <si>
    <t>負債合計（※）</t>
    <rPh sb="0" eb="2">
      <t>フサイ</t>
    </rPh>
    <rPh sb="2" eb="4">
      <t>ゴウケイ</t>
    </rPh>
    <phoneticPr fontId="2"/>
  </si>
  <si>
    <t>←　決算書の負債合計金額を入力してください。</t>
    <phoneticPr fontId="1"/>
  </si>
  <si>
    <t>資本金</t>
    <rPh sb="0" eb="3">
      <t>シホンキン</t>
    </rPh>
    <phoneticPr fontId="2"/>
  </si>
  <si>
    <t>資本準備金</t>
    <rPh sb="0" eb="2">
      <t>シホン</t>
    </rPh>
    <rPh sb="2" eb="5">
      <t>ジュンビキン</t>
    </rPh>
    <phoneticPr fontId="2"/>
  </si>
  <si>
    <t>繰越利益剰余金</t>
    <rPh sb="0" eb="2">
      <t>クリコシ</t>
    </rPh>
    <rPh sb="2" eb="4">
      <t>リエキ</t>
    </rPh>
    <rPh sb="4" eb="7">
      <t>ジョウヨキン</t>
    </rPh>
    <phoneticPr fontId="2"/>
  </si>
  <si>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1"/>
  </si>
  <si>
    <t>純資産合計（※）</t>
    <rPh sb="0" eb="3">
      <t>ジュンシサン</t>
    </rPh>
    <rPh sb="3" eb="5">
      <t>ゴウケイ</t>
    </rPh>
    <phoneticPr fontId="2"/>
  </si>
  <si>
    <t>負債・純資産合計</t>
    <rPh sb="0" eb="2">
      <t>フサイ</t>
    </rPh>
    <rPh sb="3" eb="6">
      <t>ジュンシサン</t>
    </rPh>
    <rPh sb="6" eb="8">
      <t>ゴウケイ</t>
    </rPh>
    <phoneticPr fontId="2"/>
  </si>
  <si>
    <t>PL項目</t>
    <phoneticPr fontId="2"/>
  </si>
  <si>
    <t>売上高</t>
    <rPh sb="0" eb="2">
      <t>ウリアゲ</t>
    </rPh>
    <rPh sb="2" eb="3">
      <t>ダカ</t>
    </rPh>
    <phoneticPr fontId="2"/>
  </si>
  <si>
    <t>売上原価</t>
    <rPh sb="0" eb="2">
      <t>ウリアゲ</t>
    </rPh>
    <rPh sb="2" eb="4">
      <t>ゲンカ</t>
    </rPh>
    <phoneticPr fontId="2"/>
  </si>
  <si>
    <t>（うち労務費）</t>
    <rPh sb="3" eb="6">
      <t>ロウムヒ</t>
    </rPh>
    <phoneticPr fontId="2"/>
  </si>
  <si>
    <t>（うち賃借料）</t>
    <rPh sb="3" eb="6">
      <t>チンシャクリョウ</t>
    </rPh>
    <phoneticPr fontId="2"/>
  </si>
  <si>
    <t>←　リース代も含めてください。</t>
    <rPh sb="5" eb="6">
      <t>ダイ</t>
    </rPh>
    <rPh sb="7" eb="8">
      <t>フク</t>
    </rPh>
    <phoneticPr fontId="1"/>
  </si>
  <si>
    <t>（うち租税公課）</t>
    <rPh sb="3" eb="5">
      <t>ソゼイ</t>
    </rPh>
    <rPh sb="5" eb="7">
      <t>コウカ</t>
    </rPh>
    <phoneticPr fontId="2"/>
  </si>
  <si>
    <t>売上総利益</t>
    <rPh sb="0" eb="2">
      <t>ウリアゲ</t>
    </rPh>
    <rPh sb="2" eb="5">
      <t>ソウリエキ</t>
    </rPh>
    <phoneticPr fontId="2"/>
  </si>
  <si>
    <t>販売費および一般管理費</t>
    <rPh sb="0" eb="3">
      <t>ハンバイヒ</t>
    </rPh>
    <rPh sb="6" eb="8">
      <t>イッパン</t>
    </rPh>
    <rPh sb="8" eb="11">
      <t>カンリヒ</t>
    </rPh>
    <phoneticPr fontId="2"/>
  </si>
  <si>
    <t>（うち人件費）</t>
    <rPh sb="3" eb="6">
      <t>ジンケンヒ</t>
    </rPh>
    <phoneticPr fontId="2"/>
  </si>
  <si>
    <t>←　リース代、地代家賃も含めてください。</t>
    <rPh sb="5" eb="6">
      <t>ダイ</t>
    </rPh>
    <rPh sb="7" eb="9">
      <t>チダイ</t>
    </rPh>
    <rPh sb="9" eb="11">
      <t>ヤチン</t>
    </rPh>
    <rPh sb="12" eb="13">
      <t>フク</t>
    </rPh>
    <phoneticPr fontId="1"/>
  </si>
  <si>
    <t>営業利益</t>
    <rPh sb="0" eb="2">
      <t>エイギョウ</t>
    </rPh>
    <rPh sb="2" eb="4">
      <t>リエキ</t>
    </rPh>
    <phoneticPr fontId="2"/>
  </si>
  <si>
    <t>営業外収益合計</t>
    <rPh sb="0" eb="3">
      <t>エイギョウガイ</t>
    </rPh>
    <rPh sb="3" eb="5">
      <t>シュウエキ</t>
    </rPh>
    <rPh sb="5" eb="7">
      <t>ゴウケイ</t>
    </rPh>
    <phoneticPr fontId="2"/>
  </si>
  <si>
    <t>（うち受取利息・配当金）</t>
    <rPh sb="3" eb="5">
      <t>ウケトリ</t>
    </rPh>
    <rPh sb="5" eb="7">
      <t>リソク</t>
    </rPh>
    <rPh sb="8" eb="11">
      <t>ハイトウキン</t>
    </rPh>
    <phoneticPr fontId="2"/>
  </si>
  <si>
    <t>←　為替差益、受取配当金も含めてください。</t>
    <rPh sb="7" eb="9">
      <t>ウケトリ</t>
    </rPh>
    <phoneticPr fontId="1"/>
  </si>
  <si>
    <t>営業外費用合計</t>
    <rPh sb="0" eb="3">
      <t>エイギョウガイ</t>
    </rPh>
    <rPh sb="3" eb="5">
      <t>ヒヨウ</t>
    </rPh>
    <phoneticPr fontId="2"/>
  </si>
  <si>
    <t>（うち支払利息・割引料）</t>
    <rPh sb="3" eb="5">
      <t>シハライ</t>
    </rPh>
    <rPh sb="5" eb="7">
      <t>リソク</t>
    </rPh>
    <rPh sb="8" eb="11">
      <t>ワリビキリョウ</t>
    </rPh>
    <phoneticPr fontId="2"/>
  </si>
  <si>
    <t>←　為替差損、割引料、手形売却損、売上割引も含めてください。</t>
    <rPh sb="22" eb="23">
      <t>フク</t>
    </rPh>
    <phoneticPr fontId="1"/>
  </si>
  <si>
    <t>経常利益</t>
    <rPh sb="0" eb="2">
      <t>ケイジョウ</t>
    </rPh>
    <rPh sb="2" eb="4">
      <t>リエキ</t>
    </rPh>
    <phoneticPr fontId="2"/>
  </si>
  <si>
    <t>特別利益</t>
    <rPh sb="0" eb="2">
      <t>トクベツ</t>
    </rPh>
    <rPh sb="2" eb="4">
      <t>リエキ</t>
    </rPh>
    <phoneticPr fontId="2"/>
  </si>
  <si>
    <t>特別損失</t>
    <rPh sb="0" eb="2">
      <t>トクベツ</t>
    </rPh>
    <rPh sb="2" eb="4">
      <t>ソンシツ</t>
    </rPh>
    <phoneticPr fontId="2"/>
  </si>
  <si>
    <t>当期純利益（税引後）</t>
    <rPh sb="0" eb="2">
      <t>トウキ</t>
    </rPh>
    <rPh sb="2" eb="3">
      <t>ジュン</t>
    </rPh>
    <rPh sb="3" eb="5">
      <t>リエキ</t>
    </rPh>
    <rPh sb="6" eb="8">
      <t>ゼイビキ</t>
    </rPh>
    <rPh sb="8" eb="9">
      <t>ゴ</t>
    </rPh>
    <phoneticPr fontId="2"/>
  </si>
  <si>
    <t>その他脚注項目など</t>
    <phoneticPr fontId="2"/>
  </si>
  <si>
    <t>株主配当金</t>
    <rPh sb="0" eb="2">
      <t>カブヌシ</t>
    </rPh>
    <rPh sb="2" eb="5">
      <t>ハイトウキン</t>
    </rPh>
    <phoneticPr fontId="2"/>
  </si>
  <si>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1"/>
  </si>
  <si>
    <t>受取手形割引高</t>
  </si>
  <si>
    <t>受取手形裏書譲渡高</t>
  </si>
  <si>
    <t>減価償却実施額</t>
  </si>
  <si>
    <t>期末従業員数（人）</t>
    <rPh sb="7" eb="8">
      <t>ニン</t>
    </rPh>
    <phoneticPr fontId="2"/>
  </si>
  <si>
    <t>←　役員、派遣社員、出向社員は含めないでください。</t>
    <rPh sb="2" eb="4">
      <t>ヤクイン</t>
    </rPh>
    <rPh sb="5" eb="7">
      <t>ハケン</t>
    </rPh>
    <rPh sb="7" eb="9">
      <t>シャイン</t>
    </rPh>
    <rPh sb="10" eb="12">
      <t>シュッコウ</t>
    </rPh>
    <rPh sb="12" eb="14">
      <t>シャイン</t>
    </rPh>
    <rPh sb="15" eb="16">
      <t>フク</t>
    </rPh>
    <phoneticPr fontId="1"/>
  </si>
  <si>
    <t>Ⅲ.財務データ入力フォーム</t>
    <rPh sb="2" eb="4">
      <t>ザイム</t>
    </rPh>
    <rPh sb="7" eb="9">
      <t>ニュウリョク</t>
    </rPh>
    <phoneticPr fontId="1"/>
  </si>
  <si>
    <t>←　福利厚生費は含めてください。外注費、法定福利費は除いてください。</t>
    <rPh sb="2" eb="4">
      <t>フクリ</t>
    </rPh>
    <rPh sb="4" eb="7">
      <t>コウセイヒ</t>
    </rPh>
    <rPh sb="8" eb="9">
      <t>フク</t>
    </rPh>
    <rPh sb="16" eb="19">
      <t>ガイチュウヒ</t>
    </rPh>
    <phoneticPr fontId="1"/>
  </si>
  <si>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1"/>
  </si>
  <si>
    <t>棚卸資産</t>
    <rPh sb="0" eb="2">
      <t>タナオロシ</t>
    </rPh>
    <rPh sb="2" eb="4">
      <t>シサン</t>
    </rPh>
    <phoneticPr fontId="2"/>
  </si>
  <si>
    <t>企業番号</t>
    <rPh sb="0" eb="2">
      <t>キギョウ</t>
    </rPh>
    <rPh sb="2" eb="4">
      <t>バンゴウ</t>
    </rPh>
    <phoneticPr fontId="2"/>
  </si>
  <si>
    <t>https://www.e-stat.go.jp/classifications/terms/10</t>
    <phoneticPr fontId="1"/>
  </si>
  <si>
    <t>業種コード（大）</t>
    <rPh sb="0" eb="2">
      <t>ギョウシュ</t>
    </rPh>
    <rPh sb="6" eb="7">
      <t>ダイ</t>
    </rPh>
    <phoneticPr fontId="2"/>
  </si>
  <si>
    <t>業種コード（中）</t>
    <rPh sb="0" eb="2">
      <t>ギョウシュ</t>
    </rPh>
    <rPh sb="6" eb="7">
      <t>チュウ</t>
    </rPh>
    <phoneticPr fontId="2"/>
  </si>
  <si>
    <t>業種コード（小）</t>
    <rPh sb="0" eb="2">
      <t>ギョウシュ</t>
    </rPh>
    <rPh sb="6" eb="7">
      <t>ショウ</t>
    </rPh>
    <phoneticPr fontId="2"/>
  </si>
  <si>
    <t>rev_1.2</t>
    <phoneticPr fontId="1"/>
  </si>
  <si>
    <t>（※）「新株予約権」は純資産合計から控除し、固定負債合計・負債合計に含めて入力します。</t>
    <phoneticPr fontId="1"/>
  </si>
  <si>
    <t>土地</t>
    <rPh sb="0" eb="2">
      <t>トチ</t>
    </rPh>
    <phoneticPr fontId="2"/>
  </si>
  <si>
    <t>←　有形固定資産のうち、土地の価格を入力してください。</t>
    <phoneticPr fontId="1"/>
  </si>
  <si>
    <t>投資その他の資産</t>
    <rPh sb="0" eb="2">
      <t>トウシ</t>
    </rPh>
    <rPh sb="4" eb="5">
      <t>タ</t>
    </rPh>
    <rPh sb="6" eb="8">
      <t>シサン</t>
    </rPh>
    <phoneticPr fontId="2"/>
  </si>
  <si>
    <t>・財務データ入力フォームでは一部の勘定科目のみを入力するため、流動資産合計、流動負債合計、</t>
    <phoneticPr fontId="1"/>
  </si>
  <si>
    <t>　および固定負債合計については、内訳となる勘定科目の合計額と一致しないことがあります。</t>
    <rPh sb="23" eb="25">
      <t>カモク</t>
    </rPh>
    <phoneticPr fontId="1"/>
  </si>
  <si>
    <t>←　左から右へ時系列順に西暦/決算月を入力（ex.2018/03、2019/03、2020/03）</t>
    <rPh sb="2" eb="3">
      <t>ヒダリ</t>
    </rPh>
    <rPh sb="5" eb="6">
      <t>ミギ</t>
    </rPh>
    <rPh sb="7" eb="10">
      <t>ジケイレツ</t>
    </rPh>
    <rPh sb="10" eb="11">
      <t>ジュン</t>
    </rPh>
    <rPh sb="12" eb="14">
      <t>セイレキ</t>
    </rPh>
    <rPh sb="15" eb="17">
      <t>ケッサン</t>
    </rPh>
    <rPh sb="17" eb="18">
      <t>ツキ</t>
    </rPh>
    <rPh sb="19" eb="21">
      <t>ニュウリョク</t>
    </rPh>
    <phoneticPr fontId="1"/>
  </si>
  <si>
    <t>←　1年なら「12」、設立1年未満の会社は、設立から直近月までの月数を記し、以下その月数分で集計した数字を記すこと。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2" eb="34">
      <t>ツキスウ</t>
    </rPh>
    <rPh sb="35" eb="36">
      <t>キ</t>
    </rPh>
    <rPh sb="38" eb="40">
      <t>イカ</t>
    </rPh>
    <rPh sb="42" eb="44">
      <t>ツキスウ</t>
    </rPh>
    <rPh sb="44" eb="45">
      <t>ブン</t>
    </rPh>
    <rPh sb="46" eb="48">
      <t>シュウケイ</t>
    </rPh>
    <rPh sb="50" eb="52">
      <t>スウジ</t>
    </rPh>
    <rPh sb="53" eb="54">
      <t>キ</t>
    </rPh>
    <phoneticPr fontId="1"/>
  </si>
  <si>
    <t>Ⅰ．資金計画表</t>
    <rPh sb="2" eb="4">
      <t>シキン</t>
    </rPh>
    <rPh sb="4" eb="7">
      <t>ケイカクヒョウ</t>
    </rPh>
    <phoneticPr fontId="1"/>
  </si>
  <si>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1"/>
  </si>
  <si>
    <t>助成事業自己負担費用の調達方法について</t>
    <phoneticPr fontId="1"/>
  </si>
  <si>
    <t>Ⅱ．資金繰り表</t>
    <rPh sb="2" eb="4">
      <t>シキン</t>
    </rPh>
    <rPh sb="4" eb="5">
      <t>グ</t>
    </rPh>
    <rPh sb="6" eb="7">
      <t>ヒョウ</t>
    </rPh>
    <phoneticPr fontId="1"/>
  </si>
  <si>
    <t>2．収入　NEDO助成収入</t>
    <rPh sb="2" eb="4">
      <t>シュウニュウ</t>
    </rPh>
    <rPh sb="9" eb="11">
      <t>ジョセイ</t>
    </rPh>
    <rPh sb="11" eb="13">
      <t>シュウニュウ</t>
    </rPh>
    <phoneticPr fontId="1"/>
  </si>
  <si>
    <t>3．支出　バーンレート</t>
    <phoneticPr fontId="1"/>
  </si>
  <si>
    <t>3．支出　NEDO助成支出（自己負担分含む）</t>
    <rPh sb="2" eb="4">
      <t>シシュツ</t>
    </rPh>
    <phoneticPr fontId="1"/>
  </si>
  <si>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1"/>
  </si>
  <si>
    <t>Ⅰ.資金計画表</t>
    <rPh sb="2" eb="4">
      <t>シキン</t>
    </rPh>
    <rPh sb="4" eb="6">
      <t>ケイカク</t>
    </rPh>
    <rPh sb="6" eb="7">
      <t>ヒョウ</t>
    </rPh>
    <phoneticPr fontId="1"/>
  </si>
  <si>
    <t>NEDO事業期間の資金計画・資金繰りについて、別シートⅡ.資金繰り表と対応した形で以下にご記入ください。</t>
    <rPh sb="9" eb="11">
      <t>シキン</t>
    </rPh>
    <rPh sb="11" eb="13">
      <t>ケイカク</t>
    </rPh>
    <rPh sb="14" eb="17">
      <t>シキング</t>
    </rPh>
    <rPh sb="29" eb="32">
      <t>シキング</t>
    </rPh>
    <rPh sb="33" eb="34">
      <t>ヒョウ</t>
    </rPh>
    <rPh sb="45" eb="47">
      <t>キニュウ</t>
    </rPh>
    <phoneticPr fontId="1"/>
  </si>
  <si>
    <t>貴社名</t>
    <rPh sb="0" eb="1">
      <t>キ</t>
    </rPh>
    <rPh sb="1" eb="3">
      <t>シャメイ</t>
    </rPh>
    <phoneticPr fontId="1"/>
  </si>
  <si>
    <t>提案フェーズ</t>
    <rPh sb="0" eb="2">
      <t>テイアン</t>
    </rPh>
    <phoneticPr fontId="1"/>
  </si>
  <si>
    <t>フェーズ１</t>
    <phoneticPr fontId="1"/>
  </si>
  <si>
    <t>提案期間</t>
    <rPh sb="0" eb="2">
      <t>テイアン</t>
    </rPh>
    <rPh sb="2" eb="4">
      <t>キカン</t>
    </rPh>
    <phoneticPr fontId="1"/>
  </si>
  <si>
    <t>ヶ月</t>
    <rPh sb="1" eb="2">
      <t>ゲツ</t>
    </rPh>
    <phoneticPr fontId="1"/>
  </si>
  <si>
    <t>提案期間と、提案事業における総実施月数を入力してください。</t>
    <rPh sb="0" eb="2">
      <t>テイアン</t>
    </rPh>
    <rPh sb="2" eb="4">
      <t>キカン</t>
    </rPh>
    <rPh sb="6" eb="8">
      <t>テイアン</t>
    </rPh>
    <rPh sb="8" eb="10">
      <t>ジギョウ</t>
    </rPh>
    <rPh sb="14" eb="15">
      <t>ソウ</t>
    </rPh>
    <rPh sb="15" eb="17">
      <t>ジッシ</t>
    </rPh>
    <rPh sb="17" eb="19">
      <t>ツキスウ</t>
    </rPh>
    <rPh sb="20" eb="22">
      <t>ニュウリョク</t>
    </rPh>
    <phoneticPr fontId="1"/>
  </si>
  <si>
    <t>提案時点での手元資金</t>
    <rPh sb="0" eb="2">
      <t>テイアン</t>
    </rPh>
    <rPh sb="2" eb="4">
      <t>ジテン</t>
    </rPh>
    <rPh sb="6" eb="8">
      <t>テモト</t>
    </rPh>
    <rPh sb="8" eb="10">
      <t>シキン</t>
    </rPh>
    <phoneticPr fontId="1"/>
  </si>
  <si>
    <t>万円</t>
    <rPh sb="0" eb="2">
      <t>マンエン</t>
    </rPh>
    <phoneticPr fontId="1"/>
  </si>
  <si>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1"/>
  </si>
  <si>
    <t>事業開始時点での手元資金（推計）</t>
    <rPh sb="0" eb="2">
      <t>ジギョウ</t>
    </rPh>
    <rPh sb="2" eb="4">
      <t>カイシ</t>
    </rPh>
    <rPh sb="4" eb="6">
      <t>ジテン</t>
    </rPh>
    <rPh sb="8" eb="10">
      <t>テモト</t>
    </rPh>
    <rPh sb="10" eb="12">
      <t>シキン</t>
    </rPh>
    <rPh sb="13" eb="15">
      <t>スイケイ</t>
    </rPh>
    <phoneticPr fontId="1"/>
  </si>
  <si>
    <t>Ⅱ. 資金繰り表の事業開始月時前月繰越高（セルD6）に反映されます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7" eb="29">
      <t>ハンエイ</t>
    </rPh>
    <phoneticPr fontId="1"/>
  </si>
  <si>
    <t>助成事業の総費用</t>
    <rPh sb="0" eb="2">
      <t>ジョセイ</t>
    </rPh>
    <rPh sb="2" eb="4">
      <t>ジギョウ</t>
    </rPh>
    <rPh sb="5" eb="6">
      <t>ソウ</t>
    </rPh>
    <rPh sb="6" eb="8">
      <t>ヒヨウ</t>
    </rPh>
    <phoneticPr fontId="1"/>
  </si>
  <si>
    <t>提案書（様式第１）に記載の金額及びⅡ．資金繰り表シートのNEDO助成支出合計額と一致させてください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シシュツ</t>
    </rPh>
    <rPh sb="36" eb="39">
      <t>ゴウケイガク</t>
    </rPh>
    <rPh sb="40" eb="42">
      <t>イッチ</t>
    </rPh>
    <phoneticPr fontId="1"/>
  </si>
  <si>
    <t>助成金交付申請額</t>
    <rPh sb="0" eb="3">
      <t>ジョセイキン</t>
    </rPh>
    <rPh sb="3" eb="5">
      <t>コウフ</t>
    </rPh>
    <rPh sb="5" eb="8">
      <t>シンセイガク</t>
    </rPh>
    <phoneticPr fontId="1"/>
  </si>
  <si>
    <t>提案書（様式第１）に記載の金額及びⅡ．資金繰り表シートのNEDO助成収入合計額と一致させてください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シュウニュウ</t>
    </rPh>
    <rPh sb="36" eb="39">
      <t>ゴウケイガク</t>
    </rPh>
    <rPh sb="40" eb="42">
      <t>イッチ</t>
    </rPh>
    <phoneticPr fontId="1"/>
  </si>
  <si>
    <t>助成事業自己負担費用</t>
    <rPh sb="0" eb="2">
      <t>ジョセイ</t>
    </rPh>
    <rPh sb="2" eb="4">
      <t>ジギョウ</t>
    </rPh>
    <rPh sb="4" eb="6">
      <t>ジコ</t>
    </rPh>
    <rPh sb="6" eb="8">
      <t>フタン</t>
    </rPh>
    <rPh sb="8" eb="10">
      <t>ヒヨウ</t>
    </rPh>
    <phoneticPr fontId="1"/>
  </si>
  <si>
    <t>自動計算</t>
    <rPh sb="0" eb="2">
      <t>ジドウ</t>
    </rPh>
    <rPh sb="2" eb="4">
      <t>ケイサン</t>
    </rPh>
    <phoneticPr fontId="1"/>
  </si>
  <si>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1"/>
  </si>
  <si>
    <t>提案書（様式第１）８. 助成事業期間における資金計画の内容と一致するようにしてください。</t>
    <rPh sb="0" eb="3">
      <t>テイアンショ</t>
    </rPh>
    <rPh sb="4" eb="6">
      <t>ヨウシキ</t>
    </rPh>
    <rPh sb="6" eb="7">
      <t>ダイ</t>
    </rPh>
    <rPh sb="27" eb="29">
      <t>ナイヨウ</t>
    </rPh>
    <rPh sb="30" eb="32">
      <t>イッチ</t>
    </rPh>
    <phoneticPr fontId="1"/>
  </si>
  <si>
    <t>1.開始当初の手元資金による充当</t>
    <rPh sb="2" eb="4">
      <t>カイシ</t>
    </rPh>
    <rPh sb="4" eb="6">
      <t>トウショ</t>
    </rPh>
    <rPh sb="7" eb="9">
      <t>テモト</t>
    </rPh>
    <rPh sb="9" eb="11">
      <t>シキン</t>
    </rPh>
    <rPh sb="14" eb="16">
      <t>ジュウトウ</t>
    </rPh>
    <phoneticPr fontId="1"/>
  </si>
  <si>
    <t>　</t>
  </si>
  <si>
    <t>「あり」を選択した場合</t>
    <rPh sb="5" eb="7">
      <t>センタク</t>
    </rPh>
    <rPh sb="9" eb="11">
      <t>バアイ</t>
    </rPh>
    <phoneticPr fontId="1"/>
  </si>
  <si>
    <t>万円を充当</t>
    <rPh sb="0" eb="2">
      <t>マンエン</t>
    </rPh>
    <rPh sb="3" eb="5">
      <t>ジュウトウ</t>
    </rPh>
    <phoneticPr fontId="1"/>
  </si>
  <si>
    <t>2.売上等による充当</t>
    <rPh sb="2" eb="3">
      <t>ウ</t>
    </rPh>
    <rPh sb="3" eb="4">
      <t>ア</t>
    </rPh>
    <rPh sb="4" eb="5">
      <t>トウ</t>
    </rPh>
    <rPh sb="8" eb="10">
      <t>ジュウトウ</t>
    </rPh>
    <phoneticPr fontId="1"/>
  </si>
  <si>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1"/>
  </si>
  <si>
    <t>（予定されている売上、大口事業の内容、金額等）</t>
    <rPh sb="1" eb="3">
      <t>ヨテイ</t>
    </rPh>
    <rPh sb="8" eb="9">
      <t>ウ</t>
    </rPh>
    <rPh sb="9" eb="10">
      <t>ア</t>
    </rPh>
    <rPh sb="11" eb="13">
      <t>オオグチ</t>
    </rPh>
    <rPh sb="13" eb="15">
      <t>ジギョウ</t>
    </rPh>
    <rPh sb="16" eb="18">
      <t>ナイヨウ</t>
    </rPh>
    <rPh sb="19" eb="21">
      <t>キンガク</t>
    </rPh>
    <rPh sb="21" eb="22">
      <t>トウ</t>
    </rPh>
    <phoneticPr fontId="1"/>
  </si>
  <si>
    <t>3.借入金による充当</t>
    <rPh sb="2" eb="5">
      <t>カリイレキン</t>
    </rPh>
    <rPh sb="8" eb="10">
      <t>ジュウトウ</t>
    </rPh>
    <phoneticPr fontId="1"/>
  </si>
  <si>
    <t>借入種類</t>
    <rPh sb="0" eb="2">
      <t>カリイ</t>
    </rPh>
    <rPh sb="2" eb="4">
      <t>シュルイ</t>
    </rPh>
    <phoneticPr fontId="1"/>
  </si>
  <si>
    <t>借入時期</t>
    <rPh sb="0" eb="2">
      <t>カリイレ</t>
    </rPh>
    <rPh sb="2" eb="4">
      <t>ジキ</t>
    </rPh>
    <phoneticPr fontId="1"/>
  </si>
  <si>
    <t>借入金（予定）</t>
    <rPh sb="0" eb="3">
      <t>カリイレキン</t>
    </rPh>
    <rPh sb="4" eb="6">
      <t>ヨテイ</t>
    </rPh>
    <phoneticPr fontId="1"/>
  </si>
  <si>
    <t>相手先（記載要）</t>
    <rPh sb="0" eb="3">
      <t>アイテサキ</t>
    </rPh>
    <rPh sb="4" eb="6">
      <t>キサイ</t>
    </rPh>
    <rPh sb="6" eb="7">
      <t>ヨウ</t>
    </rPh>
    <phoneticPr fontId="1"/>
  </si>
  <si>
    <t>協議状況</t>
    <rPh sb="0" eb="2">
      <t>キョウギ</t>
    </rPh>
    <rPh sb="2" eb="4">
      <t>ジョウキョウ</t>
    </rPh>
    <phoneticPr fontId="1"/>
  </si>
  <si>
    <t>備考（返済方法・予定等）</t>
    <rPh sb="0" eb="2">
      <t>ビコウ</t>
    </rPh>
    <rPh sb="3" eb="5">
      <t>ヘンサイ</t>
    </rPh>
    <rPh sb="5" eb="7">
      <t>ホウホウ</t>
    </rPh>
    <rPh sb="8" eb="10">
      <t>ヨテイ</t>
    </rPh>
    <rPh sb="10" eb="11">
      <t>トウ</t>
    </rPh>
    <phoneticPr fontId="1"/>
  </si>
  <si>
    <t>　　　年　　月</t>
    <rPh sb="3" eb="4">
      <t>ネン</t>
    </rPh>
    <rPh sb="6" eb="7">
      <t>ガツ</t>
    </rPh>
    <phoneticPr fontId="1"/>
  </si>
  <si>
    <t>4.出資金による充当</t>
    <rPh sb="2" eb="5">
      <t>シュッシキン</t>
    </rPh>
    <rPh sb="8" eb="10">
      <t>ジュウトウ</t>
    </rPh>
    <phoneticPr fontId="1"/>
  </si>
  <si>
    <t>出資金（予定）</t>
    <rPh sb="0" eb="3">
      <t>シュッシキン</t>
    </rPh>
    <rPh sb="4" eb="6">
      <t>ヨテイ</t>
    </rPh>
    <phoneticPr fontId="1"/>
  </si>
  <si>
    <t>備考（予定等）</t>
    <rPh sb="0" eb="2">
      <t>ビコウ</t>
    </rPh>
    <rPh sb="3" eb="5">
      <t>ヨテイ</t>
    </rPh>
    <rPh sb="5" eb="6">
      <t>トウ</t>
    </rPh>
    <phoneticPr fontId="1"/>
  </si>
  <si>
    <t>5.その他の収入による充当</t>
    <rPh sb="4" eb="5">
      <t>タ</t>
    </rPh>
    <rPh sb="6" eb="8">
      <t>シュウニュウ</t>
    </rPh>
    <rPh sb="11" eb="13">
      <t>ジュウトウ</t>
    </rPh>
    <phoneticPr fontId="1"/>
  </si>
  <si>
    <t>「あり」を選択した場合
(右に内容等を記入)</t>
    <rPh sb="5" eb="7">
      <t>センタク</t>
    </rPh>
    <rPh sb="9" eb="11">
      <t>バアイ</t>
    </rPh>
    <rPh sb="13" eb="14">
      <t>ミギ</t>
    </rPh>
    <rPh sb="15" eb="17">
      <t>ナイヨウ</t>
    </rPh>
    <rPh sb="17" eb="18">
      <t>トウ</t>
    </rPh>
    <rPh sb="19" eb="21">
      <t>キニュウ</t>
    </rPh>
    <phoneticPr fontId="1"/>
  </si>
  <si>
    <t>（収入の内容、金額等）</t>
    <rPh sb="1" eb="3">
      <t>シュウニュウ</t>
    </rPh>
    <rPh sb="4" eb="6">
      <t>ナイヨウ</t>
    </rPh>
    <rPh sb="7" eb="9">
      <t>キンガク</t>
    </rPh>
    <rPh sb="9" eb="10">
      <t>トウ</t>
    </rPh>
    <phoneticPr fontId="1"/>
  </si>
  <si>
    <t>充当額合計</t>
    <rPh sb="0" eb="2">
      <t>ジュウトウ</t>
    </rPh>
    <rPh sb="2" eb="3">
      <t>ガク</t>
    </rPh>
    <rPh sb="3" eb="5">
      <t>ゴウケイ</t>
    </rPh>
    <phoneticPr fontId="1"/>
  </si>
  <si>
    <t>合計金額が助成事業自己負担費用（セルB17）と一致するようにしてください。</t>
    <rPh sb="0" eb="2">
      <t>ゴウケイ</t>
    </rPh>
    <rPh sb="2" eb="4">
      <t>キンガク</t>
    </rPh>
    <rPh sb="5" eb="7">
      <t>ジョセイ</t>
    </rPh>
    <rPh sb="7" eb="9">
      <t>ジギョウ</t>
    </rPh>
    <rPh sb="9" eb="11">
      <t>ジコ</t>
    </rPh>
    <rPh sb="11" eb="13">
      <t>フタン</t>
    </rPh>
    <rPh sb="13" eb="15">
      <t>ヒヨウ</t>
    </rPh>
    <rPh sb="23" eb="25">
      <t>イッチ</t>
    </rPh>
    <phoneticPr fontId="1"/>
  </si>
  <si>
    <t>Ⅱ.資金繰り表</t>
    <rPh sb="2" eb="4">
      <t>シキン</t>
    </rPh>
    <rPh sb="4" eb="5">
      <t>グ</t>
    </rPh>
    <rPh sb="6" eb="7">
      <t>ヒョウ</t>
    </rPh>
    <phoneticPr fontId="1"/>
  </si>
  <si>
    <t>記入期間</t>
    <rPh sb="0" eb="2">
      <t>キニュウ</t>
    </rPh>
    <rPh sb="2" eb="4">
      <t>キカン</t>
    </rPh>
    <phoneticPr fontId="1"/>
  </si>
  <si>
    <t>(単位；万円)</t>
    <rPh sb="1" eb="3">
      <t>タンイ</t>
    </rPh>
    <rPh sb="4" eb="6">
      <t>マンエン</t>
    </rPh>
    <phoneticPr fontId="1"/>
  </si>
  <si>
    <t>総計</t>
    <rPh sb="0" eb="2">
      <t>ソウケイ</t>
    </rPh>
    <phoneticPr fontId="1"/>
  </si>
  <si>
    <t>1.前月繰越　①</t>
    <rPh sb="2" eb="4">
      <t>ゼンゲツ</t>
    </rPh>
    <rPh sb="4" eb="6">
      <t>クリコシ</t>
    </rPh>
    <phoneticPr fontId="1"/>
  </si>
  <si>
    <t>【営業収支】</t>
    <rPh sb="1" eb="3">
      <t>エイギョウ</t>
    </rPh>
    <rPh sb="3" eb="5">
      <t>シュウシ</t>
    </rPh>
    <phoneticPr fontId="1"/>
  </si>
  <si>
    <t>2.収入</t>
    <rPh sb="2" eb="4">
      <t>シュウニュウ</t>
    </rPh>
    <phoneticPr fontId="1"/>
  </si>
  <si>
    <t>売上</t>
    <rPh sb="0" eb="1">
      <t>ウ</t>
    </rPh>
    <rPh sb="1" eb="2">
      <t>ア</t>
    </rPh>
    <phoneticPr fontId="1"/>
  </si>
  <si>
    <t>現金売上金回収</t>
    <rPh sb="0" eb="2">
      <t>ゲンキン</t>
    </rPh>
    <rPh sb="2" eb="5">
      <t>ウリアゲキン</t>
    </rPh>
    <rPh sb="5" eb="7">
      <t>カイシュウ</t>
    </rPh>
    <phoneticPr fontId="1"/>
  </si>
  <si>
    <t>売掛金回収</t>
    <rPh sb="0" eb="3">
      <t>ウリカケキン</t>
    </rPh>
    <rPh sb="3" eb="5">
      <t>カイシュウ</t>
    </rPh>
    <phoneticPr fontId="1"/>
  </si>
  <si>
    <t>手形期日引落し</t>
    <rPh sb="0" eb="2">
      <t>テガタ</t>
    </rPh>
    <rPh sb="2" eb="4">
      <t>キジツ</t>
    </rPh>
    <rPh sb="4" eb="5">
      <t>ヒ</t>
    </rPh>
    <rPh sb="5" eb="6">
      <t>オ</t>
    </rPh>
    <phoneticPr fontId="1"/>
  </si>
  <si>
    <t>手形割引</t>
    <rPh sb="0" eb="2">
      <t>テガタ</t>
    </rPh>
    <rPh sb="2" eb="4">
      <t>ワリビキ</t>
    </rPh>
    <phoneticPr fontId="1"/>
  </si>
  <si>
    <t>小計</t>
    <rPh sb="0" eb="2">
      <t>ショウケイ</t>
    </rPh>
    <phoneticPr fontId="1"/>
  </si>
  <si>
    <t>前受金</t>
    <rPh sb="0" eb="3">
      <t>マエウケキン</t>
    </rPh>
    <phoneticPr fontId="1"/>
  </si>
  <si>
    <t>その他の収入</t>
    <rPh sb="2" eb="3">
      <t>タ</t>
    </rPh>
    <rPh sb="4" eb="6">
      <t>シュウニュウ</t>
    </rPh>
    <phoneticPr fontId="1"/>
  </si>
  <si>
    <t>NEDO助成収入</t>
    <rPh sb="4" eb="6">
      <t>ジョセイ</t>
    </rPh>
    <rPh sb="6" eb="8">
      <t>シュウニュウ</t>
    </rPh>
    <phoneticPr fontId="1"/>
  </si>
  <si>
    <t>営業収入②</t>
    <rPh sb="0" eb="2">
      <t>エイギョウ</t>
    </rPh>
    <rPh sb="2" eb="4">
      <t>シュウニュウ</t>
    </rPh>
    <phoneticPr fontId="1"/>
  </si>
  <si>
    <t>3.支出</t>
    <rPh sb="2" eb="4">
      <t>シシュツ</t>
    </rPh>
    <phoneticPr fontId="1"/>
  </si>
  <si>
    <t>仕入</t>
    <rPh sb="0" eb="2">
      <t>シイレ</t>
    </rPh>
    <phoneticPr fontId="1"/>
  </si>
  <si>
    <t>現金仕入</t>
    <rPh sb="0" eb="2">
      <t>ゲンキン</t>
    </rPh>
    <rPh sb="2" eb="4">
      <t>シイレ</t>
    </rPh>
    <phoneticPr fontId="1"/>
  </si>
  <si>
    <t>買掛金支払</t>
    <rPh sb="0" eb="3">
      <t>カイカケキン</t>
    </rPh>
    <rPh sb="3" eb="5">
      <t>シハライ</t>
    </rPh>
    <phoneticPr fontId="1"/>
  </si>
  <si>
    <t>手形決済</t>
    <rPh sb="0" eb="2">
      <t>テガタ</t>
    </rPh>
    <rPh sb="2" eb="4">
      <t>ケッサイ</t>
    </rPh>
    <phoneticPr fontId="1"/>
  </si>
  <si>
    <t>固定費</t>
    <rPh sb="0" eb="3">
      <t>コテイヒ</t>
    </rPh>
    <phoneticPr fontId="1"/>
  </si>
  <si>
    <t>人件費</t>
    <rPh sb="0" eb="3">
      <t>ジンケンヒ</t>
    </rPh>
    <phoneticPr fontId="1"/>
  </si>
  <si>
    <t>賃借料</t>
    <phoneticPr fontId="1"/>
  </si>
  <si>
    <t>広告・宣伝費</t>
    <rPh sb="0" eb="2">
      <t>コウコク</t>
    </rPh>
    <rPh sb="3" eb="6">
      <t>センデンヒ</t>
    </rPh>
    <phoneticPr fontId="1"/>
  </si>
  <si>
    <t>その他固定費</t>
    <rPh sb="2" eb="3">
      <t>タ</t>
    </rPh>
    <rPh sb="3" eb="6">
      <t>コテイヒ</t>
    </rPh>
    <phoneticPr fontId="1"/>
  </si>
  <si>
    <t>NEDO助成支出
（自己負担分含む）</t>
    <rPh sb="4" eb="6">
      <t>ジョセイ</t>
    </rPh>
    <rPh sb="6" eb="8">
      <t>シシュツ</t>
    </rPh>
    <rPh sb="10" eb="12">
      <t>ジコ</t>
    </rPh>
    <rPh sb="12" eb="15">
      <t>フタンブン</t>
    </rPh>
    <rPh sb="15" eb="16">
      <t>フク</t>
    </rPh>
    <phoneticPr fontId="1"/>
  </si>
  <si>
    <t>機械装置費</t>
    <rPh sb="0" eb="2">
      <t>キカイ</t>
    </rPh>
    <rPh sb="2" eb="4">
      <t>ソウチ</t>
    </rPh>
    <rPh sb="4" eb="5">
      <t>ヒ</t>
    </rPh>
    <phoneticPr fontId="1"/>
  </si>
  <si>
    <t>労務費</t>
    <rPh sb="0" eb="3">
      <t>ロウムヒ</t>
    </rPh>
    <phoneticPr fontId="1"/>
  </si>
  <si>
    <t>その他経費</t>
    <rPh sb="2" eb="3">
      <t>タ</t>
    </rPh>
    <rPh sb="3" eb="5">
      <t>ケイヒ</t>
    </rPh>
    <phoneticPr fontId="1"/>
  </si>
  <si>
    <t>共同研究費</t>
    <rPh sb="0" eb="2">
      <t>キョウドウ</t>
    </rPh>
    <rPh sb="2" eb="4">
      <t>ケンキュウ</t>
    </rPh>
    <rPh sb="4" eb="5">
      <t>ヒ</t>
    </rPh>
    <phoneticPr fontId="1"/>
  </si>
  <si>
    <t>営業支出③</t>
    <rPh sb="0" eb="2">
      <t>エイギョウ</t>
    </rPh>
    <rPh sb="2" eb="4">
      <t>シシュツ</t>
    </rPh>
    <phoneticPr fontId="1"/>
  </si>
  <si>
    <t>4.営業収支 ④＝②－③</t>
    <rPh sb="2" eb="4">
      <t>エイギョウ</t>
    </rPh>
    <rPh sb="4" eb="6">
      <t>シュウシ</t>
    </rPh>
    <phoneticPr fontId="1"/>
  </si>
  <si>
    <t>【財務収支】</t>
    <rPh sb="1" eb="3">
      <t>ザイム</t>
    </rPh>
    <rPh sb="3" eb="5">
      <t>シュウシ</t>
    </rPh>
    <phoneticPr fontId="1"/>
  </si>
  <si>
    <t>5.収入</t>
    <rPh sb="2" eb="4">
      <t>シュウニュウ</t>
    </rPh>
    <phoneticPr fontId="1"/>
  </si>
  <si>
    <t>短期借入金</t>
    <rPh sb="0" eb="2">
      <t>タンキ</t>
    </rPh>
    <rPh sb="2" eb="5">
      <t>カリイレキン</t>
    </rPh>
    <phoneticPr fontId="1"/>
  </si>
  <si>
    <t>長期借入金</t>
    <rPh sb="0" eb="2">
      <t>チョウキ</t>
    </rPh>
    <rPh sb="2" eb="5">
      <t>カリイレキン</t>
    </rPh>
    <phoneticPr fontId="1"/>
  </si>
  <si>
    <t>出資</t>
    <rPh sb="0" eb="2">
      <t>シュッシ</t>
    </rPh>
    <phoneticPr fontId="1"/>
  </si>
  <si>
    <t>財務収入⑤</t>
    <rPh sb="0" eb="2">
      <t>ザイム</t>
    </rPh>
    <rPh sb="2" eb="4">
      <t>シュウニュウ</t>
    </rPh>
    <rPh sb="3" eb="4">
      <t>エイシュウ</t>
    </rPh>
    <phoneticPr fontId="1"/>
  </si>
  <si>
    <t>6.支出</t>
    <rPh sb="2" eb="4">
      <t>シシュツ</t>
    </rPh>
    <phoneticPr fontId="1"/>
  </si>
  <si>
    <t>短期借入金返済</t>
    <rPh sb="0" eb="2">
      <t>タンキ</t>
    </rPh>
    <rPh sb="2" eb="5">
      <t>カリイレキン</t>
    </rPh>
    <rPh sb="5" eb="7">
      <t>ヘンサイ</t>
    </rPh>
    <phoneticPr fontId="1"/>
  </si>
  <si>
    <t>長期借入金返済</t>
    <rPh sb="0" eb="2">
      <t>チョウキ</t>
    </rPh>
    <rPh sb="2" eb="5">
      <t>カリイレキン</t>
    </rPh>
    <rPh sb="5" eb="7">
      <t>ヘンサイ</t>
    </rPh>
    <phoneticPr fontId="1"/>
  </si>
  <si>
    <t>その他の支出</t>
    <rPh sb="2" eb="3">
      <t>タ</t>
    </rPh>
    <rPh sb="4" eb="6">
      <t>シシュツ</t>
    </rPh>
    <phoneticPr fontId="1"/>
  </si>
  <si>
    <t>財務支出②</t>
    <rPh sb="0" eb="2">
      <t>ザイム</t>
    </rPh>
    <rPh sb="2" eb="4">
      <t>シシュツ</t>
    </rPh>
    <phoneticPr fontId="1"/>
  </si>
  <si>
    <t>7.財務収支</t>
    <rPh sb="2" eb="4">
      <t>ザイム</t>
    </rPh>
    <rPh sb="4" eb="6">
      <t>シュウシ</t>
    </rPh>
    <phoneticPr fontId="1"/>
  </si>
  <si>
    <t>8.翌月繰越</t>
    <rPh sb="2" eb="4">
      <t>ヨクゲツ</t>
    </rPh>
    <rPh sb="4" eb="6">
      <t>クリコシ</t>
    </rPh>
    <phoneticPr fontId="1"/>
  </si>
  <si>
    <t>社会課題解決枠フェーズA</t>
    <rPh sb="0" eb="2">
      <t>シャカイ</t>
    </rPh>
    <rPh sb="2" eb="4">
      <t>カダイ</t>
    </rPh>
    <rPh sb="4" eb="6">
      <t>カイケツ</t>
    </rPh>
    <rPh sb="6" eb="7">
      <t>ワク</t>
    </rPh>
    <phoneticPr fontId="1"/>
  </si>
  <si>
    <t>2021年12月～2022年11月</t>
    <rPh sb="4" eb="5">
      <t>ネン</t>
    </rPh>
    <rPh sb="7" eb="8">
      <t>ガツ</t>
    </rPh>
    <rPh sb="13" eb="14">
      <t>ネン</t>
    </rPh>
    <rPh sb="16" eb="17">
      <t>ガツ</t>
    </rPh>
    <phoneticPr fontId="1"/>
  </si>
  <si>
    <t>社会課題解決枠フェーズB</t>
    <rPh sb="0" eb="2">
      <t>シャカイ</t>
    </rPh>
    <rPh sb="2" eb="4">
      <t>カダイ</t>
    </rPh>
    <rPh sb="4" eb="6">
      <t>カイケツ</t>
    </rPh>
    <rPh sb="6" eb="7">
      <t>ワク</t>
    </rPh>
    <phoneticPr fontId="1"/>
  </si>
  <si>
    <t>2021年12月～2023年11月</t>
    <rPh sb="4" eb="5">
      <t>ネン</t>
    </rPh>
    <rPh sb="7" eb="8">
      <t>ガツ</t>
    </rPh>
    <rPh sb="13" eb="14">
      <t>ネン</t>
    </rPh>
    <rPh sb="16" eb="17">
      <t>ガツ</t>
    </rPh>
    <phoneticPr fontId="1"/>
  </si>
  <si>
    <t>新市場開拓枠フェーズα</t>
    <rPh sb="0" eb="3">
      <t>シンシジョウ</t>
    </rPh>
    <rPh sb="3" eb="5">
      <t>カイタク</t>
    </rPh>
    <rPh sb="5" eb="6">
      <t>ワク</t>
    </rPh>
    <phoneticPr fontId="1"/>
  </si>
  <si>
    <t>新市場開拓枠フェーズβ</t>
    <rPh sb="0" eb="3">
      <t>シンシジョウ</t>
    </rPh>
    <rPh sb="3" eb="5">
      <t>カイタク</t>
    </rPh>
    <rPh sb="5" eb="6">
      <t>ワク</t>
    </rPh>
    <phoneticPr fontId="1"/>
  </si>
  <si>
    <t>フェーズC</t>
    <phoneticPr fontId="1"/>
  </si>
  <si>
    <t>フェーズD</t>
    <phoneticPr fontId="1"/>
  </si>
  <si>
    <t>2021年12月～2024年11月</t>
    <rPh sb="4" eb="5">
      <t>ネン</t>
    </rPh>
    <rPh sb="7" eb="8">
      <t>ガツ</t>
    </rPh>
    <rPh sb="13" eb="14">
      <t>ネン</t>
    </rPh>
    <rPh sb="16" eb="17">
      <t>ガツ</t>
    </rPh>
    <phoneticPr fontId="1"/>
  </si>
  <si>
    <t>チェックリスト</t>
    <phoneticPr fontId="1"/>
  </si>
  <si>
    <t>確認は決算期が記載されている場合のみ</t>
  </si>
  <si>
    <t>t1</t>
    <phoneticPr fontId="1"/>
  </si>
  <si>
    <t>t2</t>
    <phoneticPr fontId="1"/>
  </si>
  <si>
    <t>t3</t>
    <phoneticPr fontId="1"/>
  </si>
  <si>
    <t>row</t>
  </si>
  <si>
    <t>決算あり</t>
    <rPh sb="0" eb="2">
      <t>ケッサン</t>
    </rPh>
    <phoneticPr fontId="1"/>
  </si>
  <si>
    <t>有形固定資産合計</t>
    <rPh sb="0" eb="2">
      <t>ユウケイ</t>
    </rPh>
    <rPh sb="2" eb="4">
      <t>コテイ</t>
    </rPh>
    <rPh sb="4" eb="6">
      <t>シサン</t>
    </rPh>
    <rPh sb="6" eb="8">
      <t>ゴウケイ</t>
    </rPh>
    <phoneticPr fontId="1"/>
  </si>
  <si>
    <t>土地より小さい。</t>
    <rPh sb="4" eb="5">
      <t>チイ</t>
    </rPh>
    <phoneticPr fontId="1"/>
  </si>
  <si>
    <t>固定資産合計</t>
    <rPh sb="0" eb="2">
      <t>コテイ</t>
    </rPh>
    <rPh sb="2" eb="4">
      <t>シサン</t>
    </rPh>
    <rPh sb="4" eb="6">
      <t>ゴウケイ</t>
    </rPh>
    <phoneticPr fontId="1"/>
  </si>
  <si>
    <t>有形固定資産合計＋無形固定資産＋投資等合計と一致しない。</t>
  </si>
  <si>
    <t>資産合計</t>
    <rPh sb="0" eb="2">
      <t>シサン</t>
    </rPh>
    <rPh sb="2" eb="4">
      <t>ゴウケイ</t>
    </rPh>
    <phoneticPr fontId="1"/>
  </si>
  <si>
    <t>流動資産合計＋固定資産合計＋繰延資産と一致しない。</t>
  </si>
  <si>
    <t>負債・純資産合計と一致しない。</t>
  </si>
  <si>
    <t>短期借入金</t>
    <rPh sb="0" eb="2">
      <t>タンキ</t>
    </rPh>
    <rPh sb="2" eb="4">
      <t>カリイレ</t>
    </rPh>
    <rPh sb="4" eb="5">
      <t>キン</t>
    </rPh>
    <phoneticPr fontId="1"/>
  </si>
  <si>
    <t>うち代表者等短期借入金より小さい。</t>
  </si>
  <si>
    <t>（うち代表者等短期借入金）</t>
    <phoneticPr fontId="1"/>
  </si>
  <si>
    <t>短期借入金より大きい。</t>
  </si>
  <si>
    <t>流動負債合計</t>
  </si>
  <si>
    <t>支払手形＋買掛金＋短期借入金より小さい。</t>
  </si>
  <si>
    <t>社債・長期借入金</t>
  </si>
  <si>
    <t>代表者等長期借入金+資本性借入金より小さい。</t>
  </si>
  <si>
    <t>（うち代表者等長期借入金）</t>
    <rPh sb="7" eb="9">
      <t>チョウキ</t>
    </rPh>
    <phoneticPr fontId="1"/>
  </si>
  <si>
    <t>（うち資本性借入金）との合計が社債・長期借入金より大きい。</t>
  </si>
  <si>
    <t>（うち資本性借入金）</t>
  </si>
  <si>
    <t>（うち代表者等長期借入金）との合計が社債・長期借入金より大きい。</t>
  </si>
  <si>
    <t>固定負債合計（※）</t>
  </si>
  <si>
    <t>社債・長期借入金より小さい。</t>
  </si>
  <si>
    <t>負債合計（※）</t>
  </si>
  <si>
    <t>流動負債合計＋固定負債合計＋特別法上の準備金と一致しない。</t>
  </si>
  <si>
    <t>負債・純資産合計</t>
  </si>
  <si>
    <t>負債合計＋純資産合計と一致しない。</t>
  </si>
  <si>
    <t>資産合計と一致しない。</t>
  </si>
  <si>
    <t>売上原価</t>
  </si>
  <si>
    <t>売上高より大きい。</t>
  </si>
  <si>
    <t>売上原価のうち労務費＋賃借料＋租税公課より小さい。</t>
  </si>
  <si>
    <t>（うち労務費）</t>
  </si>
  <si>
    <t>（うち賃借料）と（うち租税公課）との合計が売上原価より大きい。</t>
  </si>
  <si>
    <t>（うち賃借料）</t>
  </si>
  <si>
    <t>（うち労務費）と（うち租税公課）との合計が売上原価より大きい。</t>
    <rPh sb="3" eb="6">
      <t>ロウムヒ</t>
    </rPh>
    <phoneticPr fontId="1"/>
  </si>
  <si>
    <t>（うち租税公課）</t>
  </si>
  <si>
    <t>（うち労務費）と（うち賃借料）との合計が売上原価より大きい。</t>
  </si>
  <si>
    <t>売上総利益</t>
    <rPh sb="0" eb="2">
      <t>ウリアゲ</t>
    </rPh>
    <rPh sb="2" eb="5">
      <t>ソウリエキ</t>
    </rPh>
    <phoneticPr fontId="1"/>
  </si>
  <si>
    <t>売上高－売上原価と一致しない。</t>
  </si>
  <si>
    <t>販売費および一般管理費</t>
  </si>
  <si>
    <t>売上総利益より大きい。</t>
  </si>
  <si>
    <t>販売費および一般管理費のうち人件費＋賃借料＋租税公課より小さい。</t>
  </si>
  <si>
    <t>（うち人件費）</t>
  </si>
  <si>
    <t>（うち賃借料）と（うち租税公課）との合計が販売費および一般管理費より大きい。</t>
    <rPh sb="11" eb="13">
      <t>ソゼイ</t>
    </rPh>
    <rPh sb="13" eb="15">
      <t>コウカ</t>
    </rPh>
    <phoneticPr fontId="1"/>
  </si>
  <si>
    <t>（うち人件費）と（うち租税公課）との合計が販売費および一般管理費より大きい。</t>
    <rPh sb="3" eb="6">
      <t>ジンケンヒ</t>
    </rPh>
    <phoneticPr fontId="1"/>
  </si>
  <si>
    <t>（うち人件費）と（うち貸借料）との合計が販売費および一般管理費より大きい。</t>
    <rPh sb="3" eb="6">
      <t>ジンケンヒ</t>
    </rPh>
    <rPh sb="11" eb="13">
      <t>タイシャク</t>
    </rPh>
    <rPh sb="13" eb="14">
      <t>リョウ</t>
    </rPh>
    <phoneticPr fontId="1"/>
  </si>
  <si>
    <t>営業利益</t>
    <rPh sb="0" eb="2">
      <t>エイギョウ</t>
    </rPh>
    <rPh sb="2" eb="4">
      <t>リエキ</t>
    </rPh>
    <phoneticPr fontId="1"/>
  </si>
  <si>
    <t>営業利益が売上総利益－販売費および一般管理費と一致しない。</t>
  </si>
  <si>
    <t>営業外収益合計</t>
    <rPh sb="0" eb="3">
      <t>エイギョウガイ</t>
    </rPh>
    <rPh sb="3" eb="5">
      <t>シュウエキ</t>
    </rPh>
    <rPh sb="5" eb="7">
      <t>ゴウケイ</t>
    </rPh>
    <phoneticPr fontId="1"/>
  </si>
  <si>
    <t>営業外収益合計が受取利息・配当金よりも小さい。</t>
  </si>
  <si>
    <t>（うち受取利息・配当金）</t>
  </si>
  <si>
    <t>受取利息・配当金が営業外収益合計よりも大きい。</t>
  </si>
  <si>
    <t>営業外費用合計</t>
    <phoneticPr fontId="1"/>
  </si>
  <si>
    <t>営業外費用合計が支払利息・割引料よりも小さい。</t>
  </si>
  <si>
    <t>（うち支払利息・割引料）</t>
  </si>
  <si>
    <t>支払利息・割引料が営業外費用合計よりも大きい。</t>
  </si>
  <si>
    <t>経常利益</t>
  </si>
  <si>
    <t>経常利益が営業利益＋営業外収益合計－営業外費用合計と一致しない。</t>
  </si>
  <si>
    <t>負の値</t>
  </si>
  <si>
    <t>項目</t>
    <rPh sb="0" eb="2">
      <t>コウモク</t>
    </rPh>
    <phoneticPr fontId="1"/>
  </si>
  <si>
    <t>エラー確認内容</t>
    <rPh sb="3" eb="5">
      <t>カクニン</t>
    </rPh>
    <rPh sb="5" eb="7">
      <t>ナイヨウ</t>
    </rPh>
    <phoneticPr fontId="1"/>
  </si>
  <si>
    <t>土地</t>
    <rPh sb="0" eb="2">
      <t>トチ</t>
    </rPh>
    <phoneticPr fontId="1"/>
  </si>
  <si>
    <t>有形固定資産合計より大きい。</t>
    <rPh sb="10" eb="11">
      <t>オオ</t>
    </rPh>
    <phoneticPr fontId="1"/>
  </si>
  <si>
    <t>有形固定資産合計</t>
  </si>
  <si>
    <t>固定資産合計</t>
  </si>
  <si>
    <t>資産合計</t>
  </si>
  <si>
    <t>負債・純資産合計と一致しない。</t>
    <phoneticPr fontId="1"/>
  </si>
  <si>
    <t>短期借入金</t>
  </si>
  <si>
    <t>うち代表者等短期借入金より小さい。</t>
    <phoneticPr fontId="1"/>
  </si>
  <si>
    <t>（うち代表者等短期借入金）</t>
  </si>
  <si>
    <t>短期借入金より大きい。</t>
    <phoneticPr fontId="1"/>
  </si>
  <si>
    <t>支払手形＋買掛金＋短期借入金より小さい。</t>
    <phoneticPr fontId="1"/>
  </si>
  <si>
    <t>代表者等長期借入金+資本性借入金より小さい。</t>
    <phoneticPr fontId="1"/>
  </si>
  <si>
    <t>（うち代表者等長期借入金）</t>
  </si>
  <si>
    <t>（うち資本性借入金）との合計が社債・長期借入金より大きい。</t>
    <phoneticPr fontId="1"/>
  </si>
  <si>
    <t>（うち代表者等長期借入金）との合計が社債・長期借入金より大きい。</t>
    <phoneticPr fontId="1"/>
  </si>
  <si>
    <t>社債・長期借入金より小さい。</t>
    <phoneticPr fontId="1"/>
  </si>
  <si>
    <t>流動負債合計＋固定負債合計＋特別法上の準備金と一致しない。</t>
    <phoneticPr fontId="1"/>
  </si>
  <si>
    <t>売上高より大きい。</t>
    <phoneticPr fontId="1"/>
  </si>
  <si>
    <t>売上原価のうち労務費＋賃借料＋租税公課より小さい。</t>
    <phoneticPr fontId="1"/>
  </si>
  <si>
    <t>（うち賃借料）と（うち租税公課）との合計が売上原価より大きい。</t>
    <phoneticPr fontId="1"/>
  </si>
  <si>
    <t>（うち労務費）と（うち賃借料）との合計が売上原価より大きい。</t>
    <phoneticPr fontId="1"/>
  </si>
  <si>
    <t>売上総利益</t>
  </si>
  <si>
    <t>売上総利益より大きい。</t>
    <phoneticPr fontId="1"/>
  </si>
  <si>
    <t>販売費および一般管理費のうち人件費＋賃借料＋租税公課より小さい。</t>
    <phoneticPr fontId="1"/>
  </si>
  <si>
    <t>営業利益</t>
  </si>
  <si>
    <t>営業利益が売上総利益－販売費および一般管理費と一致しない。</t>
    <phoneticPr fontId="1"/>
  </si>
  <si>
    <t>営業外収益合計</t>
  </si>
  <si>
    <t>営業外費用合計</t>
  </si>
  <si>
    <t>株主配当金</t>
  </si>
  <si>
    <t>期末従業員数（人）</t>
  </si>
  <si>
    <t>（参考）財務データ入力フォームの確認内容</t>
    <rPh sb="1" eb="3">
      <t>サンコウ</t>
    </rPh>
    <rPh sb="4" eb="6">
      <t>ザイム</t>
    </rPh>
    <rPh sb="9" eb="11">
      <t>ニュウリョク</t>
    </rPh>
    <rPh sb="16" eb="18">
      <t>カクニン</t>
    </rPh>
    <rPh sb="18" eb="20">
      <t>ナイヨウ</t>
    </rPh>
    <phoneticPr fontId="1"/>
  </si>
  <si>
    <t>負の値である。</t>
  </si>
  <si>
    <t>シート【Ⅲ.財務データ入力】をご記入いただく際には、各項目が以下の内容に該当しないよう、お気をつけください。</t>
    <phoneticPr fontId="1"/>
  </si>
  <si>
    <t>2024年9月～202＊年＊月</t>
    <rPh sb="4" eb="5">
      <t>ネン</t>
    </rPh>
    <rPh sb="6" eb="7">
      <t>ガツ</t>
    </rPh>
    <rPh sb="12" eb="13">
      <t>ネン</t>
    </rPh>
    <rPh sb="14" eb="15">
      <t>ガツ</t>
    </rPh>
    <phoneticPr fontId="1"/>
  </si>
  <si>
    <t>（2024年4月末時点）</t>
    <rPh sb="5" eb="6">
      <t>ネン</t>
    </rPh>
    <rPh sb="7" eb="8">
      <t>ガツ</t>
    </rPh>
    <rPh sb="8" eb="9">
      <t>マツ</t>
    </rPh>
    <rPh sb="9" eb="11">
      <t>ジテン</t>
    </rPh>
    <phoneticPr fontId="1"/>
  </si>
  <si>
    <t>（2024年8月末時点）</t>
    <rPh sb="5" eb="6">
      <t>ネン</t>
    </rPh>
    <rPh sb="7" eb="8">
      <t>ガツ</t>
    </rPh>
    <rPh sb="8" eb="9">
      <t>マツ</t>
    </rPh>
    <rPh sb="9" eb="11">
      <t>ジテン</t>
    </rPh>
    <phoneticPr fontId="1"/>
  </si>
  <si>
    <t>同上</t>
    <rPh sb="0" eb="2">
      <t>ドウジョウ</t>
    </rPh>
    <phoneticPr fontId="1"/>
  </si>
  <si>
    <t>下の"記入期間"に対応した期間で以下の資金繰り表にご記入ください。</t>
    <rPh sb="0" eb="1">
      <t>シタ</t>
    </rPh>
    <rPh sb="3" eb="5">
      <t>キニュウ</t>
    </rPh>
    <rPh sb="5" eb="7">
      <t>キカン</t>
    </rPh>
    <rPh sb="9" eb="11">
      <t>タイオウ</t>
    </rPh>
    <rPh sb="13" eb="15">
      <t>キカン</t>
    </rPh>
    <rPh sb="19" eb="22">
      <t>シキング</t>
    </rPh>
    <rPh sb="23" eb="24">
      <t>ヒョウ</t>
    </rPh>
    <rPh sb="26" eb="28">
      <t>キニュウ</t>
    </rPh>
    <phoneticPr fontId="1"/>
  </si>
  <si>
    <r>
      <t>・</t>
    </r>
    <r>
      <rPr>
        <b/>
        <sz val="10.5"/>
        <color theme="1"/>
        <rFont val="Meiryo UI"/>
        <family val="3"/>
        <charset val="128"/>
      </rPr>
      <t>数字は千円単位で入力</t>
    </r>
    <r>
      <rPr>
        <sz val="10.5"/>
        <color theme="1"/>
        <rFont val="Meiryo UI"/>
        <family val="3"/>
        <charset val="128"/>
      </rPr>
      <t>し、100円の桁は四捨五入して下さい。</t>
    </r>
    <phoneticPr fontId="1"/>
  </si>
  <si>
    <r>
      <t>・グループ会社がある場合、連結ではなく、</t>
    </r>
    <r>
      <rPr>
        <b/>
        <sz val="10.5"/>
        <color theme="1"/>
        <rFont val="Meiryo UI"/>
        <family val="3"/>
        <charset val="128"/>
      </rPr>
      <t>単体での決算データを入力</t>
    </r>
    <r>
      <rPr>
        <sz val="10.5"/>
        <color theme="1"/>
        <rFont val="Meiryo UI"/>
        <family val="3"/>
        <charset val="128"/>
      </rPr>
      <t>してください。</t>
    </r>
    <rPh sb="5" eb="7">
      <t>ガイシャ</t>
    </rPh>
    <rPh sb="10" eb="12">
      <t>バアイ</t>
    </rPh>
    <rPh sb="13" eb="15">
      <t>レンケツ</t>
    </rPh>
    <rPh sb="20" eb="22">
      <t>タンタイ</t>
    </rPh>
    <rPh sb="24" eb="26">
      <t>ケッサン</t>
    </rPh>
    <rPh sb="30" eb="32">
      <t>ニュウリョク</t>
    </rPh>
    <phoneticPr fontId="1"/>
  </si>
  <si>
    <r>
      <t>・</t>
    </r>
    <r>
      <rPr>
        <b/>
        <sz val="10.5"/>
        <color theme="1"/>
        <rFont val="Meiryo UI"/>
        <family val="3"/>
        <charset val="128"/>
      </rPr>
      <t>行の追加、削除は、行わない</t>
    </r>
    <r>
      <rPr>
        <sz val="10.5"/>
        <color theme="1"/>
        <rFont val="Meiryo UI"/>
        <family val="3"/>
        <charset val="128"/>
      </rPr>
      <t>でください。</t>
    </r>
    <phoneticPr fontId="1"/>
  </si>
  <si>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0.5"/>
        <color rgb="FFFF0000"/>
        <rFont val="Meiryo UI"/>
        <family val="3"/>
        <charset val="128"/>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1"/>
  </si>
  <si>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0.5"/>
        <color rgb="FFFF0000"/>
        <rFont val="Meiryo UI"/>
        <family val="3"/>
        <charset val="128"/>
      </rPr>
      <t>内容について、代表者、経理担当者へのヒアリングにより質問をさせていただく場合があります。また、借入金や出資金については必要に応じて確認資料（意向確認書など）の提出をお願いする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rPh sb="167" eb="170">
      <t>カリイレキン</t>
    </rPh>
    <rPh sb="171" eb="174">
      <t>シュッシキン</t>
    </rPh>
    <rPh sb="179" eb="181">
      <t>ヒツヨウ</t>
    </rPh>
    <rPh sb="182" eb="183">
      <t>オウ</t>
    </rPh>
    <rPh sb="185" eb="189">
      <t>カクニンシリョウ</t>
    </rPh>
    <rPh sb="190" eb="195">
      <t>イコウカクニンショ</t>
    </rPh>
    <rPh sb="199" eb="201">
      <t>テイシュツ</t>
    </rPh>
    <rPh sb="203" eb="204">
      <t>ネガ</t>
    </rPh>
    <rPh sb="207" eb="209">
      <t>バアイ</t>
    </rPh>
    <phoneticPr fontId="1"/>
  </si>
  <si>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0.5"/>
        <color rgb="FFFF0000"/>
        <rFont val="Meiryo UI"/>
        <family val="3"/>
        <charset val="128"/>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1"/>
  </si>
  <si>
    <r>
      <t>売上原価を除いた経営に係る総コストについて、人件費、販売費、管理費のその他経費の別にご記入ください。ただし、</t>
    </r>
    <r>
      <rPr>
        <sz val="10.5"/>
        <color rgb="FFFF0000"/>
        <rFont val="Meiryo UI"/>
        <family val="3"/>
        <charset val="128"/>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</si>
</sst>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76" formatCode="#,##0_ ;[Red]\-#,##0\ "/>
    <numFmt numFmtId="177" formatCode="#,##0.00_ ;[Red]\-#,##0.00\ "/>
  </numFmts>
  <fonts count="17"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name val="ＭＳ Ｐゴシック"/>
      <family val="3"/>
      <charset val="128"/>
    </font>
    <font>
      <u/>
      <sz val="11"/>
      <color theme="10"/>
      <name val="游ゴシック"/>
      <family val="2"/>
      <charset val="128"/>
      <scheme val="minor"/>
    </font>
    <font>
      <sz val="11"/>
      <color theme="1"/>
      <name val="游ゴシック"/>
      <family val="2"/>
      <charset val="128"/>
      <scheme val="minor"/>
    </font>
    <font>
      <sz val="10.5"/>
      <color theme="1"/>
      <name val="Meiryo UI"/>
      <family val="3"/>
      <charset val="128"/>
    </font>
    <font>
      <sz val="10.5"/>
      <color rgb="FFFF0000"/>
      <name val="Meiryo UI"/>
      <family val="3"/>
      <charset val="128"/>
    </font>
    <font>
      <b/>
      <sz val="10.5"/>
      <color theme="1"/>
      <name val="Meiryo UI"/>
      <family val="3"/>
      <charset val="128"/>
    </font>
    <font>
      <sz val="10.5"/>
      <color theme="0"/>
      <name val="Meiryo UI"/>
      <family val="3"/>
      <charset val="128"/>
    </font>
    <font>
      <sz val="10.5"/>
      <name val="Meiryo UI"/>
      <family val="3"/>
      <charset val="128"/>
    </font>
    <font>
      <b/>
      <sz val="10.5"/>
      <name val="Meiryo UI"/>
      <family val="3"/>
      <charset val="128"/>
    </font>
    <font>
      <u/>
      <sz val="10.5"/>
      <color theme="10"/>
      <name val="Meiryo UI"/>
      <family val="3"/>
      <charset val="128"/>
    </font>
    <font>
      <sz val="10.5"/>
      <color rgb="FF3333FF"/>
      <name val="Meiryo UI"/>
      <family val="3"/>
      <charset val="128"/>
    </font>
    <font>
      <sz val="10.5"/>
      <color theme="8" tint="-0.249977111117893"/>
      <name val="Meiryo UI"/>
      <family val="3"/>
      <charset val="128"/>
    </font>
  </fonts>
  <fills count="14">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dotted">
        <color indexed="64"/>
      </top>
      <bottom style="thin">
        <color indexed="64"/>
      </bottom>
      <diagonal/>
    </border>
    <border>
      <left style="hair">
        <color indexed="64"/>
      </left>
      <right style="hair">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s>
  <cellStyleXfs count="5">
    <xf numFmtId="0" fontId="0" fillId="0" borderId="0">
      <alignment vertical="center"/>
    </xf>
    <xf numFmtId="0" fontId="4" fillId="0" borderId="0" applyNumberFormat="0" applyFill="0" applyBorder="0" applyAlignment="0" applyProtection="0">
      <alignment vertical="center"/>
    </xf>
    <xf numFmtId="0" fontId="5" fillId="0" borderId="0"/>
    <xf numFmtId="0" fontId="6" fillId="0" borderId="0" applyNumberFormat="0" applyFill="0" applyBorder="0" applyAlignment="0" applyProtection="0">
      <alignment vertical="center"/>
    </xf>
    <xf numFmtId="38" fontId="7" fillId="0" borderId="0" applyFont="0" applyFill="0" applyBorder="0" applyAlignment="0" applyProtection="0">
      <alignment vertical="center"/>
    </xf>
  </cellStyleXfs>
  <cellXfs count="215">
    <xf numFmtId="0" fontId="0" fillId="0" borderId="0" xfId="0">
      <alignment vertical="center"/>
    </xf>
    <xf numFmtId="0" fontId="8" fillId="0" borderId="0" xfId="0" applyFont="1">
      <alignment vertical="center"/>
    </xf>
    <xf numFmtId="0" fontId="8" fillId="0" borderId="0" xfId="0" applyFont="1" applyAlignment="1">
      <alignment horizontal="center" vertical="center"/>
    </xf>
    <xf numFmtId="0" fontId="9" fillId="0" borderId="0" xfId="0" applyFont="1">
      <alignment vertical="center"/>
    </xf>
    <xf numFmtId="0" fontId="8" fillId="0" borderId="31" xfId="0" applyFont="1" applyBorder="1" applyAlignment="1">
      <alignment horizontal="center" vertical="center"/>
    </xf>
    <xf numFmtId="0" fontId="8" fillId="0" borderId="34" xfId="0" applyFont="1" applyBorder="1" applyAlignment="1">
      <alignment horizontal="center" vertical="center"/>
    </xf>
    <xf numFmtId="55" fontId="8" fillId="0" borderId="0" xfId="0" applyNumberFormat="1" applyFont="1" applyAlignment="1">
      <alignment horizontal="center" vertical="center"/>
    </xf>
    <xf numFmtId="41" fontId="8" fillId="11" borderId="37" xfId="0" applyNumberFormat="1" applyFont="1" applyFill="1" applyBorder="1" applyAlignment="1">
      <alignment horizontal="center" vertical="center"/>
    </xf>
    <xf numFmtId="41" fontId="8" fillId="0" borderId="38" xfId="0" applyNumberFormat="1" applyFont="1" applyBorder="1" applyAlignment="1">
      <alignment horizontal="center" vertical="center"/>
    </xf>
    <xf numFmtId="0" fontId="8" fillId="2" borderId="39" xfId="0" applyFont="1" applyFill="1" applyBorder="1">
      <alignment vertical="center"/>
    </xf>
    <xf numFmtId="41" fontId="8" fillId="2" borderId="43" xfId="0" applyNumberFormat="1" applyFont="1" applyFill="1" applyBorder="1" applyAlignment="1">
      <alignment horizontal="center" vertical="center"/>
    </xf>
    <xf numFmtId="41" fontId="8" fillId="2" borderId="44" xfId="0" applyNumberFormat="1" applyFont="1" applyFill="1" applyBorder="1" applyAlignment="1">
      <alignment horizontal="center" vertical="center"/>
    </xf>
    <xf numFmtId="0" fontId="8" fillId="2" borderId="45" xfId="0" applyFont="1" applyFill="1" applyBorder="1">
      <alignment vertical="center"/>
    </xf>
    <xf numFmtId="0" fontId="8" fillId="0" borderId="42" xfId="0" applyFont="1" applyBorder="1">
      <alignment vertical="center"/>
    </xf>
    <xf numFmtId="41" fontId="8" fillId="0" borderId="43" xfId="0" applyNumberFormat="1" applyFont="1" applyBorder="1" applyAlignment="1">
      <alignment horizontal="center" vertical="center"/>
    </xf>
    <xf numFmtId="41" fontId="8" fillId="0" borderId="44" xfId="0" applyNumberFormat="1" applyFont="1" applyBorder="1" applyAlignment="1">
      <alignment horizontal="center" vertical="center"/>
    </xf>
    <xf numFmtId="41" fontId="8" fillId="0" borderId="45" xfId="0" applyNumberFormat="1" applyFont="1" applyBorder="1">
      <alignment vertical="center"/>
    </xf>
    <xf numFmtId="0" fontId="8" fillId="0" borderId="42" xfId="0" applyFont="1" applyBorder="1" applyAlignment="1">
      <alignment horizontal="center" vertical="center"/>
    </xf>
    <xf numFmtId="41" fontId="8" fillId="12" borderId="43" xfId="0" applyNumberFormat="1" applyFont="1" applyFill="1" applyBorder="1" applyAlignment="1">
      <alignment horizontal="center" vertical="center"/>
    </xf>
    <xf numFmtId="41" fontId="8" fillId="12" borderId="44" xfId="0" applyNumberFormat="1" applyFont="1" applyFill="1" applyBorder="1" applyAlignment="1">
      <alignment horizontal="center" vertical="center"/>
    </xf>
    <xf numFmtId="41" fontId="8" fillId="12" borderId="45" xfId="0" applyNumberFormat="1" applyFont="1" applyFill="1" applyBorder="1">
      <alignment vertical="center"/>
    </xf>
    <xf numFmtId="41" fontId="8" fillId="0" borderId="58" xfId="0" applyNumberFormat="1" applyFont="1" applyBorder="1" applyAlignment="1">
      <alignment horizontal="center" vertical="center"/>
    </xf>
    <xf numFmtId="41" fontId="8" fillId="0" borderId="59" xfId="0" applyNumberFormat="1" applyFont="1" applyBorder="1" applyAlignment="1">
      <alignment horizontal="center" vertical="center"/>
    </xf>
    <xf numFmtId="0" fontId="8" fillId="12" borderId="42" xfId="0" applyFont="1" applyFill="1" applyBorder="1">
      <alignment vertical="center"/>
    </xf>
    <xf numFmtId="0" fontId="8" fillId="12" borderId="42" xfId="0" applyFont="1" applyFill="1" applyBorder="1" applyAlignment="1">
      <alignment horizontal="center" vertical="center"/>
    </xf>
    <xf numFmtId="41" fontId="8" fillId="2" borderId="45" xfId="0" applyNumberFormat="1" applyFont="1" applyFill="1" applyBorder="1">
      <alignment vertical="center"/>
    </xf>
    <xf numFmtId="41" fontId="8" fillId="0" borderId="50" xfId="0" applyNumberFormat="1" applyFont="1" applyBorder="1" applyAlignment="1">
      <alignment horizontal="center" vertical="center"/>
    </xf>
    <xf numFmtId="41" fontId="8" fillId="0" borderId="51" xfId="0" applyNumberFormat="1" applyFont="1" applyBorder="1" applyAlignment="1">
      <alignment horizontal="center" vertical="center"/>
    </xf>
    <xf numFmtId="0" fontId="8" fillId="2" borderId="52" xfId="0" applyFont="1" applyFill="1" applyBorder="1">
      <alignment vertical="center"/>
    </xf>
    <xf numFmtId="0" fontId="10" fillId="0" borderId="0" xfId="0" applyFont="1">
      <alignment vertical="center"/>
    </xf>
    <xf numFmtId="0" fontId="8" fillId="0" borderId="53" xfId="0" applyFont="1" applyBorder="1">
      <alignment vertical="center"/>
    </xf>
    <xf numFmtId="0" fontId="8" fillId="0" borderId="54" xfId="0" applyFont="1" applyBorder="1">
      <alignment vertical="center"/>
    </xf>
    <xf numFmtId="0" fontId="8" fillId="0" borderId="6" xfId="0" applyFont="1" applyBorder="1">
      <alignment vertical="center"/>
    </xf>
    <xf numFmtId="0" fontId="8" fillId="0" borderId="55" xfId="0" applyFont="1" applyBorder="1">
      <alignment vertical="center"/>
    </xf>
    <xf numFmtId="0" fontId="8" fillId="0" borderId="9" xfId="0" applyFont="1" applyBorder="1">
      <alignment vertical="center"/>
    </xf>
    <xf numFmtId="0" fontId="8" fillId="0" borderId="56" xfId="0" applyFont="1" applyBorder="1">
      <alignment vertical="center"/>
    </xf>
    <xf numFmtId="0" fontId="8" fillId="0" borderId="11" xfId="0" applyFont="1" applyBorder="1">
      <alignment vertical="center"/>
    </xf>
    <xf numFmtId="0" fontId="8" fillId="0" borderId="57" xfId="0" applyFont="1" applyBorder="1">
      <alignment vertical="center"/>
    </xf>
    <xf numFmtId="0" fontId="11" fillId="0" borderId="0" xfId="0" applyFont="1">
      <alignment vertical="center"/>
    </xf>
    <xf numFmtId="0" fontId="12" fillId="0" borderId="0" xfId="0" applyFont="1" applyAlignment="1"/>
    <xf numFmtId="0" fontId="13" fillId="0" borderId="2" xfId="0" applyFont="1" applyBorder="1">
      <alignment vertical="center"/>
    </xf>
    <xf numFmtId="0" fontId="11" fillId="0" borderId="0" xfId="0" applyFont="1" applyAlignment="1"/>
    <xf numFmtId="0" fontId="8" fillId="0" borderId="0" xfId="0" applyFont="1" applyAlignment="1"/>
    <xf numFmtId="0" fontId="9" fillId="0" borderId="0" xfId="0" applyFont="1" applyAlignment="1"/>
    <xf numFmtId="0" fontId="14" fillId="0" borderId="0" xfId="3" applyFont="1" applyProtection="1">
      <alignment vertical="center"/>
      <protection locked="0"/>
    </xf>
    <xf numFmtId="0" fontId="8" fillId="6" borderId="6" xfId="0" applyFont="1" applyFill="1" applyBorder="1">
      <alignment vertical="center"/>
    </xf>
    <xf numFmtId="0" fontId="9" fillId="6" borderId="7" xfId="0" applyFont="1" applyFill="1" applyBorder="1">
      <alignment vertical="center"/>
    </xf>
    <xf numFmtId="0" fontId="9" fillId="6" borderId="8" xfId="0" applyFont="1" applyFill="1" applyBorder="1">
      <alignment vertical="center"/>
    </xf>
    <xf numFmtId="0" fontId="8" fillId="6" borderId="9" xfId="0" applyFont="1" applyFill="1" applyBorder="1">
      <alignment vertical="center"/>
    </xf>
    <xf numFmtId="0" fontId="9" fillId="6" borderId="0" xfId="0" applyFont="1" applyFill="1">
      <alignment vertical="center"/>
    </xf>
    <xf numFmtId="0" fontId="9" fillId="6" borderId="10" xfId="0" applyFont="1" applyFill="1" applyBorder="1">
      <alignment vertical="center"/>
    </xf>
    <xf numFmtId="0" fontId="8" fillId="6" borderId="11" xfId="0" applyFont="1" applyFill="1" applyBorder="1" applyAlignment="1">
      <alignment horizontal="left" vertical="center"/>
    </xf>
    <xf numFmtId="0" fontId="8" fillId="6" borderId="12" xfId="0" applyFont="1" applyFill="1" applyBorder="1" applyAlignment="1">
      <alignment horizontal="left" vertical="center" wrapText="1"/>
    </xf>
    <xf numFmtId="0" fontId="8" fillId="6" borderId="13" xfId="0" applyFont="1" applyFill="1" applyBorder="1" applyAlignment="1">
      <alignment horizontal="left" vertical="center" wrapText="1"/>
    </xf>
    <xf numFmtId="0" fontId="10" fillId="0" borderId="0" xfId="2" applyFont="1" applyAlignment="1">
      <alignment horizontal="right" vertical="center"/>
    </xf>
    <xf numFmtId="49" fontId="15" fillId="5" borderId="21" xfId="0" applyNumberFormat="1" applyFont="1" applyFill="1" applyBorder="1" applyAlignment="1" applyProtection="1">
      <alignment horizontal="center"/>
      <protection locked="0"/>
    </xf>
    <xf numFmtId="49" fontId="15" fillId="5" borderId="22" xfId="0" applyNumberFormat="1" applyFont="1" applyFill="1" applyBorder="1" applyAlignment="1" applyProtection="1">
      <alignment horizontal="center"/>
      <protection locked="0"/>
    </xf>
    <xf numFmtId="17" fontId="12" fillId="0" borderId="0" xfId="0" applyNumberFormat="1" applyFont="1" applyAlignment="1"/>
    <xf numFmtId="49" fontId="15" fillId="5" borderId="1" xfId="0" applyNumberFormat="1" applyFont="1" applyFill="1" applyBorder="1" applyAlignment="1" applyProtection="1">
      <alignment horizontal="center" vertical="center"/>
      <protection locked="0"/>
    </xf>
    <xf numFmtId="49" fontId="15" fillId="5" borderId="23" xfId="0" applyNumberFormat="1" applyFont="1" applyFill="1" applyBorder="1" applyAlignment="1" applyProtection="1">
      <alignment horizontal="center" vertical="center"/>
      <protection locked="0"/>
    </xf>
    <xf numFmtId="0" fontId="11" fillId="0" borderId="0" xfId="0" applyFont="1" applyAlignment="1">
      <alignment horizontal="right"/>
    </xf>
    <xf numFmtId="0" fontId="13" fillId="7" borderId="4" xfId="0" applyFont="1" applyFill="1" applyBorder="1" applyAlignment="1" applyProtection="1">
      <alignment horizontal="center" vertical="top"/>
      <protection locked="0"/>
    </xf>
    <xf numFmtId="0" fontId="13" fillId="7" borderId="24" xfId="0" applyFont="1" applyFill="1" applyBorder="1" applyAlignment="1" applyProtection="1">
      <alignment horizontal="center" vertical="top"/>
      <protection locked="0"/>
    </xf>
    <xf numFmtId="0" fontId="12" fillId="8" borderId="25" xfId="0" applyFont="1" applyFill="1" applyBorder="1" applyAlignment="1">
      <alignment vertical="top"/>
    </xf>
    <xf numFmtId="0" fontId="12" fillId="3" borderId="25" xfId="0" applyFont="1" applyFill="1" applyBorder="1" applyAlignment="1">
      <alignment vertical="top"/>
    </xf>
    <xf numFmtId="0" fontId="12" fillId="4" borderId="3" xfId="0" applyFont="1" applyFill="1" applyBorder="1" applyAlignment="1">
      <alignment vertical="top"/>
    </xf>
    <xf numFmtId="176" fontId="15" fillId="5" borderId="1" xfId="0" applyNumberFormat="1" applyFont="1" applyFill="1" applyBorder="1" applyProtection="1">
      <alignment vertical="center"/>
      <protection locked="0"/>
    </xf>
    <xf numFmtId="176" fontId="15" fillId="5" borderId="23" xfId="0" applyNumberFormat="1" applyFont="1" applyFill="1" applyBorder="1" applyProtection="1">
      <alignment vertical="center"/>
      <protection locked="0"/>
    </xf>
    <xf numFmtId="0" fontId="12" fillId="8" borderId="26" xfId="0" applyFont="1" applyFill="1" applyBorder="1" applyAlignment="1">
      <alignment vertical="top"/>
    </xf>
    <xf numFmtId="0" fontId="12" fillId="3" borderId="26" xfId="0" applyFont="1" applyFill="1" applyBorder="1" applyAlignment="1">
      <alignment vertical="top"/>
    </xf>
    <xf numFmtId="0" fontId="12" fillId="0" borderId="0" xfId="2" applyFont="1"/>
    <xf numFmtId="0" fontId="9" fillId="0" borderId="0" xfId="0" applyFont="1" applyAlignment="1">
      <alignment horizontal="left"/>
    </xf>
    <xf numFmtId="0" fontId="12" fillId="3" borderId="3" xfId="0" applyFont="1" applyFill="1" applyBorder="1" applyAlignment="1">
      <alignment vertical="top"/>
    </xf>
    <xf numFmtId="176" fontId="15" fillId="3" borderId="1" xfId="0" applyNumberFormat="1" applyFont="1" applyFill="1" applyBorder="1" applyProtection="1">
      <alignment vertical="center"/>
      <protection locked="0"/>
    </xf>
    <xf numFmtId="176" fontId="15" fillId="3" borderId="23" xfId="0" applyNumberFormat="1" applyFont="1" applyFill="1" applyBorder="1" applyProtection="1">
      <alignment vertical="center"/>
      <protection locked="0"/>
    </xf>
    <xf numFmtId="0" fontId="12" fillId="4" borderId="25" xfId="0" applyFont="1" applyFill="1" applyBorder="1" applyAlignment="1">
      <alignment vertical="top"/>
    </xf>
    <xf numFmtId="177" fontId="12" fillId="0" borderId="0" xfId="0" applyNumberFormat="1" applyFont="1" applyAlignment="1"/>
    <xf numFmtId="176" fontId="15" fillId="8" borderId="1" xfId="0" applyNumberFormat="1" applyFont="1" applyFill="1" applyBorder="1" applyProtection="1">
      <alignment vertical="center"/>
      <protection locked="0"/>
    </xf>
    <xf numFmtId="176" fontId="15" fillId="8" borderId="23" xfId="0" applyNumberFormat="1" applyFont="1" applyFill="1" applyBorder="1" applyProtection="1">
      <alignment vertical="center"/>
      <protection locked="0"/>
    </xf>
    <xf numFmtId="0" fontId="12" fillId="4" borderId="17" xfId="0" applyFont="1" applyFill="1" applyBorder="1" applyAlignment="1">
      <alignment vertical="top"/>
    </xf>
    <xf numFmtId="0" fontId="12" fillId="4" borderId="26" xfId="0" applyFont="1" applyFill="1" applyBorder="1" applyAlignment="1">
      <alignment vertical="top"/>
    </xf>
    <xf numFmtId="0" fontId="12" fillId="4" borderId="5" xfId="0" applyFont="1" applyFill="1" applyBorder="1" applyAlignment="1">
      <alignment vertical="top"/>
    </xf>
    <xf numFmtId="176" fontId="13" fillId="7" borderId="4" xfId="0" applyNumberFormat="1" applyFont="1" applyFill="1" applyBorder="1" applyAlignment="1" applyProtection="1">
      <alignment horizontal="center" vertical="top"/>
      <protection locked="0"/>
    </xf>
    <xf numFmtId="176" fontId="13" fillId="7" borderId="24" xfId="0" applyNumberFormat="1" applyFont="1" applyFill="1" applyBorder="1" applyAlignment="1" applyProtection="1">
      <alignment horizontal="center" vertical="top"/>
      <protection locked="0"/>
    </xf>
    <xf numFmtId="0" fontId="12" fillId="3" borderId="14" xfId="0" applyFont="1" applyFill="1" applyBorder="1" applyAlignment="1">
      <alignment vertical="top"/>
    </xf>
    <xf numFmtId="0" fontId="12" fillId="3" borderId="17" xfId="0" applyFont="1" applyFill="1" applyBorder="1" applyAlignment="1">
      <alignment vertical="top"/>
    </xf>
    <xf numFmtId="0" fontId="12" fillId="3" borderId="18" xfId="0" applyFont="1" applyFill="1" applyBorder="1" applyAlignment="1">
      <alignment vertical="top"/>
    </xf>
    <xf numFmtId="0" fontId="12" fillId="3" borderId="19" xfId="0" applyFont="1" applyFill="1" applyBorder="1" applyAlignment="1">
      <alignment vertical="top"/>
    </xf>
    <xf numFmtId="0" fontId="12" fillId="3" borderId="20" xfId="0" applyFont="1" applyFill="1" applyBorder="1" applyAlignment="1">
      <alignment vertical="top"/>
    </xf>
    <xf numFmtId="176" fontId="15" fillId="5" borderId="29" xfId="0" applyNumberFormat="1" applyFont="1" applyFill="1" applyBorder="1" applyProtection="1">
      <alignment vertical="center"/>
      <protection locked="0"/>
    </xf>
    <xf numFmtId="176" fontId="15" fillId="5" borderId="30" xfId="0" applyNumberFormat="1" applyFont="1" applyFill="1" applyBorder="1" applyProtection="1">
      <alignment vertical="center"/>
      <protection locked="0"/>
    </xf>
    <xf numFmtId="0" fontId="8" fillId="0" borderId="1" xfId="0" applyFont="1" applyBorder="1" applyAlignment="1">
      <alignment horizontal="center" vertical="center"/>
    </xf>
    <xf numFmtId="0" fontId="8" fillId="9" borderId="1" xfId="0" applyFont="1" applyFill="1" applyBorder="1">
      <alignment vertical="center"/>
    </xf>
    <xf numFmtId="0" fontId="8" fillId="0" borderId="0" xfId="0" applyFont="1" applyAlignment="1">
      <alignment horizontal="right" vertical="center"/>
    </xf>
    <xf numFmtId="38" fontId="8" fillId="9" borderId="0" xfId="4" applyFont="1" applyFill="1">
      <alignment vertical="center"/>
    </xf>
    <xf numFmtId="38" fontId="8" fillId="0" borderId="0" xfId="4" applyFont="1" applyFill="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8" fillId="4" borderId="0" xfId="0" applyFont="1" applyFill="1" applyAlignment="1">
      <alignment horizontal="center" vertical="center"/>
    </xf>
    <xf numFmtId="38" fontId="8" fillId="4" borderId="0" xfId="4" applyFont="1" applyFill="1">
      <alignment vertical="center"/>
    </xf>
    <xf numFmtId="0" fontId="8" fillId="0" borderId="0" xfId="0" applyFont="1" applyAlignment="1">
      <alignment horizontal="right" vertical="center" wrapText="1"/>
    </xf>
    <xf numFmtId="0" fontId="8" fillId="4" borderId="0" xfId="0" applyFont="1" applyFill="1">
      <alignment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4" borderId="17" xfId="0" applyFont="1" applyFill="1" applyBorder="1" applyAlignment="1">
      <alignment horizontal="center" vertical="center"/>
    </xf>
    <xf numFmtId="0" fontId="8" fillId="4" borderId="0" xfId="0" applyFont="1" applyFill="1" applyAlignment="1">
      <alignment horizontal="right" vertical="center"/>
    </xf>
    <xf numFmtId="0" fontId="8" fillId="4" borderId="19" xfId="0" applyFont="1" applyFill="1" applyBorder="1" applyAlignment="1">
      <alignment horizontal="center" vertical="center"/>
    </xf>
    <xf numFmtId="0" fontId="8" fillId="4" borderId="2" xfId="0" applyFont="1" applyFill="1" applyBorder="1">
      <alignment vertical="center"/>
    </xf>
    <xf numFmtId="0" fontId="8" fillId="4" borderId="2" xfId="0" applyFont="1" applyFill="1" applyBorder="1" applyAlignment="1">
      <alignment horizontal="right" vertical="center"/>
    </xf>
    <xf numFmtId="0" fontId="8" fillId="4" borderId="2" xfId="0" applyFont="1" applyFill="1" applyBorder="1" applyAlignment="1">
      <alignment horizontal="center" vertical="center"/>
    </xf>
    <xf numFmtId="0" fontId="8" fillId="4" borderId="17" xfId="0" applyFont="1" applyFill="1" applyBorder="1">
      <alignment vertical="center"/>
    </xf>
    <xf numFmtId="0" fontId="8" fillId="4" borderId="18" xfId="0" applyFont="1" applyFill="1" applyBorder="1">
      <alignment vertical="center"/>
    </xf>
    <xf numFmtId="0" fontId="8" fillId="4" borderId="19" xfId="0" applyFont="1" applyFill="1" applyBorder="1">
      <alignment vertical="center"/>
    </xf>
    <xf numFmtId="0" fontId="8" fillId="4" borderId="20" xfId="0" applyFont="1" applyFill="1" applyBorder="1">
      <alignment vertical="center"/>
    </xf>
    <xf numFmtId="0" fontId="8" fillId="0" borderId="0" xfId="0" applyFont="1" applyAlignment="1">
      <alignment horizontal="left" vertical="top"/>
    </xf>
    <xf numFmtId="0" fontId="8" fillId="0" borderId="1" xfId="0" applyFont="1" applyBorder="1">
      <alignment vertical="center"/>
    </xf>
    <xf numFmtId="0" fontId="8" fillId="0" borderId="1" xfId="0" applyFont="1" applyBorder="1" applyAlignment="1">
      <alignment vertical="center" wrapText="1"/>
    </xf>
    <xf numFmtId="0" fontId="12" fillId="0" borderId="1" xfId="0" applyFont="1" applyBorder="1">
      <alignment vertical="center"/>
    </xf>
    <xf numFmtId="0" fontId="12" fillId="0" borderId="1" xfId="0" applyFont="1" applyBorder="1" applyAlignment="1">
      <alignment vertical="center" wrapText="1" shrinkToFit="1"/>
    </xf>
    <xf numFmtId="0" fontId="8" fillId="0" borderId="1" xfId="0" applyFont="1" applyBorder="1" applyAlignment="1">
      <alignment vertical="center" wrapText="1" shrinkToFit="1"/>
    </xf>
    <xf numFmtId="0" fontId="8" fillId="0" borderId="0" xfId="0" applyFont="1" applyAlignment="1">
      <alignment vertical="center" shrinkToFit="1"/>
    </xf>
    <xf numFmtId="38" fontId="8" fillId="0" borderId="0" xfId="4" applyFont="1" applyFill="1" applyBorder="1">
      <alignment vertical="center"/>
    </xf>
    <xf numFmtId="0" fontId="8" fillId="0" borderId="0" xfId="0" applyFont="1" applyAlignment="1">
      <alignment vertical="top"/>
    </xf>
    <xf numFmtId="0" fontId="8" fillId="4" borderId="14" xfId="0" applyFont="1" applyFill="1" applyBorder="1" applyAlignment="1">
      <alignment horizontal="left" vertical="top"/>
    </xf>
    <xf numFmtId="0" fontId="8" fillId="4" borderId="15" xfId="0" applyFont="1" applyFill="1" applyBorder="1" applyAlignment="1">
      <alignment horizontal="left" vertical="top"/>
    </xf>
    <xf numFmtId="0" fontId="8" fillId="4" borderId="16" xfId="0" applyFont="1" applyFill="1" applyBorder="1" applyAlignment="1">
      <alignment horizontal="left" vertical="top"/>
    </xf>
    <xf numFmtId="0" fontId="8" fillId="4" borderId="17" xfId="0" applyFont="1" applyFill="1" applyBorder="1" applyAlignment="1">
      <alignment horizontal="left" vertical="top"/>
    </xf>
    <xf numFmtId="0" fontId="8" fillId="4" borderId="0" xfId="0" applyFont="1" applyFill="1" applyAlignment="1">
      <alignment horizontal="left" vertical="top"/>
    </xf>
    <xf numFmtId="0" fontId="8" fillId="4" borderId="18" xfId="0" applyFont="1" applyFill="1" applyBorder="1" applyAlignment="1">
      <alignment horizontal="left" vertical="top"/>
    </xf>
    <xf numFmtId="0" fontId="8" fillId="4" borderId="19" xfId="0" applyFont="1" applyFill="1" applyBorder="1" applyAlignment="1">
      <alignment horizontal="left" vertical="top"/>
    </xf>
    <xf numFmtId="0" fontId="8" fillId="4" borderId="2" xfId="0" applyFont="1" applyFill="1" applyBorder="1" applyAlignment="1">
      <alignment horizontal="left" vertical="top"/>
    </xf>
    <xf numFmtId="0" fontId="8" fillId="4" borderId="20" xfId="0" applyFont="1" applyFill="1" applyBorder="1" applyAlignment="1">
      <alignment horizontal="left" vertical="top"/>
    </xf>
    <xf numFmtId="0" fontId="8" fillId="4" borderId="0" xfId="0" applyFont="1" applyFill="1" applyAlignment="1">
      <alignment horizontal="center" vertical="center"/>
    </xf>
    <xf numFmtId="0" fontId="8" fillId="4" borderId="18"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20" xfId="0" applyFont="1" applyFill="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6" fillId="9" borderId="3" xfId="0" applyFont="1" applyFill="1" applyBorder="1" applyAlignment="1">
      <alignment horizontal="center" vertical="center" shrinkToFit="1"/>
    </xf>
    <xf numFmtId="0" fontId="8" fillId="9" borderId="4" xfId="0" applyFont="1" applyFill="1" applyBorder="1" applyAlignment="1">
      <alignment horizontal="center" vertical="center" shrinkToFit="1"/>
    </xf>
    <xf numFmtId="0" fontId="8" fillId="9" borderId="5" xfId="0" applyFont="1" applyFill="1" applyBorder="1" applyAlignment="1">
      <alignment horizontal="center" vertical="center" shrinkToFi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9" borderId="3" xfId="0" applyFont="1" applyFill="1" applyBorder="1" applyAlignment="1">
      <alignment horizontal="center" vertical="center" shrinkToFit="1"/>
    </xf>
    <xf numFmtId="0" fontId="12" fillId="9" borderId="4" xfId="0" applyFont="1" applyFill="1" applyBorder="1" applyAlignment="1">
      <alignment horizontal="center" vertical="center" shrinkToFit="1"/>
    </xf>
    <xf numFmtId="0" fontId="12" fillId="9" borderId="5" xfId="0" applyFont="1" applyFill="1" applyBorder="1" applyAlignment="1">
      <alignment horizontal="center" vertical="center" shrinkToFit="1"/>
    </xf>
    <xf numFmtId="0" fontId="9" fillId="0" borderId="0" xfId="0" applyFont="1" applyAlignment="1">
      <alignment horizontal="left" vertical="center" wrapText="1"/>
    </xf>
    <xf numFmtId="0" fontId="9" fillId="0" borderId="18" xfId="0" applyFont="1" applyBorder="1" applyAlignment="1">
      <alignment horizontal="left" vertical="center" wrapText="1"/>
    </xf>
    <xf numFmtId="0" fontId="10" fillId="10" borderId="49" xfId="0" applyFont="1" applyFill="1" applyBorder="1" applyAlignment="1">
      <alignment horizontal="left" vertical="center"/>
    </xf>
    <xf numFmtId="0" fontId="10" fillId="10" borderId="35" xfId="0" applyFont="1" applyFill="1" applyBorder="1" applyAlignment="1">
      <alignment horizontal="left" vertical="center"/>
    </xf>
    <xf numFmtId="0" fontId="10" fillId="10" borderId="36" xfId="0" applyFont="1" applyFill="1" applyBorder="1" applyAlignment="1">
      <alignment horizontal="left" vertical="center"/>
    </xf>
    <xf numFmtId="0" fontId="8" fillId="0" borderId="40" xfId="0" applyFont="1" applyBorder="1" applyAlignment="1">
      <alignment horizontal="center" vertical="center"/>
    </xf>
    <xf numFmtId="0" fontId="8" fillId="0" borderId="41" xfId="0" applyFont="1" applyBorder="1" applyAlignment="1">
      <alignment horizontal="left" vertical="center"/>
    </xf>
    <xf numFmtId="0" fontId="8" fillId="0" borderId="42" xfId="0" applyFont="1" applyBorder="1" applyAlignment="1">
      <alignment horizontal="left" vertical="center"/>
    </xf>
    <xf numFmtId="0" fontId="10" fillId="0" borderId="41" xfId="0" applyFont="1" applyBorder="1" applyAlignment="1">
      <alignment horizontal="center" vertical="center"/>
    </xf>
    <xf numFmtId="0" fontId="10" fillId="0" borderId="42" xfId="0" applyFont="1" applyBorder="1" applyAlignment="1">
      <alignment horizontal="center" vertical="center"/>
    </xf>
    <xf numFmtId="0" fontId="10" fillId="13" borderId="40" xfId="0" applyFont="1" applyFill="1" applyBorder="1" applyAlignment="1">
      <alignment horizontal="left" vertical="center"/>
    </xf>
    <xf numFmtId="0" fontId="10" fillId="13" borderId="41" xfId="0" applyFont="1" applyFill="1" applyBorder="1" applyAlignment="1">
      <alignment horizontal="left" vertical="center"/>
    </xf>
    <xf numFmtId="0" fontId="10" fillId="13" borderId="42" xfId="0" applyFont="1" applyFill="1" applyBorder="1" applyAlignment="1">
      <alignment horizontal="left" vertical="center"/>
    </xf>
    <xf numFmtId="0" fontId="8" fillId="0" borderId="40" xfId="0" applyFont="1" applyBorder="1" applyAlignment="1">
      <alignment horizontal="left" vertic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12" borderId="41" xfId="0" applyFont="1" applyFill="1" applyBorder="1" applyAlignment="1">
      <alignment horizontal="left" vertical="center" wrapText="1"/>
    </xf>
    <xf numFmtId="0" fontId="8" fillId="12" borderId="41" xfId="0" applyFont="1" applyFill="1" applyBorder="1" applyAlignment="1">
      <alignment horizontal="left" vertical="center"/>
    </xf>
    <xf numFmtId="0" fontId="8" fillId="12" borderId="42" xfId="0" applyFont="1" applyFill="1" applyBorder="1" applyAlignment="1">
      <alignment horizontal="left" vertical="center"/>
    </xf>
    <xf numFmtId="0" fontId="8" fillId="9" borderId="32" xfId="0" applyFont="1" applyFill="1" applyBorder="1" applyAlignment="1">
      <alignment horizontal="center" vertical="center"/>
    </xf>
    <xf numFmtId="0" fontId="8" fillId="9" borderId="33" xfId="0" applyFont="1" applyFill="1" applyBorder="1" applyAlignment="1">
      <alignment horizontal="center" vertical="center"/>
    </xf>
    <xf numFmtId="0" fontId="8" fillId="9" borderId="35" xfId="0" applyFont="1" applyFill="1" applyBorder="1" applyAlignment="1">
      <alignment horizontal="center" vertical="center"/>
    </xf>
    <xf numFmtId="0" fontId="8" fillId="9" borderId="36" xfId="0" applyFont="1" applyFill="1" applyBorder="1" applyAlignment="1">
      <alignment horizontal="center" vertical="center"/>
    </xf>
    <xf numFmtId="0" fontId="10" fillId="0" borderId="2" xfId="0" applyFont="1" applyBorder="1" applyAlignment="1">
      <alignment horizontal="center" vertical="center"/>
    </xf>
    <xf numFmtId="0" fontId="10" fillId="10" borderId="31" xfId="0" applyFont="1" applyFill="1" applyBorder="1" applyAlignment="1">
      <alignment horizontal="left" vertical="center"/>
    </xf>
    <xf numFmtId="0" fontId="10" fillId="10" borderId="32" xfId="0" applyFont="1" applyFill="1" applyBorder="1" applyAlignment="1">
      <alignment horizontal="left" vertical="center"/>
    </xf>
    <xf numFmtId="0" fontId="10" fillId="10" borderId="33" xfId="0" applyFont="1" applyFill="1" applyBorder="1" applyAlignment="1">
      <alignment horizontal="left" vertical="center"/>
    </xf>
    <xf numFmtId="0" fontId="12" fillId="2" borderId="3" xfId="0" applyFont="1" applyFill="1" applyBorder="1" applyAlignment="1">
      <alignment horizontal="left" vertical="center" indent="1"/>
    </xf>
    <xf numFmtId="0" fontId="12" fillId="2" borderId="4" xfId="0" applyFont="1" applyFill="1" applyBorder="1" applyAlignment="1">
      <alignment horizontal="left" vertical="center" indent="1"/>
    </xf>
    <xf numFmtId="0" fontId="12" fillId="2" borderId="5" xfId="0" applyFont="1" applyFill="1" applyBorder="1" applyAlignment="1">
      <alignment horizontal="left" vertical="center" indent="1"/>
    </xf>
    <xf numFmtId="49" fontId="12" fillId="5" borderId="3" xfId="0" applyNumberFormat="1" applyFont="1" applyFill="1" applyBorder="1" applyAlignment="1" applyProtection="1">
      <alignment horizontal="left"/>
      <protection locked="0"/>
    </xf>
    <xf numFmtId="49" fontId="12" fillId="5" borderId="4" xfId="0" applyNumberFormat="1" applyFont="1" applyFill="1" applyBorder="1" applyAlignment="1" applyProtection="1">
      <alignment horizontal="left"/>
      <protection locked="0"/>
    </xf>
    <xf numFmtId="49" fontId="12" fillId="5" borderId="5" xfId="0" applyNumberFormat="1" applyFont="1" applyFill="1" applyBorder="1" applyAlignment="1" applyProtection="1">
      <alignment horizontal="left"/>
      <protection locked="0"/>
    </xf>
    <xf numFmtId="0" fontId="12" fillId="2" borderId="14" xfId="0" applyFont="1" applyFill="1" applyBorder="1" applyAlignment="1">
      <alignment horizontal="left" vertical="center" indent="1"/>
    </xf>
    <xf numFmtId="0" fontId="12" fillId="2" borderId="15" xfId="0" applyFont="1" applyFill="1" applyBorder="1" applyAlignment="1">
      <alignment horizontal="left" vertical="center" indent="1"/>
    </xf>
    <xf numFmtId="0" fontId="12" fillId="2" borderId="17" xfId="0" applyFont="1" applyFill="1" applyBorder="1" applyAlignment="1">
      <alignment horizontal="center" vertical="center"/>
    </xf>
    <xf numFmtId="0" fontId="12" fillId="2" borderId="0" xfId="0" applyFont="1" applyFill="1" applyAlignment="1">
      <alignment horizontal="center" vertical="center"/>
    </xf>
    <xf numFmtId="0" fontId="12" fillId="2" borderId="18"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20" xfId="0" applyFont="1" applyFill="1" applyBorder="1" applyAlignment="1">
      <alignment horizontal="center" vertical="center"/>
    </xf>
    <xf numFmtId="0" fontId="12" fillId="4" borderId="1" xfId="0" applyFont="1" applyFill="1" applyBorder="1" applyAlignment="1">
      <alignment vertical="top"/>
    </xf>
    <xf numFmtId="0" fontId="12" fillId="4" borderId="3" xfId="0" applyFont="1" applyFill="1" applyBorder="1" applyAlignment="1">
      <alignment vertical="top"/>
    </xf>
    <xf numFmtId="0" fontId="11" fillId="7" borderId="1" xfId="0" applyFont="1" applyFill="1" applyBorder="1" applyAlignment="1">
      <alignment horizontal="left" vertical="top"/>
    </xf>
    <xf numFmtId="0" fontId="11" fillId="7" borderId="3" xfId="0" applyFont="1" applyFill="1" applyBorder="1" applyAlignment="1">
      <alignment horizontal="left" vertical="top"/>
    </xf>
    <xf numFmtId="0" fontId="11" fillId="7" borderId="4" xfId="0" applyFont="1" applyFill="1" applyBorder="1" applyAlignment="1">
      <alignment horizontal="left" vertical="top"/>
    </xf>
    <xf numFmtId="0" fontId="12" fillId="4" borderId="4" xfId="0" applyFont="1" applyFill="1" applyBorder="1" applyAlignment="1">
      <alignment vertical="top"/>
    </xf>
    <xf numFmtId="0" fontId="12" fillId="4" borderId="24" xfId="0" applyFont="1" applyFill="1" applyBorder="1" applyAlignment="1">
      <alignment vertical="top"/>
    </xf>
    <xf numFmtId="0" fontId="12" fillId="3" borderId="27" xfId="0" applyFont="1" applyFill="1" applyBorder="1" applyAlignment="1">
      <alignment vertical="top"/>
    </xf>
    <xf numFmtId="0" fontId="12" fillId="3" borderId="1" xfId="0" applyFont="1" applyFill="1" applyBorder="1" applyAlignment="1">
      <alignment vertical="top"/>
    </xf>
    <xf numFmtId="0" fontId="12" fillId="3" borderId="3" xfId="0" applyFont="1" applyFill="1" applyBorder="1" applyAlignment="1">
      <alignment vertical="top"/>
    </xf>
    <xf numFmtId="0" fontId="12" fillId="4" borderId="14" xfId="0" applyFont="1" applyFill="1" applyBorder="1" applyAlignment="1">
      <alignment vertical="top"/>
    </xf>
    <xf numFmtId="0" fontId="12" fillId="4" borderId="15" xfId="0" applyFont="1" applyFill="1" applyBorder="1" applyAlignment="1">
      <alignment vertical="top"/>
    </xf>
    <xf numFmtId="0" fontId="12" fillId="4" borderId="28" xfId="0" applyFont="1" applyFill="1" applyBorder="1" applyAlignment="1">
      <alignment vertical="top"/>
    </xf>
    <xf numFmtId="0" fontId="12" fillId="4" borderId="27" xfId="0" applyFont="1" applyFill="1" applyBorder="1" applyAlignment="1">
      <alignment vertical="top"/>
    </xf>
    <xf numFmtId="0" fontId="12" fillId="8" borderId="27" xfId="0" applyFont="1" applyFill="1" applyBorder="1" applyAlignment="1">
      <alignment vertical="top"/>
    </xf>
    <xf numFmtId="0" fontId="12" fillId="8" borderId="1" xfId="0" applyFont="1" applyFill="1" applyBorder="1" applyAlignment="1">
      <alignment vertical="top"/>
    </xf>
    <xf numFmtId="0" fontId="12" fillId="8" borderId="3" xfId="0" applyFont="1" applyFill="1" applyBorder="1" applyAlignment="1">
      <alignment vertical="top"/>
    </xf>
    <xf numFmtId="0" fontId="12" fillId="4" borderId="23" xfId="0" applyFont="1" applyFill="1" applyBorder="1" applyAlignment="1">
      <alignment vertical="top"/>
    </xf>
    <xf numFmtId="0" fontId="12" fillId="8" borderId="14" xfId="0" applyFont="1" applyFill="1" applyBorder="1" applyAlignment="1">
      <alignment horizontal="center" vertical="top"/>
    </xf>
    <xf numFmtId="0" fontId="12" fillId="8" borderId="16" xfId="0" applyFont="1" applyFill="1" applyBorder="1" applyAlignment="1">
      <alignment horizontal="center" vertical="top"/>
    </xf>
    <xf numFmtId="0" fontId="12" fillId="8" borderId="17" xfId="0" applyFont="1" applyFill="1" applyBorder="1" applyAlignment="1">
      <alignment horizontal="center" vertical="top"/>
    </xf>
    <xf numFmtId="0" fontId="12" fillId="8" borderId="18" xfId="0" applyFont="1" applyFill="1" applyBorder="1" applyAlignment="1">
      <alignment horizontal="center" vertical="top"/>
    </xf>
    <xf numFmtId="0" fontId="12" fillId="3" borderId="16" xfId="0" applyFont="1" applyFill="1" applyBorder="1" applyAlignment="1">
      <alignment vertical="top"/>
    </xf>
    <xf numFmtId="0" fontId="12" fillId="4" borderId="1" xfId="2" applyFont="1" applyFill="1" applyBorder="1" applyAlignment="1">
      <alignment vertical="top"/>
    </xf>
    <xf numFmtId="0" fontId="12" fillId="4" borderId="3" xfId="2" applyFont="1" applyFill="1" applyBorder="1" applyAlignment="1">
      <alignment vertical="top"/>
    </xf>
    <xf numFmtId="0" fontId="12" fillId="3" borderId="5" xfId="0" applyFont="1" applyFill="1" applyBorder="1" applyAlignment="1">
      <alignment vertical="top"/>
    </xf>
  </cellXfs>
  <cellStyles count="5">
    <cellStyle name="ハイパーリンク" xfId="3" builtinId="8"/>
    <cellStyle name="ハイパーリンク 2" xfId="1" xr:uid="{F80B322D-4759-4F96-8BF5-A95B811A26BB}"/>
    <cellStyle name="桁区切り" xfId="4" builtinId="6"/>
    <cellStyle name="標準" xfId="0" builtinId="0"/>
    <cellStyle name="標準_Sheet1" xfId="2" xr:uid="{67C95D88-D92F-4932-A130-CC959231D6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409575</xdr:colOff>
      <xdr:row>7</xdr:row>
      <xdr:rowOff>28575</xdr:rowOff>
    </xdr:from>
    <xdr:to>
      <xdr:col>12</xdr:col>
      <xdr:colOff>638175</xdr:colOff>
      <xdr:row>10</xdr:row>
      <xdr:rowOff>0</xdr:rowOff>
    </xdr:to>
    <xdr:sp macro="" textlink="">
      <xdr:nvSpPr>
        <xdr:cNvPr id="2" name="右中かっこ 1">
          <a:extLst>
            <a:ext uri="{FF2B5EF4-FFF2-40B4-BE49-F238E27FC236}">
              <a16:creationId xmlns:a16="http://schemas.microsoft.com/office/drawing/2014/main" id="{4A4E73DC-790E-4A22-8BF6-6CC5B4869EBB}"/>
            </a:ext>
          </a:extLst>
        </xdr:cNvPr>
        <xdr:cNvSpPr/>
      </xdr:nvSpPr>
      <xdr:spPr>
        <a:xfrm>
          <a:off x="8886825" y="144780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e-stat.go.jp/classifications/terms/10" TargetMode="External"/><Relationship Id="rId1" Type="http://schemas.openxmlformats.org/officeDocument/2006/relationships/externalLinkPath" Target="file:///C:\Users\shinichi-taniguchi\Documents\&#20316;&#26989;&#12501;&#12457;&#12523;&#12480;&#12540;\SBIR&#25505;&#25246;&#25903;&#25588;\3-3.&#12288;&#12501;&#12455;&#12540;&#12474;&#65297;&#29992;&#65306;&#36001;&#21209;&#38917;&#30446;&#12501;&#12449;&#12452;&#12523;.xlsx" TargetMode="External"/><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86731-5838-4302-8E26-9B3DF5145258}">
  <dimension ref="A1:M41"/>
  <sheetViews>
    <sheetView showGridLines="0" tabSelected="1" zoomScaleNormal="100" zoomScaleSheetLayoutView="100" workbookViewId="0">
      <selection activeCell="D3" sqref="D3"/>
    </sheetView>
  </sheetViews>
  <sheetFormatPr defaultRowHeight="15" x14ac:dyDescent="0.4"/>
  <cols>
    <col min="1" max="1" width="19.25" style="1" customWidth="1"/>
    <col min="2" max="2" width="43.5" style="1" customWidth="1"/>
    <col min="3" max="3" width="94" style="1" customWidth="1"/>
    <col min="4" max="16" width="75.25" style="1" customWidth="1"/>
    <col min="17" max="16384" width="9" style="1"/>
  </cols>
  <sheetData>
    <row r="1" spans="1:9" ht="90" customHeight="1" x14ac:dyDescent="0.4">
      <c r="A1" s="115" t="s">
        <v>101</v>
      </c>
      <c r="B1" s="116" t="s">
        <v>102</v>
      </c>
      <c r="C1" s="116" t="s">
        <v>316</v>
      </c>
    </row>
    <row r="2" spans="1:9" ht="102" customHeight="1" x14ac:dyDescent="0.4">
      <c r="A2" s="117" t="s">
        <v>311</v>
      </c>
      <c r="B2" s="116" t="s">
        <v>103</v>
      </c>
      <c r="C2" s="116" t="s">
        <v>317</v>
      </c>
    </row>
    <row r="3" spans="1:9" ht="91.5" customHeight="1" x14ac:dyDescent="0.4">
      <c r="A3" s="115" t="s">
        <v>104</v>
      </c>
      <c r="B3" s="116" t="s">
        <v>105</v>
      </c>
      <c r="C3" s="116" t="s">
        <v>318</v>
      </c>
    </row>
    <row r="4" spans="1:9" ht="72" customHeight="1" x14ac:dyDescent="0.4">
      <c r="A4" s="117" t="s">
        <v>311</v>
      </c>
      <c r="B4" s="118" t="s">
        <v>106</v>
      </c>
      <c r="C4" s="119" t="s">
        <v>319</v>
      </c>
      <c r="D4" s="120"/>
      <c r="E4" s="120"/>
    </row>
    <row r="5" spans="1:9" ht="75" customHeight="1" x14ac:dyDescent="0.4">
      <c r="A5" s="117" t="s">
        <v>311</v>
      </c>
      <c r="B5" s="116" t="s">
        <v>107</v>
      </c>
      <c r="C5" s="116" t="s">
        <v>108</v>
      </c>
    </row>
    <row r="6" spans="1:9" x14ac:dyDescent="0.4">
      <c r="A6" s="93"/>
      <c r="B6" s="121"/>
      <c r="I6" s="3"/>
    </row>
    <row r="7" spans="1:9" x14ac:dyDescent="0.4">
      <c r="A7" s="93"/>
      <c r="B7" s="121"/>
      <c r="I7" s="3"/>
    </row>
    <row r="8" spans="1:9" x14ac:dyDescent="0.4">
      <c r="A8" s="93"/>
      <c r="B8" s="121"/>
      <c r="I8" s="3"/>
    </row>
    <row r="9" spans="1:9" x14ac:dyDescent="0.4">
      <c r="A9" s="93"/>
      <c r="B9" s="121"/>
      <c r="I9" s="3"/>
    </row>
    <row r="10" spans="1:9" x14ac:dyDescent="0.4">
      <c r="A10" s="93"/>
      <c r="B10" s="121"/>
      <c r="I10" s="3"/>
    </row>
    <row r="11" spans="1:9" x14ac:dyDescent="0.4">
      <c r="A11" s="96"/>
      <c r="B11" s="121"/>
      <c r="I11" s="3"/>
    </row>
    <row r="12" spans="1:9" x14ac:dyDescent="0.4">
      <c r="A12" s="93"/>
    </row>
    <row r="14" spans="1:9" x14ac:dyDescent="0.4">
      <c r="A14" s="97"/>
      <c r="I14" s="3"/>
    </row>
    <row r="15" spans="1:9" x14ac:dyDescent="0.4">
      <c r="A15" s="96"/>
      <c r="B15" s="2"/>
    </row>
    <row r="16" spans="1:9" x14ac:dyDescent="0.4">
      <c r="A16" s="93"/>
      <c r="B16" s="121"/>
    </row>
    <row r="17" spans="1:13" x14ac:dyDescent="0.4">
      <c r="A17" s="93"/>
    </row>
    <row r="18" spans="1:13" x14ac:dyDescent="0.4">
      <c r="A18" s="96"/>
      <c r="B18" s="2"/>
    </row>
    <row r="19" spans="1:13" ht="36.75" customHeight="1" x14ac:dyDescent="0.4">
      <c r="A19" s="100"/>
      <c r="D19" s="122"/>
      <c r="E19" s="122"/>
      <c r="F19" s="122"/>
      <c r="G19" s="122"/>
      <c r="H19" s="122"/>
      <c r="I19" s="122"/>
      <c r="J19" s="122"/>
      <c r="K19" s="122"/>
      <c r="L19" s="122"/>
      <c r="M19" s="122"/>
    </row>
    <row r="20" spans="1:13" x14ac:dyDescent="0.4">
      <c r="D20" s="122"/>
      <c r="E20" s="122"/>
      <c r="F20" s="122"/>
      <c r="G20" s="122"/>
      <c r="H20" s="122"/>
      <c r="I20" s="122"/>
      <c r="J20" s="122"/>
      <c r="K20" s="122"/>
      <c r="L20" s="122"/>
      <c r="M20" s="122"/>
    </row>
    <row r="21" spans="1:13" x14ac:dyDescent="0.4">
      <c r="D21" s="122"/>
      <c r="E21" s="122"/>
      <c r="F21" s="122"/>
      <c r="G21" s="122"/>
      <c r="H21" s="122"/>
      <c r="I21" s="122"/>
      <c r="J21" s="122"/>
      <c r="K21" s="122"/>
      <c r="L21" s="122"/>
      <c r="M21" s="122"/>
    </row>
    <row r="23" spans="1:13" x14ac:dyDescent="0.4">
      <c r="A23" s="96"/>
      <c r="B23" s="2"/>
      <c r="D23" s="2"/>
      <c r="E23" s="2"/>
      <c r="F23" s="2"/>
      <c r="I23" s="2"/>
    </row>
    <row r="24" spans="1:13" ht="36.75" customHeight="1" x14ac:dyDescent="0.4">
      <c r="A24" s="100"/>
      <c r="B24" s="121"/>
      <c r="D24" s="2"/>
      <c r="F24" s="93"/>
      <c r="I24" s="2"/>
    </row>
    <row r="25" spans="1:13" ht="36.75" customHeight="1" x14ac:dyDescent="0.4">
      <c r="D25" s="2"/>
      <c r="F25" s="93"/>
      <c r="I25" s="2"/>
    </row>
    <row r="26" spans="1:13" ht="36.75" customHeight="1" x14ac:dyDescent="0.4">
      <c r="D26" s="2"/>
      <c r="F26" s="93"/>
      <c r="I26" s="2"/>
    </row>
    <row r="28" spans="1:13" x14ac:dyDescent="0.4">
      <c r="A28" s="96"/>
      <c r="B28" s="2"/>
      <c r="D28" s="2"/>
      <c r="E28" s="2"/>
      <c r="F28" s="2"/>
      <c r="I28" s="2"/>
    </row>
    <row r="29" spans="1:13" ht="40.5" customHeight="1" x14ac:dyDescent="0.4">
      <c r="A29" s="100"/>
      <c r="B29" s="121"/>
      <c r="F29" s="93"/>
      <c r="I29" s="2"/>
    </row>
    <row r="30" spans="1:13" ht="40.5" customHeight="1" x14ac:dyDescent="0.4">
      <c r="F30" s="93"/>
      <c r="I30" s="2"/>
    </row>
    <row r="31" spans="1:13" ht="40.5" customHeight="1" x14ac:dyDescent="0.4">
      <c r="F31" s="93"/>
      <c r="I31" s="2"/>
    </row>
    <row r="33" spans="1:13" x14ac:dyDescent="0.4">
      <c r="A33" s="96"/>
      <c r="B33" s="2"/>
    </row>
    <row r="34" spans="1:13" ht="36.75" customHeight="1" x14ac:dyDescent="0.4">
      <c r="A34" s="100"/>
      <c r="D34" s="122"/>
      <c r="E34" s="122"/>
      <c r="F34" s="122"/>
      <c r="G34" s="122"/>
      <c r="H34" s="122"/>
      <c r="I34" s="122"/>
      <c r="J34" s="122"/>
      <c r="K34" s="122"/>
      <c r="L34" s="122"/>
      <c r="M34" s="122"/>
    </row>
    <row r="35" spans="1:13" x14ac:dyDescent="0.4">
      <c r="D35" s="122"/>
      <c r="E35" s="122"/>
      <c r="F35" s="122"/>
      <c r="G35" s="122"/>
      <c r="H35" s="122"/>
      <c r="I35" s="122"/>
      <c r="J35" s="122"/>
      <c r="K35" s="122"/>
      <c r="L35" s="122"/>
      <c r="M35" s="122"/>
    </row>
    <row r="36" spans="1:13" x14ac:dyDescent="0.4">
      <c r="D36" s="122"/>
      <c r="E36" s="122"/>
      <c r="F36" s="122"/>
      <c r="G36" s="122"/>
      <c r="H36" s="122"/>
      <c r="I36" s="122"/>
      <c r="J36" s="122"/>
      <c r="K36" s="122"/>
      <c r="L36" s="122"/>
      <c r="M36" s="122"/>
    </row>
    <row r="37" spans="1:13" x14ac:dyDescent="0.4">
      <c r="D37" s="114"/>
      <c r="E37" s="114"/>
      <c r="F37" s="114"/>
      <c r="G37" s="114"/>
      <c r="H37" s="114"/>
      <c r="I37" s="114"/>
      <c r="J37" s="114"/>
      <c r="K37" s="114"/>
      <c r="L37" s="114"/>
      <c r="M37" s="114"/>
    </row>
    <row r="38" spans="1:13" x14ac:dyDescent="0.4">
      <c r="A38" s="96"/>
      <c r="I38" s="3"/>
    </row>
    <row r="41" spans="1:13" x14ac:dyDescent="0.4">
      <c r="A41" s="97"/>
    </row>
  </sheetData>
  <sheetProtection formatCells="0" formatColumns="0" formatRows="0" insertColumns="0" insertRows="0" insertHyperlinks="0" deleteColumns="0" deleteRows="0" sort="0" autoFilter="0" pivotTables="0"/>
  <phoneticPr fontId="1"/>
  <dataValidations count="4">
    <dataValidation type="list" allowBlank="1" showInputMessage="1" showErrorMessage="1" sqref="B15 B18 B23 B28 B33" xr:uid="{BD7E8483-1FFB-4568-B8DE-E17BE4FD593A}">
      <formula1>"　,あり,なし"</formula1>
    </dataValidation>
    <dataValidation type="list" allowBlank="1" showInputMessage="1" showErrorMessage="1" sqref="I24:I26 I29:I31" xr:uid="{023A29E1-47B0-4E3C-91AA-02F1455EDFF9}">
      <formula1>"　,決定,ほぼ確定的,協議中,未定"</formula1>
    </dataValidation>
    <dataValidation type="list" allowBlank="1" showInputMessage="1" showErrorMessage="1" sqref="D24" xr:uid="{EA94CB28-0364-4CA8-B3F9-D3230AC57CF6}">
      <formula1>"　,金融機関からの融資,株主からの貸付,関連企業からの貸付,役員貸付,その他"</formula1>
    </dataValidation>
    <dataValidation type="list" allowBlank="1" showInputMessage="1" showErrorMessage="1" sqref="D29:D31" xr:uid="{FD24A9F2-5BD8-41C0-823D-EC6A4372A2C0}">
      <formula1>"　,VCからの出資,関連会社からの出資,第三者割当増資,その他"</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876F5-8073-42DA-8C4D-0D3E5FEBD579}">
  <sheetPr>
    <pageSetUpPr fitToPage="1"/>
  </sheetPr>
  <dimension ref="A1:N47"/>
  <sheetViews>
    <sheetView showGridLines="0" workbookViewId="0">
      <selection activeCell="D11" sqref="D11"/>
    </sheetView>
  </sheetViews>
  <sheetFormatPr defaultRowHeight="15" x14ac:dyDescent="0.4"/>
  <cols>
    <col min="1" max="1" width="34.5" style="1" customWidth="1"/>
    <col min="2" max="2" width="16" style="1" customWidth="1"/>
    <col min="3" max="3" width="11.75" style="1" customWidth="1"/>
    <col min="4" max="4" width="19.5" style="1" customWidth="1"/>
    <col min="5" max="5" width="14.25" style="1" customWidth="1"/>
    <col min="6" max="6" width="14.375" style="1" customWidth="1"/>
    <col min="7" max="7" width="12.75" style="1" customWidth="1"/>
    <col min="8" max="8" width="17.75" style="1" customWidth="1"/>
    <col min="9" max="9" width="11.125" style="1" customWidth="1"/>
    <col min="10" max="16384" width="9" style="1"/>
  </cols>
  <sheetData>
    <row r="1" spans="1:9" x14ac:dyDescent="0.4">
      <c r="A1" s="1" t="s">
        <v>109</v>
      </c>
    </row>
    <row r="3" spans="1:9" x14ac:dyDescent="0.4">
      <c r="A3" s="3" t="s">
        <v>110</v>
      </c>
    </row>
    <row r="5" spans="1:9" x14ac:dyDescent="0.4">
      <c r="A5" s="91" t="s">
        <v>111</v>
      </c>
      <c r="B5" s="138"/>
      <c r="C5" s="139"/>
      <c r="D5" s="139"/>
      <c r="E5" s="140"/>
    </row>
    <row r="7" spans="1:9" x14ac:dyDescent="0.4">
      <c r="A7" s="91" t="s">
        <v>112</v>
      </c>
      <c r="B7" s="141" t="s">
        <v>113</v>
      </c>
      <c r="C7" s="142"/>
      <c r="D7" s="142"/>
      <c r="E7" s="143"/>
      <c r="I7" s="3"/>
    </row>
    <row r="9" spans="1:9" x14ac:dyDescent="0.4">
      <c r="A9" s="91" t="s">
        <v>114</v>
      </c>
      <c r="B9" s="144" t="s">
        <v>308</v>
      </c>
      <c r="C9" s="145"/>
      <c r="D9" s="145"/>
      <c r="E9" s="146"/>
      <c r="G9" s="92"/>
      <c r="H9" s="1" t="s">
        <v>115</v>
      </c>
      <c r="I9" s="3" t="s">
        <v>116</v>
      </c>
    </row>
    <row r="12" spans="1:9" x14ac:dyDescent="0.4">
      <c r="A12" s="93" t="s">
        <v>117</v>
      </c>
      <c r="B12" s="94"/>
      <c r="C12" s="1" t="s">
        <v>118</v>
      </c>
      <c r="D12" s="1" t="s">
        <v>309</v>
      </c>
      <c r="I12" s="3" t="s">
        <v>119</v>
      </c>
    </row>
    <row r="13" spans="1:9" x14ac:dyDescent="0.4">
      <c r="A13" s="93" t="s">
        <v>120</v>
      </c>
      <c r="B13" s="94"/>
      <c r="C13" s="1" t="s">
        <v>118</v>
      </c>
      <c r="D13" s="1" t="s">
        <v>310</v>
      </c>
      <c r="I13" s="3" t="s">
        <v>121</v>
      </c>
    </row>
    <row r="14" spans="1:9" x14ac:dyDescent="0.4">
      <c r="A14" s="93"/>
      <c r="B14" s="95"/>
      <c r="I14" s="3"/>
    </row>
    <row r="15" spans="1:9" x14ac:dyDescent="0.4">
      <c r="A15" s="93" t="s">
        <v>122</v>
      </c>
      <c r="B15" s="94"/>
      <c r="C15" s="1" t="s">
        <v>118</v>
      </c>
      <c r="D15" s="3" t="str">
        <f>IF(B15=Ⅱ.資金繰り表!K30," ","ERROR！資金繰り表の値と一致していません")</f>
        <v xml:space="preserve"> </v>
      </c>
      <c r="I15" s="3" t="s">
        <v>123</v>
      </c>
    </row>
    <row r="16" spans="1:9" x14ac:dyDescent="0.4">
      <c r="A16" s="93" t="s">
        <v>124</v>
      </c>
      <c r="B16" s="94"/>
      <c r="C16" s="1" t="s">
        <v>118</v>
      </c>
      <c r="D16" s="3" t="str">
        <f>IF(B16=Ⅱ.資金繰り表!K15," ","ERROR！資金繰り表の値と一致していません")</f>
        <v xml:space="preserve"> </v>
      </c>
      <c r="I16" s="3" t="s">
        <v>125</v>
      </c>
    </row>
    <row r="17" spans="1:14" x14ac:dyDescent="0.4">
      <c r="A17" s="96" t="s">
        <v>126</v>
      </c>
      <c r="B17" s="94">
        <f>B15-B16</f>
        <v>0</v>
      </c>
      <c r="C17" s="1" t="s">
        <v>118</v>
      </c>
      <c r="I17" s="3" t="s">
        <v>127</v>
      </c>
    </row>
    <row r="18" spans="1:14" x14ac:dyDescent="0.4">
      <c r="A18" s="93"/>
    </row>
    <row r="20" spans="1:14" x14ac:dyDescent="0.4">
      <c r="A20" s="97" t="s">
        <v>128</v>
      </c>
      <c r="I20" s="3" t="s">
        <v>129</v>
      </c>
    </row>
    <row r="21" spans="1:14" x14ac:dyDescent="0.4">
      <c r="A21" s="96" t="s">
        <v>130</v>
      </c>
      <c r="B21" s="98" t="s">
        <v>131</v>
      </c>
    </row>
    <row r="22" spans="1:14" x14ac:dyDescent="0.4">
      <c r="A22" s="93" t="s">
        <v>132</v>
      </c>
      <c r="B22" s="99"/>
      <c r="C22" s="1" t="s">
        <v>133</v>
      </c>
      <c r="D22" s="3" t="str">
        <f>IF(B22&gt;B13,"ERROR！事業開始時点での手元資金を超過しています","")</f>
        <v/>
      </c>
    </row>
    <row r="23" spans="1:14" x14ac:dyDescent="0.4">
      <c r="A23" s="93"/>
    </row>
    <row r="24" spans="1:14" x14ac:dyDescent="0.4">
      <c r="A24" s="96" t="s">
        <v>134</v>
      </c>
      <c r="B24" s="98" t="s">
        <v>131</v>
      </c>
    </row>
    <row r="25" spans="1:14" ht="36.75" customHeight="1" x14ac:dyDescent="0.4">
      <c r="A25" s="100" t="s">
        <v>135</v>
      </c>
      <c r="B25" s="101"/>
      <c r="C25" s="1" t="s">
        <v>133</v>
      </c>
      <c r="D25" s="123" t="s">
        <v>136</v>
      </c>
      <c r="E25" s="124"/>
      <c r="F25" s="124"/>
      <c r="G25" s="124"/>
      <c r="H25" s="124"/>
      <c r="I25" s="124"/>
      <c r="J25" s="124"/>
      <c r="K25" s="124"/>
      <c r="L25" s="124"/>
      <c r="M25" s="125"/>
    </row>
    <row r="26" spans="1:14" x14ac:dyDescent="0.4">
      <c r="B26" s="147"/>
      <c r="C26" s="148"/>
      <c r="D26" s="126"/>
      <c r="E26" s="127"/>
      <c r="F26" s="127"/>
      <c r="G26" s="127"/>
      <c r="H26" s="127"/>
      <c r="I26" s="127"/>
      <c r="J26" s="127"/>
      <c r="K26" s="127"/>
      <c r="L26" s="127"/>
      <c r="M26" s="128"/>
    </row>
    <row r="27" spans="1:14" x14ac:dyDescent="0.4">
      <c r="B27" s="147"/>
      <c r="C27" s="148"/>
      <c r="D27" s="129"/>
      <c r="E27" s="130"/>
      <c r="F27" s="130"/>
      <c r="G27" s="130"/>
      <c r="H27" s="130"/>
      <c r="I27" s="130"/>
      <c r="J27" s="130"/>
      <c r="K27" s="130"/>
      <c r="L27" s="130"/>
      <c r="M27" s="131"/>
    </row>
    <row r="29" spans="1:14" x14ac:dyDescent="0.4">
      <c r="A29" s="96" t="s">
        <v>137</v>
      </c>
      <c r="B29" s="98" t="s">
        <v>131</v>
      </c>
      <c r="D29" s="102" t="s">
        <v>138</v>
      </c>
      <c r="E29" s="103" t="s">
        <v>139</v>
      </c>
      <c r="F29" s="103" t="s">
        <v>140</v>
      </c>
      <c r="G29" s="136" t="s">
        <v>141</v>
      </c>
      <c r="H29" s="136"/>
      <c r="I29" s="103" t="s">
        <v>142</v>
      </c>
      <c r="J29" s="136" t="s">
        <v>143</v>
      </c>
      <c r="K29" s="136"/>
      <c r="L29" s="136"/>
      <c r="M29" s="136"/>
      <c r="N29" s="137"/>
    </row>
    <row r="30" spans="1:14" ht="36.75" customHeight="1" x14ac:dyDescent="0.4">
      <c r="A30" s="100" t="s">
        <v>135</v>
      </c>
      <c r="B30" s="99"/>
      <c r="C30" s="1" t="s">
        <v>133</v>
      </c>
      <c r="D30" s="104" t="s">
        <v>131</v>
      </c>
      <c r="E30" s="101" t="s">
        <v>144</v>
      </c>
      <c r="F30" s="105" t="s">
        <v>118</v>
      </c>
      <c r="G30" s="132"/>
      <c r="H30" s="132"/>
      <c r="I30" s="98" t="s">
        <v>131</v>
      </c>
      <c r="J30" s="132"/>
      <c r="K30" s="132"/>
      <c r="L30" s="132"/>
      <c r="M30" s="132"/>
      <c r="N30" s="133"/>
    </row>
    <row r="31" spans="1:14" ht="36.75" customHeight="1" x14ac:dyDescent="0.4">
      <c r="D31" s="104"/>
      <c r="E31" s="101" t="s">
        <v>144</v>
      </c>
      <c r="F31" s="105" t="s">
        <v>118</v>
      </c>
      <c r="G31" s="132"/>
      <c r="H31" s="132"/>
      <c r="I31" s="98"/>
      <c r="J31" s="132"/>
      <c r="K31" s="132"/>
      <c r="L31" s="132"/>
      <c r="M31" s="132"/>
      <c r="N31" s="133"/>
    </row>
    <row r="32" spans="1:14" ht="36.75" customHeight="1" x14ac:dyDescent="0.4">
      <c r="D32" s="106"/>
      <c r="E32" s="107" t="s">
        <v>144</v>
      </c>
      <c r="F32" s="108" t="s">
        <v>118</v>
      </c>
      <c r="G32" s="134"/>
      <c r="H32" s="134"/>
      <c r="I32" s="109"/>
      <c r="J32" s="134"/>
      <c r="K32" s="134"/>
      <c r="L32" s="134"/>
      <c r="M32" s="134"/>
      <c r="N32" s="135"/>
    </row>
    <row r="34" spans="1:14" x14ac:dyDescent="0.4">
      <c r="A34" s="96" t="s">
        <v>145</v>
      </c>
      <c r="B34" s="98" t="s">
        <v>131</v>
      </c>
      <c r="D34" s="102" t="s">
        <v>138</v>
      </c>
      <c r="E34" s="103" t="s">
        <v>139</v>
      </c>
      <c r="F34" s="103" t="s">
        <v>146</v>
      </c>
      <c r="G34" s="136" t="s">
        <v>141</v>
      </c>
      <c r="H34" s="136"/>
      <c r="I34" s="103" t="s">
        <v>142</v>
      </c>
      <c r="J34" s="136" t="s">
        <v>147</v>
      </c>
      <c r="K34" s="136"/>
      <c r="L34" s="136"/>
      <c r="M34" s="136"/>
      <c r="N34" s="137"/>
    </row>
    <row r="35" spans="1:14" ht="40.5" customHeight="1" x14ac:dyDescent="0.4">
      <c r="A35" s="100" t="s">
        <v>135</v>
      </c>
      <c r="B35" s="99"/>
      <c r="C35" s="1" t="s">
        <v>133</v>
      </c>
      <c r="D35" s="110"/>
      <c r="E35" s="101" t="s">
        <v>144</v>
      </c>
      <c r="F35" s="105" t="s">
        <v>118</v>
      </c>
      <c r="G35" s="132"/>
      <c r="H35" s="132"/>
      <c r="I35" s="98" t="s">
        <v>131</v>
      </c>
      <c r="J35" s="101"/>
      <c r="K35" s="101"/>
      <c r="L35" s="101"/>
      <c r="M35" s="101"/>
      <c r="N35" s="111"/>
    </row>
    <row r="36" spans="1:14" ht="40.5" customHeight="1" x14ac:dyDescent="0.4">
      <c r="D36" s="110"/>
      <c r="E36" s="101" t="s">
        <v>144</v>
      </c>
      <c r="F36" s="105" t="s">
        <v>118</v>
      </c>
      <c r="G36" s="132"/>
      <c r="H36" s="132"/>
      <c r="I36" s="98"/>
      <c r="J36" s="101"/>
      <c r="K36" s="101"/>
      <c r="L36" s="101"/>
      <c r="M36" s="101"/>
      <c r="N36" s="111"/>
    </row>
    <row r="37" spans="1:14" ht="40.5" customHeight="1" x14ac:dyDescent="0.4">
      <c r="D37" s="112"/>
      <c r="E37" s="107" t="s">
        <v>144</v>
      </c>
      <c r="F37" s="108" t="s">
        <v>118</v>
      </c>
      <c r="G37" s="134"/>
      <c r="H37" s="134"/>
      <c r="I37" s="109"/>
      <c r="J37" s="107"/>
      <c r="K37" s="107"/>
      <c r="L37" s="107"/>
      <c r="M37" s="107"/>
      <c r="N37" s="113"/>
    </row>
    <row r="39" spans="1:14" x14ac:dyDescent="0.4">
      <c r="A39" s="96" t="s">
        <v>148</v>
      </c>
      <c r="B39" s="98" t="s">
        <v>131</v>
      </c>
    </row>
    <row r="40" spans="1:14" ht="36.75" customHeight="1" x14ac:dyDescent="0.4">
      <c r="A40" s="100" t="s">
        <v>149</v>
      </c>
      <c r="B40" s="101"/>
      <c r="C40" s="1" t="s">
        <v>133</v>
      </c>
      <c r="D40" s="123" t="s">
        <v>150</v>
      </c>
      <c r="E40" s="124"/>
      <c r="F40" s="124"/>
      <c r="G40" s="124"/>
      <c r="H40" s="124"/>
      <c r="I40" s="124"/>
      <c r="J40" s="124"/>
      <c r="K40" s="124"/>
      <c r="L40" s="124"/>
      <c r="M40" s="125"/>
    </row>
    <row r="41" spans="1:14" x14ac:dyDescent="0.4">
      <c r="D41" s="126"/>
      <c r="E41" s="127"/>
      <c r="F41" s="127"/>
      <c r="G41" s="127"/>
      <c r="H41" s="127"/>
      <c r="I41" s="127"/>
      <c r="J41" s="127"/>
      <c r="K41" s="127"/>
      <c r="L41" s="127"/>
      <c r="M41" s="128"/>
    </row>
    <row r="42" spans="1:14" x14ac:dyDescent="0.4">
      <c r="D42" s="129"/>
      <c r="E42" s="130"/>
      <c r="F42" s="130"/>
      <c r="G42" s="130"/>
      <c r="H42" s="130"/>
      <c r="I42" s="130"/>
      <c r="J42" s="130"/>
      <c r="K42" s="130"/>
      <c r="L42" s="130"/>
      <c r="M42" s="131"/>
    </row>
    <row r="43" spans="1:14" x14ac:dyDescent="0.4">
      <c r="D43" s="114"/>
      <c r="E43" s="114"/>
      <c r="F43" s="114"/>
      <c r="G43" s="114"/>
      <c r="H43" s="114"/>
      <c r="I43" s="114"/>
      <c r="J43" s="114"/>
      <c r="K43" s="114"/>
      <c r="L43" s="114"/>
      <c r="M43" s="114"/>
    </row>
    <row r="44" spans="1:14" x14ac:dyDescent="0.4">
      <c r="A44" s="96" t="s">
        <v>151</v>
      </c>
      <c r="B44" s="101"/>
      <c r="C44" s="1" t="s">
        <v>118</v>
      </c>
      <c r="D44" s="3" t="str">
        <f>IF(B44=B17," ","ERROR！自己負担費用合計額と一致していません")</f>
        <v xml:space="preserve"> </v>
      </c>
      <c r="I44" s="3" t="s">
        <v>152</v>
      </c>
    </row>
    <row r="47" spans="1:14" x14ac:dyDescent="0.4">
      <c r="A47" s="97"/>
    </row>
  </sheetData>
  <mergeCells count="19">
    <mergeCell ref="G29:H29"/>
    <mergeCell ref="J29:N29"/>
    <mergeCell ref="B5:E5"/>
    <mergeCell ref="B7:E7"/>
    <mergeCell ref="B9:E9"/>
    <mergeCell ref="D25:M27"/>
    <mergeCell ref="B26:C27"/>
    <mergeCell ref="D40:M42"/>
    <mergeCell ref="G30:H30"/>
    <mergeCell ref="J30:N30"/>
    <mergeCell ref="G31:H31"/>
    <mergeCell ref="J31:N31"/>
    <mergeCell ref="G32:H32"/>
    <mergeCell ref="J32:N32"/>
    <mergeCell ref="G34:H34"/>
    <mergeCell ref="J34:N34"/>
    <mergeCell ref="G35:H35"/>
    <mergeCell ref="G36:H36"/>
    <mergeCell ref="G37:H37"/>
  </mergeCells>
  <phoneticPr fontId="1"/>
  <dataValidations count="4">
    <dataValidation type="list" allowBlank="1" showInputMessage="1" showErrorMessage="1" sqref="D35:D37" xr:uid="{277BC5AA-9B89-42C0-B681-759836A90455}">
      <formula1>"　,VCからの出資,関連会社からの出資,第三者割当増資,その他"</formula1>
    </dataValidation>
    <dataValidation type="list" allowBlank="1" showInputMessage="1" showErrorMessage="1" sqref="D30" xr:uid="{6DA9EB7E-588F-445E-BAB4-DE4ED9574F79}">
      <formula1>"　,金融機関からの融資,株主からの貸付,関連企業からの貸付,役員貸付,その他"</formula1>
    </dataValidation>
    <dataValidation type="list" allowBlank="1" showInputMessage="1" showErrorMessage="1" sqref="I30:I32 I35:I37" xr:uid="{53A1D1F8-6151-455F-860F-47AA728B2065}">
      <formula1>"　,決定,ほぼ確定的,協議中,未定"</formula1>
    </dataValidation>
    <dataValidation type="list" allowBlank="1" showInputMessage="1" showErrorMessage="1" sqref="B21 B24 B29 B34 B39" xr:uid="{289E4AEF-EB5A-4A89-8553-317FF1426ED0}">
      <formula1>"　,あり,なし"</formula1>
    </dataValidation>
  </dataValidations>
  <pageMargins left="0.70866141732283472" right="0.70866141732283472" top="0.74803149606299213" bottom="0.74803149606299213" header="0.31496062992125984" footer="0.31496062992125984"/>
  <pageSetup paperSize="8"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F69FC-D491-4842-B1A3-5EAA7FBDE61E}">
  <dimension ref="A1:AO121"/>
  <sheetViews>
    <sheetView showGridLines="0" zoomScaleNormal="100" zoomScaleSheetLayoutView="100" workbookViewId="0">
      <pane xSplit="3" topLeftCell="D1" activePane="topRight" state="frozen"/>
      <selection pane="topRight" activeCell="D17" sqref="D17"/>
    </sheetView>
  </sheetViews>
  <sheetFormatPr defaultRowHeight="15" x14ac:dyDescent="0.4"/>
  <cols>
    <col min="1" max="1" width="13" style="1" customWidth="1"/>
    <col min="2" max="2" width="14.625" style="1" customWidth="1"/>
    <col min="3" max="3" width="14.875" style="1" customWidth="1"/>
    <col min="4" max="11" width="12.75" style="2" customWidth="1"/>
    <col min="12" max="41" width="9.875" style="2" customWidth="1"/>
    <col min="42" max="42" width="17.5" style="1" customWidth="1"/>
    <col min="43" max="16384" width="9" style="1"/>
  </cols>
  <sheetData>
    <row r="1" spans="1:41" ht="21.75" customHeight="1" x14ac:dyDescent="0.4">
      <c r="A1" s="1" t="s">
        <v>153</v>
      </c>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row>
    <row r="2" spans="1:41" ht="16.5" customHeight="1" x14ac:dyDescent="0.4">
      <c r="A2" s="3" t="s">
        <v>312</v>
      </c>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row>
    <row r="3" spans="1:41" ht="17.25" customHeight="1" x14ac:dyDescent="0.4">
      <c r="A3" s="4" t="s">
        <v>112</v>
      </c>
      <c r="B3" s="167" t="str">
        <f>Ⅰ.資金計画表!B7</f>
        <v>フェーズ１</v>
      </c>
      <c r="C3" s="168"/>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row>
    <row r="4" spans="1:41" ht="17.25" customHeight="1" x14ac:dyDescent="0.4">
      <c r="A4" s="5" t="s">
        <v>154</v>
      </c>
      <c r="B4" s="169" t="str">
        <f>Ⅰ.資金計画表!B9</f>
        <v>2024年9月～202＊年＊月</v>
      </c>
      <c r="C4" s="170"/>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row>
    <row r="5" spans="1:41" ht="14.25" customHeight="1" x14ac:dyDescent="0.4">
      <c r="A5" s="171" t="s">
        <v>155</v>
      </c>
      <c r="B5" s="171"/>
      <c r="C5" s="171"/>
      <c r="D5" s="6">
        <v>45536</v>
      </c>
      <c r="E5" s="6">
        <v>45566</v>
      </c>
      <c r="F5" s="6">
        <v>45597</v>
      </c>
      <c r="G5" s="6">
        <v>45627</v>
      </c>
      <c r="H5" s="6">
        <v>45658</v>
      </c>
      <c r="I5" s="6">
        <v>45689</v>
      </c>
      <c r="J5" s="6">
        <v>45717</v>
      </c>
      <c r="K5" s="2" t="s">
        <v>156</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row>
    <row r="6" spans="1:41" ht="14.25" customHeight="1" x14ac:dyDescent="0.4">
      <c r="A6" s="172" t="s">
        <v>157</v>
      </c>
      <c r="B6" s="173"/>
      <c r="C6" s="174"/>
      <c r="D6" s="7">
        <f>Ⅰ.資金計画表!B13</f>
        <v>0</v>
      </c>
      <c r="E6" s="8">
        <f>D44</f>
        <v>0</v>
      </c>
      <c r="F6" s="8">
        <f t="shared" ref="F6:G6" si="0">E44</f>
        <v>0</v>
      </c>
      <c r="G6" s="8">
        <f t="shared" si="0"/>
        <v>0</v>
      </c>
      <c r="H6" s="8">
        <f t="shared" ref="H6" si="1">G44</f>
        <v>0</v>
      </c>
      <c r="I6" s="8">
        <f>H44</f>
        <v>0</v>
      </c>
      <c r="J6" s="8">
        <f t="shared" ref="J6" si="2">I44</f>
        <v>0</v>
      </c>
      <c r="K6" s="9"/>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row>
    <row r="7" spans="1:41" ht="14.25" customHeight="1" x14ac:dyDescent="0.4">
      <c r="A7" s="160" t="s">
        <v>158</v>
      </c>
      <c r="B7" s="153"/>
      <c r="C7" s="154"/>
      <c r="D7" s="10"/>
      <c r="E7" s="11"/>
      <c r="F7" s="11"/>
      <c r="G7" s="11"/>
      <c r="H7" s="11"/>
      <c r="I7" s="11"/>
      <c r="J7" s="11"/>
      <c r="K7" s="12"/>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row>
    <row r="8" spans="1:41" ht="14.25" customHeight="1" x14ac:dyDescent="0.4">
      <c r="A8" s="152" t="s">
        <v>159</v>
      </c>
      <c r="B8" s="161" t="s">
        <v>160</v>
      </c>
      <c r="C8" s="13" t="s">
        <v>161</v>
      </c>
      <c r="D8" s="14"/>
      <c r="E8" s="15"/>
      <c r="F8" s="15"/>
      <c r="G8" s="15"/>
      <c r="H8" s="15"/>
      <c r="I8" s="15"/>
      <c r="J8" s="15"/>
      <c r="K8" s="16">
        <f t="shared" ref="K8:K15" si="3">SUM(D8:J8)</f>
        <v>0</v>
      </c>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row>
    <row r="9" spans="1:41" ht="14.25" customHeight="1" x14ac:dyDescent="0.4">
      <c r="A9" s="152"/>
      <c r="B9" s="162"/>
      <c r="C9" s="13" t="s">
        <v>162</v>
      </c>
      <c r="D9" s="14"/>
      <c r="E9" s="15"/>
      <c r="F9" s="15"/>
      <c r="G9" s="15"/>
      <c r="H9" s="15"/>
      <c r="I9" s="15"/>
      <c r="J9" s="15"/>
      <c r="K9" s="16">
        <f t="shared" si="3"/>
        <v>0</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row>
    <row r="10" spans="1:41" ht="14.25" customHeight="1" x14ac:dyDescent="0.4">
      <c r="A10" s="152"/>
      <c r="B10" s="162"/>
      <c r="C10" s="13" t="s">
        <v>163</v>
      </c>
      <c r="D10" s="14"/>
      <c r="E10" s="15"/>
      <c r="F10" s="15"/>
      <c r="G10" s="15"/>
      <c r="H10" s="15"/>
      <c r="I10" s="15"/>
      <c r="J10" s="15"/>
      <c r="K10" s="16">
        <f t="shared" si="3"/>
        <v>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row>
    <row r="11" spans="1:41" ht="14.25" customHeight="1" x14ac:dyDescent="0.4">
      <c r="A11" s="152"/>
      <c r="B11" s="162"/>
      <c r="C11" s="13" t="s">
        <v>164</v>
      </c>
      <c r="D11" s="14"/>
      <c r="E11" s="15"/>
      <c r="F11" s="15"/>
      <c r="G11" s="15"/>
      <c r="H11" s="15"/>
      <c r="I11" s="15"/>
      <c r="J11" s="15"/>
      <c r="K11" s="16">
        <f t="shared" si="3"/>
        <v>0</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row>
    <row r="12" spans="1:41" ht="14.25" customHeight="1" x14ac:dyDescent="0.4">
      <c r="A12" s="152"/>
      <c r="B12" s="163"/>
      <c r="C12" s="17" t="s">
        <v>165</v>
      </c>
      <c r="D12" s="15">
        <f>SUBTOTAL(9,D8:D11)</f>
        <v>0</v>
      </c>
      <c r="E12" s="15">
        <f t="shared" ref="E12:J12" si="4">SUBTOTAL(9,E8:E11)</f>
        <v>0</v>
      </c>
      <c r="F12" s="15">
        <f t="shared" ref="F12:G12" si="5">SUBTOTAL(9,F8:F11)</f>
        <v>0</v>
      </c>
      <c r="G12" s="15">
        <f t="shared" si="5"/>
        <v>0</v>
      </c>
      <c r="H12" s="15">
        <f t="shared" ref="H12" si="6">SUBTOTAL(9,H8:H11)</f>
        <v>0</v>
      </c>
      <c r="I12" s="15">
        <f t="shared" si="4"/>
        <v>0</v>
      </c>
      <c r="J12" s="15">
        <f t="shared" si="4"/>
        <v>0</v>
      </c>
      <c r="K12" s="16">
        <f t="shared" si="3"/>
        <v>0</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row>
    <row r="13" spans="1:41" ht="14.25" customHeight="1" x14ac:dyDescent="0.4">
      <c r="A13" s="152"/>
      <c r="B13" s="153" t="s">
        <v>166</v>
      </c>
      <c r="C13" s="154"/>
      <c r="D13" s="14"/>
      <c r="E13" s="15"/>
      <c r="F13" s="15"/>
      <c r="G13" s="15"/>
      <c r="H13" s="15"/>
      <c r="I13" s="15"/>
      <c r="J13" s="15"/>
      <c r="K13" s="16">
        <f t="shared" si="3"/>
        <v>0</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row>
    <row r="14" spans="1:41" ht="14.25" customHeight="1" x14ac:dyDescent="0.4">
      <c r="A14" s="152"/>
      <c r="B14" s="153" t="s">
        <v>167</v>
      </c>
      <c r="C14" s="154"/>
      <c r="D14" s="14"/>
      <c r="E14" s="15"/>
      <c r="F14" s="15"/>
      <c r="G14" s="15"/>
      <c r="H14" s="15"/>
      <c r="I14" s="15"/>
      <c r="J14" s="15"/>
      <c r="K14" s="16">
        <f t="shared" si="3"/>
        <v>0</v>
      </c>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row>
    <row r="15" spans="1:41" ht="14.25" customHeight="1" x14ac:dyDescent="0.4">
      <c r="A15" s="152"/>
      <c r="B15" s="165" t="s">
        <v>168</v>
      </c>
      <c r="C15" s="166"/>
      <c r="D15" s="18"/>
      <c r="E15" s="19"/>
      <c r="F15" s="19"/>
      <c r="G15" s="19"/>
      <c r="H15" s="19"/>
      <c r="I15" s="19"/>
      <c r="J15" s="19"/>
      <c r="K15" s="20">
        <f t="shared" si="3"/>
        <v>0</v>
      </c>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row>
    <row r="16" spans="1:41" ht="14.25" customHeight="1" x14ac:dyDescent="0.4">
      <c r="A16" s="152"/>
      <c r="B16" s="155" t="s">
        <v>169</v>
      </c>
      <c r="C16" s="156"/>
      <c r="D16" s="21">
        <f>SUM(D12:D15)</f>
        <v>0</v>
      </c>
      <c r="E16" s="22">
        <f>SUM(E12:E15)</f>
        <v>0</v>
      </c>
      <c r="F16" s="22">
        <f t="shared" ref="F16:H16" si="7">SUM(F12:F15)</f>
        <v>0</v>
      </c>
      <c r="G16" s="22">
        <f t="shared" si="7"/>
        <v>0</v>
      </c>
      <c r="H16" s="22">
        <f t="shared" si="7"/>
        <v>0</v>
      </c>
      <c r="I16" s="22">
        <f>SUM(I12:I15)</f>
        <v>0</v>
      </c>
      <c r="J16" s="22">
        <f>SUM(J12:J15)</f>
        <v>0</v>
      </c>
      <c r="K16" s="12"/>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row>
    <row r="17" spans="1:41" ht="14.25" customHeight="1" x14ac:dyDescent="0.4">
      <c r="A17" s="152" t="s">
        <v>170</v>
      </c>
      <c r="B17" s="161" t="s">
        <v>171</v>
      </c>
      <c r="C17" s="13" t="s">
        <v>172</v>
      </c>
      <c r="D17" s="14"/>
      <c r="E17" s="15"/>
      <c r="F17" s="15"/>
      <c r="G17" s="15"/>
      <c r="H17" s="15"/>
      <c r="I17" s="15"/>
      <c r="J17" s="15"/>
      <c r="K17" s="16">
        <f t="shared" ref="K17:K30" si="8">SUM(D17:J17)</f>
        <v>0</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row>
    <row r="18" spans="1:41" ht="14.25" customHeight="1" x14ac:dyDescent="0.4">
      <c r="A18" s="152"/>
      <c r="B18" s="162"/>
      <c r="C18" s="13" t="s">
        <v>173</v>
      </c>
      <c r="D18" s="14"/>
      <c r="E18" s="15"/>
      <c r="F18" s="15"/>
      <c r="G18" s="15"/>
      <c r="H18" s="15"/>
      <c r="I18" s="15"/>
      <c r="J18" s="15"/>
      <c r="K18" s="16">
        <f t="shared" si="8"/>
        <v>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row>
    <row r="19" spans="1:41" ht="14.25" customHeight="1" x14ac:dyDescent="0.4">
      <c r="A19" s="152"/>
      <c r="B19" s="162"/>
      <c r="C19" s="13" t="s">
        <v>174</v>
      </c>
      <c r="D19" s="14"/>
      <c r="E19" s="15"/>
      <c r="F19" s="15"/>
      <c r="G19" s="15"/>
      <c r="H19" s="15"/>
      <c r="I19" s="15"/>
      <c r="J19" s="15"/>
      <c r="K19" s="16">
        <f t="shared" si="8"/>
        <v>0</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row>
    <row r="20" spans="1:41" ht="14.25" customHeight="1" x14ac:dyDescent="0.4">
      <c r="A20" s="152"/>
      <c r="B20" s="163"/>
      <c r="C20" s="17" t="s">
        <v>165</v>
      </c>
      <c r="D20" s="15">
        <f t="shared" ref="D20:J20" si="9">SUBTOTAL(9,D17:D19)</f>
        <v>0</v>
      </c>
      <c r="E20" s="15">
        <f t="shared" si="9"/>
        <v>0</v>
      </c>
      <c r="F20" s="15">
        <f t="shared" ref="F20:G20" si="10">SUBTOTAL(9,F17:F19)</f>
        <v>0</v>
      </c>
      <c r="G20" s="15">
        <f t="shared" si="10"/>
        <v>0</v>
      </c>
      <c r="H20" s="15">
        <f t="shared" ref="H20" si="11">SUBTOTAL(9,H17:H19)</f>
        <v>0</v>
      </c>
      <c r="I20" s="15">
        <f t="shared" si="9"/>
        <v>0</v>
      </c>
      <c r="J20" s="15">
        <f t="shared" si="9"/>
        <v>0</v>
      </c>
      <c r="K20" s="16">
        <f t="shared" si="8"/>
        <v>0</v>
      </c>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row>
    <row r="21" spans="1:41" ht="14.25" customHeight="1" x14ac:dyDescent="0.4">
      <c r="A21" s="152"/>
      <c r="B21" s="161" t="s">
        <v>175</v>
      </c>
      <c r="C21" s="13" t="s">
        <v>176</v>
      </c>
      <c r="D21" s="15"/>
      <c r="E21" s="15"/>
      <c r="F21" s="15"/>
      <c r="G21" s="15"/>
      <c r="H21" s="15"/>
      <c r="I21" s="15"/>
      <c r="J21" s="15"/>
      <c r="K21" s="16">
        <f t="shared" si="8"/>
        <v>0</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row>
    <row r="22" spans="1:41" ht="14.25" customHeight="1" x14ac:dyDescent="0.4">
      <c r="A22" s="152"/>
      <c r="B22" s="162"/>
      <c r="C22" s="13" t="s">
        <v>177</v>
      </c>
      <c r="D22" s="15"/>
      <c r="E22" s="15"/>
      <c r="F22" s="15"/>
      <c r="G22" s="15"/>
      <c r="H22" s="15"/>
      <c r="I22" s="15"/>
      <c r="J22" s="15"/>
      <c r="K22" s="16">
        <f t="shared" si="8"/>
        <v>0</v>
      </c>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row>
    <row r="23" spans="1:41" ht="14.25" customHeight="1" x14ac:dyDescent="0.4">
      <c r="A23" s="152"/>
      <c r="B23" s="162"/>
      <c r="C23" s="13" t="s">
        <v>178</v>
      </c>
      <c r="D23" s="15"/>
      <c r="E23" s="15"/>
      <c r="F23" s="15"/>
      <c r="G23" s="15"/>
      <c r="H23" s="15"/>
      <c r="I23" s="15"/>
      <c r="J23" s="15"/>
      <c r="K23" s="16">
        <f t="shared" si="8"/>
        <v>0</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row>
    <row r="24" spans="1:41" ht="13.5" customHeight="1" x14ac:dyDescent="0.4">
      <c r="A24" s="152"/>
      <c r="B24" s="162"/>
      <c r="C24" s="13" t="s">
        <v>179</v>
      </c>
      <c r="D24" s="15"/>
      <c r="E24" s="15"/>
      <c r="F24" s="15"/>
      <c r="G24" s="15"/>
      <c r="H24" s="15"/>
      <c r="I24" s="15"/>
      <c r="J24" s="15"/>
      <c r="K24" s="16">
        <f t="shared" si="8"/>
        <v>0</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row>
    <row r="25" spans="1:41" ht="14.25" customHeight="1" x14ac:dyDescent="0.4">
      <c r="A25" s="152"/>
      <c r="B25" s="163"/>
      <c r="C25" s="17" t="s">
        <v>165</v>
      </c>
      <c r="D25" s="15">
        <f t="shared" ref="D25:J25" si="12">SUBTOTAL(9,D21:D24)</f>
        <v>0</v>
      </c>
      <c r="E25" s="15">
        <f t="shared" si="12"/>
        <v>0</v>
      </c>
      <c r="F25" s="15">
        <f t="shared" ref="F25:G25" si="13">SUBTOTAL(9,F21:F24)</f>
        <v>0</v>
      </c>
      <c r="G25" s="15">
        <f t="shared" si="13"/>
        <v>0</v>
      </c>
      <c r="H25" s="15">
        <f t="shared" ref="H25" si="14">SUBTOTAL(9,H21:H24)</f>
        <v>0</v>
      </c>
      <c r="I25" s="15">
        <f t="shared" si="12"/>
        <v>0</v>
      </c>
      <c r="J25" s="15">
        <f t="shared" si="12"/>
        <v>0</v>
      </c>
      <c r="K25" s="16">
        <f t="shared" si="8"/>
        <v>0</v>
      </c>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row>
    <row r="26" spans="1:41" ht="14.25" customHeight="1" x14ac:dyDescent="0.4">
      <c r="A26" s="152"/>
      <c r="B26" s="164" t="s">
        <v>180</v>
      </c>
      <c r="C26" s="23" t="s">
        <v>181</v>
      </c>
      <c r="D26" s="18"/>
      <c r="E26" s="19"/>
      <c r="F26" s="19"/>
      <c r="G26" s="19"/>
      <c r="H26" s="19"/>
      <c r="I26" s="19"/>
      <c r="J26" s="19"/>
      <c r="K26" s="20">
        <f t="shared" si="8"/>
        <v>0</v>
      </c>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row>
    <row r="27" spans="1:41" ht="14.25" customHeight="1" x14ac:dyDescent="0.4">
      <c r="A27" s="152"/>
      <c r="B27" s="165"/>
      <c r="C27" s="23" t="s">
        <v>182</v>
      </c>
      <c r="D27" s="18"/>
      <c r="E27" s="19"/>
      <c r="F27" s="19"/>
      <c r="G27" s="19"/>
      <c r="H27" s="19"/>
      <c r="I27" s="19"/>
      <c r="J27" s="19"/>
      <c r="K27" s="20">
        <f t="shared" si="8"/>
        <v>0</v>
      </c>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row>
    <row r="28" spans="1:41" ht="14.25" customHeight="1" x14ac:dyDescent="0.4">
      <c r="A28" s="152"/>
      <c r="B28" s="165"/>
      <c r="C28" s="23" t="s">
        <v>183</v>
      </c>
      <c r="D28" s="18"/>
      <c r="E28" s="19"/>
      <c r="F28" s="19"/>
      <c r="G28" s="19"/>
      <c r="H28" s="19"/>
      <c r="I28" s="19"/>
      <c r="J28" s="19"/>
      <c r="K28" s="20">
        <f t="shared" si="8"/>
        <v>0</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row>
    <row r="29" spans="1:41" ht="14.25" customHeight="1" x14ac:dyDescent="0.4">
      <c r="A29" s="152"/>
      <c r="B29" s="165"/>
      <c r="C29" s="23" t="s">
        <v>184</v>
      </c>
      <c r="D29" s="18"/>
      <c r="E29" s="19"/>
      <c r="F29" s="19"/>
      <c r="G29" s="19"/>
      <c r="H29" s="19"/>
      <c r="I29" s="19"/>
      <c r="J29" s="19"/>
      <c r="K29" s="20">
        <f t="shared" si="8"/>
        <v>0</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row>
    <row r="30" spans="1:41" ht="14.25" customHeight="1" x14ac:dyDescent="0.4">
      <c r="A30" s="152"/>
      <c r="B30" s="165"/>
      <c r="C30" s="24" t="s">
        <v>165</v>
      </c>
      <c r="D30" s="18">
        <f>SUBTOTAL(9,D26:D29)</f>
        <v>0</v>
      </c>
      <c r="E30" s="19">
        <f t="shared" ref="E30:J30" si="15">SUBTOTAL(9,E26:E29)</f>
        <v>0</v>
      </c>
      <c r="F30" s="19">
        <f t="shared" ref="F30:G30" si="16">SUBTOTAL(9,F26:F29)</f>
        <v>0</v>
      </c>
      <c r="G30" s="19">
        <f t="shared" si="16"/>
        <v>0</v>
      </c>
      <c r="H30" s="19">
        <f t="shared" ref="H30" si="17">SUBTOTAL(9,H26:H29)</f>
        <v>0</v>
      </c>
      <c r="I30" s="19">
        <f t="shared" si="15"/>
        <v>0</v>
      </c>
      <c r="J30" s="19">
        <f t="shared" si="15"/>
        <v>0</v>
      </c>
      <c r="K30" s="20">
        <f t="shared" si="8"/>
        <v>0</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row>
    <row r="31" spans="1:41" ht="14.25" customHeight="1" x14ac:dyDescent="0.4">
      <c r="A31" s="152"/>
      <c r="B31" s="155" t="s">
        <v>185</v>
      </c>
      <c r="C31" s="156"/>
      <c r="D31" s="14">
        <f t="shared" ref="D31:J31" si="18">SUBTOTAL(9,D17:D30)</f>
        <v>0</v>
      </c>
      <c r="E31" s="15">
        <f t="shared" si="18"/>
        <v>0</v>
      </c>
      <c r="F31" s="15">
        <f t="shared" ref="F31:G31" si="19">SUBTOTAL(9,F17:F30)</f>
        <v>0</v>
      </c>
      <c r="G31" s="15">
        <f t="shared" si="19"/>
        <v>0</v>
      </c>
      <c r="H31" s="15">
        <f t="shared" ref="H31" si="20">SUBTOTAL(9,H17:H30)</f>
        <v>0</v>
      </c>
      <c r="I31" s="15">
        <f t="shared" si="18"/>
        <v>0</v>
      </c>
      <c r="J31" s="15">
        <f t="shared" si="18"/>
        <v>0</v>
      </c>
      <c r="K31" s="12"/>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row>
    <row r="32" spans="1:41" ht="14.25" customHeight="1" x14ac:dyDescent="0.4">
      <c r="A32" s="157" t="s">
        <v>186</v>
      </c>
      <c r="B32" s="158"/>
      <c r="C32" s="159"/>
      <c r="D32" s="14">
        <f t="shared" ref="D32:J32" si="21">D16-D31</f>
        <v>0</v>
      </c>
      <c r="E32" s="15">
        <f t="shared" si="21"/>
        <v>0</v>
      </c>
      <c r="F32" s="15">
        <f t="shared" ref="F32:G32" si="22">F16-F31</f>
        <v>0</v>
      </c>
      <c r="G32" s="15">
        <f t="shared" si="22"/>
        <v>0</v>
      </c>
      <c r="H32" s="15">
        <f t="shared" ref="H32" si="23">H16-H31</f>
        <v>0</v>
      </c>
      <c r="I32" s="15">
        <f t="shared" si="21"/>
        <v>0</v>
      </c>
      <c r="J32" s="15">
        <f t="shared" si="21"/>
        <v>0</v>
      </c>
      <c r="K32" s="12"/>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row>
    <row r="33" spans="1:41" ht="14.25" customHeight="1" x14ac:dyDescent="0.4">
      <c r="A33" s="160" t="s">
        <v>187</v>
      </c>
      <c r="B33" s="153"/>
      <c r="C33" s="154"/>
      <c r="D33" s="10"/>
      <c r="E33" s="11"/>
      <c r="F33" s="11"/>
      <c r="G33" s="11"/>
      <c r="H33" s="11"/>
      <c r="I33" s="11"/>
      <c r="J33" s="11"/>
      <c r="K33" s="12"/>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row>
    <row r="34" spans="1:41" ht="14.25" customHeight="1" x14ac:dyDescent="0.4">
      <c r="A34" s="152" t="s">
        <v>188</v>
      </c>
      <c r="B34" s="153" t="s">
        <v>189</v>
      </c>
      <c r="C34" s="154"/>
      <c r="D34" s="14"/>
      <c r="E34" s="15"/>
      <c r="F34" s="15"/>
      <c r="G34" s="15"/>
      <c r="H34" s="15"/>
      <c r="I34" s="15"/>
      <c r="J34" s="15"/>
      <c r="K34" s="16">
        <f>SUM(D34:J34)</f>
        <v>0</v>
      </c>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row>
    <row r="35" spans="1:41" ht="14.25" customHeight="1" x14ac:dyDescent="0.4">
      <c r="A35" s="152"/>
      <c r="B35" s="153" t="s">
        <v>190</v>
      </c>
      <c r="C35" s="154"/>
      <c r="D35" s="14"/>
      <c r="E35" s="15"/>
      <c r="F35" s="15"/>
      <c r="G35" s="15"/>
      <c r="H35" s="15"/>
      <c r="I35" s="15"/>
      <c r="J35" s="15"/>
      <c r="K35" s="16">
        <f>SUM(D35:J35)</f>
        <v>0</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row>
    <row r="36" spans="1:41" ht="14.25" customHeight="1" x14ac:dyDescent="0.4">
      <c r="A36" s="152"/>
      <c r="B36" s="153" t="s">
        <v>191</v>
      </c>
      <c r="C36" s="154"/>
      <c r="D36" s="14"/>
      <c r="E36" s="15"/>
      <c r="F36" s="15"/>
      <c r="G36" s="15"/>
      <c r="H36" s="15"/>
      <c r="I36" s="15"/>
      <c r="J36" s="15"/>
      <c r="K36" s="16">
        <f>SUM(D36:J36)</f>
        <v>0</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14.25" customHeight="1" x14ac:dyDescent="0.4">
      <c r="A37" s="152"/>
      <c r="B37" s="153" t="s">
        <v>167</v>
      </c>
      <c r="C37" s="154"/>
      <c r="D37" s="14"/>
      <c r="E37" s="15"/>
      <c r="F37" s="15"/>
      <c r="G37" s="15"/>
      <c r="H37" s="15"/>
      <c r="I37" s="15"/>
      <c r="J37" s="15"/>
      <c r="K37" s="16">
        <f>SUM(D37:J37)</f>
        <v>0</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row>
    <row r="38" spans="1:41" ht="14.25" customHeight="1" x14ac:dyDescent="0.4">
      <c r="A38" s="152"/>
      <c r="B38" s="155" t="s">
        <v>192</v>
      </c>
      <c r="C38" s="156"/>
      <c r="D38" s="14">
        <f>SUM(D34:D37)</f>
        <v>0</v>
      </c>
      <c r="E38" s="15">
        <f t="shared" ref="E38:J38" si="24">SUM(E34:E37)</f>
        <v>0</v>
      </c>
      <c r="F38" s="15">
        <f t="shared" ref="F38:G38" si="25">SUM(F34:F37)</f>
        <v>0</v>
      </c>
      <c r="G38" s="15">
        <f t="shared" si="25"/>
        <v>0</v>
      </c>
      <c r="H38" s="15">
        <f t="shared" ref="H38" si="26">SUM(H34:H37)</f>
        <v>0</v>
      </c>
      <c r="I38" s="15">
        <f t="shared" si="24"/>
        <v>0</v>
      </c>
      <c r="J38" s="15">
        <f t="shared" si="24"/>
        <v>0</v>
      </c>
      <c r="K38" s="25"/>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row>
    <row r="39" spans="1:41" ht="14.25" customHeight="1" x14ac:dyDescent="0.4">
      <c r="A39" s="152" t="s">
        <v>193</v>
      </c>
      <c r="B39" s="153" t="s">
        <v>194</v>
      </c>
      <c r="C39" s="154"/>
      <c r="D39" s="14"/>
      <c r="E39" s="15"/>
      <c r="F39" s="15"/>
      <c r="G39" s="15"/>
      <c r="H39" s="15"/>
      <c r="I39" s="15"/>
      <c r="J39" s="15"/>
      <c r="K39" s="16">
        <f>SUM(D39:J39)</f>
        <v>0</v>
      </c>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row>
    <row r="40" spans="1:41" ht="14.25" customHeight="1" x14ac:dyDescent="0.4">
      <c r="A40" s="152"/>
      <c r="B40" s="153" t="s">
        <v>195</v>
      </c>
      <c r="C40" s="154"/>
      <c r="D40" s="14"/>
      <c r="E40" s="15"/>
      <c r="F40" s="15"/>
      <c r="G40" s="15"/>
      <c r="H40" s="15"/>
      <c r="I40" s="15"/>
      <c r="J40" s="15"/>
      <c r="K40" s="16">
        <f>SUM(D40:J40)</f>
        <v>0</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row>
    <row r="41" spans="1:41" ht="14.25" customHeight="1" x14ac:dyDescent="0.4">
      <c r="A41" s="152"/>
      <c r="B41" s="153" t="s">
        <v>196</v>
      </c>
      <c r="C41" s="154"/>
      <c r="D41" s="14"/>
      <c r="E41" s="15"/>
      <c r="F41" s="15"/>
      <c r="G41" s="15"/>
      <c r="H41" s="15"/>
      <c r="I41" s="15"/>
      <c r="J41" s="15"/>
      <c r="K41" s="16">
        <f>SUM(D41:J41)</f>
        <v>0</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row>
    <row r="42" spans="1:41" ht="14.25" customHeight="1" x14ac:dyDescent="0.4">
      <c r="A42" s="152"/>
      <c r="B42" s="155" t="s">
        <v>197</v>
      </c>
      <c r="C42" s="156"/>
      <c r="D42" s="14">
        <f>SUM(D39:D41)</f>
        <v>0</v>
      </c>
      <c r="E42" s="15">
        <f t="shared" ref="E42:J42" si="27">SUM(E39:E41)</f>
        <v>0</v>
      </c>
      <c r="F42" s="15">
        <f t="shared" ref="F42:G42" si="28">SUM(F39:F41)</f>
        <v>0</v>
      </c>
      <c r="G42" s="15">
        <f t="shared" si="28"/>
        <v>0</v>
      </c>
      <c r="H42" s="15">
        <f t="shared" ref="H42" si="29">SUM(H39:H41)</f>
        <v>0</v>
      </c>
      <c r="I42" s="15">
        <f t="shared" si="27"/>
        <v>0</v>
      </c>
      <c r="J42" s="15">
        <f t="shared" si="27"/>
        <v>0</v>
      </c>
      <c r="K42" s="12"/>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row>
    <row r="43" spans="1:41" ht="14.25" customHeight="1" x14ac:dyDescent="0.4">
      <c r="A43" s="157" t="s">
        <v>198</v>
      </c>
      <c r="B43" s="158"/>
      <c r="C43" s="159"/>
      <c r="D43" s="14">
        <f>D38-D42</f>
        <v>0</v>
      </c>
      <c r="E43" s="15">
        <f t="shared" ref="E43:J43" si="30">E38-E42</f>
        <v>0</v>
      </c>
      <c r="F43" s="15">
        <f t="shared" ref="F43:G43" si="31">F38-F42</f>
        <v>0</v>
      </c>
      <c r="G43" s="15">
        <f t="shared" si="31"/>
        <v>0</v>
      </c>
      <c r="H43" s="15">
        <f t="shared" ref="H43" si="32">H38-H42</f>
        <v>0</v>
      </c>
      <c r="I43" s="15">
        <f t="shared" si="30"/>
        <v>0</v>
      </c>
      <c r="J43" s="15">
        <f t="shared" si="30"/>
        <v>0</v>
      </c>
      <c r="K43" s="12"/>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row>
    <row r="44" spans="1:41" ht="14.25" customHeight="1" x14ac:dyDescent="0.4">
      <c r="A44" s="149" t="s">
        <v>199</v>
      </c>
      <c r="B44" s="150"/>
      <c r="C44" s="151"/>
      <c r="D44" s="26">
        <f t="shared" ref="D44:J44" si="33">D6+D32+D43</f>
        <v>0</v>
      </c>
      <c r="E44" s="27">
        <f t="shared" si="33"/>
        <v>0</v>
      </c>
      <c r="F44" s="27">
        <f t="shared" ref="F44:G44" si="34">F6+F32+F43</f>
        <v>0</v>
      </c>
      <c r="G44" s="27">
        <f t="shared" si="34"/>
        <v>0</v>
      </c>
      <c r="H44" s="27">
        <f t="shared" ref="H44" si="35">H6+H32+H43</f>
        <v>0</v>
      </c>
      <c r="I44" s="27">
        <f t="shared" si="33"/>
        <v>0</v>
      </c>
      <c r="J44" s="27">
        <f t="shared" si="33"/>
        <v>0</v>
      </c>
      <c r="K44" s="28"/>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row>
    <row r="45" spans="1:41" ht="24.75" customHeight="1" x14ac:dyDescent="0.4">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row>
    <row r="46" spans="1:41" ht="24.75" customHeight="1" x14ac:dyDescent="0.4">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row>
    <row r="47" spans="1:41" ht="24.75" customHeight="1" x14ac:dyDescent="0.4">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row>
    <row r="48" spans="1:41" ht="24.75" customHeight="1" x14ac:dyDescent="0.4">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row>
    <row r="49" spans="11:41" ht="24.75" customHeight="1" x14ac:dyDescent="0.4">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row>
    <row r="50" spans="11:41" ht="24.75" customHeight="1" x14ac:dyDescent="0.4">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row>
    <row r="51" spans="11:41" ht="24.75" customHeight="1" x14ac:dyDescent="0.4">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row>
    <row r="52" spans="11:41" ht="24.75" customHeight="1" x14ac:dyDescent="0.4">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row>
    <row r="53" spans="11:41" ht="24.75" customHeight="1" x14ac:dyDescent="0.4">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row>
    <row r="54" spans="11:41" ht="24.75" customHeight="1" x14ac:dyDescent="0.4">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row>
    <row r="55" spans="11:41" ht="24.75" customHeight="1" x14ac:dyDescent="0.4">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row>
    <row r="56" spans="11:41" x14ac:dyDescent="0.4">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row>
    <row r="57" spans="11:41" x14ac:dyDescent="0.4">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row>
    <row r="58" spans="11:41" x14ac:dyDescent="0.4">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row>
    <row r="59" spans="11:41" x14ac:dyDescent="0.4">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row>
    <row r="60" spans="11:41" x14ac:dyDescent="0.4">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row>
    <row r="61" spans="11:41" x14ac:dyDescent="0.4">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row>
    <row r="62" spans="11:41" x14ac:dyDescent="0.4">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row>
    <row r="63" spans="11:41" x14ac:dyDescent="0.4">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row>
    <row r="64" spans="11:41" x14ac:dyDescent="0.4">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row>
    <row r="65" spans="11:41" x14ac:dyDescent="0.4">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row>
    <row r="66" spans="11:41" x14ac:dyDescent="0.4">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row>
    <row r="67" spans="11:41" x14ac:dyDescent="0.4">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row>
    <row r="68" spans="11:41" x14ac:dyDescent="0.4">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row>
    <row r="69" spans="11:41" x14ac:dyDescent="0.4">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row>
    <row r="70" spans="11:41" x14ac:dyDescent="0.4">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row>
    <row r="71" spans="11:41" x14ac:dyDescent="0.4">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row>
    <row r="72" spans="11:41" x14ac:dyDescent="0.4">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row>
    <row r="73" spans="11:41" x14ac:dyDescent="0.4">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row>
    <row r="74" spans="11:41" x14ac:dyDescent="0.4">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row>
    <row r="75" spans="11:41" x14ac:dyDescent="0.4">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row>
    <row r="76" spans="11:41" x14ac:dyDescent="0.4">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row>
    <row r="77" spans="11:41" x14ac:dyDescent="0.4">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row>
    <row r="78" spans="11:41" x14ac:dyDescent="0.4">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row>
    <row r="79" spans="11:41" x14ac:dyDescent="0.4">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row>
    <row r="80" spans="11:41" x14ac:dyDescent="0.4">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row>
    <row r="81" spans="11:41" x14ac:dyDescent="0.4">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row>
    <row r="82" spans="11:41" x14ac:dyDescent="0.4">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row>
    <row r="83" spans="11:41" x14ac:dyDescent="0.4">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row>
    <row r="84" spans="11:41" x14ac:dyDescent="0.4">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row>
    <row r="85" spans="11:41" x14ac:dyDescent="0.4">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row>
    <row r="86" spans="11:41" x14ac:dyDescent="0.4">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row>
    <row r="87" spans="11:41" x14ac:dyDescent="0.4">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row>
    <row r="88" spans="11:41" x14ac:dyDescent="0.4">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row>
    <row r="89" spans="11:41" x14ac:dyDescent="0.4">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row>
    <row r="90" spans="11:41" x14ac:dyDescent="0.4">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row>
    <row r="91" spans="11:41" x14ac:dyDescent="0.4">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row>
    <row r="92" spans="11:41" x14ac:dyDescent="0.4">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row>
    <row r="93" spans="11:41" x14ac:dyDescent="0.4">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row>
    <row r="94" spans="11:41" x14ac:dyDescent="0.4">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row>
    <row r="95" spans="11:41" x14ac:dyDescent="0.4">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row>
    <row r="96" spans="11:41" x14ac:dyDescent="0.4">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row>
    <row r="97" spans="11:41" x14ac:dyDescent="0.4">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row>
    <row r="98" spans="11:41" x14ac:dyDescent="0.4">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row>
    <row r="99" spans="11:41" x14ac:dyDescent="0.4">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row>
    <row r="100" spans="11:41" x14ac:dyDescent="0.4">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row>
    <row r="101" spans="11:41" x14ac:dyDescent="0.4">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row>
    <row r="102" spans="11:41" x14ac:dyDescent="0.4">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row>
    <row r="103" spans="11:41" x14ac:dyDescent="0.4">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row>
    <row r="104" spans="11:41" x14ac:dyDescent="0.4">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row>
    <row r="105" spans="11:41" x14ac:dyDescent="0.4">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row>
    <row r="106" spans="11:41" x14ac:dyDescent="0.4">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row>
    <row r="107" spans="11:41" x14ac:dyDescent="0.4">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row>
    <row r="108" spans="11:41" x14ac:dyDescent="0.4">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row>
    <row r="109" spans="11:41" x14ac:dyDescent="0.4">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row>
    <row r="110" spans="11:41" x14ac:dyDescent="0.4">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row>
    <row r="111" spans="11:41" x14ac:dyDescent="0.4">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row>
    <row r="112" spans="11:41" x14ac:dyDescent="0.4">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row>
    <row r="113" spans="1:41" x14ac:dyDescent="0.4">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row>
    <row r="114" spans="1:41" x14ac:dyDescent="0.4">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row>
    <row r="115" spans="1:41" x14ac:dyDescent="0.4">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row>
    <row r="116" spans="1:41" x14ac:dyDescent="0.4">
      <c r="A116" s="1" t="s">
        <v>200</v>
      </c>
      <c r="B116" s="1" t="s">
        <v>201</v>
      </c>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row>
    <row r="117" spans="1:41" x14ac:dyDescent="0.4">
      <c r="A117" s="1" t="s">
        <v>202</v>
      </c>
      <c r="B117" s="1" t="s">
        <v>203</v>
      </c>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row>
    <row r="118" spans="1:41" x14ac:dyDescent="0.4">
      <c r="A118" s="1" t="s">
        <v>204</v>
      </c>
      <c r="B118" s="1" t="s">
        <v>201</v>
      </c>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row>
    <row r="119" spans="1:41" x14ac:dyDescent="0.4">
      <c r="A119" s="1" t="s">
        <v>205</v>
      </c>
      <c r="B119" s="1" t="s">
        <v>203</v>
      </c>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row>
    <row r="120" spans="1:41" x14ac:dyDescent="0.4">
      <c r="A120" s="1" t="s">
        <v>206</v>
      </c>
      <c r="B120" s="1" t="s">
        <v>203</v>
      </c>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row>
    <row r="121" spans="1:41" x14ac:dyDescent="0.4">
      <c r="A121" s="1" t="s">
        <v>207</v>
      </c>
      <c r="B121" s="1" t="s">
        <v>208</v>
      </c>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row>
  </sheetData>
  <mergeCells count="31">
    <mergeCell ref="B3:C3"/>
    <mergeCell ref="B4:C4"/>
    <mergeCell ref="A5:C5"/>
    <mergeCell ref="A6:C6"/>
    <mergeCell ref="A7:C7"/>
    <mergeCell ref="B16:C16"/>
    <mergeCell ref="A17:A31"/>
    <mergeCell ref="B17:B20"/>
    <mergeCell ref="B21:B25"/>
    <mergeCell ref="B26:B30"/>
    <mergeCell ref="B31:C31"/>
    <mergeCell ref="A8:A16"/>
    <mergeCell ref="B8:B12"/>
    <mergeCell ref="B13:C13"/>
    <mergeCell ref="B14:C14"/>
    <mergeCell ref="B15:C15"/>
    <mergeCell ref="A32:C32"/>
    <mergeCell ref="A33:C33"/>
    <mergeCell ref="A34:A38"/>
    <mergeCell ref="B34:C34"/>
    <mergeCell ref="B35:C35"/>
    <mergeCell ref="B36:C36"/>
    <mergeCell ref="B37:C37"/>
    <mergeCell ref="B38:C38"/>
    <mergeCell ref="A44:C44"/>
    <mergeCell ref="A39:A42"/>
    <mergeCell ref="B39:C39"/>
    <mergeCell ref="B40:C40"/>
    <mergeCell ref="B41:C41"/>
    <mergeCell ref="B42:C42"/>
    <mergeCell ref="A43:C43"/>
  </mergeCells>
  <phoneticPr fontId="1"/>
  <pageMargins left="0.70866141732283472" right="0.70866141732283472" top="0.74803149606299213" bottom="0.74803149606299213" header="0.31496062992125984" footer="0.31496062992125984"/>
  <pageSetup paperSize="8" scale="9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0EA72-375C-45B3-BD49-F2578BACDA2A}">
  <dimension ref="A1:AG80"/>
  <sheetViews>
    <sheetView showGridLines="0" zoomScaleNormal="100" workbookViewId="0">
      <selection activeCell="R22" sqref="R22"/>
    </sheetView>
  </sheetViews>
  <sheetFormatPr defaultRowHeight="15" x14ac:dyDescent="0.4"/>
  <cols>
    <col min="1" max="1" width="3.5" style="1" customWidth="1"/>
    <col min="2" max="5" width="9" style="1"/>
    <col min="6" max="6" width="18.375" style="1" customWidth="1"/>
    <col min="7" max="9" width="10.875" style="1" customWidth="1"/>
    <col min="10" max="10" width="2.75" style="1" customWidth="1"/>
    <col min="11" max="13" width="9" style="1"/>
    <col min="14" max="14" width="2.125" style="1" customWidth="1"/>
    <col min="15" max="23" width="9" style="1"/>
    <col min="24" max="26" width="9" style="38"/>
    <col min="27" max="52" width="9" style="38" customWidth="1"/>
    <col min="53" max="16384" width="9" style="38"/>
  </cols>
  <sheetData>
    <row r="1" spans="1:23" x14ac:dyDescent="0.4">
      <c r="B1" s="29" t="s">
        <v>83</v>
      </c>
      <c r="I1" s="1" t="s">
        <v>92</v>
      </c>
    </row>
    <row r="3" spans="1:23" s="41" customFormat="1" ht="14.1" customHeight="1" x14ac:dyDescent="0.25">
      <c r="A3" s="39"/>
      <c r="B3" s="40" t="s">
        <v>0</v>
      </c>
      <c r="C3" s="39"/>
      <c r="D3" s="39"/>
      <c r="E3" s="39"/>
      <c r="F3" s="39"/>
      <c r="G3" s="39"/>
      <c r="H3" s="39"/>
      <c r="I3" s="39"/>
      <c r="J3" s="39"/>
      <c r="K3" s="39" t="s">
        <v>1</v>
      </c>
      <c r="L3" s="39"/>
      <c r="M3" s="39"/>
      <c r="N3" s="39"/>
      <c r="O3" s="39"/>
      <c r="P3" s="39"/>
      <c r="Q3" s="39"/>
      <c r="R3" s="39"/>
      <c r="S3" s="39"/>
      <c r="T3" s="39"/>
      <c r="U3" s="39"/>
      <c r="V3" s="39"/>
      <c r="W3" s="39"/>
    </row>
    <row r="4" spans="1:23" s="41" customFormat="1" ht="14.1" customHeight="1" x14ac:dyDescent="0.25">
      <c r="A4" s="39"/>
      <c r="B4" s="175" t="s">
        <v>87</v>
      </c>
      <c r="C4" s="176"/>
      <c r="D4" s="176"/>
      <c r="E4" s="176"/>
      <c r="F4" s="177"/>
      <c r="G4" s="178"/>
      <c r="H4" s="179"/>
      <c r="I4" s="180"/>
      <c r="J4" s="39"/>
      <c r="K4" s="42" t="s">
        <v>2</v>
      </c>
      <c r="L4" s="39"/>
      <c r="M4" s="39"/>
      <c r="N4" s="39"/>
      <c r="O4" s="39"/>
      <c r="P4" s="39"/>
      <c r="Q4" s="39"/>
      <c r="R4" s="39"/>
      <c r="S4" s="39"/>
      <c r="T4" s="39"/>
      <c r="U4" s="39"/>
      <c r="V4" s="39"/>
      <c r="W4" s="39"/>
    </row>
    <row r="5" spans="1:23" s="41" customFormat="1" ht="14.1" customHeight="1" x14ac:dyDescent="0.25">
      <c r="A5" s="39"/>
      <c r="B5" s="175" t="s">
        <v>3</v>
      </c>
      <c r="C5" s="176"/>
      <c r="D5" s="176"/>
      <c r="E5" s="176"/>
      <c r="F5" s="177"/>
      <c r="G5" s="178"/>
      <c r="H5" s="179"/>
      <c r="I5" s="180"/>
      <c r="J5" s="39"/>
      <c r="K5" s="43" t="s">
        <v>4</v>
      </c>
      <c r="L5" s="39"/>
      <c r="M5" s="39"/>
      <c r="N5" s="39"/>
      <c r="O5" s="39"/>
      <c r="P5" s="39"/>
      <c r="Q5" s="39"/>
      <c r="R5" s="39"/>
      <c r="S5" s="39"/>
      <c r="T5" s="39"/>
      <c r="U5" s="39"/>
      <c r="V5" s="39"/>
      <c r="W5" s="39"/>
    </row>
    <row r="6" spans="1:23" s="41" customFormat="1" ht="14.1" customHeight="1" x14ac:dyDescent="0.25">
      <c r="A6" s="39"/>
      <c r="B6" s="175" t="s">
        <v>5</v>
      </c>
      <c r="C6" s="176"/>
      <c r="D6" s="176"/>
      <c r="E6" s="176"/>
      <c r="F6" s="177"/>
      <c r="G6" s="178"/>
      <c r="H6" s="179"/>
      <c r="I6" s="180"/>
      <c r="J6" s="39"/>
      <c r="K6" s="43" t="s">
        <v>6</v>
      </c>
      <c r="L6" s="39"/>
      <c r="M6" s="39"/>
      <c r="N6" s="39"/>
      <c r="O6" s="39"/>
      <c r="P6" s="39"/>
      <c r="Q6" s="39"/>
      <c r="R6" s="39"/>
      <c r="S6" s="39"/>
      <c r="T6" s="39"/>
      <c r="U6" s="39"/>
      <c r="V6" s="39"/>
      <c r="W6" s="39"/>
    </row>
    <row r="7" spans="1:23" s="41" customFormat="1" ht="14.1" customHeight="1" x14ac:dyDescent="0.25">
      <c r="A7" s="39"/>
      <c r="B7" s="181"/>
      <c r="C7" s="182"/>
      <c r="D7" s="182"/>
      <c r="E7" s="176"/>
      <c r="F7" s="177"/>
      <c r="G7" s="178"/>
      <c r="H7" s="179"/>
      <c r="I7" s="180"/>
      <c r="J7" s="39"/>
      <c r="K7" s="42"/>
      <c r="L7" s="39"/>
      <c r="M7" s="39"/>
      <c r="N7" s="39"/>
      <c r="O7" s="39"/>
      <c r="P7" s="39"/>
      <c r="Q7" s="39"/>
      <c r="R7" s="39"/>
      <c r="S7" s="39"/>
      <c r="T7" s="39"/>
      <c r="U7" s="39"/>
      <c r="V7" s="39"/>
      <c r="W7" s="39"/>
    </row>
    <row r="8" spans="1:23" s="41" customFormat="1" ht="14.1" customHeight="1" x14ac:dyDescent="0.25">
      <c r="A8" s="39"/>
      <c r="B8" s="183"/>
      <c r="C8" s="184"/>
      <c r="D8" s="185"/>
      <c r="E8" s="175" t="s">
        <v>89</v>
      </c>
      <c r="F8" s="177"/>
      <c r="G8" s="178"/>
      <c r="H8" s="179"/>
      <c r="I8" s="180"/>
      <c r="J8" s="39"/>
      <c r="K8" s="42" t="s">
        <v>7</v>
      </c>
      <c r="L8" s="39"/>
      <c r="M8" s="39"/>
      <c r="N8" s="39"/>
      <c r="O8" s="1" t="s">
        <v>8</v>
      </c>
      <c r="P8" s="39"/>
      <c r="Q8" s="39"/>
      <c r="R8" s="39"/>
      <c r="S8" s="39"/>
      <c r="T8" s="39"/>
      <c r="U8" s="39"/>
      <c r="V8" s="39"/>
      <c r="W8" s="39"/>
    </row>
    <row r="9" spans="1:23" s="41" customFormat="1" ht="14.1" customHeight="1" x14ac:dyDescent="0.25">
      <c r="A9" s="39"/>
      <c r="B9" s="183"/>
      <c r="C9" s="184"/>
      <c r="D9" s="185"/>
      <c r="E9" s="175" t="s">
        <v>90</v>
      </c>
      <c r="F9" s="177"/>
      <c r="G9" s="178"/>
      <c r="H9" s="179"/>
      <c r="I9" s="180"/>
      <c r="J9" s="39"/>
      <c r="K9" s="42" t="s">
        <v>9</v>
      </c>
      <c r="L9" s="39"/>
      <c r="M9" s="39"/>
      <c r="N9" s="39"/>
      <c r="O9" s="44" t="s">
        <v>88</v>
      </c>
      <c r="P9" s="39"/>
      <c r="Q9" s="39"/>
      <c r="R9" s="39"/>
      <c r="S9" s="39"/>
      <c r="T9" s="39"/>
      <c r="U9" s="39"/>
      <c r="V9" s="39"/>
      <c r="W9" s="39"/>
    </row>
    <row r="10" spans="1:23" s="41" customFormat="1" ht="14.1" customHeight="1" x14ac:dyDescent="0.25">
      <c r="A10" s="39"/>
      <c r="B10" s="186"/>
      <c r="C10" s="187"/>
      <c r="D10" s="188"/>
      <c r="E10" s="175" t="s">
        <v>91</v>
      </c>
      <c r="F10" s="177"/>
      <c r="G10" s="178"/>
      <c r="H10" s="179"/>
      <c r="I10" s="180"/>
      <c r="J10" s="39"/>
      <c r="K10" s="42" t="s">
        <v>9</v>
      </c>
      <c r="L10" s="39"/>
      <c r="M10" s="39"/>
      <c r="N10" s="39"/>
      <c r="O10" s="39"/>
      <c r="P10" s="39"/>
      <c r="Q10" s="39"/>
      <c r="R10" s="39"/>
      <c r="S10" s="39"/>
      <c r="T10" s="39"/>
      <c r="U10" s="39"/>
      <c r="V10" s="39"/>
      <c r="W10" s="39"/>
    </row>
    <row r="11" spans="1:23" s="41" customFormat="1" ht="14.1" customHeight="1" x14ac:dyDescent="0.25">
      <c r="A11" s="39"/>
      <c r="B11" s="175" t="s">
        <v>10</v>
      </c>
      <c r="C11" s="176"/>
      <c r="D11" s="176"/>
      <c r="E11" s="176"/>
      <c r="F11" s="177"/>
      <c r="G11" s="178"/>
      <c r="H11" s="179"/>
      <c r="I11" s="180"/>
      <c r="J11" s="39"/>
      <c r="K11" s="42" t="s">
        <v>11</v>
      </c>
      <c r="L11" s="39"/>
      <c r="M11" s="39"/>
      <c r="N11" s="39"/>
      <c r="O11" s="39"/>
      <c r="P11" s="39"/>
      <c r="Q11" s="39"/>
      <c r="R11" s="39"/>
      <c r="S11" s="39"/>
      <c r="T11" s="39"/>
      <c r="U11" s="39"/>
      <c r="V11" s="39"/>
      <c r="W11" s="39"/>
    </row>
    <row r="12" spans="1:23" ht="15.75" thickBot="1" x14ac:dyDescent="0.45"/>
    <row r="13" spans="1:23" ht="15" customHeight="1" x14ac:dyDescent="0.4">
      <c r="B13" s="45" t="s">
        <v>12</v>
      </c>
      <c r="C13" s="46"/>
      <c r="D13" s="46"/>
      <c r="E13" s="46"/>
      <c r="F13" s="46"/>
      <c r="G13" s="46"/>
      <c r="H13" s="46"/>
      <c r="I13" s="47"/>
    </row>
    <row r="14" spans="1:23" ht="15" customHeight="1" x14ac:dyDescent="0.4">
      <c r="B14" s="48" t="s">
        <v>313</v>
      </c>
      <c r="C14" s="49"/>
      <c r="D14" s="49"/>
      <c r="E14" s="49"/>
      <c r="F14" s="49"/>
      <c r="G14" s="49"/>
      <c r="H14" s="49"/>
      <c r="I14" s="50"/>
    </row>
    <row r="15" spans="1:23" ht="15" customHeight="1" x14ac:dyDescent="0.4">
      <c r="B15" s="48" t="s">
        <v>13</v>
      </c>
      <c r="C15" s="49"/>
      <c r="D15" s="49"/>
      <c r="E15" s="49"/>
      <c r="F15" s="49"/>
      <c r="G15" s="49"/>
      <c r="H15" s="49"/>
      <c r="I15" s="50"/>
    </row>
    <row r="16" spans="1:23" ht="15" customHeight="1" x14ac:dyDescent="0.4">
      <c r="B16" s="48" t="s">
        <v>314</v>
      </c>
      <c r="C16" s="49"/>
      <c r="D16" s="49"/>
      <c r="E16" s="49"/>
      <c r="F16" s="49"/>
      <c r="G16" s="49"/>
      <c r="H16" s="49"/>
      <c r="I16" s="50"/>
    </row>
    <row r="17" spans="1:33" ht="15" customHeight="1" x14ac:dyDescent="0.4">
      <c r="B17" s="48" t="s">
        <v>315</v>
      </c>
      <c r="C17" s="49"/>
      <c r="D17" s="49"/>
      <c r="E17" s="49"/>
      <c r="F17" s="49"/>
      <c r="G17" s="49"/>
      <c r="H17" s="49"/>
      <c r="I17" s="50"/>
    </row>
    <row r="18" spans="1:33" ht="15" customHeight="1" x14ac:dyDescent="0.4">
      <c r="B18" s="48" t="s">
        <v>97</v>
      </c>
      <c r="C18" s="49"/>
      <c r="D18" s="49"/>
      <c r="E18" s="49"/>
      <c r="F18" s="49"/>
      <c r="G18" s="49"/>
      <c r="H18" s="49"/>
      <c r="I18" s="50"/>
    </row>
    <row r="19" spans="1:33" ht="15" customHeight="1" thickBot="1" x14ac:dyDescent="0.45">
      <c r="B19" s="51" t="s">
        <v>98</v>
      </c>
      <c r="C19" s="52"/>
      <c r="D19" s="52"/>
      <c r="E19" s="52"/>
      <c r="F19" s="52"/>
      <c r="G19" s="52"/>
      <c r="H19" s="52"/>
      <c r="I19" s="53"/>
    </row>
    <row r="21" spans="1:33" x14ac:dyDescent="0.4">
      <c r="I21" s="54" t="s">
        <v>14</v>
      </c>
    </row>
    <row r="22" spans="1:33" s="41" customFormat="1" ht="14.1" customHeight="1" x14ac:dyDescent="0.25">
      <c r="A22" s="39"/>
      <c r="B22" s="191" t="s">
        <v>15</v>
      </c>
      <c r="C22" s="191"/>
      <c r="D22" s="191"/>
      <c r="E22" s="191"/>
      <c r="F22" s="192"/>
      <c r="G22" s="55"/>
      <c r="H22" s="55"/>
      <c r="I22" s="56"/>
      <c r="J22" s="39"/>
      <c r="K22" s="43" t="s">
        <v>99</v>
      </c>
      <c r="L22" s="57"/>
      <c r="M22" s="39"/>
      <c r="N22" s="39"/>
      <c r="O22" s="39"/>
      <c r="P22" s="39"/>
      <c r="Q22" s="39"/>
      <c r="R22" s="39"/>
      <c r="S22" s="39"/>
      <c r="T22" s="39"/>
      <c r="U22" s="39"/>
      <c r="V22" s="39"/>
      <c r="W22" s="39"/>
      <c r="AB22" s="41" t="s">
        <v>209</v>
      </c>
      <c r="AD22" s="41" t="s">
        <v>210</v>
      </c>
    </row>
    <row r="23" spans="1:33" s="41" customFormat="1" ht="14.1" customHeight="1" x14ac:dyDescent="0.25">
      <c r="A23" s="39"/>
      <c r="B23" s="191" t="s">
        <v>16</v>
      </c>
      <c r="C23" s="191"/>
      <c r="D23" s="191"/>
      <c r="E23" s="191"/>
      <c r="F23" s="192"/>
      <c r="G23" s="58"/>
      <c r="H23" s="58"/>
      <c r="I23" s="59"/>
      <c r="J23" s="39"/>
      <c r="K23" s="43" t="s">
        <v>100</v>
      </c>
      <c r="L23" s="39"/>
      <c r="M23" s="39"/>
      <c r="N23" s="39"/>
      <c r="O23" s="39"/>
      <c r="P23" s="39"/>
      <c r="Q23" s="39"/>
      <c r="R23" s="39"/>
      <c r="S23" s="39"/>
      <c r="T23" s="39"/>
      <c r="U23" s="39"/>
      <c r="V23" s="39"/>
      <c r="W23" s="39"/>
      <c r="AD23" s="41" t="s">
        <v>211</v>
      </c>
      <c r="AE23" s="41" t="s">
        <v>212</v>
      </c>
      <c r="AF23" s="41" t="s">
        <v>213</v>
      </c>
      <c r="AG23" s="60" t="s">
        <v>214</v>
      </c>
    </row>
    <row r="24" spans="1:33" s="41" customFormat="1" ht="14.1" customHeight="1" x14ac:dyDescent="0.25">
      <c r="A24" s="39"/>
      <c r="B24" s="192" t="s">
        <v>17</v>
      </c>
      <c r="C24" s="193"/>
      <c r="D24" s="193"/>
      <c r="E24" s="193"/>
      <c r="F24" s="193"/>
      <c r="G24" s="61"/>
      <c r="H24" s="61"/>
      <c r="I24" s="62"/>
      <c r="J24" s="39"/>
      <c r="K24" s="39"/>
      <c r="L24" s="39"/>
      <c r="M24" s="39"/>
      <c r="N24" s="39"/>
      <c r="O24" s="39"/>
      <c r="P24" s="39"/>
      <c r="Q24" s="39"/>
      <c r="R24" s="39"/>
      <c r="S24" s="39"/>
      <c r="T24" s="39"/>
      <c r="U24" s="39"/>
      <c r="V24" s="39"/>
      <c r="W24" s="39"/>
      <c r="AC24" s="41" t="s">
        <v>215</v>
      </c>
      <c r="AD24" s="41" t="b">
        <f>G22&lt;&gt;""</f>
        <v>0</v>
      </c>
      <c r="AE24" s="41" t="b">
        <f>H22&lt;&gt;""</f>
        <v>0</v>
      </c>
      <c r="AF24" s="41" t="b">
        <f>I22&lt;&gt;""</f>
        <v>0</v>
      </c>
      <c r="AG24" s="41">
        <f>ROW()</f>
        <v>24</v>
      </c>
    </row>
    <row r="25" spans="1:33" s="41" customFormat="1" ht="14.1" customHeight="1" x14ac:dyDescent="0.25">
      <c r="A25" s="39"/>
      <c r="B25" s="63"/>
      <c r="C25" s="64"/>
      <c r="D25" s="190" t="s">
        <v>18</v>
      </c>
      <c r="E25" s="194"/>
      <c r="F25" s="195"/>
      <c r="G25" s="66"/>
      <c r="H25" s="66"/>
      <c r="I25" s="67"/>
      <c r="J25" s="39"/>
      <c r="K25" s="39"/>
      <c r="L25" s="39"/>
      <c r="M25" s="39"/>
      <c r="N25" s="39"/>
      <c r="O25" s="39"/>
      <c r="P25" s="39"/>
      <c r="Q25" s="39"/>
      <c r="R25" s="39"/>
      <c r="S25" s="39"/>
      <c r="T25" s="39"/>
      <c r="U25" s="39"/>
      <c r="V25" s="39"/>
      <c r="W25" s="39"/>
      <c r="AB25" s="38" t="s">
        <v>216</v>
      </c>
      <c r="AC25" s="38" t="s">
        <v>217</v>
      </c>
      <c r="AD25" s="41" t="b">
        <f>AND(AD$24=TRUE,G30&lt;&gt;"",G31&lt;&gt;"",G30&gt;G31)</f>
        <v>0</v>
      </c>
      <c r="AE25" s="41" t="b">
        <f>AND(AE$24=TRUE,H30&lt;&gt;"",H31&lt;&gt;"",H30&gt;H31)</f>
        <v>0</v>
      </c>
      <c r="AF25" s="41" t="b">
        <f>AND(AF$24=TRUE,I30&lt;&gt;"",I31&lt;&gt;"",I30&gt;I31)</f>
        <v>0</v>
      </c>
      <c r="AG25" s="41">
        <f>ROW()</f>
        <v>25</v>
      </c>
    </row>
    <row r="26" spans="1:33" s="41" customFormat="1" ht="14.1" customHeight="1" x14ac:dyDescent="0.25">
      <c r="A26" s="39"/>
      <c r="B26" s="68"/>
      <c r="C26" s="69"/>
      <c r="D26" s="190" t="s">
        <v>19</v>
      </c>
      <c r="E26" s="194"/>
      <c r="F26" s="195"/>
      <c r="G26" s="66"/>
      <c r="H26" s="66"/>
      <c r="I26" s="67"/>
      <c r="J26" s="39"/>
      <c r="K26" s="39"/>
      <c r="L26" s="39"/>
      <c r="M26" s="39"/>
      <c r="N26" s="39"/>
      <c r="O26" s="39"/>
      <c r="P26" s="39"/>
      <c r="Q26" s="39"/>
      <c r="R26" s="39"/>
      <c r="S26" s="39"/>
      <c r="T26" s="39"/>
      <c r="U26" s="39"/>
      <c r="V26" s="39"/>
      <c r="W26" s="39"/>
      <c r="AB26" s="38" t="s">
        <v>218</v>
      </c>
      <c r="AC26" s="38" t="s">
        <v>219</v>
      </c>
      <c r="AD26" s="41" t="b">
        <f>AND(AD$24=TRUE,OR(SUM(G31:G33)&lt;G34-5,SUM(G31:G33)&gt;G34+5))</f>
        <v>0</v>
      </c>
      <c r="AE26" s="41" t="b">
        <f>AND(AE$24=TRUE,OR(SUM(H31:H33)&lt;H34-5,SUM(H31:H33)&gt;H34+5))</f>
        <v>0</v>
      </c>
      <c r="AF26" s="41" t="b">
        <f>AND(AF$24=TRUE,OR(SUM(I31:I33)&lt;I34-5,SUM(I31:I33)&gt;I34+5))</f>
        <v>0</v>
      </c>
      <c r="AG26" s="41">
        <f>ROW()</f>
        <v>26</v>
      </c>
    </row>
    <row r="27" spans="1:33" s="41" customFormat="1" ht="14.1" customHeight="1" x14ac:dyDescent="0.25">
      <c r="A27" s="70"/>
      <c r="B27" s="68"/>
      <c r="C27" s="69"/>
      <c r="D27" s="190" t="s">
        <v>20</v>
      </c>
      <c r="E27" s="194"/>
      <c r="F27" s="195"/>
      <c r="G27" s="66"/>
      <c r="H27" s="66"/>
      <c r="I27" s="67"/>
      <c r="J27" s="39"/>
      <c r="K27" s="39"/>
      <c r="L27" s="39"/>
      <c r="M27" s="39"/>
      <c r="N27" s="39"/>
      <c r="O27" s="39"/>
      <c r="P27" s="39"/>
      <c r="Q27" s="39"/>
      <c r="R27" s="39"/>
      <c r="S27" s="39"/>
      <c r="T27" s="39"/>
      <c r="U27" s="39"/>
      <c r="V27" s="39"/>
      <c r="W27" s="39"/>
      <c r="AB27" s="38" t="s">
        <v>220</v>
      </c>
      <c r="AC27" s="38" t="s">
        <v>221</v>
      </c>
      <c r="AD27" s="41" t="b">
        <f>AND(AD$24=TRUE,OR(SUM(G29,G34,G35)&lt;G36-5,SUM(G29,G34,G35)&gt;G36+5))</f>
        <v>0</v>
      </c>
      <c r="AE27" s="41" t="b">
        <f>AND(AE$24=TRUE,OR(SUM(H29,H34,H35)&lt;H36-5,SUM(H29,H34,H35)&gt;H36+5))</f>
        <v>0</v>
      </c>
      <c r="AF27" s="41" t="b">
        <f>AND(AF$24=TRUE,OR(SUM(I29,I34,I35)&lt;I36-5,SUM(I29,I34,I35)&gt;I36+5))</f>
        <v>0</v>
      </c>
      <c r="AG27" s="41">
        <f>ROW()</f>
        <v>27</v>
      </c>
    </row>
    <row r="28" spans="1:33" s="41" customFormat="1" ht="14.1" customHeight="1" x14ac:dyDescent="0.25">
      <c r="A28" s="70"/>
      <c r="B28" s="68"/>
      <c r="C28" s="69"/>
      <c r="D28" s="190" t="s">
        <v>86</v>
      </c>
      <c r="E28" s="194"/>
      <c r="F28" s="195"/>
      <c r="G28" s="66"/>
      <c r="H28" s="66"/>
      <c r="I28" s="67"/>
      <c r="J28" s="39"/>
      <c r="K28" s="71" t="s">
        <v>85</v>
      </c>
      <c r="L28" s="39"/>
      <c r="M28" s="39"/>
      <c r="N28" s="39"/>
      <c r="O28" s="39"/>
      <c r="P28" s="39"/>
      <c r="Q28" s="39"/>
      <c r="R28" s="39"/>
      <c r="S28" s="39"/>
      <c r="T28" s="39"/>
      <c r="U28" s="39"/>
      <c r="V28" s="39"/>
      <c r="W28" s="39"/>
      <c r="AB28" s="38" t="s">
        <v>220</v>
      </c>
      <c r="AC28" s="38" t="s">
        <v>222</v>
      </c>
      <c r="AD28" s="41" t="b">
        <f>AND(AD$24=TRUE,G36&lt;&gt;"",G52&lt;&gt;"",OR(G36&lt;G52-5,G36&gt;G52+5))</f>
        <v>0</v>
      </c>
      <c r="AE28" s="41" t="b">
        <f>AND(AE$24=TRUE,H36&lt;&gt;"",H52&lt;&gt;"",OR(H36&lt;H52-5,H36&gt;H52+5))</f>
        <v>0</v>
      </c>
      <c r="AF28" s="41" t="b">
        <f>AND(AF$24=TRUE,I36&lt;&gt;"",I52&lt;&gt;"",OR(I36&lt;I52-5,I36&gt;I52+5))</f>
        <v>0</v>
      </c>
      <c r="AG28" s="41">
        <f>ROW()</f>
        <v>28</v>
      </c>
    </row>
    <row r="29" spans="1:33" s="41" customFormat="1" ht="14.1" customHeight="1" x14ac:dyDescent="0.25">
      <c r="A29" s="70"/>
      <c r="B29" s="68"/>
      <c r="C29" s="196" t="s">
        <v>21</v>
      </c>
      <c r="D29" s="197"/>
      <c r="E29" s="197"/>
      <c r="F29" s="198"/>
      <c r="G29" s="73"/>
      <c r="H29" s="73"/>
      <c r="I29" s="74"/>
      <c r="J29" s="39"/>
      <c r="K29" s="71"/>
      <c r="L29" s="39"/>
      <c r="M29" s="39"/>
      <c r="N29" s="39"/>
      <c r="O29" s="39"/>
      <c r="P29" s="39"/>
      <c r="Q29" s="39"/>
      <c r="R29" s="39"/>
      <c r="S29" s="39"/>
      <c r="T29" s="39"/>
      <c r="U29" s="39"/>
      <c r="V29" s="39"/>
      <c r="W29" s="39"/>
      <c r="AB29" s="38" t="s">
        <v>223</v>
      </c>
      <c r="AC29" s="38" t="s">
        <v>224</v>
      </c>
      <c r="AD29" s="41" t="b">
        <f>AND(AD$24=TRUE,G39&lt;&gt;"",G40&lt;&gt;"",G40&gt;G39)</f>
        <v>0</v>
      </c>
      <c r="AE29" s="41" t="b">
        <f>AND(AE$24=TRUE,H39&lt;&gt;"",H40&lt;&gt;"",H40&gt;H39)</f>
        <v>0</v>
      </c>
      <c r="AF29" s="41" t="b">
        <f>AND(AF$24=TRUE,I39&lt;&gt;"",I40&lt;&gt;"",I40&gt;I39)</f>
        <v>0</v>
      </c>
      <c r="AG29" s="41">
        <f>ROW()</f>
        <v>29</v>
      </c>
    </row>
    <row r="30" spans="1:33" s="41" customFormat="1" ht="14.1" customHeight="1" x14ac:dyDescent="0.25">
      <c r="A30" s="70"/>
      <c r="B30" s="68"/>
      <c r="C30" s="64"/>
      <c r="D30" s="75"/>
      <c r="E30" s="189" t="s">
        <v>94</v>
      </c>
      <c r="F30" s="190"/>
      <c r="G30" s="66"/>
      <c r="H30" s="66"/>
      <c r="I30" s="67"/>
      <c r="J30" s="39"/>
      <c r="K30" s="43" t="s">
        <v>22</v>
      </c>
      <c r="L30" s="39"/>
      <c r="M30" s="39"/>
      <c r="N30" s="39"/>
      <c r="O30" s="39"/>
      <c r="P30" s="39"/>
      <c r="Q30" s="39"/>
      <c r="R30" s="39"/>
      <c r="S30" s="39"/>
      <c r="T30" s="39"/>
      <c r="U30" s="39"/>
      <c r="V30" s="39"/>
      <c r="W30" s="39"/>
      <c r="AB30" s="38" t="s">
        <v>225</v>
      </c>
      <c r="AC30" s="38" t="s">
        <v>226</v>
      </c>
      <c r="AD30" s="41" t="b">
        <f>AND(AD$24=TRUE,G39&lt;&gt;"",G40&lt;&gt;"",G40&gt;G39)</f>
        <v>0</v>
      </c>
      <c r="AE30" s="41" t="b">
        <f>AND(AE$24=TRUE,H39&lt;&gt;"",H40&lt;&gt;"",H40&gt;H39)</f>
        <v>0</v>
      </c>
      <c r="AF30" s="41" t="b">
        <f>AND(AF$24=TRUE,I39&lt;&gt;"",I40&lt;&gt;"",I40&gt;I39)</f>
        <v>0</v>
      </c>
      <c r="AG30" s="41">
        <f>ROW()</f>
        <v>30</v>
      </c>
    </row>
    <row r="31" spans="1:33" s="41" customFormat="1" ht="14.1" customHeight="1" x14ac:dyDescent="0.25">
      <c r="A31" s="70"/>
      <c r="B31" s="68"/>
      <c r="C31" s="69"/>
      <c r="D31" s="202" t="s">
        <v>23</v>
      </c>
      <c r="E31" s="189"/>
      <c r="F31" s="190"/>
      <c r="G31" s="66"/>
      <c r="H31" s="66"/>
      <c r="I31" s="67"/>
      <c r="J31" s="39"/>
      <c r="K31" s="43" t="s">
        <v>95</v>
      </c>
      <c r="L31" s="39"/>
      <c r="M31" s="39"/>
      <c r="N31" s="39"/>
      <c r="O31" s="39"/>
      <c r="P31" s="39"/>
      <c r="Q31" s="39"/>
      <c r="R31" s="39"/>
      <c r="S31" s="39"/>
      <c r="T31" s="39"/>
      <c r="U31" s="39"/>
      <c r="V31" s="39"/>
      <c r="W31" s="39"/>
      <c r="AB31" s="38" t="s">
        <v>227</v>
      </c>
      <c r="AC31" s="38" t="s">
        <v>228</v>
      </c>
      <c r="AD31" s="41" t="b">
        <f>AND(AD$24=TRUE,G41&lt;&gt;"",SUM(G37,G38,G39)&gt;G41+5)</f>
        <v>0</v>
      </c>
      <c r="AE31" s="41" t="b">
        <f>AND(AE$24=TRUE,H41&lt;&gt;"",SUM(H37,H38,H39)&gt;H41+5)</f>
        <v>0</v>
      </c>
      <c r="AF31" s="41" t="b">
        <f>AND(AF$24=TRUE,I41&lt;&gt;"",SUM(I37,I38,I39)&gt;I41+5)</f>
        <v>0</v>
      </c>
      <c r="AG31" s="41">
        <f>ROW()</f>
        <v>31</v>
      </c>
    </row>
    <row r="32" spans="1:33" s="41" customFormat="1" ht="14.1" customHeight="1" x14ac:dyDescent="0.25">
      <c r="A32" s="70"/>
      <c r="B32" s="68"/>
      <c r="C32" s="69"/>
      <c r="D32" s="189" t="s">
        <v>24</v>
      </c>
      <c r="E32" s="189"/>
      <c r="F32" s="190"/>
      <c r="G32" s="66"/>
      <c r="H32" s="66"/>
      <c r="I32" s="67"/>
      <c r="J32" s="39"/>
      <c r="K32" s="43"/>
      <c r="L32" s="39"/>
      <c r="M32" s="39"/>
      <c r="N32" s="39"/>
      <c r="O32" s="39"/>
      <c r="P32" s="39"/>
      <c r="Q32" s="39"/>
      <c r="R32" s="39"/>
      <c r="S32" s="39"/>
      <c r="T32" s="39"/>
      <c r="U32" s="39"/>
      <c r="V32" s="39"/>
      <c r="W32" s="39"/>
      <c r="AB32" s="38" t="s">
        <v>229</v>
      </c>
      <c r="AC32" s="38" t="s">
        <v>230</v>
      </c>
      <c r="AD32" s="41" t="b">
        <f>AND(AD$24=TRUE,G42&lt;&gt;"",SUM(G43,G44)&gt;G42+5)</f>
        <v>0</v>
      </c>
      <c r="AE32" s="41" t="b">
        <f>AND(AE$24=TRUE,H42&lt;&gt;"",SUM(H43,H44)&gt;H42+5)</f>
        <v>0</v>
      </c>
      <c r="AF32" s="41" t="b">
        <f>AND(AF$24=TRUE,I42&lt;&gt;"",SUM(I43,I44)&gt;I42+5)</f>
        <v>0</v>
      </c>
      <c r="AG32" s="41">
        <f>ROW()</f>
        <v>32</v>
      </c>
    </row>
    <row r="33" spans="1:33" s="41" customFormat="1" ht="14.1" customHeight="1" x14ac:dyDescent="0.25">
      <c r="A33" s="70"/>
      <c r="B33" s="68"/>
      <c r="C33" s="69"/>
      <c r="D33" s="189" t="s">
        <v>96</v>
      </c>
      <c r="E33" s="189"/>
      <c r="F33" s="190"/>
      <c r="G33" s="66"/>
      <c r="H33" s="66"/>
      <c r="I33" s="67"/>
      <c r="J33" s="39"/>
      <c r="K33" s="43"/>
      <c r="L33" s="39"/>
      <c r="M33" s="39"/>
      <c r="N33" s="39"/>
      <c r="O33" s="39"/>
      <c r="P33" s="39"/>
      <c r="Q33" s="39"/>
      <c r="R33" s="39"/>
      <c r="S33" s="39"/>
      <c r="T33" s="39"/>
      <c r="U33" s="39"/>
      <c r="V33" s="39"/>
      <c r="W33" s="39"/>
      <c r="AB33" s="41" t="s">
        <v>231</v>
      </c>
      <c r="AC33" s="41" t="s">
        <v>232</v>
      </c>
      <c r="AD33" s="41" t="b">
        <f>AND(AD$24=TRUE,G42&lt;&gt;"",G44+G43&gt;G42+5)</f>
        <v>0</v>
      </c>
      <c r="AE33" s="41" t="b">
        <f>AND(AE$24=TRUE,H42&lt;&gt;"",H44+H43&gt;H42+5)</f>
        <v>0</v>
      </c>
      <c r="AF33" s="41" t="b">
        <f>AND(AF$24=TRUE,I42&lt;&gt;"",I44+I43&gt;I42+5)</f>
        <v>0</v>
      </c>
      <c r="AG33" s="41">
        <f>ROW()</f>
        <v>33</v>
      </c>
    </row>
    <row r="34" spans="1:33" s="41" customFormat="1" ht="14.1" customHeight="1" x14ac:dyDescent="0.25">
      <c r="A34" s="70"/>
      <c r="B34" s="68"/>
      <c r="C34" s="196" t="s">
        <v>25</v>
      </c>
      <c r="D34" s="197"/>
      <c r="E34" s="197"/>
      <c r="F34" s="198"/>
      <c r="G34" s="73"/>
      <c r="H34" s="73"/>
      <c r="I34" s="74"/>
      <c r="J34" s="39"/>
      <c r="K34" s="43"/>
      <c r="L34" s="39"/>
      <c r="M34" s="39"/>
      <c r="N34" s="39"/>
      <c r="O34" s="39"/>
      <c r="P34" s="39"/>
      <c r="Q34" s="39"/>
      <c r="R34" s="39"/>
      <c r="S34" s="39"/>
      <c r="T34" s="39"/>
      <c r="U34" s="39"/>
      <c r="V34" s="39"/>
      <c r="W34" s="39"/>
      <c r="AB34" s="41" t="s">
        <v>233</v>
      </c>
      <c r="AC34" s="41" t="s">
        <v>234</v>
      </c>
      <c r="AD34" s="41" t="b">
        <f>AND(AD$24=TRUE,G42&lt;&gt;"",G43+G44&gt;G42+5)</f>
        <v>0</v>
      </c>
      <c r="AE34" s="41" t="b">
        <f>AND(AE$24=TRUE,H42&lt;&gt;"",H43+H44&gt;H42+5)</f>
        <v>0</v>
      </c>
      <c r="AF34" s="41" t="b">
        <f>AND(AF$24=TRUE,I42&lt;&gt;"",I43+I44&gt;I42+5)</f>
        <v>0</v>
      </c>
      <c r="AG34" s="41">
        <f>ROW()</f>
        <v>34</v>
      </c>
    </row>
    <row r="35" spans="1:33" s="41" customFormat="1" ht="14.1" customHeight="1" x14ac:dyDescent="0.25">
      <c r="A35" s="70"/>
      <c r="B35" s="68"/>
      <c r="C35" s="197" t="s">
        <v>27</v>
      </c>
      <c r="D35" s="197"/>
      <c r="E35" s="197"/>
      <c r="F35" s="198"/>
      <c r="G35" s="73"/>
      <c r="H35" s="73"/>
      <c r="I35" s="74"/>
      <c r="J35" s="76"/>
      <c r="K35" s="43" t="s">
        <v>26</v>
      </c>
      <c r="L35" s="39"/>
      <c r="M35" s="39"/>
      <c r="N35" s="39"/>
      <c r="O35" s="39"/>
      <c r="P35" s="39"/>
      <c r="Q35" s="39"/>
      <c r="R35" s="39"/>
      <c r="S35" s="39"/>
      <c r="T35" s="39"/>
      <c r="U35" s="39"/>
      <c r="V35" s="39"/>
      <c r="W35" s="39"/>
      <c r="AB35" s="38" t="s">
        <v>235</v>
      </c>
      <c r="AC35" s="38" t="s">
        <v>236</v>
      </c>
      <c r="AD35" s="41" t="b">
        <f>AND(AD$24=TRUE,G42&lt;&gt;"",G42&gt;G45)</f>
        <v>0</v>
      </c>
      <c r="AE35" s="41" t="b">
        <f>AND(AE$24=TRUE,H42&lt;&gt;"",H42&gt;H45)</f>
        <v>0</v>
      </c>
      <c r="AF35" s="41" t="b">
        <f>AND(AF$24=TRUE,I42&lt;&gt;"",I42&gt;I45)</f>
        <v>0</v>
      </c>
      <c r="AG35" s="41">
        <f>ROW()</f>
        <v>35</v>
      </c>
    </row>
    <row r="36" spans="1:33" s="41" customFormat="1" ht="14.1" customHeight="1" x14ac:dyDescent="0.25">
      <c r="A36" s="70"/>
      <c r="B36" s="203" t="s">
        <v>29</v>
      </c>
      <c r="C36" s="204"/>
      <c r="D36" s="204"/>
      <c r="E36" s="204"/>
      <c r="F36" s="205"/>
      <c r="G36" s="77"/>
      <c r="H36" s="77"/>
      <c r="I36" s="78"/>
      <c r="J36" s="39"/>
      <c r="K36" s="43" t="s">
        <v>28</v>
      </c>
      <c r="L36" s="39"/>
      <c r="M36" s="39"/>
      <c r="N36" s="39"/>
      <c r="O36" s="39"/>
      <c r="P36" s="39"/>
      <c r="Q36" s="39"/>
      <c r="R36" s="39"/>
      <c r="S36" s="39"/>
      <c r="T36" s="39"/>
      <c r="U36" s="39"/>
      <c r="V36" s="39"/>
      <c r="W36" s="39"/>
      <c r="AB36" s="38" t="s">
        <v>237</v>
      </c>
      <c r="AC36" s="38" t="s">
        <v>238</v>
      </c>
      <c r="AD36" s="41" t="b">
        <f>AND(AD$24=TRUE,OR(SUM(G41,G45,G46)&lt;G47-5,SUM(G41,G45,G46)&gt;G47+5))</f>
        <v>0</v>
      </c>
      <c r="AE36" s="41" t="b">
        <f>AND(AE$24=TRUE,OR(SUM(H41,H45,H46)&lt;H47-5,SUM(H41,H45,H46)&gt;H47+5))</f>
        <v>0</v>
      </c>
      <c r="AF36" s="41" t="b">
        <f>AND(AF$24=TRUE,OR(SUM(I41,I45,I46)&lt;I47-5,SUM(I41,I45,I46)&gt;I47+5))</f>
        <v>0</v>
      </c>
      <c r="AG36" s="41">
        <f>ROW()</f>
        <v>36</v>
      </c>
    </row>
    <row r="37" spans="1:33" s="41" customFormat="1" ht="14.1" customHeight="1" x14ac:dyDescent="0.25">
      <c r="A37" s="70"/>
      <c r="B37" s="63"/>
      <c r="C37" s="64"/>
      <c r="D37" s="190" t="s">
        <v>31</v>
      </c>
      <c r="E37" s="194"/>
      <c r="F37" s="195"/>
      <c r="G37" s="66"/>
      <c r="H37" s="66"/>
      <c r="I37" s="67"/>
      <c r="J37" s="39"/>
      <c r="K37" s="43" t="s">
        <v>30</v>
      </c>
      <c r="L37" s="39"/>
      <c r="M37" s="39"/>
      <c r="N37" s="39"/>
      <c r="O37" s="39"/>
      <c r="P37" s="39"/>
      <c r="Q37" s="39"/>
      <c r="R37" s="39"/>
      <c r="S37" s="39"/>
      <c r="T37" s="39"/>
      <c r="U37" s="39"/>
      <c r="V37" s="39"/>
      <c r="W37" s="39"/>
      <c r="AB37" s="38" t="s">
        <v>239</v>
      </c>
      <c r="AC37" s="38" t="s">
        <v>240</v>
      </c>
      <c r="AD37" s="41" t="b">
        <f>AND(AD$24=TRUE,OR(SUM(G47,G51)&lt;G52-5,SUM(G47,G51)&gt;G52+5))</f>
        <v>0</v>
      </c>
      <c r="AE37" s="41" t="b">
        <f>AND(AE$24=TRUE,OR(SUM(H47,H51)&lt;H52-5,SUM(H47,H51)&gt;H52+5))</f>
        <v>0</v>
      </c>
      <c r="AF37" s="41" t="b">
        <f>AND(AF$24=TRUE,OR(SUM(I47,I51)&lt;I52-5,SUM(I47,I51)&gt;I52+5))</f>
        <v>0</v>
      </c>
      <c r="AG37" s="41">
        <f>ROW()</f>
        <v>37</v>
      </c>
    </row>
    <row r="38" spans="1:33" s="41" customFormat="1" ht="14.1" customHeight="1" x14ac:dyDescent="0.25">
      <c r="A38" s="70"/>
      <c r="B38" s="68"/>
      <c r="C38" s="69"/>
      <c r="D38" s="190" t="s">
        <v>32</v>
      </c>
      <c r="E38" s="194"/>
      <c r="F38" s="195"/>
      <c r="G38" s="66"/>
      <c r="H38" s="66"/>
      <c r="I38" s="67"/>
      <c r="J38" s="39"/>
      <c r="K38" s="43"/>
      <c r="L38" s="39"/>
      <c r="M38" s="39"/>
      <c r="N38" s="39"/>
      <c r="O38" s="39"/>
      <c r="P38" s="39"/>
      <c r="Q38" s="39"/>
      <c r="R38" s="39"/>
      <c r="S38" s="39"/>
      <c r="T38" s="39"/>
      <c r="U38" s="39"/>
      <c r="V38" s="39"/>
      <c r="W38" s="39"/>
      <c r="AB38" s="38" t="s">
        <v>239</v>
      </c>
      <c r="AC38" s="38" t="s">
        <v>241</v>
      </c>
      <c r="AD38" s="41" t="b">
        <f>AND(AD$24=TRUE,G36&lt;&gt;"",G52&lt;&gt;"",OR(G52&lt;G36-5,G52&gt;G36+5))</f>
        <v>0</v>
      </c>
      <c r="AE38" s="41" t="b">
        <f>AND(AE$24=TRUE,H36&lt;&gt;"",H52&lt;&gt;"",OR(H52&lt;H36-5,H52&gt;H36+5))</f>
        <v>0</v>
      </c>
      <c r="AF38" s="41" t="b">
        <f>AND(AF$24=TRUE,I36&lt;&gt;"",I52&lt;&gt;"",OR(I52&lt;I36-5,I52&gt;I36+5))</f>
        <v>0</v>
      </c>
      <c r="AG38" s="41">
        <f>ROW()</f>
        <v>38</v>
      </c>
    </row>
    <row r="39" spans="1:33" s="41" customFormat="1" ht="14.1" customHeight="1" x14ac:dyDescent="0.25">
      <c r="A39" s="70"/>
      <c r="B39" s="68"/>
      <c r="C39" s="69"/>
      <c r="D39" s="199" t="s">
        <v>33</v>
      </c>
      <c r="E39" s="200"/>
      <c r="F39" s="201"/>
      <c r="G39" s="66"/>
      <c r="H39" s="66"/>
      <c r="I39" s="67"/>
      <c r="J39" s="39"/>
      <c r="K39" s="43"/>
      <c r="L39" s="39"/>
      <c r="M39" s="39"/>
      <c r="N39" s="39"/>
      <c r="O39" s="39"/>
      <c r="P39" s="39"/>
      <c r="Q39" s="39"/>
      <c r="R39" s="39"/>
      <c r="S39" s="39"/>
      <c r="T39" s="39"/>
      <c r="U39" s="39"/>
      <c r="V39" s="39"/>
      <c r="W39" s="39"/>
      <c r="AB39" s="38"/>
      <c r="AC39" s="38"/>
      <c r="AG39" s="41">
        <f>ROW()</f>
        <v>39</v>
      </c>
    </row>
    <row r="40" spans="1:33" s="41" customFormat="1" ht="14.1" customHeight="1" x14ac:dyDescent="0.25">
      <c r="A40" s="70"/>
      <c r="B40" s="68"/>
      <c r="C40" s="69"/>
      <c r="D40" s="79"/>
      <c r="E40" s="189" t="s">
        <v>35</v>
      </c>
      <c r="F40" s="206"/>
      <c r="G40" s="66"/>
      <c r="H40" s="66"/>
      <c r="I40" s="67"/>
      <c r="J40" s="39"/>
      <c r="K40" s="43" t="s">
        <v>34</v>
      </c>
      <c r="L40" s="39"/>
      <c r="M40" s="39"/>
      <c r="N40" s="39"/>
      <c r="O40" s="39"/>
      <c r="P40" s="39"/>
      <c r="Q40" s="39"/>
      <c r="R40" s="39"/>
      <c r="S40" s="39"/>
      <c r="T40" s="39"/>
      <c r="U40" s="39"/>
      <c r="V40" s="39"/>
      <c r="W40" s="39"/>
      <c r="AB40" s="38" t="s">
        <v>242</v>
      </c>
      <c r="AC40" s="38" t="s">
        <v>243</v>
      </c>
      <c r="AD40" s="41" t="b">
        <f>AND(AD$24=TRUE,G54&lt;&gt;"",G55&gt;G54)</f>
        <v>0</v>
      </c>
      <c r="AE40" s="41" t="b">
        <f>AND(AE$24=TRUE,H54&lt;&gt;"",H55&gt;H54)</f>
        <v>0</v>
      </c>
      <c r="AF40" s="41" t="b">
        <f>AND(AF$24=TRUE,I54&lt;&gt;"",I55&gt;I54)</f>
        <v>0</v>
      </c>
      <c r="AG40" s="41">
        <f>ROW()</f>
        <v>40</v>
      </c>
    </row>
    <row r="41" spans="1:33" s="41" customFormat="1" ht="14.1" customHeight="1" x14ac:dyDescent="0.25">
      <c r="A41" s="70"/>
      <c r="B41" s="68"/>
      <c r="C41" s="196" t="s">
        <v>36</v>
      </c>
      <c r="D41" s="197"/>
      <c r="E41" s="197"/>
      <c r="F41" s="198"/>
      <c r="G41" s="73"/>
      <c r="H41" s="73"/>
      <c r="I41" s="74"/>
      <c r="J41" s="39"/>
      <c r="K41" s="43"/>
      <c r="L41" s="39"/>
      <c r="M41" s="39"/>
      <c r="N41" s="39"/>
      <c r="O41" s="39"/>
      <c r="P41" s="39"/>
      <c r="Q41" s="39"/>
      <c r="R41" s="39"/>
      <c r="S41" s="39"/>
      <c r="T41" s="39"/>
      <c r="U41" s="39"/>
      <c r="V41" s="39"/>
      <c r="W41" s="39"/>
      <c r="AB41" s="38" t="s">
        <v>242</v>
      </c>
      <c r="AC41" s="38" t="s">
        <v>244</v>
      </c>
      <c r="AD41" s="41" t="b">
        <f>AND(AD$24=TRUE,(SUM(G58,G57,G56)&gt;G55+5))</f>
        <v>0</v>
      </c>
      <c r="AE41" s="41" t="b">
        <f>AND(AE$24=TRUE,(SUM(H58,H57,H56)&gt;H55+5))</f>
        <v>0</v>
      </c>
      <c r="AF41" s="41" t="b">
        <f>AND(AF$24=TRUE,(SUM(I58,I57,I56)&gt;I55+5))</f>
        <v>0</v>
      </c>
      <c r="AG41" s="41">
        <f>ROW()</f>
        <v>41</v>
      </c>
    </row>
    <row r="42" spans="1:33" s="41" customFormat="1" ht="14.1" customHeight="1" x14ac:dyDescent="0.25">
      <c r="A42" s="70"/>
      <c r="B42" s="68"/>
      <c r="C42" s="64"/>
      <c r="D42" s="199" t="s">
        <v>38</v>
      </c>
      <c r="E42" s="200"/>
      <c r="F42" s="201"/>
      <c r="G42" s="66"/>
      <c r="H42" s="66"/>
      <c r="I42" s="67"/>
      <c r="J42" s="39"/>
      <c r="K42" s="43" t="s">
        <v>37</v>
      </c>
      <c r="L42" s="39"/>
      <c r="M42" s="39"/>
      <c r="N42" s="39"/>
      <c r="O42" s="39"/>
      <c r="P42" s="39"/>
      <c r="Q42" s="39"/>
      <c r="R42" s="39"/>
      <c r="S42" s="39"/>
      <c r="T42" s="39"/>
      <c r="U42" s="39"/>
      <c r="V42" s="39"/>
      <c r="W42" s="39"/>
      <c r="AB42" s="38" t="s">
        <v>245</v>
      </c>
      <c r="AC42" s="38" t="s">
        <v>246</v>
      </c>
      <c r="AD42" s="41" t="b">
        <f>AND(AD$24=TRUE,G55&lt;&gt;"",G56+G57+G58&gt;G55+5)</f>
        <v>0</v>
      </c>
      <c r="AE42" s="41" t="b">
        <f>AND(AE$24=TRUE,H55&lt;&gt;"",H56+H57+H58&gt;H55+5)</f>
        <v>0</v>
      </c>
      <c r="AF42" s="41" t="b">
        <f>AND(AF$24=TRUE,I55&lt;&gt;"",I56+I57+I58&gt;I55+5)</f>
        <v>0</v>
      </c>
      <c r="AG42" s="41">
        <f>ROW()</f>
        <v>42</v>
      </c>
    </row>
    <row r="43" spans="1:33" s="41" customFormat="1" ht="14.1" customHeight="1" x14ac:dyDescent="0.25">
      <c r="A43" s="70"/>
      <c r="B43" s="68"/>
      <c r="C43" s="69"/>
      <c r="D43" s="80"/>
      <c r="E43" s="189" t="s">
        <v>40</v>
      </c>
      <c r="F43" s="190"/>
      <c r="G43" s="66"/>
      <c r="H43" s="66"/>
      <c r="I43" s="67"/>
      <c r="J43" s="39"/>
      <c r="K43" s="43" t="s">
        <v>39</v>
      </c>
      <c r="L43" s="39"/>
      <c r="M43" s="39"/>
      <c r="N43" s="39"/>
      <c r="O43" s="39"/>
      <c r="P43" s="39"/>
      <c r="Q43" s="39"/>
      <c r="R43" s="39"/>
      <c r="S43" s="39"/>
      <c r="T43" s="39"/>
      <c r="U43" s="39"/>
      <c r="V43" s="39"/>
      <c r="W43" s="39"/>
      <c r="AB43" s="38" t="s">
        <v>247</v>
      </c>
      <c r="AC43" s="38" t="s">
        <v>248</v>
      </c>
      <c r="AD43" s="41" t="b">
        <f>AND(AD$24=TRUE,G55&lt;&gt;"",G56+G57+G58&gt;G55+5)</f>
        <v>0</v>
      </c>
      <c r="AE43" s="41" t="b">
        <f>AND(AE$24=TRUE,H55&lt;&gt;"",H56+H57+H58&gt;H55+5)</f>
        <v>0</v>
      </c>
      <c r="AF43" s="41" t="b">
        <f>AND(AF$24=TRUE,I55&lt;&gt;"",I56+I57+I58&gt;I55+5)</f>
        <v>0</v>
      </c>
      <c r="AG43" s="41">
        <f>ROW()</f>
        <v>43</v>
      </c>
    </row>
    <row r="44" spans="1:33" s="41" customFormat="1" ht="14.1" customHeight="1" x14ac:dyDescent="0.25">
      <c r="A44" s="70"/>
      <c r="B44" s="68"/>
      <c r="C44" s="69"/>
      <c r="D44" s="79"/>
      <c r="E44" s="189" t="s">
        <v>41</v>
      </c>
      <c r="F44" s="206"/>
      <c r="G44" s="66"/>
      <c r="H44" s="66"/>
      <c r="I44" s="67"/>
      <c r="J44" s="39"/>
      <c r="K44" s="39"/>
      <c r="L44" s="39"/>
      <c r="M44" s="39"/>
      <c r="N44" s="39"/>
      <c r="O44" s="39"/>
      <c r="P44" s="39"/>
      <c r="Q44" s="39"/>
      <c r="R44" s="39"/>
      <c r="S44" s="39"/>
      <c r="T44" s="39"/>
      <c r="U44" s="39"/>
      <c r="V44" s="39"/>
      <c r="W44" s="39"/>
      <c r="AB44" s="38" t="s">
        <v>249</v>
      </c>
      <c r="AC44" s="38" t="s">
        <v>250</v>
      </c>
      <c r="AD44" s="41" t="b">
        <f>AND(AD$24=TRUE,G55&lt;&gt;"",G56+G57+G58&gt;G55+5)</f>
        <v>0</v>
      </c>
      <c r="AE44" s="41" t="b">
        <f>AND(AE$24=TRUE,H55&lt;&gt;"",H56+H57+H58&gt;H55+5)</f>
        <v>0</v>
      </c>
      <c r="AF44" s="41" t="b">
        <f>AND(AF$24=TRUE,I55&lt;&gt;"",I56+I57+I58&gt;I55+5)</f>
        <v>0</v>
      </c>
      <c r="AG44" s="41">
        <f>ROW()</f>
        <v>44</v>
      </c>
    </row>
    <row r="45" spans="1:33" s="41" customFormat="1" ht="14.1" customHeight="1" x14ac:dyDescent="0.25">
      <c r="A45" s="70"/>
      <c r="B45" s="68"/>
      <c r="C45" s="196" t="s">
        <v>42</v>
      </c>
      <c r="D45" s="197"/>
      <c r="E45" s="197"/>
      <c r="F45" s="198"/>
      <c r="G45" s="73"/>
      <c r="H45" s="73"/>
      <c r="I45" s="74"/>
      <c r="J45" s="39"/>
      <c r="K45" s="39"/>
      <c r="L45" s="39"/>
      <c r="M45" s="39"/>
      <c r="N45" s="39"/>
      <c r="O45" s="39"/>
      <c r="P45" s="39"/>
      <c r="Q45" s="39"/>
      <c r="R45" s="39"/>
      <c r="S45" s="39"/>
      <c r="T45" s="39"/>
      <c r="U45" s="39"/>
      <c r="V45" s="39"/>
      <c r="W45" s="39"/>
      <c r="AB45" s="38" t="s">
        <v>251</v>
      </c>
      <c r="AC45" s="38" t="s">
        <v>252</v>
      </c>
      <c r="AD45" s="41" t="b">
        <f>AND(AD$24=TRUE,G54&lt;&gt;"",G55&lt;&gt;"",OR(G54-G55&lt;G59-5,G54-G55&gt;G59+5))</f>
        <v>0</v>
      </c>
      <c r="AE45" s="41" t="b">
        <f>AND(AE$24=TRUE,H54&lt;&gt;"",H55&lt;&gt;"",OR(H54-H55&lt;H59-5,H54-H55&gt;H59+5))</f>
        <v>0</v>
      </c>
      <c r="AF45" s="41" t="b">
        <f>AND(AF$24=TRUE,I54&lt;&gt;"",I55&lt;&gt;"",OR(I54-I55&lt;I59-5,I54-I55&gt;I59+5))</f>
        <v>0</v>
      </c>
      <c r="AG45" s="41">
        <f>ROW()</f>
        <v>45</v>
      </c>
    </row>
    <row r="46" spans="1:33" s="41" customFormat="1" ht="14.1" customHeight="1" x14ac:dyDescent="0.25">
      <c r="A46" s="70"/>
      <c r="B46" s="68"/>
      <c r="C46" s="197" t="s">
        <v>44</v>
      </c>
      <c r="D46" s="197"/>
      <c r="E46" s="197"/>
      <c r="F46" s="198"/>
      <c r="G46" s="73"/>
      <c r="H46" s="73"/>
      <c r="I46" s="74"/>
      <c r="J46" s="39"/>
      <c r="K46" s="43" t="s">
        <v>43</v>
      </c>
      <c r="L46" s="39"/>
      <c r="M46" s="39"/>
      <c r="N46" s="39"/>
      <c r="O46" s="39"/>
      <c r="P46" s="39"/>
      <c r="Q46" s="39"/>
      <c r="R46" s="39"/>
      <c r="S46" s="39"/>
      <c r="T46" s="39"/>
      <c r="U46" s="39"/>
      <c r="V46" s="39"/>
      <c r="W46" s="39"/>
      <c r="AB46" s="38" t="s">
        <v>253</v>
      </c>
      <c r="AC46" s="38" t="s">
        <v>254</v>
      </c>
      <c r="AD46" s="41" t="b">
        <f>AND(AD$24=TRUE,G59&lt;&gt;"",G60&gt;G59)</f>
        <v>0</v>
      </c>
      <c r="AE46" s="41" t="b">
        <f>AND(AE$24=TRUE,H59&lt;&gt;"",H60&gt;H59)</f>
        <v>0</v>
      </c>
      <c r="AF46" s="41" t="b">
        <f>AND(AF$24=TRUE,I59&lt;&gt;"",I60&gt;I59)</f>
        <v>0</v>
      </c>
      <c r="AG46" s="41">
        <f>ROW()</f>
        <v>46</v>
      </c>
    </row>
    <row r="47" spans="1:33" s="41" customFormat="1" ht="14.1" customHeight="1" x14ac:dyDescent="0.25">
      <c r="A47" s="70"/>
      <c r="B47" s="203" t="s">
        <v>45</v>
      </c>
      <c r="C47" s="204"/>
      <c r="D47" s="204"/>
      <c r="E47" s="204"/>
      <c r="F47" s="205"/>
      <c r="G47" s="77"/>
      <c r="H47" s="77"/>
      <c r="I47" s="78"/>
      <c r="J47" s="39"/>
      <c r="K47" s="39"/>
      <c r="L47" s="39"/>
      <c r="M47" s="39"/>
      <c r="N47" s="39"/>
      <c r="O47" s="39"/>
      <c r="P47" s="39"/>
      <c r="Q47" s="39"/>
      <c r="R47" s="39"/>
      <c r="S47" s="39"/>
      <c r="T47" s="39"/>
      <c r="U47" s="39"/>
      <c r="V47" s="39"/>
      <c r="W47" s="39"/>
      <c r="AB47" s="38" t="s">
        <v>253</v>
      </c>
      <c r="AC47" s="38" t="s">
        <v>255</v>
      </c>
      <c r="AD47" s="41" t="b">
        <f>AND(AD$24=TRUE,(SUM(G63,G62,G61)&gt;G60+5))</f>
        <v>0</v>
      </c>
      <c r="AE47" s="41" t="b">
        <f>AND(AE$24=TRUE,(SUM(H63,H62,H61)&gt;H60+5))</f>
        <v>0</v>
      </c>
      <c r="AF47" s="41" t="b">
        <f>AND(AF$24=TRUE,(SUM(I63,I62,I61)&gt;I60+5))</f>
        <v>0</v>
      </c>
      <c r="AG47" s="41">
        <f>ROW()</f>
        <v>47</v>
      </c>
    </row>
    <row r="48" spans="1:33" s="41" customFormat="1" ht="14.1" customHeight="1" x14ac:dyDescent="0.25">
      <c r="A48" s="70"/>
      <c r="B48" s="207"/>
      <c r="C48" s="208"/>
      <c r="D48" s="189" t="s">
        <v>47</v>
      </c>
      <c r="E48" s="189"/>
      <c r="F48" s="190"/>
      <c r="G48" s="66"/>
      <c r="H48" s="66"/>
      <c r="I48" s="67"/>
      <c r="J48" s="39"/>
      <c r="K48" s="43" t="s">
        <v>46</v>
      </c>
      <c r="L48" s="39"/>
      <c r="M48" s="39"/>
      <c r="N48" s="39"/>
      <c r="O48" s="39"/>
      <c r="P48" s="39"/>
      <c r="Q48" s="39"/>
      <c r="R48" s="39"/>
      <c r="S48" s="39"/>
      <c r="T48" s="39"/>
      <c r="U48" s="39"/>
      <c r="V48" s="39"/>
      <c r="W48" s="39"/>
      <c r="AB48" s="38" t="s">
        <v>256</v>
      </c>
      <c r="AC48" s="38" t="s">
        <v>257</v>
      </c>
      <c r="AD48" s="41" t="b">
        <f>AND(AD$24=TRUE,G60&lt;&gt;"",G61+G62+G63&gt;G60+5)</f>
        <v>0</v>
      </c>
      <c r="AE48" s="41" t="b">
        <f>AND(AE$24=TRUE,H60&lt;&gt;"",H61+H62+H63&gt;H60+5)</f>
        <v>0</v>
      </c>
      <c r="AF48" s="41" t="b">
        <f>AND(AF$24=TRUE,I60&lt;&gt;"",I61+I62+I63&gt;I60+5)</f>
        <v>0</v>
      </c>
      <c r="AG48" s="41">
        <f>ROW()</f>
        <v>48</v>
      </c>
    </row>
    <row r="49" spans="1:33" s="41" customFormat="1" ht="14.1" customHeight="1" x14ac:dyDescent="0.25">
      <c r="A49" s="70"/>
      <c r="B49" s="209"/>
      <c r="C49" s="210"/>
      <c r="D49" s="65"/>
      <c r="E49" s="81" t="s">
        <v>48</v>
      </c>
      <c r="F49" s="65"/>
      <c r="G49" s="66"/>
      <c r="H49" s="66"/>
      <c r="I49" s="67"/>
      <c r="J49" s="39"/>
      <c r="K49" s="39"/>
      <c r="L49" s="39"/>
      <c r="M49" s="39"/>
      <c r="N49" s="39"/>
      <c r="O49" s="39"/>
      <c r="P49" s="39"/>
      <c r="Q49" s="39"/>
      <c r="R49" s="39"/>
      <c r="S49" s="39"/>
      <c r="T49" s="39"/>
      <c r="U49" s="39"/>
      <c r="V49" s="39"/>
      <c r="W49" s="39"/>
      <c r="AB49" s="38" t="s">
        <v>247</v>
      </c>
      <c r="AC49" s="38" t="s">
        <v>258</v>
      </c>
      <c r="AD49" s="41" t="b">
        <f>AND(AD$24=TRUE,G60&lt;&gt;"",G61+G62+G63&gt;G60+5)</f>
        <v>0</v>
      </c>
      <c r="AE49" s="41" t="b">
        <f>AND(AE$24=TRUE,H60&lt;&gt;"",H61+H62+H63&gt;H60+5)</f>
        <v>0</v>
      </c>
      <c r="AF49" s="41" t="b">
        <f>AND(AF$24=TRUE,I60&lt;&gt;"",I61+I62+I63&gt;I60+5)</f>
        <v>0</v>
      </c>
      <c r="AG49" s="41">
        <f>ROW()</f>
        <v>49</v>
      </c>
    </row>
    <row r="50" spans="1:33" s="41" customFormat="1" ht="14.1" customHeight="1" x14ac:dyDescent="0.25">
      <c r="A50" s="70"/>
      <c r="B50" s="209"/>
      <c r="C50" s="210"/>
      <c r="D50" s="65"/>
      <c r="E50" s="81" t="s">
        <v>49</v>
      </c>
      <c r="F50" s="65"/>
      <c r="G50" s="66"/>
      <c r="H50" s="66"/>
      <c r="I50" s="67"/>
      <c r="J50" s="39"/>
      <c r="K50" s="39"/>
      <c r="L50" s="39"/>
      <c r="M50" s="39"/>
      <c r="N50" s="39"/>
      <c r="O50" s="39"/>
      <c r="P50" s="39"/>
      <c r="Q50" s="39"/>
      <c r="R50" s="39"/>
      <c r="S50" s="39"/>
      <c r="T50" s="39"/>
      <c r="U50" s="39"/>
      <c r="V50" s="39"/>
      <c r="W50" s="39"/>
      <c r="AB50" s="38" t="s">
        <v>249</v>
      </c>
      <c r="AC50" s="38" t="s">
        <v>259</v>
      </c>
      <c r="AD50" s="41" t="b">
        <f>AND(AD$24=TRUE,G60&lt;&gt;"",G61+G62+G63&gt;G60+5)</f>
        <v>0</v>
      </c>
      <c r="AE50" s="41" t="b">
        <f>AND(AE$24=TRUE,H60&lt;&gt;"",H61+H62+H63&gt;H60+5)</f>
        <v>0</v>
      </c>
      <c r="AF50" s="41" t="b">
        <f>AND(AF$24=TRUE,I60&lt;&gt;"",I61+I62+I63&gt;I60+5)</f>
        <v>0</v>
      </c>
      <c r="AG50" s="41">
        <f>ROW()</f>
        <v>50</v>
      </c>
    </row>
    <row r="51" spans="1:33" s="41" customFormat="1" ht="14.1" customHeight="1" x14ac:dyDescent="0.25">
      <c r="A51" s="70"/>
      <c r="B51" s="203" t="s">
        <v>51</v>
      </c>
      <c r="C51" s="203"/>
      <c r="D51" s="204"/>
      <c r="E51" s="204"/>
      <c r="F51" s="205"/>
      <c r="G51" s="77"/>
      <c r="H51" s="77"/>
      <c r="I51" s="78"/>
      <c r="J51" s="39"/>
      <c r="K51" s="43" t="s">
        <v>50</v>
      </c>
      <c r="L51" s="39"/>
      <c r="M51" s="39"/>
      <c r="N51" s="39"/>
      <c r="O51" s="39"/>
      <c r="P51" s="39"/>
      <c r="Q51" s="39"/>
      <c r="R51" s="39"/>
      <c r="S51" s="39"/>
      <c r="T51" s="39"/>
      <c r="U51" s="39"/>
      <c r="V51" s="39"/>
      <c r="W51" s="39"/>
      <c r="AB51" s="38" t="s">
        <v>260</v>
      </c>
      <c r="AC51" s="38" t="s">
        <v>261</v>
      </c>
      <c r="AD51" s="41" t="b">
        <f>AND(AD$24=TRUE,G59&lt;&gt;"",G60&lt;&gt;"",OR(G59-G60&lt;G64-5,G59-G60&gt;G64+5))</f>
        <v>0</v>
      </c>
      <c r="AE51" s="41" t="b">
        <f>AND(AE$24=TRUE,H59&lt;&gt;"",H60&lt;&gt;"",OR(H59-H60&lt;H64-5,H59-H60&gt;H64+5))</f>
        <v>0</v>
      </c>
      <c r="AF51" s="41" t="b">
        <f>AND(AF$24=TRUE,I59&lt;&gt;"",I60&lt;&gt;"",OR(I59-I60&lt;I64-5,I59-I60&gt;I64+5))</f>
        <v>0</v>
      </c>
      <c r="AG51" s="41">
        <f>ROW()</f>
        <v>51</v>
      </c>
    </row>
    <row r="52" spans="1:33" s="41" customFormat="1" ht="14.1" customHeight="1" x14ac:dyDescent="0.25">
      <c r="A52" s="70"/>
      <c r="B52" s="204" t="s">
        <v>52</v>
      </c>
      <c r="C52" s="204"/>
      <c r="D52" s="204"/>
      <c r="E52" s="204"/>
      <c r="F52" s="205"/>
      <c r="G52" s="77"/>
      <c r="H52" s="77"/>
      <c r="I52" s="78"/>
      <c r="J52" s="39"/>
      <c r="K52" s="39"/>
      <c r="L52" s="39"/>
      <c r="M52" s="39"/>
      <c r="N52" s="39"/>
      <c r="O52" s="39"/>
      <c r="P52" s="39"/>
      <c r="Q52" s="39"/>
      <c r="R52" s="39"/>
      <c r="S52" s="39"/>
      <c r="T52" s="39"/>
      <c r="U52" s="39"/>
      <c r="V52" s="39"/>
      <c r="W52" s="39"/>
      <c r="AB52" s="41" t="s">
        <v>262</v>
      </c>
      <c r="AC52" s="41" t="s">
        <v>263</v>
      </c>
      <c r="AD52" s="41" t="b">
        <f t="shared" ref="AD52:AF53" si="0">AND(AD$24=TRUE,G$65&lt;&gt;"",G$66&lt;&gt;"",G$65&lt;G$66)</f>
        <v>0</v>
      </c>
      <c r="AE52" s="41" t="b">
        <f t="shared" si="0"/>
        <v>0</v>
      </c>
      <c r="AF52" s="41" t="b">
        <f t="shared" si="0"/>
        <v>0</v>
      </c>
      <c r="AG52" s="41">
        <f>ROW()</f>
        <v>52</v>
      </c>
    </row>
    <row r="53" spans="1:33" s="41" customFormat="1" ht="14.1" customHeight="1" x14ac:dyDescent="0.25">
      <c r="A53" s="70"/>
      <c r="B53" s="192" t="s">
        <v>53</v>
      </c>
      <c r="C53" s="193"/>
      <c r="D53" s="193"/>
      <c r="E53" s="193"/>
      <c r="F53" s="193"/>
      <c r="G53" s="82"/>
      <c r="H53" s="82"/>
      <c r="I53" s="83"/>
      <c r="J53" s="39"/>
      <c r="K53" s="39"/>
      <c r="L53" s="39"/>
      <c r="M53" s="39"/>
      <c r="N53" s="39"/>
      <c r="O53" s="39"/>
      <c r="P53" s="39"/>
      <c r="Q53" s="39"/>
      <c r="R53" s="39"/>
      <c r="S53" s="39"/>
      <c r="T53" s="39"/>
      <c r="U53" s="39"/>
      <c r="V53" s="39"/>
      <c r="W53" s="39"/>
      <c r="AB53" s="41" t="s">
        <v>264</v>
      </c>
      <c r="AC53" s="41" t="s">
        <v>265</v>
      </c>
      <c r="AD53" s="41" t="b">
        <f t="shared" si="0"/>
        <v>0</v>
      </c>
      <c r="AE53" s="41" t="b">
        <f t="shared" si="0"/>
        <v>0</v>
      </c>
      <c r="AF53" s="41" t="b">
        <f t="shared" si="0"/>
        <v>0</v>
      </c>
      <c r="AG53" s="41">
        <f>ROW()</f>
        <v>53</v>
      </c>
    </row>
    <row r="54" spans="1:33" s="41" customFormat="1" ht="14.1" customHeight="1" x14ac:dyDescent="0.25">
      <c r="A54" s="39"/>
      <c r="B54" s="204" t="s">
        <v>54</v>
      </c>
      <c r="C54" s="204"/>
      <c r="D54" s="204"/>
      <c r="E54" s="204"/>
      <c r="F54" s="205"/>
      <c r="G54" s="77"/>
      <c r="H54" s="77"/>
      <c r="I54" s="78"/>
      <c r="J54" s="39"/>
      <c r="K54" s="39"/>
      <c r="L54" s="39"/>
      <c r="M54" s="39"/>
      <c r="N54" s="39"/>
      <c r="O54" s="39"/>
      <c r="P54" s="39"/>
      <c r="Q54" s="39"/>
      <c r="R54" s="39"/>
      <c r="S54" s="39"/>
      <c r="T54" s="39"/>
      <c r="U54" s="39"/>
      <c r="V54" s="39"/>
      <c r="W54" s="39"/>
      <c r="AB54" s="41" t="s">
        <v>266</v>
      </c>
      <c r="AC54" s="41" t="s">
        <v>267</v>
      </c>
      <c r="AD54" s="41" t="b">
        <f t="shared" ref="AD54:AF55" si="1">AND(AD$24=TRUE,G$67&lt;&gt;"",G$68&lt;&gt;"",G$67&lt;G$68)</f>
        <v>0</v>
      </c>
      <c r="AE54" s="41" t="b">
        <f t="shared" si="1"/>
        <v>0</v>
      </c>
      <c r="AF54" s="41" t="b">
        <f t="shared" si="1"/>
        <v>0</v>
      </c>
      <c r="AG54" s="41">
        <f>ROW()</f>
        <v>54</v>
      </c>
    </row>
    <row r="55" spans="1:33" s="41" customFormat="1" ht="14.1" customHeight="1" x14ac:dyDescent="0.25">
      <c r="A55" s="70"/>
      <c r="B55" s="84"/>
      <c r="C55" s="211" t="s">
        <v>55</v>
      </c>
      <c r="D55" s="197"/>
      <c r="E55" s="197"/>
      <c r="F55" s="198"/>
      <c r="G55" s="73"/>
      <c r="H55" s="73"/>
      <c r="I55" s="74"/>
      <c r="J55" s="39"/>
      <c r="K55" s="39"/>
      <c r="L55" s="39"/>
      <c r="M55" s="39"/>
      <c r="N55" s="39"/>
      <c r="O55" s="39"/>
      <c r="P55" s="39"/>
      <c r="Q55" s="39"/>
      <c r="R55" s="39"/>
      <c r="S55" s="39"/>
      <c r="T55" s="39"/>
      <c r="U55" s="39"/>
      <c r="V55" s="39"/>
      <c r="W55" s="39"/>
      <c r="AB55" s="41" t="s">
        <v>268</v>
      </c>
      <c r="AC55" s="41" t="s">
        <v>269</v>
      </c>
      <c r="AD55" s="41" t="b">
        <f t="shared" si="1"/>
        <v>0</v>
      </c>
      <c r="AE55" s="41" t="b">
        <f t="shared" si="1"/>
        <v>0</v>
      </c>
      <c r="AF55" s="41" t="b">
        <f t="shared" si="1"/>
        <v>0</v>
      </c>
      <c r="AG55" s="41">
        <f>ROW()</f>
        <v>55</v>
      </c>
    </row>
    <row r="56" spans="1:33" s="41" customFormat="1" ht="14.1" customHeight="1" x14ac:dyDescent="0.25">
      <c r="A56" s="70"/>
      <c r="B56" s="85"/>
      <c r="C56" s="86"/>
      <c r="D56" s="189" t="s">
        <v>56</v>
      </c>
      <c r="E56" s="189"/>
      <c r="F56" s="190"/>
      <c r="G56" s="66"/>
      <c r="H56" s="66"/>
      <c r="I56" s="67"/>
      <c r="J56" s="39"/>
      <c r="K56" s="39"/>
      <c r="L56" s="39"/>
      <c r="M56" s="39"/>
      <c r="N56" s="39"/>
      <c r="O56" s="39"/>
      <c r="P56" s="39"/>
      <c r="Q56" s="39"/>
      <c r="R56" s="39"/>
      <c r="S56" s="39"/>
      <c r="T56" s="39"/>
      <c r="U56" s="39"/>
      <c r="V56" s="39"/>
      <c r="W56" s="39"/>
      <c r="AB56" s="41" t="s">
        <v>270</v>
      </c>
      <c r="AC56" s="41" t="s">
        <v>271</v>
      </c>
      <c r="AD56" s="41" t="b">
        <f>AND(AD$24=TRUE,OR(G64+G65-G67&lt;G69-5,G64+G65-G67&gt;G69+5))</f>
        <v>0</v>
      </c>
      <c r="AE56" s="41" t="b">
        <f>AND(AE$24=TRUE,OR(H64+H65-H67&lt;H69-5,H64+H65-H67&gt;H69+5))</f>
        <v>0</v>
      </c>
      <c r="AF56" s="41" t="b">
        <f>AND(AF$24=TRUE,OR(I64+I65-I67&lt;I69-5,I64+I65-I67&gt;I69+5))</f>
        <v>0</v>
      </c>
      <c r="AG56" s="41">
        <f>ROW()</f>
        <v>56</v>
      </c>
    </row>
    <row r="57" spans="1:33" s="41" customFormat="1" ht="14.1" customHeight="1" x14ac:dyDescent="0.25">
      <c r="A57" s="70"/>
      <c r="B57" s="85"/>
      <c r="C57" s="86"/>
      <c r="D57" s="189" t="s">
        <v>57</v>
      </c>
      <c r="E57" s="189"/>
      <c r="F57" s="190"/>
      <c r="G57" s="66"/>
      <c r="H57" s="66"/>
      <c r="I57" s="67"/>
      <c r="J57" s="39"/>
      <c r="K57" s="43" t="s">
        <v>84</v>
      </c>
      <c r="L57" s="39"/>
      <c r="M57" s="39"/>
      <c r="N57" s="39"/>
      <c r="O57" s="39"/>
      <c r="P57" s="39"/>
      <c r="Q57" s="39"/>
      <c r="R57" s="39"/>
      <c r="S57" s="39"/>
      <c r="T57" s="39"/>
      <c r="U57" s="39"/>
      <c r="V57" s="39"/>
      <c r="W57" s="39"/>
      <c r="AG57" s="41">
        <f>ROW()</f>
        <v>57</v>
      </c>
    </row>
    <row r="58" spans="1:33" s="41" customFormat="1" ht="14.1" customHeight="1" x14ac:dyDescent="0.25">
      <c r="A58" s="70"/>
      <c r="B58" s="87"/>
      <c r="C58" s="88"/>
      <c r="D58" s="189" t="s">
        <v>59</v>
      </c>
      <c r="E58" s="189"/>
      <c r="F58" s="190"/>
      <c r="G58" s="66"/>
      <c r="H58" s="66"/>
      <c r="I58" s="67"/>
      <c r="J58" s="39"/>
      <c r="K58" s="43" t="s">
        <v>58</v>
      </c>
      <c r="L58" s="39"/>
      <c r="M58" s="39"/>
      <c r="N58" s="39"/>
      <c r="O58" s="39"/>
      <c r="P58" s="39"/>
      <c r="Q58" s="39"/>
      <c r="R58" s="39"/>
      <c r="S58" s="39"/>
      <c r="T58" s="39"/>
      <c r="U58" s="39"/>
      <c r="V58" s="39"/>
      <c r="W58" s="39"/>
      <c r="AB58" s="41" t="s">
        <v>76</v>
      </c>
      <c r="AC58" s="41" t="s">
        <v>272</v>
      </c>
      <c r="AD58" s="41" t="b">
        <f t="shared" ref="AD58:AF62" si="2">AND(AD$24=TRUE,G74&lt;0)</f>
        <v>0</v>
      </c>
      <c r="AE58" s="41" t="b">
        <f t="shared" si="2"/>
        <v>0</v>
      </c>
      <c r="AF58" s="41" t="b">
        <f t="shared" si="2"/>
        <v>0</v>
      </c>
      <c r="AG58" s="41">
        <f>ROW()</f>
        <v>58</v>
      </c>
    </row>
    <row r="59" spans="1:33" s="41" customFormat="1" ht="14.1" customHeight="1" x14ac:dyDescent="0.25">
      <c r="A59" s="70"/>
      <c r="B59" s="204" t="s">
        <v>60</v>
      </c>
      <c r="C59" s="204"/>
      <c r="D59" s="204"/>
      <c r="E59" s="204"/>
      <c r="F59" s="205"/>
      <c r="G59" s="77"/>
      <c r="H59" s="77"/>
      <c r="I59" s="78"/>
      <c r="J59" s="39"/>
      <c r="K59" s="39"/>
      <c r="L59" s="39"/>
      <c r="M59" s="39"/>
      <c r="N59" s="39"/>
      <c r="O59" s="39"/>
      <c r="P59" s="39"/>
      <c r="Q59" s="39"/>
      <c r="R59" s="39"/>
      <c r="S59" s="39"/>
      <c r="T59" s="39"/>
      <c r="U59" s="39"/>
      <c r="V59" s="39"/>
      <c r="W59" s="39"/>
      <c r="AB59" s="41" t="s">
        <v>78</v>
      </c>
      <c r="AC59" s="41" t="s">
        <v>272</v>
      </c>
      <c r="AD59" s="41" t="b">
        <f t="shared" si="2"/>
        <v>0</v>
      </c>
      <c r="AE59" s="41" t="b">
        <f t="shared" si="2"/>
        <v>0</v>
      </c>
      <c r="AF59" s="41" t="b">
        <f t="shared" si="2"/>
        <v>0</v>
      </c>
      <c r="AG59" s="41">
        <f>ROW()</f>
        <v>59</v>
      </c>
    </row>
    <row r="60" spans="1:33" s="41" customFormat="1" ht="14.1" customHeight="1" x14ac:dyDescent="0.25">
      <c r="A60" s="70"/>
      <c r="B60" s="84"/>
      <c r="C60" s="211" t="s">
        <v>61</v>
      </c>
      <c r="D60" s="197"/>
      <c r="E60" s="197"/>
      <c r="F60" s="198"/>
      <c r="G60" s="73"/>
      <c r="H60" s="73"/>
      <c r="I60" s="74"/>
      <c r="J60" s="39"/>
      <c r="K60" s="39"/>
      <c r="L60" s="39"/>
      <c r="M60" s="39"/>
      <c r="N60" s="39"/>
      <c r="O60" s="39"/>
      <c r="P60" s="39"/>
      <c r="Q60" s="39"/>
      <c r="R60" s="39"/>
      <c r="S60" s="39"/>
      <c r="T60" s="39"/>
      <c r="U60" s="39"/>
      <c r="V60" s="39"/>
      <c r="W60" s="39"/>
      <c r="AB60" s="41" t="s">
        <v>79</v>
      </c>
      <c r="AC60" s="41" t="s">
        <v>272</v>
      </c>
      <c r="AD60" s="41" t="b">
        <f t="shared" si="2"/>
        <v>0</v>
      </c>
      <c r="AE60" s="41" t="b">
        <f t="shared" si="2"/>
        <v>0</v>
      </c>
      <c r="AF60" s="41" t="b">
        <f t="shared" si="2"/>
        <v>0</v>
      </c>
      <c r="AG60" s="41">
        <f>ROW()</f>
        <v>60</v>
      </c>
    </row>
    <row r="61" spans="1:33" s="41" customFormat="1" ht="14.1" customHeight="1" x14ac:dyDescent="0.25">
      <c r="A61" s="70"/>
      <c r="B61" s="85"/>
      <c r="C61" s="86"/>
      <c r="D61" s="189" t="s">
        <v>62</v>
      </c>
      <c r="E61" s="189"/>
      <c r="F61" s="190"/>
      <c r="G61" s="66"/>
      <c r="H61" s="66"/>
      <c r="I61" s="67"/>
      <c r="J61" s="39"/>
      <c r="K61" s="39"/>
      <c r="L61" s="39"/>
      <c r="M61" s="39"/>
      <c r="N61" s="39"/>
      <c r="O61" s="39"/>
      <c r="P61" s="39"/>
      <c r="Q61" s="39"/>
      <c r="R61" s="39"/>
      <c r="S61" s="39"/>
      <c r="T61" s="39"/>
      <c r="U61" s="39"/>
      <c r="V61" s="39"/>
      <c r="W61" s="39"/>
      <c r="AB61" s="41" t="s">
        <v>80</v>
      </c>
      <c r="AC61" s="41" t="s">
        <v>272</v>
      </c>
      <c r="AD61" s="41" t="b">
        <f t="shared" si="2"/>
        <v>0</v>
      </c>
      <c r="AE61" s="41" t="b">
        <f t="shared" si="2"/>
        <v>0</v>
      </c>
      <c r="AF61" s="41" t="b">
        <f t="shared" si="2"/>
        <v>0</v>
      </c>
      <c r="AG61" s="41">
        <f>ROW()</f>
        <v>61</v>
      </c>
    </row>
    <row r="62" spans="1:33" s="41" customFormat="1" ht="14.1" customHeight="1" x14ac:dyDescent="0.25">
      <c r="A62" s="70"/>
      <c r="B62" s="85"/>
      <c r="C62" s="86"/>
      <c r="D62" s="189" t="s">
        <v>57</v>
      </c>
      <c r="E62" s="189"/>
      <c r="F62" s="190"/>
      <c r="G62" s="66"/>
      <c r="H62" s="66"/>
      <c r="I62" s="67"/>
      <c r="J62" s="39"/>
      <c r="K62" s="43" t="s">
        <v>84</v>
      </c>
      <c r="L62" s="39"/>
      <c r="M62" s="39"/>
      <c r="N62" s="39"/>
      <c r="O62" s="39"/>
      <c r="P62" s="39"/>
      <c r="Q62" s="39"/>
      <c r="R62" s="39"/>
      <c r="S62" s="39"/>
      <c r="T62" s="39"/>
      <c r="U62" s="39"/>
      <c r="V62" s="39"/>
      <c r="W62" s="39"/>
      <c r="AB62" s="41" t="s">
        <v>81</v>
      </c>
      <c r="AC62" s="41" t="s">
        <v>272</v>
      </c>
      <c r="AD62" s="41" t="b">
        <f t="shared" si="2"/>
        <v>0</v>
      </c>
      <c r="AE62" s="41" t="b">
        <f t="shared" si="2"/>
        <v>0</v>
      </c>
      <c r="AF62" s="41" t="b">
        <f t="shared" si="2"/>
        <v>0</v>
      </c>
      <c r="AG62" s="41">
        <f>ROW()</f>
        <v>62</v>
      </c>
    </row>
    <row r="63" spans="1:33" s="41" customFormat="1" ht="14.1" customHeight="1" x14ac:dyDescent="0.25">
      <c r="A63" s="70"/>
      <c r="B63" s="87"/>
      <c r="C63" s="88"/>
      <c r="D63" s="189" t="s">
        <v>59</v>
      </c>
      <c r="E63" s="189"/>
      <c r="F63" s="190"/>
      <c r="G63" s="66"/>
      <c r="H63" s="66"/>
      <c r="I63" s="67"/>
      <c r="J63" s="39"/>
      <c r="K63" s="43" t="s">
        <v>63</v>
      </c>
      <c r="L63" s="39"/>
      <c r="M63" s="39"/>
      <c r="N63" s="39"/>
      <c r="O63" s="39"/>
      <c r="P63" s="39"/>
      <c r="Q63" s="39"/>
      <c r="R63" s="39"/>
      <c r="S63" s="39"/>
      <c r="T63" s="39"/>
      <c r="U63" s="39"/>
      <c r="V63" s="39"/>
      <c r="W63" s="39"/>
    </row>
    <row r="64" spans="1:33" s="41" customFormat="1" ht="14.1" customHeight="1" x14ac:dyDescent="0.25">
      <c r="A64" s="70"/>
      <c r="B64" s="204" t="s">
        <v>64</v>
      </c>
      <c r="C64" s="204"/>
      <c r="D64" s="204"/>
      <c r="E64" s="204"/>
      <c r="F64" s="205"/>
      <c r="G64" s="77"/>
      <c r="H64" s="77"/>
      <c r="I64" s="78"/>
      <c r="J64" s="39"/>
      <c r="K64" s="39"/>
      <c r="L64" s="39"/>
      <c r="M64" s="39"/>
      <c r="N64" s="39"/>
      <c r="O64" s="39"/>
      <c r="P64" s="39"/>
      <c r="Q64" s="39"/>
      <c r="R64" s="39"/>
      <c r="S64" s="39"/>
      <c r="T64" s="39"/>
      <c r="U64" s="39"/>
      <c r="V64" s="39"/>
      <c r="W64" s="39"/>
    </row>
    <row r="65" spans="1:23" s="41" customFormat="1" ht="14.1" customHeight="1" x14ac:dyDescent="0.25">
      <c r="A65" s="70"/>
      <c r="B65" s="84"/>
      <c r="C65" s="211" t="s">
        <v>65</v>
      </c>
      <c r="D65" s="197"/>
      <c r="E65" s="197"/>
      <c r="F65" s="198"/>
      <c r="G65" s="73"/>
      <c r="H65" s="73"/>
      <c r="I65" s="74"/>
      <c r="J65" s="39"/>
      <c r="K65" s="39"/>
      <c r="L65" s="39"/>
      <c r="M65" s="39"/>
      <c r="N65" s="39"/>
      <c r="O65" s="39"/>
      <c r="P65" s="39"/>
      <c r="Q65" s="39"/>
      <c r="R65" s="39"/>
      <c r="S65" s="39"/>
      <c r="T65" s="39"/>
      <c r="U65" s="39"/>
      <c r="V65" s="39"/>
      <c r="W65" s="39"/>
    </row>
    <row r="66" spans="1:23" s="41" customFormat="1" ht="14.1" customHeight="1" x14ac:dyDescent="0.25">
      <c r="A66" s="70"/>
      <c r="B66" s="87"/>
      <c r="C66" s="88"/>
      <c r="D66" s="189" t="s">
        <v>66</v>
      </c>
      <c r="E66" s="189"/>
      <c r="F66" s="190"/>
      <c r="G66" s="66"/>
      <c r="H66" s="66"/>
      <c r="I66" s="67"/>
      <c r="J66" s="39"/>
      <c r="K66" s="39"/>
      <c r="L66" s="39"/>
      <c r="M66" s="39"/>
      <c r="N66" s="39"/>
      <c r="O66" s="39"/>
      <c r="P66" s="39"/>
      <c r="Q66" s="39"/>
      <c r="R66" s="39"/>
      <c r="S66" s="39"/>
      <c r="T66" s="39"/>
      <c r="U66" s="39"/>
      <c r="V66" s="39"/>
      <c r="W66" s="39"/>
    </row>
    <row r="67" spans="1:23" s="41" customFormat="1" ht="14.1" customHeight="1" x14ac:dyDescent="0.25">
      <c r="A67" s="70"/>
      <c r="B67" s="84"/>
      <c r="C67" s="211" t="s">
        <v>68</v>
      </c>
      <c r="D67" s="197"/>
      <c r="E67" s="197"/>
      <c r="F67" s="198"/>
      <c r="G67" s="73"/>
      <c r="H67" s="73"/>
      <c r="I67" s="74"/>
      <c r="J67" s="39"/>
      <c r="K67" s="43" t="s">
        <v>67</v>
      </c>
      <c r="L67" s="39"/>
      <c r="M67" s="39"/>
      <c r="N67" s="39"/>
      <c r="O67" s="39"/>
      <c r="P67" s="39"/>
      <c r="Q67" s="39"/>
      <c r="R67" s="39"/>
      <c r="S67" s="39"/>
      <c r="T67" s="39"/>
      <c r="U67" s="39"/>
      <c r="V67" s="39"/>
      <c r="W67" s="39"/>
    </row>
    <row r="68" spans="1:23" s="41" customFormat="1" ht="14.1" customHeight="1" x14ac:dyDescent="0.25">
      <c r="A68" s="70"/>
      <c r="B68" s="87"/>
      <c r="C68" s="88"/>
      <c r="D68" s="189" t="s">
        <v>69</v>
      </c>
      <c r="E68" s="189"/>
      <c r="F68" s="190"/>
      <c r="G68" s="66"/>
      <c r="H68" s="66"/>
      <c r="I68" s="67"/>
      <c r="J68" s="39"/>
      <c r="K68" s="39"/>
      <c r="L68" s="39"/>
      <c r="M68" s="39"/>
      <c r="N68" s="39"/>
      <c r="O68" s="39"/>
      <c r="P68" s="39"/>
      <c r="Q68" s="39"/>
      <c r="R68" s="39"/>
      <c r="S68" s="39"/>
      <c r="T68" s="39"/>
      <c r="U68" s="39"/>
      <c r="V68" s="39"/>
      <c r="W68" s="39"/>
    </row>
    <row r="69" spans="1:23" s="41" customFormat="1" ht="14.1" customHeight="1" x14ac:dyDescent="0.25">
      <c r="A69" s="70"/>
      <c r="B69" s="204" t="s">
        <v>71</v>
      </c>
      <c r="C69" s="204"/>
      <c r="D69" s="204"/>
      <c r="E69" s="204"/>
      <c r="F69" s="205"/>
      <c r="G69" s="77"/>
      <c r="H69" s="77"/>
      <c r="I69" s="78"/>
      <c r="J69" s="39"/>
      <c r="K69" s="43" t="s">
        <v>70</v>
      </c>
      <c r="L69" s="39"/>
      <c r="M69" s="39"/>
      <c r="N69" s="39"/>
      <c r="O69" s="39"/>
      <c r="P69" s="39"/>
      <c r="Q69" s="39"/>
      <c r="R69" s="39"/>
      <c r="S69" s="39"/>
      <c r="T69" s="39"/>
      <c r="U69" s="39"/>
      <c r="V69" s="39"/>
      <c r="W69" s="39"/>
    </row>
    <row r="70" spans="1:23" s="41" customFormat="1" ht="14.1" customHeight="1" x14ac:dyDescent="0.25">
      <c r="A70" s="70"/>
      <c r="B70" s="72"/>
      <c r="C70" s="214" t="s">
        <v>72</v>
      </c>
      <c r="D70" s="197"/>
      <c r="E70" s="197"/>
      <c r="F70" s="198"/>
      <c r="G70" s="66"/>
      <c r="H70" s="66"/>
      <c r="I70" s="67"/>
      <c r="J70" s="39"/>
      <c r="K70" s="39"/>
      <c r="L70" s="39"/>
      <c r="M70" s="39"/>
      <c r="N70" s="39"/>
      <c r="O70" s="39"/>
      <c r="P70" s="39"/>
      <c r="Q70" s="39"/>
      <c r="R70" s="39"/>
      <c r="S70" s="39"/>
      <c r="T70" s="39"/>
      <c r="U70" s="39"/>
      <c r="V70" s="39"/>
      <c r="W70" s="39"/>
    </row>
    <row r="71" spans="1:23" s="41" customFormat="1" ht="14.1" customHeight="1" x14ac:dyDescent="0.25">
      <c r="A71" s="70"/>
      <c r="B71" s="87"/>
      <c r="C71" s="214" t="s">
        <v>73</v>
      </c>
      <c r="D71" s="197"/>
      <c r="E71" s="197"/>
      <c r="F71" s="198"/>
      <c r="G71" s="66"/>
      <c r="H71" s="66"/>
      <c r="I71" s="67"/>
      <c r="J71" s="39"/>
      <c r="K71" s="39"/>
      <c r="L71" s="39"/>
      <c r="M71" s="39"/>
      <c r="N71" s="39"/>
      <c r="O71" s="39"/>
      <c r="P71" s="39"/>
      <c r="Q71" s="39"/>
      <c r="R71" s="39"/>
      <c r="S71" s="39"/>
      <c r="T71" s="39"/>
      <c r="U71" s="39"/>
      <c r="V71" s="39"/>
      <c r="W71" s="39"/>
    </row>
    <row r="72" spans="1:23" s="41" customFormat="1" ht="14.1" customHeight="1" x14ac:dyDescent="0.25">
      <c r="A72" s="70"/>
      <c r="B72" s="204" t="s">
        <v>74</v>
      </c>
      <c r="C72" s="204"/>
      <c r="D72" s="204"/>
      <c r="E72" s="204"/>
      <c r="F72" s="205"/>
      <c r="G72" s="77"/>
      <c r="H72" s="77"/>
      <c r="I72" s="78"/>
      <c r="J72" s="39"/>
      <c r="K72" s="39"/>
      <c r="L72" s="39"/>
      <c r="M72" s="39"/>
      <c r="N72" s="39"/>
      <c r="O72" s="39"/>
      <c r="P72" s="39"/>
      <c r="Q72" s="39"/>
      <c r="R72" s="39"/>
      <c r="S72" s="39"/>
      <c r="T72" s="39"/>
      <c r="U72" s="39"/>
      <c r="V72" s="39"/>
      <c r="W72" s="39"/>
    </row>
    <row r="73" spans="1:23" s="41" customFormat="1" ht="14.1" customHeight="1" x14ac:dyDescent="0.25">
      <c r="A73" s="39"/>
      <c r="B73" s="192" t="s">
        <v>75</v>
      </c>
      <c r="C73" s="193"/>
      <c r="D73" s="193"/>
      <c r="E73" s="193"/>
      <c r="F73" s="193"/>
      <c r="G73" s="82"/>
      <c r="H73" s="82"/>
      <c r="I73" s="83"/>
      <c r="J73" s="39"/>
      <c r="K73" s="39"/>
      <c r="L73" s="39"/>
      <c r="M73" s="39"/>
      <c r="N73" s="39"/>
      <c r="O73" s="39"/>
      <c r="P73" s="39"/>
      <c r="Q73" s="39"/>
      <c r="R73" s="39"/>
      <c r="S73" s="39"/>
      <c r="T73" s="39"/>
      <c r="U73" s="39"/>
      <c r="V73" s="39"/>
      <c r="W73" s="39"/>
    </row>
    <row r="74" spans="1:23" s="41" customFormat="1" ht="14.1" customHeight="1" x14ac:dyDescent="0.25">
      <c r="A74" s="39"/>
      <c r="B74" s="212" t="s">
        <v>76</v>
      </c>
      <c r="C74" s="212"/>
      <c r="D74" s="212"/>
      <c r="E74" s="212"/>
      <c r="F74" s="213"/>
      <c r="G74" s="66"/>
      <c r="H74" s="66"/>
      <c r="I74" s="67"/>
      <c r="J74" s="39"/>
      <c r="K74" s="39"/>
      <c r="L74" s="39"/>
      <c r="M74" s="39"/>
      <c r="N74" s="39"/>
      <c r="O74" s="39"/>
      <c r="P74" s="39"/>
      <c r="Q74" s="39"/>
      <c r="R74" s="39"/>
      <c r="S74" s="39"/>
      <c r="T74" s="39"/>
      <c r="U74" s="39"/>
      <c r="V74" s="39"/>
      <c r="W74" s="39"/>
    </row>
    <row r="75" spans="1:23" s="41" customFormat="1" ht="14.1" customHeight="1" x14ac:dyDescent="0.25">
      <c r="A75" s="39"/>
      <c r="B75" s="212" t="s">
        <v>78</v>
      </c>
      <c r="C75" s="212"/>
      <c r="D75" s="212"/>
      <c r="E75" s="212"/>
      <c r="F75" s="213"/>
      <c r="G75" s="66"/>
      <c r="H75" s="66"/>
      <c r="I75" s="67"/>
      <c r="J75" s="39"/>
      <c r="K75" s="43" t="s">
        <v>77</v>
      </c>
      <c r="L75" s="39"/>
      <c r="M75" s="39"/>
      <c r="N75" s="39"/>
      <c r="O75" s="39"/>
      <c r="P75" s="39"/>
      <c r="Q75" s="39"/>
      <c r="R75" s="39"/>
      <c r="S75" s="39"/>
      <c r="T75" s="39"/>
      <c r="U75" s="39"/>
      <c r="V75" s="39"/>
      <c r="W75" s="39"/>
    </row>
    <row r="76" spans="1:23" s="41" customFormat="1" ht="14.1" customHeight="1" x14ac:dyDescent="0.25">
      <c r="A76" s="39"/>
      <c r="B76" s="212" t="s">
        <v>79</v>
      </c>
      <c r="C76" s="212"/>
      <c r="D76" s="212"/>
      <c r="E76" s="212"/>
      <c r="F76" s="213"/>
      <c r="G76" s="66"/>
      <c r="H76" s="66"/>
      <c r="I76" s="67"/>
      <c r="J76" s="39"/>
      <c r="K76" s="39"/>
      <c r="L76" s="39"/>
      <c r="M76" s="39"/>
      <c r="N76" s="39"/>
      <c r="O76" s="39"/>
      <c r="P76" s="39"/>
      <c r="Q76" s="39"/>
      <c r="R76" s="39"/>
      <c r="S76" s="39"/>
      <c r="T76" s="39"/>
      <c r="U76" s="39"/>
      <c r="V76" s="39"/>
      <c r="W76" s="39"/>
    </row>
    <row r="77" spans="1:23" s="41" customFormat="1" ht="14.1" customHeight="1" x14ac:dyDescent="0.25">
      <c r="A77" s="39"/>
      <c r="B77" s="212" t="s">
        <v>80</v>
      </c>
      <c r="C77" s="212"/>
      <c r="D77" s="212"/>
      <c r="E77" s="212"/>
      <c r="F77" s="213"/>
      <c r="G77" s="66"/>
      <c r="H77" s="66"/>
      <c r="I77" s="67"/>
      <c r="J77" s="39"/>
      <c r="K77" s="39"/>
      <c r="L77" s="39"/>
      <c r="M77" s="39"/>
      <c r="N77" s="39"/>
      <c r="O77" s="39"/>
      <c r="P77" s="39"/>
      <c r="Q77" s="39"/>
      <c r="R77" s="39"/>
      <c r="S77" s="39"/>
      <c r="T77" s="39"/>
      <c r="U77" s="39"/>
      <c r="V77" s="39"/>
      <c r="W77" s="39"/>
    </row>
    <row r="78" spans="1:23" s="41" customFormat="1" ht="14.1" customHeight="1" x14ac:dyDescent="0.25">
      <c r="A78" s="39"/>
      <c r="B78" s="212" t="s">
        <v>81</v>
      </c>
      <c r="C78" s="212"/>
      <c r="D78" s="212"/>
      <c r="E78" s="212"/>
      <c r="F78" s="213"/>
      <c r="G78" s="89"/>
      <c r="H78" s="89"/>
      <c r="I78" s="90"/>
      <c r="J78" s="39"/>
      <c r="K78" s="39"/>
      <c r="L78" s="39"/>
      <c r="M78" s="39"/>
      <c r="N78" s="39"/>
      <c r="O78" s="39"/>
      <c r="P78" s="39"/>
      <c r="Q78" s="39"/>
      <c r="R78" s="39"/>
      <c r="S78" s="39"/>
      <c r="T78" s="39"/>
      <c r="U78" s="39"/>
      <c r="V78" s="39"/>
      <c r="W78" s="39"/>
    </row>
    <row r="79" spans="1:23" s="41" customFormat="1" ht="14.1" customHeight="1" x14ac:dyDescent="0.25">
      <c r="A79" s="39"/>
      <c r="B79" s="1"/>
      <c r="C79" s="1"/>
      <c r="D79" s="1"/>
      <c r="E79" s="1"/>
      <c r="F79" s="1"/>
      <c r="G79" s="1"/>
      <c r="H79" s="1"/>
      <c r="I79" s="1"/>
      <c r="J79" s="39"/>
      <c r="K79" s="43" t="s">
        <v>82</v>
      </c>
      <c r="L79" s="39"/>
      <c r="M79" s="39"/>
      <c r="N79" s="39"/>
      <c r="O79" s="39"/>
      <c r="P79" s="39"/>
      <c r="Q79" s="39"/>
      <c r="R79" s="39"/>
      <c r="S79" s="39"/>
      <c r="T79" s="39"/>
      <c r="U79" s="39"/>
      <c r="V79" s="39"/>
      <c r="W79" s="39"/>
    </row>
    <row r="80" spans="1:23" x14ac:dyDescent="0.4">
      <c r="B80" s="1" t="s">
        <v>93</v>
      </c>
    </row>
  </sheetData>
  <sheetProtection formatCells="0" formatColumns="0" formatRows="0" insertHyperlinks="0" autoFilter="0" pivotTables="0"/>
  <dataConsolidate>
    <dataRefs count="1">
      <dataRef ref="I30:I31" sheet="Ⅲ.財務データ入力" r:id="rId1"/>
    </dataRefs>
  </dataConsolidate>
  <mergeCells count="73">
    <mergeCell ref="B75:F75"/>
    <mergeCell ref="B76:F76"/>
    <mergeCell ref="B77:F77"/>
    <mergeCell ref="B78:F78"/>
    <mergeCell ref="B69:F69"/>
    <mergeCell ref="C70:F70"/>
    <mergeCell ref="C71:F71"/>
    <mergeCell ref="B72:F72"/>
    <mergeCell ref="B73:F73"/>
    <mergeCell ref="B74:F74"/>
    <mergeCell ref="D68:F68"/>
    <mergeCell ref="D57:F57"/>
    <mergeCell ref="D58:F58"/>
    <mergeCell ref="B59:F59"/>
    <mergeCell ref="C60:F60"/>
    <mergeCell ref="D61:F61"/>
    <mergeCell ref="D62:F62"/>
    <mergeCell ref="D63:F63"/>
    <mergeCell ref="B64:F64"/>
    <mergeCell ref="C65:F65"/>
    <mergeCell ref="D66:F66"/>
    <mergeCell ref="C67:F67"/>
    <mergeCell ref="D56:F56"/>
    <mergeCell ref="E43:F43"/>
    <mergeCell ref="E44:F44"/>
    <mergeCell ref="C45:F45"/>
    <mergeCell ref="C46:F46"/>
    <mergeCell ref="B47:F47"/>
    <mergeCell ref="B48:C50"/>
    <mergeCell ref="D48:F48"/>
    <mergeCell ref="B51:F51"/>
    <mergeCell ref="B52:F52"/>
    <mergeCell ref="B53:F53"/>
    <mergeCell ref="B54:F54"/>
    <mergeCell ref="C55:F55"/>
    <mergeCell ref="D42:F42"/>
    <mergeCell ref="D31:F31"/>
    <mergeCell ref="D32:F32"/>
    <mergeCell ref="D33:F33"/>
    <mergeCell ref="C34:F34"/>
    <mergeCell ref="C35:F35"/>
    <mergeCell ref="B36:F36"/>
    <mergeCell ref="D37:F37"/>
    <mergeCell ref="D38:F38"/>
    <mergeCell ref="D39:F39"/>
    <mergeCell ref="E40:F40"/>
    <mergeCell ref="C41:F41"/>
    <mergeCell ref="E30:F30"/>
    <mergeCell ref="B11:F11"/>
    <mergeCell ref="G11:I11"/>
    <mergeCell ref="B22:F22"/>
    <mergeCell ref="B23:F23"/>
    <mergeCell ref="B24:F24"/>
    <mergeCell ref="D25:F25"/>
    <mergeCell ref="D26:F26"/>
    <mergeCell ref="D27:F27"/>
    <mergeCell ref="D28:F28"/>
    <mergeCell ref="C29:F29"/>
    <mergeCell ref="B7:F7"/>
    <mergeCell ref="G7:I7"/>
    <mergeCell ref="B8:D10"/>
    <mergeCell ref="E8:F8"/>
    <mergeCell ref="G8:I8"/>
    <mergeCell ref="E9:F9"/>
    <mergeCell ref="G9:I9"/>
    <mergeCell ref="E10:F10"/>
    <mergeCell ref="G10:I10"/>
    <mergeCell ref="B4:F4"/>
    <mergeCell ref="G4:I4"/>
    <mergeCell ref="B5:F5"/>
    <mergeCell ref="G5:I5"/>
    <mergeCell ref="B6:F6"/>
    <mergeCell ref="G6:I6"/>
  </mergeCells>
  <phoneticPr fontId="1"/>
  <dataValidations count="27">
    <dataValidation type="custom" allowBlank="1" showInputMessage="1" showErrorMessage="1" errorTitle="入力エラー" error="人件費＋貸借料＋租税公課が販売費および一般管理費より大きいです。" sqref="G61:I63" xr:uid="{9C121299-51F2-4D89-95D1-F600DDB79654}">
      <formula1>AD48=FALSE</formula1>
    </dataValidation>
    <dataValidation type="custom" allowBlank="1" showInputMessage="1" showErrorMessage="1" errorTitle="入力エラー" error="労務費＋貸借料＋租税公課が売上原価より大きいです。" sqref="G56:I58" xr:uid="{D2817C36-117E-4A5A-9816-D1E04A00977A}">
      <formula1>AD42=FALSE</formula1>
    </dataValidation>
    <dataValidation type="custom" allowBlank="1" showInputMessage="1" showErrorMessage="1" errorTitle="入力エラー" error="負債・純資産合計が以下の点に該当しないか確認してください：_x000a_- 負債合計＋純資産合計と一致しません。_x000a_- 資産合計と一致しません。" sqref="G52:I52" xr:uid="{FB3A2E46-D27F-4BC1-9CAC-B473B344DD6D}">
      <formula1>AND(AD37=FALSE,AD38=FALSE)</formula1>
    </dataValidation>
    <dataValidation type="custom" allowBlank="1" showInputMessage="1" showErrorMessage="1" errorTitle="入力エラー" error="代表者等長期借入金＋資本性借入金が社債・長期借入金合計より大きいです。" sqref="G43:I44" xr:uid="{9428C3EA-3A6F-43E1-8AEC-082FA39C96A6}">
      <formula1>AD33=FALSE</formula1>
    </dataValidation>
    <dataValidation type="custom" allowBlank="1" showInputMessage="1" showErrorMessage="1" errorTitle="入力エラー" error="社債・長期借入金が代表者等長期借入金+資本性借入金より小さいです。" sqref="G42:I42" xr:uid="{B596415C-1888-4610-8235-030DD087C1EF}">
      <formula1>AD32=FALSE</formula1>
    </dataValidation>
    <dataValidation type="custom" allowBlank="1" showInputMessage="1" showErrorMessage="1" errorTitle="入力エラー" error="流動負債合計が支払手形＋買掛金＋短期借入金より小さいです。_x000a_" sqref="G41:I41" xr:uid="{F56D7068-535F-47E1-939A-9326BF4971A0}">
      <formula1>AD31=FALSE</formula1>
    </dataValidation>
    <dataValidation type="custom" allowBlank="1" showInputMessage="1" showErrorMessage="1" errorTitle="入力エラー" error="代表者等短期借入金が短期借入金合計より大きいです。" sqref="G40:I40" xr:uid="{D5CD8F5B-3695-4FCA-818B-A99778A78B05}">
      <formula1>AD30=FALSE</formula1>
    </dataValidation>
    <dataValidation type="custom" allowBlank="1" showInputMessage="1" showErrorMessage="1" errorTitle="入力エラー" error="短期借入金合計が代表者等短期借入金より小さいです。" sqref="G39:I39" xr:uid="{CD733F8D-0E3E-4A92-A8C8-CBD57F1ED029}">
      <formula1>AD29=FALSE</formula1>
    </dataValidation>
    <dataValidation type="custom" allowBlank="1" showInputMessage="1" showErrorMessage="1" errorTitle="入力エラー" error="販売費および一般管理費が以下の点に該当しないか確認してください：_x000a_- 売上総利益より大きい。_x000a_- 人件費＋賃借料＋租税公課より小さい。" sqref="G60:I60" xr:uid="{2480F720-A178-401E-A709-22DB195DB6D9}">
      <formula1>AND(AD46=FALSE,AD47=FALSE)</formula1>
    </dataValidation>
    <dataValidation type="custom" allowBlank="1" showInputMessage="1" showErrorMessage="1" errorTitle="入力エラー" error="売上総利益が売上高ー売上原価と一致しません。" sqref="G59:I59" xr:uid="{00CBA287-640E-44CE-94DB-EC703A964EE2}">
      <formula1>AD45=FALSE</formula1>
    </dataValidation>
    <dataValidation type="custom" allowBlank="1" showInputMessage="1" showErrorMessage="1" errorTitle="入力エラー" error="売上原価が以下の点に該当しないか確認してください：_x000a_- 売上高より大きい。_x000a_- 労務費＋賃借料＋租税公課より小さい。_x000a_" sqref="G55:I55" xr:uid="{90D12E1A-8CD9-4ED6-9531-CB666ECDC659}">
      <formula1>AND(AD40=FALSE,AD41=FALSE)</formula1>
    </dataValidation>
    <dataValidation type="custom" allowBlank="1" showInputMessage="1" showErrorMessage="1" errorTitle="入力エラー" error="負債合計が流動負債合計＋固定負債合計＋特別法上の準備金と一致しません。_x000a_" sqref="G47:I47" xr:uid="{DEF65253-0892-435F-9C3A-66C00929D82A}">
      <formula1>AD36=FALSE</formula1>
    </dataValidation>
    <dataValidation type="custom" allowBlank="1" showInputMessage="1" showErrorMessage="1" errorTitle="入力エラー" error="資産合計が以下の点に該当しないか確認してください：_x000a_- 流動資産合計＋固定資産合計＋繰延資産と一致しません。_x000a_- 負債・純資産合計と一致しません。" sqref="G36:I36" xr:uid="{B42A7431-C4AF-4967-90E5-6B38446AEB26}">
      <formula1>AND(AD27=FALSE,AD28=FALSE)</formula1>
    </dataValidation>
    <dataValidation type="custom" allowBlank="1" showInputMessage="1" showErrorMessage="1" errorTitle="入力エラー" error="固定資産合計が有形固定資産合計＋無形固定資産合計＋投資等合計と一致しません。" sqref="G34:I34" xr:uid="{3604E3BD-8F62-474A-A061-62CA3B1BCECA}">
      <formula1>AD26=FALSE</formula1>
    </dataValidation>
    <dataValidation type="custom" allowBlank="1" showInputMessage="1" showErrorMessage="1" errorTitle="入力エラー" error="土地の価格が有形固定資産合計より大きいです。" sqref="G30:I30" xr:uid="{17B73061-8FBD-4C32-8FBB-9AC34011EEC8}">
      <formula1>AD25=FALSE</formula1>
    </dataValidation>
    <dataValidation type="custom" allowBlank="1" showInputMessage="1" showErrorMessage="1" errorTitle="入力エラー" error="有形固定資産合計が土地の価格より小さいです。" sqref="G31:I31" xr:uid="{E4E9E180-FB36-4025-B8B6-4EE608D16FFE}">
      <formula1>AD25=FALSE</formula1>
    </dataValidation>
    <dataValidation type="custom" allowBlank="1" showInputMessage="1" showErrorMessage="1" errorTitle="入力エラー" error="固定負債合計が社債・長期借入金より小さいです。" sqref="G45:I45" xr:uid="{D3A7A0C3-5544-4161-97AE-677DD8E957CE}">
      <formula1>AD35=FALSE</formula1>
    </dataValidation>
    <dataValidation imeMode="fullKatakana" allowBlank="1" showInputMessage="1" showErrorMessage="1" sqref="G5:I5" xr:uid="{FA1E60B0-9C01-445F-AA0E-C4EDA3F8ACB3}"/>
    <dataValidation imeMode="disabled" allowBlank="1" showInputMessage="1" showErrorMessage="1" sqref="C37:C46 C70:C71 C55:C58 C66:C68 C60:C63 C27:C35" xr:uid="{7A75EE05-7134-448C-A22E-122615002D87}"/>
    <dataValidation type="custom" allowBlank="1" showInputMessage="1" showErrorMessage="1" errorTitle="入力エラー" error="0以上の値を入力してください。" sqref="G74:I78" xr:uid="{372C0515-DF53-4376-BB99-46ACA37611AD}">
      <formula1>AD58=FALSE</formula1>
    </dataValidation>
    <dataValidation type="custom" allowBlank="1" showInputMessage="1" showErrorMessage="1" errorTitle="入力エラー" error="営業利益が売上総利益－販売費および一般管理費と一致しません。" sqref="G64:I64" xr:uid="{6D3F9FFF-5ABE-41F1-B188-748C100739AD}">
      <formula1>AD51=FALSE</formula1>
    </dataValidation>
    <dataValidation type="custom" allowBlank="1" showInputMessage="1" showErrorMessage="1" errorTitle="入力エラー" error="営業外収益合計が受取利息・配当金よりも小さいです。" sqref="G65:I65" xr:uid="{DCA140BA-DD5B-4E42-9F61-9D17C385588E}">
      <formula1>AD52=FALSE</formula1>
    </dataValidation>
    <dataValidation type="custom" allowBlank="1" showInputMessage="1" showErrorMessage="1" errorTitle="入力エラー" error="受取利息・配当金が営業外収益合計よりも大きいです。" sqref="G66:I66" xr:uid="{CE65491C-E05B-4DA9-A96D-0C71DC720102}">
      <formula1>AD53=FALSE</formula1>
    </dataValidation>
    <dataValidation type="custom" allowBlank="1" showInputMessage="1" showErrorMessage="1" errorTitle="入力エラー" error="営業外費用合計が支払利息・割引料よりも小さいです。" sqref="G67:I67" xr:uid="{A580052D-285E-4574-AADA-5629D0EA2D07}">
      <formula1>AD54=FALSE</formula1>
    </dataValidation>
    <dataValidation type="custom" allowBlank="1" showInputMessage="1" showErrorMessage="1" errorTitle="入力エラー" error="経常利益が営業利益＋営業外収益合計－営業外費用合計と一致しません。" sqref="G69:I69" xr:uid="{AAE6ED0B-1DD4-4E0A-9980-BA6ECD5CFE66}">
      <formula1>AD56=FALSE</formula1>
    </dataValidation>
    <dataValidation type="custom" allowBlank="1" showInputMessage="1" showErrorMessage="1" errorTitle="入力エラー" error="支払利息・割引料が営業外費用合計より大きいです。" sqref="G68:I68" xr:uid="{EC10BC75-1DCE-495D-84A8-80433DF42A94}">
      <formula1>AD55=FALSE</formula1>
    </dataValidation>
    <dataValidation type="textLength" operator="equal" allowBlank="1" showInputMessage="1" showErrorMessage="1" errorTitle="入力エラー" error="決算期をYYYY/MM の形式（西暦4桁＋月2桁の数字）で入力してください。_x000a_※決算月が1～9月の場合、0Mの形式でと入力してください。" sqref="G22:I22" xr:uid="{7FBFEE76-6B0E-484C-A43B-19D2B9588C57}">
      <formula1>7</formula1>
    </dataValidation>
  </dataValidations>
  <hyperlinks>
    <hyperlink ref="O9" r:id="rId2" xr:uid="{C2FA545B-5490-4409-AACB-A0263B134EA5}"/>
  </hyperlinks>
  <pageMargins left="0.70866141732283472" right="0.70866141732283472" top="0.74803149606299213" bottom="0.74803149606299213" header="0.31496062992125984" footer="0.31496062992125984"/>
  <pageSetup paperSize="8" scale="72" orientation="landscape"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BA4CF-8BE6-455A-9CE7-7D2FDB2A5669}">
  <dimension ref="B1:C41"/>
  <sheetViews>
    <sheetView showGridLines="0" workbookViewId="0">
      <selection activeCell="G15" sqref="G15:H15"/>
    </sheetView>
  </sheetViews>
  <sheetFormatPr defaultRowHeight="15" x14ac:dyDescent="0.4"/>
  <cols>
    <col min="1" max="1" width="4.75" style="1" customWidth="1"/>
    <col min="2" max="2" width="29" style="1" customWidth="1"/>
    <col min="3" max="3" width="73.875" style="1" customWidth="1"/>
    <col min="4" max="16384" width="9" style="1"/>
  </cols>
  <sheetData>
    <row r="1" spans="2:3" x14ac:dyDescent="0.4">
      <c r="B1" s="29" t="s">
        <v>305</v>
      </c>
    </row>
    <row r="2" spans="2:3" x14ac:dyDescent="0.4">
      <c r="B2" s="1" t="s">
        <v>307</v>
      </c>
    </row>
    <row r="3" spans="2:3" ht="15.75" thickBot="1" x14ac:dyDescent="0.45"/>
    <row r="4" spans="2:3" ht="15.75" thickBot="1" x14ac:dyDescent="0.45">
      <c r="B4" s="30" t="s">
        <v>273</v>
      </c>
      <c r="C4" s="31" t="s">
        <v>274</v>
      </c>
    </row>
    <row r="5" spans="2:3" x14ac:dyDescent="0.4">
      <c r="B5" s="32" t="s">
        <v>275</v>
      </c>
      <c r="C5" s="33" t="s">
        <v>276</v>
      </c>
    </row>
    <row r="6" spans="2:3" x14ac:dyDescent="0.4">
      <c r="B6" s="34" t="s">
        <v>277</v>
      </c>
      <c r="C6" s="35" t="s">
        <v>217</v>
      </c>
    </row>
    <row r="7" spans="2:3" x14ac:dyDescent="0.4">
      <c r="B7" s="34" t="s">
        <v>278</v>
      </c>
      <c r="C7" s="35" t="s">
        <v>219</v>
      </c>
    </row>
    <row r="8" spans="2:3" x14ac:dyDescent="0.4">
      <c r="B8" s="34" t="s">
        <v>279</v>
      </c>
      <c r="C8" s="35" t="s">
        <v>221</v>
      </c>
    </row>
    <row r="9" spans="2:3" x14ac:dyDescent="0.4">
      <c r="B9" s="34" t="s">
        <v>279</v>
      </c>
      <c r="C9" s="35" t="s">
        <v>280</v>
      </c>
    </row>
    <row r="10" spans="2:3" x14ac:dyDescent="0.4">
      <c r="B10" s="34" t="s">
        <v>281</v>
      </c>
      <c r="C10" s="35" t="s">
        <v>282</v>
      </c>
    </row>
    <row r="11" spans="2:3" x14ac:dyDescent="0.4">
      <c r="B11" s="34" t="s">
        <v>283</v>
      </c>
      <c r="C11" s="35" t="s">
        <v>284</v>
      </c>
    </row>
    <row r="12" spans="2:3" x14ac:dyDescent="0.4">
      <c r="B12" s="34" t="s">
        <v>227</v>
      </c>
      <c r="C12" s="35" t="s">
        <v>285</v>
      </c>
    </row>
    <row r="13" spans="2:3" x14ac:dyDescent="0.4">
      <c r="B13" s="34" t="s">
        <v>229</v>
      </c>
      <c r="C13" s="35" t="s">
        <v>286</v>
      </c>
    </row>
    <row r="14" spans="2:3" x14ac:dyDescent="0.4">
      <c r="B14" s="34" t="s">
        <v>287</v>
      </c>
      <c r="C14" s="35" t="s">
        <v>288</v>
      </c>
    </row>
    <row r="15" spans="2:3" x14ac:dyDescent="0.4">
      <c r="B15" s="34" t="s">
        <v>233</v>
      </c>
      <c r="C15" s="35" t="s">
        <v>289</v>
      </c>
    </row>
    <row r="16" spans="2:3" x14ac:dyDescent="0.4">
      <c r="B16" s="34" t="s">
        <v>235</v>
      </c>
      <c r="C16" s="35" t="s">
        <v>290</v>
      </c>
    </row>
    <row r="17" spans="2:3" x14ac:dyDescent="0.4">
      <c r="B17" s="34" t="s">
        <v>237</v>
      </c>
      <c r="C17" s="35" t="s">
        <v>291</v>
      </c>
    </row>
    <row r="18" spans="2:3" x14ac:dyDescent="0.4">
      <c r="B18" s="34" t="s">
        <v>239</v>
      </c>
      <c r="C18" s="35" t="s">
        <v>240</v>
      </c>
    </row>
    <row r="19" spans="2:3" ht="15.75" thickBot="1" x14ac:dyDescent="0.45">
      <c r="B19" s="36" t="s">
        <v>239</v>
      </c>
      <c r="C19" s="37" t="s">
        <v>241</v>
      </c>
    </row>
    <row r="20" spans="2:3" x14ac:dyDescent="0.4">
      <c r="B20" s="32" t="s">
        <v>242</v>
      </c>
      <c r="C20" s="33" t="s">
        <v>292</v>
      </c>
    </row>
    <row r="21" spans="2:3" x14ac:dyDescent="0.4">
      <c r="B21" s="34" t="s">
        <v>242</v>
      </c>
      <c r="C21" s="35" t="s">
        <v>293</v>
      </c>
    </row>
    <row r="22" spans="2:3" x14ac:dyDescent="0.4">
      <c r="B22" s="34" t="s">
        <v>245</v>
      </c>
      <c r="C22" s="35" t="s">
        <v>294</v>
      </c>
    </row>
    <row r="23" spans="2:3" x14ac:dyDescent="0.4">
      <c r="B23" s="34" t="s">
        <v>247</v>
      </c>
      <c r="C23" s="35" t="s">
        <v>248</v>
      </c>
    </row>
    <row r="24" spans="2:3" x14ac:dyDescent="0.4">
      <c r="B24" s="34" t="s">
        <v>249</v>
      </c>
      <c r="C24" s="35" t="s">
        <v>295</v>
      </c>
    </row>
    <row r="25" spans="2:3" x14ac:dyDescent="0.4">
      <c r="B25" s="34" t="s">
        <v>296</v>
      </c>
      <c r="C25" s="35" t="s">
        <v>252</v>
      </c>
    </row>
    <row r="26" spans="2:3" x14ac:dyDescent="0.4">
      <c r="B26" s="34" t="s">
        <v>253</v>
      </c>
      <c r="C26" s="35" t="s">
        <v>297</v>
      </c>
    </row>
    <row r="27" spans="2:3" x14ac:dyDescent="0.4">
      <c r="B27" s="34" t="s">
        <v>253</v>
      </c>
      <c r="C27" s="35" t="s">
        <v>298</v>
      </c>
    </row>
    <row r="28" spans="2:3" x14ac:dyDescent="0.4">
      <c r="B28" s="34" t="s">
        <v>256</v>
      </c>
      <c r="C28" s="35" t="s">
        <v>257</v>
      </c>
    </row>
    <row r="29" spans="2:3" x14ac:dyDescent="0.4">
      <c r="B29" s="34" t="s">
        <v>247</v>
      </c>
      <c r="C29" s="35" t="s">
        <v>258</v>
      </c>
    </row>
    <row r="30" spans="2:3" x14ac:dyDescent="0.4">
      <c r="B30" s="34" t="s">
        <v>249</v>
      </c>
      <c r="C30" s="35" t="s">
        <v>259</v>
      </c>
    </row>
    <row r="31" spans="2:3" x14ac:dyDescent="0.4">
      <c r="B31" s="34" t="s">
        <v>299</v>
      </c>
      <c r="C31" s="35" t="s">
        <v>300</v>
      </c>
    </row>
    <row r="32" spans="2:3" x14ac:dyDescent="0.4">
      <c r="B32" s="34" t="s">
        <v>301</v>
      </c>
      <c r="C32" s="35" t="s">
        <v>263</v>
      </c>
    </row>
    <row r="33" spans="2:3" x14ac:dyDescent="0.4">
      <c r="B33" s="34" t="s">
        <v>264</v>
      </c>
      <c r="C33" s="35" t="s">
        <v>265</v>
      </c>
    </row>
    <row r="34" spans="2:3" x14ac:dyDescent="0.4">
      <c r="B34" s="34" t="s">
        <v>302</v>
      </c>
      <c r="C34" s="35" t="s">
        <v>267</v>
      </c>
    </row>
    <row r="35" spans="2:3" x14ac:dyDescent="0.4">
      <c r="B35" s="34" t="s">
        <v>268</v>
      </c>
      <c r="C35" s="35" t="s">
        <v>269</v>
      </c>
    </row>
    <row r="36" spans="2:3" ht="15.75" thickBot="1" x14ac:dyDescent="0.45">
      <c r="B36" s="36" t="s">
        <v>270</v>
      </c>
      <c r="C36" s="37" t="s">
        <v>271</v>
      </c>
    </row>
    <row r="37" spans="2:3" x14ac:dyDescent="0.4">
      <c r="B37" s="32" t="s">
        <v>303</v>
      </c>
      <c r="C37" s="33" t="s">
        <v>306</v>
      </c>
    </row>
    <row r="38" spans="2:3" x14ac:dyDescent="0.4">
      <c r="B38" s="34" t="s">
        <v>78</v>
      </c>
      <c r="C38" s="35" t="s">
        <v>306</v>
      </c>
    </row>
    <row r="39" spans="2:3" x14ac:dyDescent="0.4">
      <c r="B39" s="34" t="s">
        <v>79</v>
      </c>
      <c r="C39" s="35" t="s">
        <v>306</v>
      </c>
    </row>
    <row r="40" spans="2:3" x14ac:dyDescent="0.4">
      <c r="B40" s="34" t="s">
        <v>80</v>
      </c>
      <c r="C40" s="35" t="s">
        <v>306</v>
      </c>
    </row>
    <row r="41" spans="2:3" ht="15.75" thickBot="1" x14ac:dyDescent="0.45">
      <c r="B41" s="36" t="s">
        <v>304</v>
      </c>
      <c r="C41" s="37" t="s">
        <v>306</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【説明】初めにご確認ください</vt:lpstr>
      <vt:lpstr>Ⅰ.資金計画表</vt:lpstr>
      <vt:lpstr>Ⅱ.資金繰り表</vt:lpstr>
      <vt:lpstr>Ⅲ.財務データ入力</vt:lpstr>
      <vt:lpstr>エラー表</vt:lpstr>
      <vt:lpstr>Ⅰ.資金計画表!Print_Area</vt:lpstr>
      <vt:lpstr>Ⅱ.資金繰り表!Print_Area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2022-05-20T01:23:30Z</dcterms:created>
  <dcterms:modified xsi:type="dcterms:W3CDTF">2024-05-14T00:28:52Z</dcterms:modified>
</cp:coreProperties>
</file>