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2304FE97-946D-46B0-ABC3-D6A4324FC15B}" xr6:coauthVersionLast="47" xr6:coauthVersionMax="47" xr10:uidLastSave="{00000000-0000-0000-0000-000000000000}"/>
  <bookViews>
    <workbookView xWindow="-120" yWindow="-16320" windowWidth="29040" windowHeight="15840" tabRatio="750" xr2:uid="{00000000-000D-0000-FFFF-FFFF00000000}"/>
  </bookViews>
  <sheets>
    <sheet name="財務状況確認シート" sheetId="37" r:id="rId1"/>
    <sheet name="資金繰り表" sheetId="39" r:id="rId2"/>
  </sheets>
  <definedNames>
    <definedName name="_xlnm.Print_Area" localSheetId="0">財務状況確認シート!$A$1:$M$28</definedName>
    <definedName name="_xlnm.Print_Area" localSheetId="1">OFFSET(資金繰り表!$A$1,0,0,47,資金繰り表!$N$3+資金繰り表!$N$4+4)</definedName>
    <definedName name="_xlnm.Print_Titles" localSheetId="1">資金繰り表!$A:$C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39" l="1"/>
  <c r="D9" i="39"/>
  <c r="A2" i="39"/>
  <c r="D13" i="39"/>
  <c r="E25" i="37"/>
  <c r="E24" i="37"/>
  <c r="E16" i="37"/>
  <c r="E10" i="37"/>
  <c r="Z26" i="39"/>
  <c r="AA26" i="39"/>
  <c r="N4" i="39"/>
  <c r="BF16" i="39"/>
  <c r="BF20" i="39"/>
  <c r="BF26" i="39"/>
  <c r="BF31" i="39"/>
  <c r="BF35" i="39"/>
  <c r="F8" i="39"/>
  <c r="G8" i="39" s="1"/>
  <c r="BF36" i="39" l="1"/>
  <c r="BF39" i="39"/>
  <c r="BF21" i="39"/>
  <c r="BF37" i="39" s="1"/>
  <c r="BE35" i="39"/>
  <c r="BE31" i="39"/>
  <c r="BE26" i="39"/>
  <c r="BE20" i="39"/>
  <c r="BE16" i="39"/>
  <c r="BE21" i="39" l="1"/>
  <c r="BE36" i="39"/>
  <c r="BE39" i="39"/>
  <c r="BD35" i="39"/>
  <c r="BC35" i="39"/>
  <c r="BB35" i="39"/>
  <c r="BA35" i="39"/>
  <c r="AZ35" i="39"/>
  <c r="AY35" i="39"/>
  <c r="AX35" i="39"/>
  <c r="AW35" i="39"/>
  <c r="AV35" i="39"/>
  <c r="AU35" i="39"/>
  <c r="AT35" i="39"/>
  <c r="AS35" i="39"/>
  <c r="AR35" i="39"/>
  <c r="AQ35" i="39"/>
  <c r="AP35" i="39"/>
  <c r="AO35" i="39"/>
  <c r="AN35" i="39"/>
  <c r="AM35" i="39"/>
  <c r="AL35" i="39"/>
  <c r="AK35" i="39"/>
  <c r="AJ35" i="39"/>
  <c r="AI35" i="39"/>
  <c r="AH35" i="39"/>
  <c r="AG35" i="39"/>
  <c r="AF35" i="39"/>
  <c r="AE35" i="39"/>
  <c r="AD35" i="39"/>
  <c r="AC35" i="39"/>
  <c r="AB35" i="39"/>
  <c r="AA35" i="39"/>
  <c r="Z35" i="39"/>
  <c r="Y35" i="39"/>
  <c r="X35" i="39"/>
  <c r="W35" i="39"/>
  <c r="V35" i="39"/>
  <c r="U35" i="39"/>
  <c r="T35" i="39"/>
  <c r="S35" i="39"/>
  <c r="R35" i="39"/>
  <c r="Q35" i="39"/>
  <c r="P35" i="39"/>
  <c r="O35" i="39"/>
  <c r="N35" i="39"/>
  <c r="M35" i="39"/>
  <c r="L35" i="39"/>
  <c r="K35" i="39"/>
  <c r="J35" i="39"/>
  <c r="I35" i="39"/>
  <c r="H35" i="39"/>
  <c r="G35" i="39"/>
  <c r="F35" i="39"/>
  <c r="E35" i="39"/>
  <c r="BD31" i="39"/>
  <c r="BC31" i="39"/>
  <c r="BB31" i="39"/>
  <c r="BA31" i="39"/>
  <c r="AZ31" i="39"/>
  <c r="AY31" i="39"/>
  <c r="AX31" i="39"/>
  <c r="AW31" i="39"/>
  <c r="AV31" i="39"/>
  <c r="AU31" i="39"/>
  <c r="AT31" i="39"/>
  <c r="AS31" i="39"/>
  <c r="AR31" i="39"/>
  <c r="AQ31" i="39"/>
  <c r="AP31" i="39"/>
  <c r="AO31" i="39"/>
  <c r="AN31" i="39"/>
  <c r="AM31" i="39"/>
  <c r="AL31" i="39"/>
  <c r="AK31" i="39"/>
  <c r="AJ31" i="39"/>
  <c r="AI31" i="39"/>
  <c r="AH31" i="39"/>
  <c r="AG31" i="39"/>
  <c r="AF31" i="39"/>
  <c r="AE31" i="39"/>
  <c r="AD31" i="39"/>
  <c r="AC31" i="39"/>
  <c r="AB31" i="39"/>
  <c r="AA31" i="39"/>
  <c r="Z31" i="39"/>
  <c r="Y31" i="39"/>
  <c r="X31" i="39"/>
  <c r="W31" i="39"/>
  <c r="V31" i="39"/>
  <c r="U31" i="39"/>
  <c r="T31" i="39"/>
  <c r="S31" i="39"/>
  <c r="R31" i="39"/>
  <c r="Q31" i="39"/>
  <c r="P31" i="39"/>
  <c r="O31" i="39"/>
  <c r="N31" i="39"/>
  <c r="M31" i="39"/>
  <c r="L31" i="39"/>
  <c r="K31" i="39"/>
  <c r="J31" i="39"/>
  <c r="I31" i="39"/>
  <c r="H31" i="39"/>
  <c r="G31" i="39"/>
  <c r="F31" i="39"/>
  <c r="E31" i="39"/>
  <c r="BD26" i="39"/>
  <c r="BD39" i="39" s="1"/>
  <c r="BC26" i="39"/>
  <c r="BB26" i="39"/>
  <c r="BB36" i="39" s="1"/>
  <c r="BA26" i="39"/>
  <c r="BA36" i="39" s="1"/>
  <c r="AZ26" i="39"/>
  <c r="AY26" i="39"/>
  <c r="AX26" i="39"/>
  <c r="AW26" i="39"/>
  <c r="AW36" i="39" s="1"/>
  <c r="AV26" i="39"/>
  <c r="AU26" i="39"/>
  <c r="AT26" i="39"/>
  <c r="AT36" i="39" s="1"/>
  <c r="AS26" i="39"/>
  <c r="AS36" i="39" s="1"/>
  <c r="AR26" i="39"/>
  <c r="AQ26" i="39"/>
  <c r="AQ39" i="39" s="1"/>
  <c r="AP26" i="39"/>
  <c r="AO26" i="39"/>
  <c r="AO39" i="39" s="1"/>
  <c r="AN26" i="39"/>
  <c r="AM26" i="39"/>
  <c r="AM39" i="39" s="1"/>
  <c r="AL26" i="39"/>
  <c r="AK26" i="39"/>
  <c r="AK39" i="39" s="1"/>
  <c r="AJ26" i="39"/>
  <c r="AI26" i="39"/>
  <c r="AI39" i="39" s="1"/>
  <c r="AH26" i="39"/>
  <c r="AG26" i="39"/>
  <c r="AG39" i="39" s="1"/>
  <c r="AF26" i="39"/>
  <c r="AE26" i="39"/>
  <c r="AE39" i="39" s="1"/>
  <c r="AD26" i="39"/>
  <c r="AC26" i="39"/>
  <c r="AC39" i="39" s="1"/>
  <c r="AB26" i="39"/>
  <c r="AA39" i="39"/>
  <c r="Y26" i="39"/>
  <c r="Y39" i="39" s="1"/>
  <c r="X26" i="39"/>
  <c r="W26" i="39"/>
  <c r="W39" i="39" s="1"/>
  <c r="V26" i="39"/>
  <c r="U26" i="39"/>
  <c r="U39" i="39" s="1"/>
  <c r="T26" i="39"/>
  <c r="S26" i="39"/>
  <c r="S39" i="39" s="1"/>
  <c r="R26" i="39"/>
  <c r="Q26" i="39"/>
  <c r="Q39" i="39" s="1"/>
  <c r="P26" i="39"/>
  <c r="O26" i="39"/>
  <c r="O39" i="39" s="1"/>
  <c r="N26" i="39"/>
  <c r="M26" i="39"/>
  <c r="M39" i="39" s="1"/>
  <c r="L26" i="39"/>
  <c r="K26" i="39"/>
  <c r="K39" i="39" s="1"/>
  <c r="J26" i="39"/>
  <c r="I26" i="39"/>
  <c r="I39" i="39" s="1"/>
  <c r="H26" i="39"/>
  <c r="G26" i="39"/>
  <c r="G39" i="39" s="1"/>
  <c r="F26" i="39"/>
  <c r="E26" i="39"/>
  <c r="E39" i="39" s="1"/>
  <c r="BD20" i="39"/>
  <c r="BC20" i="39"/>
  <c r="BB20" i="39"/>
  <c r="BA20" i="39"/>
  <c r="AZ20" i="39"/>
  <c r="AY20" i="39"/>
  <c r="AX20" i="39"/>
  <c r="AW20" i="39"/>
  <c r="AV20" i="39"/>
  <c r="AU20" i="39"/>
  <c r="AT20" i="39"/>
  <c r="AS20" i="39"/>
  <c r="AR20" i="39"/>
  <c r="AQ20" i="39"/>
  <c r="AP20" i="39"/>
  <c r="AO20" i="39"/>
  <c r="AN20" i="39"/>
  <c r="AM20" i="39"/>
  <c r="AL20" i="39"/>
  <c r="AK20" i="39"/>
  <c r="AJ20" i="39"/>
  <c r="AI20" i="39"/>
  <c r="AH20" i="39"/>
  <c r="AG20" i="39"/>
  <c r="AF20" i="39"/>
  <c r="AE20" i="39"/>
  <c r="AD20" i="39"/>
  <c r="AC20" i="39"/>
  <c r="AB20" i="39"/>
  <c r="AA20" i="39"/>
  <c r="Z20" i="39"/>
  <c r="Y20" i="39"/>
  <c r="X20" i="39"/>
  <c r="W20" i="39"/>
  <c r="V20" i="39"/>
  <c r="U20" i="39"/>
  <c r="T20" i="39"/>
  <c r="S20" i="39"/>
  <c r="R20" i="39"/>
  <c r="Q20" i="39"/>
  <c r="P20" i="39"/>
  <c r="O20" i="39"/>
  <c r="N20" i="39"/>
  <c r="M20" i="39"/>
  <c r="L20" i="39"/>
  <c r="K20" i="39"/>
  <c r="J20" i="39"/>
  <c r="I20" i="39"/>
  <c r="H20" i="39"/>
  <c r="G20" i="39"/>
  <c r="F20" i="39"/>
  <c r="E20" i="39"/>
  <c r="BD16" i="39"/>
  <c r="BD21" i="39" s="1"/>
  <c r="BC16" i="39"/>
  <c r="BC21" i="39" s="1"/>
  <c r="BB16" i="39"/>
  <c r="BB21" i="39" s="1"/>
  <c r="BA16" i="39"/>
  <c r="BA21" i="39" s="1"/>
  <c r="BA37" i="39" s="1"/>
  <c r="AZ16" i="39"/>
  <c r="AZ21" i="39" s="1"/>
  <c r="AY16" i="39"/>
  <c r="AY21" i="39" s="1"/>
  <c r="AX16" i="39"/>
  <c r="AX21" i="39" s="1"/>
  <c r="AW16" i="39"/>
  <c r="AW21" i="39" s="1"/>
  <c r="AW37" i="39" s="1"/>
  <c r="AV16" i="39"/>
  <c r="AV21" i="39" s="1"/>
  <c r="AU16" i="39"/>
  <c r="AU21" i="39" s="1"/>
  <c r="AT16" i="39"/>
  <c r="AT21" i="39" s="1"/>
  <c r="AS16" i="39"/>
  <c r="AS21" i="39" s="1"/>
  <c r="AS37" i="39" s="1"/>
  <c r="AR16" i="39"/>
  <c r="AR21" i="39" s="1"/>
  <c r="AQ16" i="39"/>
  <c r="AQ21" i="39" s="1"/>
  <c r="AP16" i="39"/>
  <c r="AP21" i="39" s="1"/>
  <c r="AO16" i="39"/>
  <c r="AO21" i="39" s="1"/>
  <c r="AN16" i="39"/>
  <c r="AN21" i="39" s="1"/>
  <c r="AM16" i="39"/>
  <c r="AM21" i="39" s="1"/>
  <c r="AL16" i="39"/>
  <c r="AL21" i="39" s="1"/>
  <c r="AK16" i="39"/>
  <c r="AK21" i="39" s="1"/>
  <c r="AJ16" i="39"/>
  <c r="AJ21" i="39" s="1"/>
  <c r="AI16" i="39"/>
  <c r="AI21" i="39" s="1"/>
  <c r="AH16" i="39"/>
  <c r="AH21" i="39" s="1"/>
  <c r="AG16" i="39"/>
  <c r="AG21" i="39" s="1"/>
  <c r="AF16" i="39"/>
  <c r="AF21" i="39" s="1"/>
  <c r="AE16" i="39"/>
  <c r="AE21" i="39" s="1"/>
  <c r="AD16" i="39"/>
  <c r="AD21" i="39" s="1"/>
  <c r="AC16" i="39"/>
  <c r="AC21" i="39" s="1"/>
  <c r="AB16" i="39"/>
  <c r="AB21" i="39" s="1"/>
  <c r="AA16" i="39"/>
  <c r="AA21" i="39" s="1"/>
  <c r="Z16" i="39"/>
  <c r="Z21" i="39" s="1"/>
  <c r="Y16" i="39"/>
  <c r="Y21" i="39" s="1"/>
  <c r="X16" i="39"/>
  <c r="X21" i="39" s="1"/>
  <c r="W16" i="39"/>
  <c r="W21" i="39" s="1"/>
  <c r="V16" i="39"/>
  <c r="V21" i="39" s="1"/>
  <c r="U16" i="39"/>
  <c r="U21" i="39" s="1"/>
  <c r="T16" i="39"/>
  <c r="T21" i="39" s="1"/>
  <c r="S16" i="39"/>
  <c r="S21" i="39" s="1"/>
  <c r="R16" i="39"/>
  <c r="R21" i="39" s="1"/>
  <c r="Q16" i="39"/>
  <c r="Q21" i="39" s="1"/>
  <c r="P16" i="39"/>
  <c r="P21" i="39" s="1"/>
  <c r="O16" i="39"/>
  <c r="O21" i="39" s="1"/>
  <c r="N16" i="39"/>
  <c r="N21" i="39" s="1"/>
  <c r="M16" i="39"/>
  <c r="M21" i="39" s="1"/>
  <c r="L16" i="39"/>
  <c r="L21" i="39" s="1"/>
  <c r="K16" i="39"/>
  <c r="K21" i="39" s="1"/>
  <c r="J16" i="39"/>
  <c r="J21" i="39" s="1"/>
  <c r="I16" i="39"/>
  <c r="I21" i="39" s="1"/>
  <c r="H16" i="39"/>
  <c r="H21" i="39" s="1"/>
  <c r="G16" i="39"/>
  <c r="G21" i="39" s="1"/>
  <c r="F16" i="39"/>
  <c r="F21" i="39" s="1"/>
  <c r="E16" i="39"/>
  <c r="E21" i="39" s="1"/>
  <c r="BE37" i="39" l="1"/>
  <c r="E36" i="39"/>
  <c r="E37" i="39" s="1"/>
  <c r="I36" i="39"/>
  <c r="Q36" i="39"/>
  <c r="Q37" i="39" s="1"/>
  <c r="Y36" i="39"/>
  <c r="AG36" i="39"/>
  <c r="AG37" i="39" s="1"/>
  <c r="AO36" i="39"/>
  <c r="AW39" i="39"/>
  <c r="I37" i="39"/>
  <c r="Y37" i="39"/>
  <c r="AO37" i="39"/>
  <c r="AT37" i="39"/>
  <c r="BB37" i="39"/>
  <c r="AX36" i="39"/>
  <c r="AX37" i="39" s="1"/>
  <c r="M36" i="39"/>
  <c r="M37" i="39" s="1"/>
  <c r="U36" i="39"/>
  <c r="U37" i="39" s="1"/>
  <c r="AC36" i="39"/>
  <c r="AC37" i="39" s="1"/>
  <c r="AK36" i="39"/>
  <c r="AK37" i="39" s="1"/>
  <c r="H8" i="39"/>
  <c r="AU36" i="39"/>
  <c r="AU37" i="39" s="1"/>
  <c r="AU39" i="39"/>
  <c r="AY36" i="39"/>
  <c r="AY37" i="39" s="1"/>
  <c r="AY39" i="39"/>
  <c r="BC36" i="39"/>
  <c r="BC37" i="39" s="1"/>
  <c r="BC39" i="39"/>
  <c r="G36" i="39"/>
  <c r="G37" i="39" s="1"/>
  <c r="K36" i="39"/>
  <c r="K37" i="39" s="1"/>
  <c r="O36" i="39"/>
  <c r="O37" i="39" s="1"/>
  <c r="S36" i="39"/>
  <c r="S37" i="39" s="1"/>
  <c r="W36" i="39"/>
  <c r="W37" i="39" s="1"/>
  <c r="AA36" i="39"/>
  <c r="AA37" i="39" s="1"/>
  <c r="AE36" i="39"/>
  <c r="AE37" i="39" s="1"/>
  <c r="AI36" i="39"/>
  <c r="AI37" i="39" s="1"/>
  <c r="AM36" i="39"/>
  <c r="AM37" i="39" s="1"/>
  <c r="AQ36" i="39"/>
  <c r="AQ37" i="39" s="1"/>
  <c r="AS39" i="39"/>
  <c r="BA39" i="39"/>
  <c r="F39" i="39"/>
  <c r="H39" i="39"/>
  <c r="J39" i="39"/>
  <c r="L39" i="39"/>
  <c r="N39" i="39"/>
  <c r="P39" i="39"/>
  <c r="R39" i="39"/>
  <c r="T39" i="39"/>
  <c r="V39" i="39"/>
  <c r="X39" i="39"/>
  <c r="Z39" i="39"/>
  <c r="AB39" i="39"/>
  <c r="AD39" i="39"/>
  <c r="AF39" i="39"/>
  <c r="AH39" i="39"/>
  <c r="AJ39" i="39"/>
  <c r="AL39" i="39"/>
  <c r="AN39" i="39"/>
  <c r="AP39" i="39"/>
  <c r="AR39" i="39"/>
  <c r="AT39" i="39"/>
  <c r="AV39" i="39"/>
  <c r="AX39" i="39"/>
  <c r="AZ39" i="39"/>
  <c r="BB39" i="39"/>
  <c r="F36" i="39"/>
  <c r="F37" i="39" s="1"/>
  <c r="H36" i="39"/>
  <c r="H37" i="39" s="1"/>
  <c r="J36" i="39"/>
  <c r="J37" i="39" s="1"/>
  <c r="L36" i="39"/>
  <c r="L37" i="39" s="1"/>
  <c r="N36" i="39"/>
  <c r="N37" i="39" s="1"/>
  <c r="P36" i="39"/>
  <c r="P37" i="39" s="1"/>
  <c r="R36" i="39"/>
  <c r="R37" i="39" s="1"/>
  <c r="T36" i="39"/>
  <c r="T37" i="39" s="1"/>
  <c r="V36" i="39"/>
  <c r="V37" i="39" s="1"/>
  <c r="X36" i="39"/>
  <c r="X37" i="39" s="1"/>
  <c r="Z36" i="39"/>
  <c r="Z37" i="39" s="1"/>
  <c r="AB36" i="39"/>
  <c r="AB37" i="39" s="1"/>
  <c r="AD36" i="39"/>
  <c r="AD37" i="39" s="1"/>
  <c r="AF36" i="39"/>
  <c r="AF37" i="39" s="1"/>
  <c r="AH36" i="39"/>
  <c r="AH37" i="39" s="1"/>
  <c r="AJ36" i="39"/>
  <c r="AJ37" i="39" s="1"/>
  <c r="AL36" i="39"/>
  <c r="AL37" i="39" s="1"/>
  <c r="AN36" i="39"/>
  <c r="AN37" i="39" s="1"/>
  <c r="AP36" i="39"/>
  <c r="AP37" i="39" s="1"/>
  <c r="AR36" i="39"/>
  <c r="AR37" i="39" s="1"/>
  <c r="AV36" i="39"/>
  <c r="AV37" i="39" s="1"/>
  <c r="AZ36" i="39"/>
  <c r="AZ37" i="39" s="1"/>
  <c r="BD36" i="39"/>
  <c r="BD37" i="39" s="1"/>
  <c r="E26" i="37"/>
  <c r="D39" i="39" l="1"/>
  <c r="I8" i="39"/>
  <c r="E38" i="39"/>
  <c r="F11" i="39" s="1"/>
  <c r="F38" i="39" s="1"/>
  <c r="G11" i="39" s="1"/>
  <c r="G38" i="39" s="1"/>
  <c r="H11" i="39" s="1"/>
  <c r="H38" i="39" s="1"/>
  <c r="I11" i="39" s="1"/>
  <c r="I38" i="39" s="1"/>
  <c r="J11" i="39" s="1"/>
  <c r="J38" i="39" s="1"/>
  <c r="K11" i="39" s="1"/>
  <c r="K38" i="39" s="1"/>
  <c r="L11" i="39" s="1"/>
  <c r="L38" i="39" s="1"/>
  <c r="M11" i="39" s="1"/>
  <c r="M38" i="39" s="1"/>
  <c r="N11" i="39" s="1"/>
  <c r="N38" i="39" s="1"/>
  <c r="O11" i="39" s="1"/>
  <c r="O38" i="39" s="1"/>
  <c r="P11" i="39" s="1"/>
  <c r="P38" i="39" s="1"/>
  <c r="Q11" i="39" s="1"/>
  <c r="Q38" i="39" s="1"/>
  <c r="R11" i="39" s="1"/>
  <c r="R38" i="39" s="1"/>
  <c r="S11" i="39" s="1"/>
  <c r="S38" i="39" s="1"/>
  <c r="T11" i="39" s="1"/>
  <c r="T38" i="39" s="1"/>
  <c r="U11" i="39" s="1"/>
  <c r="U38" i="39" s="1"/>
  <c r="V11" i="39" s="1"/>
  <c r="V38" i="39" s="1"/>
  <c r="W11" i="39" s="1"/>
  <c r="W38" i="39" s="1"/>
  <c r="X11" i="39" s="1"/>
  <c r="X38" i="39" s="1"/>
  <c r="Y11" i="39" s="1"/>
  <c r="Y38" i="39" s="1"/>
  <c r="Z11" i="39" s="1"/>
  <c r="Z38" i="39" s="1"/>
  <c r="AA11" i="39" s="1"/>
  <c r="AA38" i="39" s="1"/>
  <c r="AB11" i="39" s="1"/>
  <c r="AB38" i="39" s="1"/>
  <c r="AC11" i="39" s="1"/>
  <c r="AC38" i="39" s="1"/>
  <c r="AD11" i="39" s="1"/>
  <c r="AD38" i="39" s="1"/>
  <c r="AE11" i="39" s="1"/>
  <c r="AE38" i="39" s="1"/>
  <c r="AF11" i="39" s="1"/>
  <c r="AF38" i="39" s="1"/>
  <c r="AG11" i="39" s="1"/>
  <c r="AG38" i="39" s="1"/>
  <c r="AH11" i="39" s="1"/>
  <c r="AH38" i="39" s="1"/>
  <c r="AI11" i="39" s="1"/>
  <c r="AI38" i="39" s="1"/>
  <c r="AJ11" i="39" s="1"/>
  <c r="AJ38" i="39" s="1"/>
  <c r="AK11" i="39" s="1"/>
  <c r="AK38" i="39" s="1"/>
  <c r="AL11" i="39" s="1"/>
  <c r="AL38" i="39" s="1"/>
  <c r="AM11" i="39" s="1"/>
  <c r="AM38" i="39" s="1"/>
  <c r="AN11" i="39" s="1"/>
  <c r="AN38" i="39" s="1"/>
  <c r="AO11" i="39" s="1"/>
  <c r="AO38" i="39" s="1"/>
  <c r="AP11" i="39" s="1"/>
  <c r="AP38" i="39" s="1"/>
  <c r="AQ11" i="39" s="1"/>
  <c r="AQ38" i="39" s="1"/>
  <c r="AR11" i="39" s="1"/>
  <c r="AR38" i="39" s="1"/>
  <c r="AS11" i="39" s="1"/>
  <c r="AS38" i="39" s="1"/>
  <c r="AT11" i="39" s="1"/>
  <c r="AT38" i="39" s="1"/>
  <c r="AU11" i="39" s="1"/>
  <c r="AU38" i="39" s="1"/>
  <c r="AV11" i="39" s="1"/>
  <c r="AV38" i="39" s="1"/>
  <c r="AW11" i="39" s="1"/>
  <c r="AW38" i="39" s="1"/>
  <c r="AX11" i="39" s="1"/>
  <c r="AX38" i="39" s="1"/>
  <c r="AY11" i="39" s="1"/>
  <c r="AY38" i="39" s="1"/>
  <c r="AZ11" i="39" s="1"/>
  <c r="AZ38" i="39" s="1"/>
  <c r="BA11" i="39" s="1"/>
  <c r="BA38" i="39" s="1"/>
  <c r="BB11" i="39" s="1"/>
  <c r="BB38" i="39" s="1"/>
  <c r="BC11" i="39" s="1"/>
  <c r="BC38" i="39" s="1"/>
  <c r="BD11" i="39" s="1"/>
  <c r="BD38" i="39" s="1"/>
  <c r="BE11" i="39" s="1"/>
  <c r="BE38" i="39" s="1"/>
  <c r="BF11" i="39" s="1"/>
  <c r="BF38" i="39" s="1"/>
  <c r="J8" i="39" l="1"/>
  <c r="K8" i="39" l="1"/>
  <c r="L8" i="39" l="1"/>
  <c r="M8" i="39" l="1"/>
  <c r="N8" i="39" l="1"/>
  <c r="O8" i="39" l="1"/>
  <c r="P8" i="39" l="1"/>
  <c r="Q8" i="39" l="1"/>
  <c r="R8" i="39" l="1"/>
  <c r="S8" i="39" l="1"/>
  <c r="T8" i="39" l="1"/>
  <c r="U8" i="39" l="1"/>
  <c r="V8" i="39" l="1"/>
  <c r="W8" i="39" l="1"/>
  <c r="X8" i="39" l="1"/>
  <c r="Y8" i="39" l="1"/>
  <c r="Z8" i="39" l="1"/>
  <c r="AA8" i="39" l="1"/>
  <c r="AB8" i="39" l="1"/>
  <c r="AC8" i="39" l="1"/>
  <c r="AD8" i="39" l="1"/>
  <c r="AE8" i="39" l="1"/>
  <c r="AF8" i="39" l="1"/>
  <c r="AG8" i="39" l="1"/>
  <c r="AH8" i="39" l="1"/>
  <c r="AI8" i="39" l="1"/>
  <c r="AJ8" i="39" l="1"/>
  <c r="AK8" i="39" l="1"/>
  <c r="AL8" i="39" l="1"/>
  <c r="AM8" i="39" l="1"/>
  <c r="AN8" i="39" l="1"/>
  <c r="AO8" i="39" l="1"/>
  <c r="AP8" i="39" l="1"/>
  <c r="AQ8" i="39" l="1"/>
  <c r="AR8" i="39" l="1"/>
  <c r="AS8" i="39" l="1"/>
  <c r="AT8" i="39" l="1"/>
  <c r="AU8" i="39" l="1"/>
  <c r="AV8" i="39" l="1"/>
  <c r="AW8" i="39" l="1"/>
  <c r="AX8" i="39" l="1"/>
  <c r="AY8" i="39" l="1"/>
  <c r="AZ8" i="39" l="1"/>
  <c r="BA8" i="39" l="1"/>
  <c r="BB8" i="39" l="1"/>
  <c r="BC8" i="39" l="1"/>
  <c r="BD8" i="39" l="1"/>
  <c r="BE8" i="39" l="1"/>
  <c r="BF8" i="39" l="1"/>
  <c r="D28" i="39" l="1"/>
  <c r="D30" i="39"/>
  <c r="D34" i="39"/>
  <c r="D19" i="39"/>
  <c r="D24" i="39"/>
  <c r="D17" i="39"/>
  <c r="D33" i="39"/>
  <c r="D18" i="39"/>
  <c r="D29" i="39"/>
  <c r="D14" i="39"/>
  <c r="D23" i="39"/>
  <c r="D12" i="39"/>
  <c r="D25" i="39"/>
  <c r="D15" i="39"/>
  <c r="D22" i="39"/>
  <c r="D32" i="39"/>
  <c r="D27" i="39"/>
  <c r="D20" i="39" l="1"/>
  <c r="D16" i="39"/>
  <c r="D31" i="39"/>
  <c r="D35" i="39"/>
  <c r="D26" i="39"/>
  <c r="D21" i="39" l="1"/>
  <c r="D36"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518594DD-F697-4B38-B1C4-0280A20CEBA7}">
      <text>
        <r>
          <rPr>
            <sz val="9"/>
            <color indexed="81"/>
            <rFont val="MS P ゴシック"/>
            <family val="3"/>
            <charset val="128"/>
          </rPr>
          <t xml:space="preserve">（次シートの資金繰り表を使う場合）DTSU助成収入合計と事業期間後の精算払の合計に一致
</t>
        </r>
      </text>
    </comment>
    <comment ref="E9" authorId="0" shapeId="0" xr:uid="{E7A59798-EDCA-4317-BC6F-4385B18D3B78}">
      <text>
        <r>
          <rPr>
            <sz val="9"/>
            <color indexed="81"/>
            <rFont val="MS P ゴシック"/>
            <family val="3"/>
            <charset val="128"/>
          </rPr>
          <t xml:space="preserve">（次シートの資金繰り表を使う場合）提案書応募月の前月繰越金（E11セル）と一致
</t>
        </r>
      </text>
    </comment>
    <comment ref="E10" authorId="0" shapeId="0" xr:uid="{81E8AE1E-D0BA-4094-859B-BFAF880CDE51}">
      <text>
        <r>
          <rPr>
            <sz val="9"/>
            <color indexed="81"/>
            <rFont val="MS P ゴシック"/>
            <family val="3"/>
            <charset val="128"/>
          </rPr>
          <t>（次シートの資金繰り表を使う場合）D列(b1)合計からDTSU助成収入を引いた額と一致</t>
        </r>
      </text>
    </comment>
    <comment ref="E16" authorId="0" shapeId="0" xr:uid="{AB9C26E3-6CB5-43EF-AA82-A6B6D93B13CD}">
      <text>
        <r>
          <rPr>
            <sz val="9"/>
            <color indexed="81"/>
            <rFont val="MS P ゴシック"/>
            <family val="3"/>
            <charset val="128"/>
          </rPr>
          <t xml:space="preserve">（次シートの資金繰り表を使う場合）D列(b2)合計と一致
</t>
        </r>
      </text>
    </comment>
    <comment ref="E22" authorId="0" shapeId="0" xr:uid="{7672C057-8BA6-4673-AA7A-52AA1369FE18}">
      <text>
        <r>
          <rPr>
            <sz val="9"/>
            <color indexed="81"/>
            <rFont val="MS P ゴシック"/>
            <family val="3"/>
            <charset val="128"/>
          </rPr>
          <t xml:space="preserve">（次シートの資金繰り表を使う場合）D列　「応募月からNEDO事業終了までの平均グロスバーンレート」と一致
</t>
        </r>
      </text>
    </comment>
    <comment ref="E23" authorId="0" shapeId="0" xr:uid="{E480EB7B-0882-452C-875D-846F2AD5E77D}">
      <text>
        <r>
          <rPr>
            <sz val="9"/>
            <color indexed="81"/>
            <rFont val="MS P ゴシック"/>
            <family val="3"/>
            <charset val="128"/>
          </rPr>
          <t>（次シートの資金繰り表を使う場合）D列(C3)の合計と一致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9" authorId="0" shapeId="0" xr:uid="{C19DB71B-BC85-4A11-A141-CAED98829B08}">
      <text>
        <r>
          <rPr>
            <sz val="9"/>
            <color indexed="81"/>
            <rFont val="MS P ゴシック"/>
            <family val="3"/>
            <charset val="128"/>
          </rPr>
          <t>応募月からNEDO事業終了までの平均グロスバーンレート</t>
        </r>
      </text>
    </comment>
  </commentList>
</comments>
</file>

<file path=xl/sharedStrings.xml><?xml version="1.0" encoding="utf-8"?>
<sst xmlns="http://schemas.openxmlformats.org/spreadsheetml/2006/main" count="172" uniqueCount="123">
  <si>
    <t>出資</t>
    <rPh sb="0" eb="2">
      <t>シュッシ</t>
    </rPh>
    <phoneticPr fontId="2"/>
  </si>
  <si>
    <t>融資</t>
    <rPh sb="0" eb="2">
      <t>ユウシ</t>
    </rPh>
    <phoneticPr fontId="2"/>
  </si>
  <si>
    <t>決定</t>
    <rPh sb="0" eb="2">
      <t>ケッテイ</t>
    </rPh>
    <phoneticPr fontId="2"/>
  </si>
  <si>
    <t>未定</t>
    <rPh sb="0" eb="2">
      <t>ミテイ</t>
    </rPh>
    <phoneticPr fontId="2"/>
  </si>
  <si>
    <t>千円</t>
    <rPh sb="0" eb="1">
      <t>セン</t>
    </rPh>
    <rPh sb="1" eb="2">
      <t>エン</t>
    </rPh>
    <phoneticPr fontId="2"/>
  </si>
  <si>
    <t>確度</t>
    <rPh sb="0" eb="2">
      <t>カクド</t>
    </rPh>
    <phoneticPr fontId="2"/>
  </si>
  <si>
    <t>出資/融資</t>
    <rPh sb="0" eb="2">
      <t>シュッシ</t>
    </rPh>
    <rPh sb="3" eb="5">
      <t>ユウシ</t>
    </rPh>
    <phoneticPr fontId="2"/>
  </si>
  <si>
    <t>証拠書類</t>
    <rPh sb="0" eb="2">
      <t>ショウコ</t>
    </rPh>
    <rPh sb="2" eb="4">
      <t>ショルイ</t>
    </rPh>
    <phoneticPr fontId="2"/>
  </si>
  <si>
    <t>内訳：</t>
    <rPh sb="0" eb="2">
      <t>ウチワケ</t>
    </rPh>
    <phoneticPr fontId="2"/>
  </si>
  <si>
    <t>相手先：</t>
    <rPh sb="0" eb="2">
      <t>アイテ</t>
    </rPh>
    <rPh sb="2" eb="3">
      <t>サキ</t>
    </rPh>
    <phoneticPr fontId="2"/>
  </si>
  <si>
    <t>予定時期（年月）</t>
    <rPh sb="0" eb="2">
      <t>ヨテイ</t>
    </rPh>
    <rPh sb="2" eb="4">
      <t>ジキ</t>
    </rPh>
    <rPh sb="5" eb="6">
      <t>ネン</t>
    </rPh>
    <rPh sb="6" eb="7">
      <t>ゲツ</t>
    </rPh>
    <phoneticPr fontId="2"/>
  </si>
  <si>
    <t>その他</t>
    <rPh sb="2" eb="3">
      <t>タ</t>
    </rPh>
    <phoneticPr fontId="2"/>
  </si>
  <si>
    <t>千円／月</t>
    <rPh sb="0" eb="2">
      <t>センエン</t>
    </rPh>
    <rPh sb="3" eb="4">
      <t>ツキ</t>
    </rPh>
    <phoneticPr fontId="2"/>
  </si>
  <si>
    <t>有り</t>
    <rPh sb="0" eb="1">
      <t>ア</t>
    </rPh>
    <phoneticPr fontId="2"/>
  </si>
  <si>
    <t>無し</t>
    <rPh sb="0" eb="1">
      <t>ナ</t>
    </rPh>
    <phoneticPr fontId="2"/>
  </si>
  <si>
    <t>（記載例１）○○による売上</t>
    <rPh sb="1" eb="3">
      <t>キサイ</t>
    </rPh>
    <rPh sb="3" eb="4">
      <t>レイ</t>
    </rPh>
    <rPh sb="11" eb="13">
      <t>ウリアゲ</t>
    </rPh>
    <phoneticPr fontId="2"/>
  </si>
  <si>
    <r>
      <t xml:space="preserve">千円
</t>
    </r>
    <r>
      <rPr>
        <sz val="10"/>
        <color rgb="FFFF0000"/>
        <rFont val="ＭＳ Ｐゴシック"/>
        <family val="3"/>
        <charset val="128"/>
        <scheme val="minor"/>
      </rPr>
      <t>※自動計算</t>
    </r>
    <rPh sb="0" eb="1">
      <t>セン</t>
    </rPh>
    <rPh sb="1" eb="2">
      <t>エン</t>
    </rPh>
    <rPh sb="4" eb="6">
      <t>ジドウ</t>
    </rPh>
    <rPh sb="6" eb="8">
      <t>ケイサン</t>
    </rPh>
    <phoneticPr fontId="2"/>
  </si>
  <si>
    <t>（記載例２）○○補助金</t>
    <rPh sb="1" eb="3">
      <t>キサイ</t>
    </rPh>
    <rPh sb="3" eb="4">
      <t>レイ</t>
    </rPh>
    <rPh sb="8" eb="11">
      <t>ホジョキン</t>
    </rPh>
    <phoneticPr fontId="2"/>
  </si>
  <si>
    <t>資金使途</t>
    <rPh sb="0" eb="2">
      <t>シキン</t>
    </rPh>
    <rPh sb="2" eb="4">
      <t>シト</t>
    </rPh>
    <phoneticPr fontId="2"/>
  </si>
  <si>
    <t>他事業のみ</t>
    <rPh sb="0" eb="1">
      <t>タ</t>
    </rPh>
    <rPh sb="1" eb="3">
      <t>ジギョウ</t>
    </rPh>
    <phoneticPr fontId="2"/>
  </si>
  <si>
    <t>本事業のみ</t>
    <rPh sb="0" eb="1">
      <t>ホン</t>
    </rPh>
    <rPh sb="1" eb="3">
      <t>ジギョウ</t>
    </rPh>
    <phoneticPr fontId="2"/>
  </si>
  <si>
    <t>協議中(担当者レベル)</t>
    <rPh sb="0" eb="2">
      <t>キョウギ</t>
    </rPh>
    <rPh sb="2" eb="3">
      <t>チュウ</t>
    </rPh>
    <rPh sb="4" eb="7">
      <t>タントウシャ</t>
    </rPh>
    <phoneticPr fontId="2"/>
  </si>
  <si>
    <t>協議中(会社レベル)</t>
    <rPh sb="0" eb="3">
      <t>キョウギチュウ</t>
    </rPh>
    <rPh sb="4" eb="6">
      <t>カイシャ</t>
    </rPh>
    <phoneticPr fontId="2"/>
  </si>
  <si>
    <t>本NEDO事業及び他事業</t>
    <rPh sb="0" eb="1">
      <t>ホン</t>
    </rPh>
    <rPh sb="5" eb="7">
      <t>ジギョウ</t>
    </rPh>
    <rPh sb="7" eb="8">
      <t>オヨ</t>
    </rPh>
    <rPh sb="9" eb="10">
      <t>タ</t>
    </rPh>
    <rPh sb="10" eb="12">
      <t>ジギョウ</t>
    </rPh>
    <phoneticPr fontId="2"/>
  </si>
  <si>
    <t>受付番号</t>
    <rPh sb="0" eb="2">
      <t>ウケツケ</t>
    </rPh>
    <rPh sb="2" eb="4">
      <t>バンゴウ</t>
    </rPh>
    <phoneticPr fontId="2"/>
  </si>
  <si>
    <t>提案者名</t>
    <rPh sb="0" eb="3">
      <t>テイアンシャ</t>
    </rPh>
    <rPh sb="3" eb="4">
      <t>メイ</t>
    </rPh>
    <phoneticPr fontId="2"/>
  </si>
  <si>
    <t>PL</t>
    <phoneticPr fontId="2"/>
  </si>
  <si>
    <t>売上高　（経営状態確認のため）</t>
    <rPh sb="0" eb="2">
      <t>ウリアゲ</t>
    </rPh>
    <rPh sb="2" eb="3">
      <t>ダカ</t>
    </rPh>
    <rPh sb="5" eb="7">
      <t>ケイエイ</t>
    </rPh>
    <rPh sb="7" eb="9">
      <t>ジョウタイ</t>
    </rPh>
    <rPh sb="9" eb="11">
      <t>カクニン</t>
    </rPh>
    <phoneticPr fontId="2"/>
  </si>
  <si>
    <t>前年同月の売上高</t>
    <rPh sb="0" eb="2">
      <t>ゼンネン</t>
    </rPh>
    <rPh sb="2" eb="3">
      <t>ドウ</t>
    </rPh>
    <rPh sb="3" eb="4">
      <t>ツキ</t>
    </rPh>
    <rPh sb="5" eb="7">
      <t>ウリアゲ</t>
    </rPh>
    <rPh sb="7" eb="8">
      <t>ダカ</t>
    </rPh>
    <phoneticPr fontId="2"/>
  </si>
  <si>
    <t>前月繰越金(＊1)(a)</t>
    <rPh sb="0" eb="1">
      <t>ゼン</t>
    </rPh>
    <rPh sb="1" eb="2">
      <t>ツキ</t>
    </rPh>
    <rPh sb="2" eb="4">
      <t>クリコシ</t>
    </rPh>
    <rPh sb="4" eb="5">
      <t>キン</t>
    </rPh>
    <phoneticPr fontId="2"/>
  </si>
  <si>
    <t>収入</t>
    <rPh sb="0" eb="2">
      <t>シュウニュウ</t>
    </rPh>
    <phoneticPr fontId="2"/>
  </si>
  <si>
    <t>短期借入金</t>
    <rPh sb="0" eb="2">
      <t>タンキ</t>
    </rPh>
    <rPh sb="2" eb="4">
      <t>シャクニュウ</t>
    </rPh>
    <rPh sb="4" eb="5">
      <t>キン</t>
    </rPh>
    <phoneticPr fontId="2"/>
  </si>
  <si>
    <t>その他収入</t>
    <rPh sb="2" eb="3">
      <t>タ</t>
    </rPh>
    <rPh sb="3" eb="5">
      <t>シュウニュウ</t>
    </rPh>
    <phoneticPr fontId="2"/>
  </si>
  <si>
    <t>合計(b)</t>
    <rPh sb="0" eb="2">
      <t>ゴウケイ</t>
    </rPh>
    <phoneticPr fontId="2"/>
  </si>
  <si>
    <t>支出</t>
    <rPh sb="0" eb="2">
      <t>シシュツ</t>
    </rPh>
    <phoneticPr fontId="2"/>
  </si>
  <si>
    <t>小計(c1)</t>
    <rPh sb="0" eb="2">
      <t>ショウケイ</t>
    </rPh>
    <phoneticPr fontId="2"/>
  </si>
  <si>
    <t>機械装置等費</t>
    <rPh sb="0" eb="2">
      <t>キカイ</t>
    </rPh>
    <rPh sb="2" eb="4">
      <t>ソウチ</t>
    </rPh>
    <rPh sb="4" eb="5">
      <t>トウ</t>
    </rPh>
    <rPh sb="5" eb="6">
      <t>ヒ</t>
    </rPh>
    <phoneticPr fontId="2"/>
  </si>
  <si>
    <t>労務費</t>
    <rPh sb="0" eb="3">
      <t>ロウムヒ</t>
    </rPh>
    <phoneticPr fontId="2"/>
  </si>
  <si>
    <t>その他経費</t>
    <rPh sb="2" eb="3">
      <t>タ</t>
    </rPh>
    <rPh sb="3" eb="5">
      <t>ケイヒ</t>
    </rPh>
    <phoneticPr fontId="2"/>
  </si>
  <si>
    <t>共同研究費</t>
    <rPh sb="0" eb="2">
      <t>キョウドウ</t>
    </rPh>
    <rPh sb="2" eb="4">
      <t>ケンキュウ</t>
    </rPh>
    <rPh sb="4" eb="5">
      <t>ヒ</t>
    </rPh>
    <phoneticPr fontId="2"/>
  </si>
  <si>
    <t>小計(c2)</t>
    <rPh sb="0" eb="2">
      <t>ショウケイ</t>
    </rPh>
    <phoneticPr fontId="2"/>
  </si>
  <si>
    <t>合計(c)</t>
    <rPh sb="0" eb="2">
      <t>ゴウケイ</t>
    </rPh>
    <phoneticPr fontId="2"/>
  </si>
  <si>
    <t>単月収支(d=b-c)</t>
    <rPh sb="0" eb="1">
      <t>タン</t>
    </rPh>
    <rPh sb="1" eb="2">
      <t>ゲツ</t>
    </rPh>
    <rPh sb="2" eb="4">
      <t>シュウシ</t>
    </rPh>
    <phoneticPr fontId="2"/>
  </si>
  <si>
    <t>翌月繰越現金(e=a+b-c)</t>
    <rPh sb="0" eb="1">
      <t>ヨク</t>
    </rPh>
    <rPh sb="1" eb="2">
      <t>ツキ</t>
    </rPh>
    <rPh sb="2" eb="4">
      <t>クリコシ</t>
    </rPh>
    <rPh sb="4" eb="6">
      <t>ゲンキン</t>
    </rPh>
    <phoneticPr fontId="2"/>
  </si>
  <si>
    <t>【注意】</t>
    <rPh sb="1" eb="3">
      <t>チュウイ</t>
    </rPh>
    <phoneticPr fontId="2"/>
  </si>
  <si>
    <t>概算払は前払いではありません。事業期間中は必要経費を立替える必要があります。また、消費税は自己負担です。</t>
    <rPh sb="0" eb="2">
      <t>ガイサン</t>
    </rPh>
    <rPh sb="2" eb="3">
      <t>バライ</t>
    </rPh>
    <rPh sb="4" eb="6">
      <t>マエバラ</t>
    </rPh>
    <rPh sb="15" eb="17">
      <t>ジギョウ</t>
    </rPh>
    <rPh sb="17" eb="20">
      <t>キカンチュウ</t>
    </rPh>
    <rPh sb="21" eb="23">
      <t>ヒツヨウ</t>
    </rPh>
    <rPh sb="23" eb="25">
      <t>ケイヒ</t>
    </rPh>
    <rPh sb="26" eb="28">
      <t>タテカ</t>
    </rPh>
    <rPh sb="30" eb="32">
      <t>ヒツヨウ</t>
    </rPh>
    <rPh sb="41" eb="44">
      <t>ショウヒゼイ</t>
    </rPh>
    <rPh sb="45" eb="47">
      <t>ジコ</t>
    </rPh>
    <rPh sb="47" eb="49">
      <t>フタン</t>
    </rPh>
    <phoneticPr fontId="2"/>
  </si>
  <si>
    <t>応募フェーズ</t>
    <rPh sb="0" eb="2">
      <t>オウボ</t>
    </rPh>
    <phoneticPr fontId="2"/>
  </si>
  <si>
    <t>STS</t>
    <phoneticPr fontId="2"/>
  </si>
  <si>
    <t>PCA</t>
    <phoneticPr fontId="2"/>
  </si>
  <si>
    <t>DMP</t>
    <phoneticPr fontId="2"/>
  </si>
  <si>
    <t>（NEDO記入）</t>
    <rPh sb="5" eb="7">
      <t>キニュウ</t>
    </rPh>
    <phoneticPr fontId="2"/>
  </si>
  <si>
    <r>
      <t xml:space="preserve">D. 提案書応募月からNEDO事業終了までの収入
</t>
    </r>
    <r>
      <rPr>
        <sz val="11"/>
        <rFont val="ＭＳ Ｐゴシック"/>
        <family val="3"/>
        <charset val="128"/>
        <scheme val="minor"/>
      </rPr>
      <t>※営業活動や投資活動によるキャッシュイン</t>
    </r>
    <rPh sb="3" eb="6">
      <t>テイアンショ</t>
    </rPh>
    <rPh sb="6" eb="8">
      <t>オウボ</t>
    </rPh>
    <rPh sb="8" eb="9">
      <t>ツキ</t>
    </rPh>
    <rPh sb="15" eb="17">
      <t>ジギョウ</t>
    </rPh>
    <rPh sb="17" eb="19">
      <t>シュウリョウ</t>
    </rPh>
    <rPh sb="22" eb="24">
      <t>シュウニュウ</t>
    </rPh>
    <phoneticPr fontId="2"/>
  </si>
  <si>
    <r>
      <t xml:space="preserve">E. 提案書応募月からNEDO事業終了までの資金調達
</t>
    </r>
    <r>
      <rPr>
        <sz val="11"/>
        <rFont val="ＭＳ Ｐゴシック"/>
        <family val="3"/>
        <charset val="128"/>
        <scheme val="minor"/>
      </rPr>
      <t>※財務活動によるキャッシュイン</t>
    </r>
    <rPh sb="3" eb="6">
      <t>テイアンショ</t>
    </rPh>
    <rPh sb="6" eb="8">
      <t>オウボ</t>
    </rPh>
    <rPh sb="8" eb="9">
      <t>ツキ</t>
    </rPh>
    <rPh sb="15" eb="17">
      <t>ジギョウ</t>
    </rPh>
    <rPh sb="17" eb="19">
      <t>シュウリョウ</t>
    </rPh>
    <rPh sb="22" eb="24">
      <t>シキン</t>
    </rPh>
    <rPh sb="24" eb="26">
      <t>チョウタツ</t>
    </rPh>
    <rPh sb="28" eb="30">
      <t>ザイム</t>
    </rPh>
    <rPh sb="30" eb="32">
      <t>カツドウ</t>
    </rPh>
    <phoneticPr fontId="2"/>
  </si>
  <si>
    <t>注１)グロスバーンレートは会社が月々実際に支払う総費用。NEDO事業で発生予定の経費を含む形で資金繰り表と対応させてください。</t>
    <rPh sb="0" eb="1">
      <t>チュウ</t>
    </rPh>
    <rPh sb="13" eb="15">
      <t>カイシャ</t>
    </rPh>
    <rPh sb="16" eb="18">
      <t>ツキヅキ</t>
    </rPh>
    <rPh sb="18" eb="20">
      <t>ジッサイ</t>
    </rPh>
    <rPh sb="21" eb="23">
      <t>シハラ</t>
    </rPh>
    <rPh sb="24" eb="27">
      <t>ソウヒヨウ</t>
    </rPh>
    <rPh sb="35" eb="37">
      <t>ハッセイ</t>
    </rPh>
    <rPh sb="37" eb="39">
      <t>ヨテイ</t>
    </rPh>
    <phoneticPr fontId="2"/>
  </si>
  <si>
    <t>返済等</t>
    <rPh sb="0" eb="2">
      <t>ヘンサイ</t>
    </rPh>
    <rPh sb="2" eb="3">
      <t>トウ</t>
    </rPh>
    <phoneticPr fontId="2"/>
  </si>
  <si>
    <t>長期借入金・社債償還</t>
    <rPh sb="0" eb="2">
      <t>チョウキ</t>
    </rPh>
    <rPh sb="2" eb="4">
      <t>シャクニュウ</t>
    </rPh>
    <rPh sb="4" eb="5">
      <t>キン</t>
    </rPh>
    <rPh sb="6" eb="10">
      <t>シャサイショウカン</t>
    </rPh>
    <phoneticPr fontId="2"/>
  </si>
  <si>
    <t>長期借入金・社債発行</t>
    <rPh sb="0" eb="2">
      <t>チョウキ</t>
    </rPh>
    <rPh sb="2" eb="4">
      <t>シャクニュウ</t>
    </rPh>
    <rPh sb="4" eb="5">
      <t>キン</t>
    </rPh>
    <rPh sb="6" eb="8">
      <t>シャサイ</t>
    </rPh>
    <rPh sb="8" eb="10">
      <t>ハッコウ</t>
    </rPh>
    <phoneticPr fontId="2"/>
  </si>
  <si>
    <t>小計(c3)</t>
    <rPh sb="0" eb="2">
      <t>ショウケイ</t>
    </rPh>
    <phoneticPr fontId="2"/>
  </si>
  <si>
    <t>仕入・外注等費</t>
    <rPh sb="0" eb="2">
      <t>シイ</t>
    </rPh>
    <rPh sb="3" eb="5">
      <t>ガイチュウ</t>
    </rPh>
    <rPh sb="5" eb="6">
      <t>トウ</t>
    </rPh>
    <rPh sb="6" eb="7">
      <t>ヒ</t>
    </rPh>
    <phoneticPr fontId="2"/>
  </si>
  <si>
    <t>人件費</t>
    <rPh sb="0" eb="3">
      <t>ジンケンヒ</t>
    </rPh>
    <phoneticPr fontId="2"/>
  </si>
  <si>
    <t>家賃及び賃借料</t>
    <rPh sb="0" eb="2">
      <t>ヤチン</t>
    </rPh>
    <rPh sb="2" eb="3">
      <t>オヨ</t>
    </rPh>
    <rPh sb="4" eb="7">
      <t>チンシャクリョウ</t>
    </rPh>
    <phoneticPr fontId="2"/>
  </si>
  <si>
    <t>その他支出</t>
    <rPh sb="2" eb="3">
      <t>タ</t>
    </rPh>
    <rPh sb="3" eb="5">
      <t>シシュツ</t>
    </rPh>
    <phoneticPr fontId="2"/>
  </si>
  <si>
    <t>営業活動・投資活動による
キャッシュイン</t>
    <rPh sb="0" eb="4">
      <t>エイギョウカツドウ</t>
    </rPh>
    <rPh sb="5" eb="9">
      <t>トウシカツドウ</t>
    </rPh>
    <phoneticPr fontId="2"/>
  </si>
  <si>
    <t>財務活動によるキャッシュイン</t>
    <rPh sb="0" eb="4">
      <t>ザイムカツドウ</t>
    </rPh>
    <phoneticPr fontId="2"/>
  </si>
  <si>
    <t>小計(b1)</t>
    <rPh sb="0" eb="2">
      <t>ショウケイ</t>
    </rPh>
    <phoneticPr fontId="2"/>
  </si>
  <si>
    <t>小計(b2)</t>
    <rPh sb="0" eb="2">
      <t>ショウケイ</t>
    </rPh>
    <phoneticPr fontId="2"/>
  </si>
  <si>
    <t>H.提案書応募月からNEDO事業終了までの総収入（=B+C+D+E）</t>
    <rPh sb="2" eb="5">
      <t>テイアンショ</t>
    </rPh>
    <rPh sb="5" eb="7">
      <t>オウボ</t>
    </rPh>
    <rPh sb="7" eb="8">
      <t>ツキ</t>
    </rPh>
    <rPh sb="14" eb="16">
      <t>ジギョウ</t>
    </rPh>
    <rPh sb="16" eb="18">
      <t>シュウリョウ</t>
    </rPh>
    <rPh sb="21" eb="22">
      <t>ソウ</t>
    </rPh>
    <rPh sb="22" eb="24">
      <t>シュウニュウ</t>
    </rPh>
    <phoneticPr fontId="2"/>
  </si>
  <si>
    <t>J. 余裕資金（=H-I）
※マイナスの場合、資金ショートの可能性あり</t>
    <rPh sb="3" eb="5">
      <t>ヨユウ</t>
    </rPh>
    <rPh sb="5" eb="7">
      <t>シキン</t>
    </rPh>
    <phoneticPr fontId="2"/>
  </si>
  <si>
    <t>グロスバーンレート(f=c1+c2)</t>
    <phoneticPr fontId="2"/>
  </si>
  <si>
    <t>G.提案書応募月からNEDO事業終了までの返済等の総額</t>
    <rPh sb="21" eb="23">
      <t>ヘンサイ</t>
    </rPh>
    <rPh sb="23" eb="24">
      <t>トウ</t>
    </rPh>
    <rPh sb="25" eb="27">
      <t>ソウガク</t>
    </rPh>
    <phoneticPr fontId="2"/>
  </si>
  <si>
    <t>千円</t>
    <rPh sb="0" eb="2">
      <t>センエン</t>
    </rPh>
    <phoneticPr fontId="2"/>
  </si>
  <si>
    <t>財務状況確認シート</t>
    <rPh sb="0" eb="2">
      <t>ザイム</t>
    </rPh>
    <rPh sb="2" eb="4">
      <t>ジョウキョウ</t>
    </rPh>
    <rPh sb="4" eb="6">
      <t>カクニン</t>
    </rPh>
    <phoneticPr fontId="2"/>
  </si>
  <si>
    <t>年</t>
    <rPh sb="0" eb="1">
      <t>ネン</t>
    </rPh>
    <phoneticPr fontId="2"/>
  </si>
  <si>
    <t>月</t>
    <rPh sb="0" eb="1">
      <t>ガツ</t>
    </rPh>
    <phoneticPr fontId="2"/>
  </si>
  <si>
    <t>売上入金</t>
    <rPh sb="0" eb="2">
      <t>ウリアゲ</t>
    </rPh>
    <rPh sb="2" eb="4">
      <t>ニュウキン</t>
    </rPh>
    <phoneticPr fontId="2"/>
  </si>
  <si>
    <t>DTSU助成収入(＊2)</t>
    <rPh sb="4" eb="6">
      <t>ジョセイ</t>
    </rPh>
    <rPh sb="6" eb="8">
      <t>シュウニュウ</t>
    </rPh>
    <phoneticPr fontId="2"/>
  </si>
  <si>
    <t>その他助成収入</t>
    <rPh sb="2" eb="3">
      <t>タ</t>
    </rPh>
    <rPh sb="3" eb="5">
      <t>ジョセイ</t>
    </rPh>
    <rPh sb="5" eb="7">
      <t>シュウニュウ</t>
    </rPh>
    <phoneticPr fontId="2"/>
  </si>
  <si>
    <r>
      <t xml:space="preserve">支出
</t>
    </r>
    <r>
      <rPr>
        <b/>
        <sz val="9"/>
        <color theme="1"/>
        <rFont val="ＭＳ Ｐゴシック"/>
        <family val="3"/>
        <charset val="128"/>
        <scheme val="minor"/>
      </rPr>
      <t>（除く、DTSU助成事業支出）</t>
    </r>
    <rPh sb="0" eb="2">
      <t>シシュツ</t>
    </rPh>
    <rPh sb="4" eb="5">
      <t>ノゾ</t>
    </rPh>
    <rPh sb="11" eb="13">
      <t>ジョセイ</t>
    </rPh>
    <rPh sb="13" eb="15">
      <t>ジギョウ</t>
    </rPh>
    <rPh sb="15" eb="17">
      <t>シシュツ</t>
    </rPh>
    <phoneticPr fontId="2"/>
  </si>
  <si>
    <t>DTSU
助成事業
支出</t>
    <rPh sb="5" eb="7">
      <t>ジョセイ</t>
    </rPh>
    <rPh sb="7" eb="9">
      <t>ジギョウ</t>
    </rPh>
    <rPh sb="10" eb="12">
      <t>シシュツ</t>
    </rPh>
    <phoneticPr fontId="2"/>
  </si>
  <si>
    <r>
      <t>＊1：</t>
    </r>
    <r>
      <rPr>
        <sz val="11"/>
        <color rgb="FFFF0000"/>
        <rFont val="ＭＳ Ｐゴシック"/>
        <family val="3"/>
        <charset val="128"/>
        <scheme val="minor"/>
      </rPr>
      <t>提案書応募月の前月末時点</t>
    </r>
    <r>
      <rPr>
        <sz val="11"/>
        <color theme="1"/>
        <rFont val="ＭＳ Ｐゴシック"/>
        <family val="2"/>
        <charset val="128"/>
        <scheme val="minor"/>
      </rPr>
      <t>の現預金残高を赤枠に記入</t>
    </r>
    <rPh sb="3" eb="6">
      <t>テイアンショ</t>
    </rPh>
    <rPh sb="6" eb="8">
      <t>オウボ</t>
    </rPh>
    <rPh sb="8" eb="9">
      <t>ツキ</t>
    </rPh>
    <rPh sb="10" eb="11">
      <t>ゼン</t>
    </rPh>
    <rPh sb="11" eb="12">
      <t>ガツ</t>
    </rPh>
    <rPh sb="12" eb="13">
      <t>マツ</t>
    </rPh>
    <rPh sb="13" eb="15">
      <t>ジテン</t>
    </rPh>
    <rPh sb="16" eb="19">
      <t>ゲンヨキン</t>
    </rPh>
    <rPh sb="19" eb="21">
      <t>ザンダカ</t>
    </rPh>
    <rPh sb="22" eb="23">
      <t>アカ</t>
    </rPh>
    <rPh sb="23" eb="24">
      <t>ワク</t>
    </rPh>
    <rPh sb="25" eb="27">
      <t>キニュウ</t>
    </rPh>
    <phoneticPr fontId="2"/>
  </si>
  <si>
    <t>＊2：DTSU助成金の概算払請求、精算払請求による入金（概算払は原則　5月、8月、11月、2月とする。必要とする場合に限り1回/月を限度に他の月も対応可）</t>
    <rPh sb="7" eb="9">
      <t>ジョセイ</t>
    </rPh>
    <rPh sb="9" eb="10">
      <t>キン</t>
    </rPh>
    <rPh sb="11" eb="13">
      <t>ガイサン</t>
    </rPh>
    <rPh sb="13" eb="14">
      <t>バライ</t>
    </rPh>
    <rPh sb="14" eb="16">
      <t>セイキュウ</t>
    </rPh>
    <rPh sb="17" eb="20">
      <t>セイサンバライ</t>
    </rPh>
    <rPh sb="20" eb="22">
      <t>セイキュウ</t>
    </rPh>
    <rPh sb="25" eb="27">
      <t>ニュウキン</t>
    </rPh>
    <rPh sb="28" eb="31">
      <t>ガイサンバライ</t>
    </rPh>
    <rPh sb="32" eb="34">
      <t>ゲンソク</t>
    </rPh>
    <rPh sb="36" eb="37">
      <t>ツキ</t>
    </rPh>
    <rPh sb="39" eb="40">
      <t>ガツ</t>
    </rPh>
    <rPh sb="43" eb="44">
      <t>ガツ</t>
    </rPh>
    <rPh sb="46" eb="47">
      <t>ガツ</t>
    </rPh>
    <rPh sb="51" eb="53">
      <t>ヒツヨウ</t>
    </rPh>
    <rPh sb="56" eb="58">
      <t>バアイ</t>
    </rPh>
    <rPh sb="59" eb="60">
      <t>カギ</t>
    </rPh>
    <rPh sb="62" eb="63">
      <t>カイ</t>
    </rPh>
    <rPh sb="64" eb="65">
      <t>ツキ</t>
    </rPh>
    <rPh sb="66" eb="68">
      <t>ゲンド</t>
    </rPh>
    <rPh sb="69" eb="70">
      <t>タ</t>
    </rPh>
    <rPh sb="71" eb="72">
      <t>ツキ</t>
    </rPh>
    <rPh sb="73" eb="75">
      <t>タイオウ</t>
    </rPh>
    <rPh sb="75" eb="76">
      <t>カ</t>
    </rPh>
    <phoneticPr fontId="2"/>
  </si>
  <si>
    <t>助成事業に計上が認められる経費は事業期間中に発注、納品、検収または支払いが完了するものです。（検収ベースでの計上か支払いベースでの計上かは事業開始時に選択）</t>
    <rPh sb="0" eb="2">
      <t>ジョセイ</t>
    </rPh>
    <rPh sb="2" eb="4">
      <t>ジギョウ</t>
    </rPh>
    <rPh sb="5" eb="7">
      <t>ケイジョウ</t>
    </rPh>
    <rPh sb="8" eb="9">
      <t>ミト</t>
    </rPh>
    <rPh sb="13" eb="15">
      <t>ケイヒ</t>
    </rPh>
    <rPh sb="16" eb="18">
      <t>ジギョウ</t>
    </rPh>
    <rPh sb="18" eb="21">
      <t>キカンチュウ</t>
    </rPh>
    <rPh sb="22" eb="24">
      <t>ハッチュウ</t>
    </rPh>
    <rPh sb="25" eb="27">
      <t>ノウヒン</t>
    </rPh>
    <rPh sb="28" eb="30">
      <t>ケンシュウ</t>
    </rPh>
    <rPh sb="33" eb="35">
      <t>シハラ</t>
    </rPh>
    <rPh sb="37" eb="39">
      <t>カンリョウ</t>
    </rPh>
    <rPh sb="47" eb="49">
      <t>ケンシュウ</t>
    </rPh>
    <rPh sb="54" eb="56">
      <t>ケイジョウ</t>
    </rPh>
    <rPh sb="57" eb="59">
      <t>シハラ</t>
    </rPh>
    <rPh sb="65" eb="67">
      <t>ケイジョウ</t>
    </rPh>
    <rPh sb="69" eb="74">
      <t>ジギョウカイシジ</t>
    </rPh>
    <rPh sb="75" eb="77">
      <t>センタク</t>
    </rPh>
    <phoneticPr fontId="2"/>
  </si>
  <si>
    <t>C. 現在の手元資金　※提案書応募月の前月末時点</t>
    <rPh sb="3" eb="5">
      <t>ゲンザイ</t>
    </rPh>
    <rPh sb="6" eb="8">
      <t>テモト</t>
    </rPh>
    <rPh sb="8" eb="10">
      <t>シキン</t>
    </rPh>
    <rPh sb="12" eb="15">
      <t>テイアンショ</t>
    </rPh>
    <rPh sb="15" eb="17">
      <t>オウボ</t>
    </rPh>
    <rPh sb="17" eb="18">
      <t>ツキ</t>
    </rPh>
    <rPh sb="19" eb="20">
      <t>マエ</t>
    </rPh>
    <rPh sb="20" eb="21">
      <t>ガツ</t>
    </rPh>
    <rPh sb="21" eb="22">
      <t>マツ</t>
    </rPh>
    <rPh sb="22" eb="24">
      <t>ジテン</t>
    </rPh>
    <phoneticPr fontId="2"/>
  </si>
  <si>
    <r>
      <rPr>
        <sz val="10"/>
        <color rgb="FF0000FF"/>
        <rFont val="ＭＳ Ｐゴシック"/>
        <family val="3"/>
        <charset val="128"/>
        <scheme val="minor"/>
      </rPr>
      <t>△△社の受注が決まっており高確度でM月の入金を予定している。※可能な限り確度別に行を分けて記入してください。</t>
    </r>
    <r>
      <rPr>
        <sz val="10"/>
        <color rgb="FFFF0000"/>
        <rFont val="ＭＳ Ｐゴシック"/>
        <family val="3"/>
        <charset val="128"/>
        <scheme val="minor"/>
      </rPr>
      <t>（この記載例は削除して記入してください。）</t>
    </r>
    <rPh sb="31" eb="33">
      <t>カノウ</t>
    </rPh>
    <rPh sb="34" eb="35">
      <t>カギ</t>
    </rPh>
    <rPh sb="36" eb="38">
      <t>カクド</t>
    </rPh>
    <rPh sb="38" eb="39">
      <t>ベツ</t>
    </rPh>
    <rPh sb="40" eb="41">
      <t>ギョウ</t>
    </rPh>
    <rPh sb="42" eb="43">
      <t>ワ</t>
    </rPh>
    <rPh sb="45" eb="47">
      <t>キニュウ</t>
    </rPh>
    <rPh sb="57" eb="59">
      <t>キサイ</t>
    </rPh>
    <rPh sb="59" eb="60">
      <t>レイ</t>
    </rPh>
    <rPh sb="61" eb="63">
      <t>サクジョ</t>
    </rPh>
    <rPh sb="65" eb="67">
      <t>キニュウ</t>
    </rPh>
    <phoneticPr fontId="2"/>
  </si>
  <si>
    <r>
      <rPr>
        <sz val="10"/>
        <color rgb="FF0000FF"/>
        <rFont val="ＭＳ Ｐゴシック"/>
        <family val="3"/>
        <charset val="128"/>
        <scheme val="minor"/>
      </rPr>
      <t>実施中の△△補助金の振込をN月に予定している。</t>
    </r>
    <r>
      <rPr>
        <sz val="10"/>
        <color rgb="FFFF0000"/>
        <rFont val="ＭＳ Ｐゴシック"/>
        <family val="3"/>
        <charset val="128"/>
        <scheme val="minor"/>
      </rPr>
      <t>（この記載例は削除して記入してください。）</t>
    </r>
    <phoneticPr fontId="2"/>
  </si>
  <si>
    <r>
      <t>（記載例）</t>
    </r>
    <r>
      <rPr>
        <sz val="11"/>
        <color rgb="FF0000FF"/>
        <rFont val="ＭＳ Ｐゴシック"/>
        <family val="3"/>
        <charset val="128"/>
        <scheme val="minor"/>
      </rPr>
      <t>○○キャピタル</t>
    </r>
    <rPh sb="1" eb="4">
      <t>キサイレイ</t>
    </rPh>
    <phoneticPr fontId="2"/>
  </si>
  <si>
    <r>
      <t>（記載例）</t>
    </r>
    <r>
      <rPr>
        <sz val="11"/>
        <color rgb="FF0000FF"/>
        <rFont val="ＭＳ Ｐゴシック"/>
        <family val="3"/>
        <charset val="128"/>
        <scheme val="minor"/>
      </rPr>
      <t>△△キャピタル</t>
    </r>
    <rPh sb="1" eb="4">
      <t>キサイレイ</t>
    </rPh>
    <phoneticPr fontId="2"/>
  </si>
  <si>
    <t>F. 提案書応募月からNEDO事業終了までの平均グロスバーンレート(注１)</t>
    <rPh sb="3" eb="6">
      <t>テイアンショ</t>
    </rPh>
    <rPh sb="6" eb="8">
      <t>オウボ</t>
    </rPh>
    <rPh sb="8" eb="9">
      <t>ツキ</t>
    </rPh>
    <rPh sb="15" eb="17">
      <t>ジギョウ</t>
    </rPh>
    <rPh sb="17" eb="19">
      <t>シュウリョウ</t>
    </rPh>
    <rPh sb="22" eb="24">
      <t>ヘイキン</t>
    </rPh>
    <rPh sb="34" eb="35">
      <t>チュウ</t>
    </rPh>
    <phoneticPr fontId="2"/>
  </si>
  <si>
    <t xml:space="preserve"> 本DTSU事業以外の助成金を受給中（受給予定）の場合は、「その他助成収入」に記載してください。</t>
    <rPh sb="1" eb="2">
      <t>ホン</t>
    </rPh>
    <rPh sb="6" eb="8">
      <t>ジギョウ</t>
    </rPh>
    <rPh sb="8" eb="10">
      <t>イガイ</t>
    </rPh>
    <rPh sb="11" eb="14">
      <t>ジョセイキン</t>
    </rPh>
    <rPh sb="15" eb="17">
      <t>ジュキュウ</t>
    </rPh>
    <rPh sb="17" eb="18">
      <t>チュウ</t>
    </rPh>
    <rPh sb="19" eb="23">
      <t>ジュキュウヨテイ</t>
    </rPh>
    <rPh sb="25" eb="27">
      <t>バアイ</t>
    </rPh>
    <rPh sb="32" eb="33">
      <t>タ</t>
    </rPh>
    <rPh sb="33" eb="37">
      <t>ジョセイシュウニュウ</t>
    </rPh>
    <rPh sb="39" eb="41">
      <t>キサイ</t>
    </rPh>
    <phoneticPr fontId="2"/>
  </si>
  <si>
    <t>単位：千円</t>
    <rPh sb="0" eb="2">
      <t>タンイ</t>
    </rPh>
    <rPh sb="3" eb="5">
      <t>センエン</t>
    </rPh>
    <phoneticPr fontId="2"/>
  </si>
  <si>
    <r>
      <t>内容及び確度に関する補足説明</t>
    </r>
    <r>
      <rPr>
        <b/>
        <sz val="11"/>
        <color rgb="FFFF0000"/>
        <rFont val="ＭＳ Ｐゴシック"/>
        <family val="3"/>
        <charset val="128"/>
        <scheme val="minor"/>
      </rPr>
      <t>（DTSUの助成収入はB欄と重複しないようDの内訳欄には記載しないでください。）</t>
    </r>
    <rPh sb="0" eb="2">
      <t>ナイヨウ</t>
    </rPh>
    <rPh sb="2" eb="3">
      <t>オヨ</t>
    </rPh>
    <rPh sb="4" eb="6">
      <t>カクド</t>
    </rPh>
    <rPh sb="7" eb="8">
      <t>カン</t>
    </rPh>
    <rPh sb="10" eb="12">
      <t>ホソク</t>
    </rPh>
    <rPh sb="12" eb="14">
      <t>セツメイ</t>
    </rPh>
    <rPh sb="20" eb="24">
      <t>ジョセイシュウニュウ</t>
    </rPh>
    <rPh sb="26" eb="27">
      <t>ラン</t>
    </rPh>
    <rPh sb="28" eb="30">
      <t>ジュウフク</t>
    </rPh>
    <rPh sb="37" eb="40">
      <t>ウチワケラン</t>
    </rPh>
    <rPh sb="42" eb="44">
      <t>キサイ</t>
    </rPh>
    <phoneticPr fontId="2"/>
  </si>
  <si>
    <r>
      <t>（記載例）</t>
    </r>
    <r>
      <rPr>
        <sz val="11"/>
        <color rgb="FF0000FF"/>
        <rFont val="ＭＳ Ｐゴシック"/>
        <family val="3"/>
        <charset val="128"/>
        <scheme val="minor"/>
      </rPr>
      <t>□□銀行</t>
    </r>
    <rPh sb="1" eb="4">
      <t>キサイレイ</t>
    </rPh>
    <rPh sb="7" eb="9">
      <t>ギンコウ</t>
    </rPh>
    <phoneticPr fontId="2"/>
  </si>
  <si>
    <r>
      <rPr>
        <sz val="10"/>
        <color rgb="FF0000FF"/>
        <rFont val="ＭＳ Ｐゴシック"/>
        <family val="3"/>
        <charset val="128"/>
        <scheme val="minor"/>
      </rPr>
      <t>最終の投資委員会を3月末に予定</t>
    </r>
    <r>
      <rPr>
        <sz val="10"/>
        <color rgb="FFFF0000"/>
        <rFont val="ＭＳ Ｐゴシック"/>
        <family val="3"/>
        <charset val="128"/>
        <scheme val="minor"/>
      </rPr>
      <t>（この記載例は削除して記入してください。）</t>
    </r>
    <rPh sb="0" eb="2">
      <t>サイシュウ</t>
    </rPh>
    <rPh sb="3" eb="5">
      <t>トウシ</t>
    </rPh>
    <rPh sb="5" eb="8">
      <t>イインカイ</t>
    </rPh>
    <rPh sb="10" eb="11">
      <t>ガツ</t>
    </rPh>
    <rPh sb="11" eb="12">
      <t>マツ</t>
    </rPh>
    <rPh sb="13" eb="15">
      <t>ヨテイ</t>
    </rPh>
    <rPh sb="18" eb="20">
      <t>キサイ</t>
    </rPh>
    <rPh sb="20" eb="21">
      <t>レイ</t>
    </rPh>
    <rPh sb="22" eb="24">
      <t>サクジョ</t>
    </rPh>
    <rPh sb="26" eb="28">
      <t>キニュウ</t>
    </rPh>
    <phoneticPr fontId="2"/>
  </si>
  <si>
    <t>色の箇所を入力してください。D、Eについては、行が不足する場合は追加してください。その際、合計セルの計算式に注意してください。</t>
    <rPh sb="0" eb="1">
      <t>イロ</t>
    </rPh>
    <rPh sb="2" eb="4">
      <t>カショ</t>
    </rPh>
    <rPh sb="5" eb="7">
      <t>ニュウリョク</t>
    </rPh>
    <rPh sb="23" eb="24">
      <t>ギョウ</t>
    </rPh>
    <rPh sb="25" eb="27">
      <t>フソク</t>
    </rPh>
    <rPh sb="29" eb="31">
      <t>バアイ</t>
    </rPh>
    <rPh sb="32" eb="34">
      <t>ツイカ</t>
    </rPh>
    <rPh sb="43" eb="44">
      <t>サイ</t>
    </rPh>
    <rPh sb="45" eb="47">
      <t>ゴウケイ</t>
    </rPh>
    <rPh sb="50" eb="53">
      <t>ケイサンシキ</t>
    </rPh>
    <rPh sb="54" eb="56">
      <t>チュウイ</t>
    </rPh>
    <phoneticPr fontId="2"/>
  </si>
  <si>
    <t>補足説明（融資の場合は融資の種類（プロパー融資、保証協会保証付き、公庫の資本性ローンなど）、返済期間（うち据置期間）、返済方法（元利均等、期日一括など）、担保有無他）</t>
    <rPh sb="0" eb="2">
      <t>ホソク</t>
    </rPh>
    <rPh sb="2" eb="4">
      <t>セツメイ</t>
    </rPh>
    <rPh sb="5" eb="7">
      <t>ユウシ</t>
    </rPh>
    <rPh sb="8" eb="10">
      <t>バアイ</t>
    </rPh>
    <rPh sb="11" eb="13">
      <t>ユウシ</t>
    </rPh>
    <rPh sb="14" eb="16">
      <t>シュルイ</t>
    </rPh>
    <rPh sb="21" eb="23">
      <t>ユウシ</t>
    </rPh>
    <rPh sb="24" eb="31">
      <t>ホショウキョウカイホショウツ</t>
    </rPh>
    <rPh sb="33" eb="35">
      <t>コウコ</t>
    </rPh>
    <rPh sb="36" eb="39">
      <t>シホンセイ</t>
    </rPh>
    <rPh sb="46" eb="50">
      <t>ヘンサイキカン</t>
    </rPh>
    <rPh sb="53" eb="57">
      <t>スエオキキカン</t>
    </rPh>
    <rPh sb="59" eb="63">
      <t>ヘンサイホウホウ</t>
    </rPh>
    <rPh sb="64" eb="68">
      <t>ガンリキントウ</t>
    </rPh>
    <rPh sb="69" eb="73">
      <t>キジツイッカツ</t>
    </rPh>
    <rPh sb="77" eb="79">
      <t>タンポ</t>
    </rPh>
    <rPh sb="79" eb="81">
      <t>ウム</t>
    </rPh>
    <rPh sb="81" eb="82">
      <t>ホカ</t>
    </rPh>
    <phoneticPr fontId="2"/>
  </si>
  <si>
    <r>
      <rPr>
        <sz val="9"/>
        <color rgb="FF0000FF"/>
        <rFont val="ＭＳ Ｐゴシック"/>
        <family val="3"/>
        <charset val="128"/>
        <scheme val="minor"/>
      </rPr>
      <t>プロパー融資、返済期間10年、元利均等返済、無担保を予定</t>
    </r>
    <r>
      <rPr>
        <sz val="8"/>
        <color rgb="FFFF0000"/>
        <rFont val="ＭＳ Ｐゴシック"/>
        <family val="3"/>
        <charset val="128"/>
        <scheme val="minor"/>
      </rPr>
      <t>（この記載例は削除して記入してください。）</t>
    </r>
    <rPh sb="4" eb="6">
      <t>ユウシ</t>
    </rPh>
    <rPh sb="7" eb="11">
      <t>ヘンサイキカン</t>
    </rPh>
    <rPh sb="13" eb="14">
      <t>ネン</t>
    </rPh>
    <rPh sb="15" eb="21">
      <t>ガンリキントウヘンサイ</t>
    </rPh>
    <rPh sb="22" eb="25">
      <t>ムタンポ</t>
    </rPh>
    <rPh sb="26" eb="28">
      <t>ヨテイ</t>
    </rPh>
    <rPh sb="39" eb="41">
      <t>キニュウ</t>
    </rPh>
    <phoneticPr fontId="2"/>
  </si>
  <si>
    <r>
      <rPr>
        <sz val="9"/>
        <color rgb="FF0000FF"/>
        <rFont val="ＭＳ Ｐゴシック"/>
        <family val="3"/>
        <charset val="128"/>
        <scheme val="minor"/>
      </rPr>
      <t>総額△億円のシリーズAを予定。現在契約書のレビュー中。</t>
    </r>
    <r>
      <rPr>
        <sz val="8"/>
        <color rgb="FFFF0000"/>
        <rFont val="ＭＳ Ｐゴシック"/>
        <family val="3"/>
        <charset val="128"/>
        <scheme val="minor"/>
      </rPr>
      <t>（この記載例は削除して記入してください）</t>
    </r>
    <rPh sb="0" eb="2">
      <t>ソウガク</t>
    </rPh>
    <rPh sb="3" eb="4">
      <t>オク</t>
    </rPh>
    <rPh sb="4" eb="5">
      <t>エン</t>
    </rPh>
    <rPh sb="12" eb="14">
      <t>ヨテイ</t>
    </rPh>
    <rPh sb="15" eb="17">
      <t>ゲンザイ</t>
    </rPh>
    <rPh sb="17" eb="20">
      <t>ケイヤクショ</t>
    </rPh>
    <rPh sb="25" eb="26">
      <t>チュウ</t>
    </rPh>
    <rPh sb="30" eb="32">
      <t>キサイ</t>
    </rPh>
    <rPh sb="32" eb="33">
      <t>レイ</t>
    </rPh>
    <rPh sb="34" eb="36">
      <t>サクジョ</t>
    </rPh>
    <rPh sb="38" eb="40">
      <t>キニュウ</t>
    </rPh>
    <phoneticPr fontId="2"/>
  </si>
  <si>
    <t>分類番号41000</t>
    <rPh sb="0" eb="2">
      <t>ブンルイ</t>
    </rPh>
    <rPh sb="2" eb="4">
      <t>バンゴウ</t>
    </rPh>
    <phoneticPr fontId="2"/>
  </si>
  <si>
    <t>2024年09月版</t>
    <rPh sb="4" eb="5">
      <t>ネン</t>
    </rPh>
    <rPh sb="7" eb="8">
      <t>ツキ</t>
    </rPh>
    <rPh sb="8" eb="9">
      <t>バン</t>
    </rPh>
    <phoneticPr fontId="2"/>
  </si>
  <si>
    <t>2024年度</t>
    <rPh sb="4" eb="5">
      <t>ネン</t>
    </rPh>
    <rPh sb="5" eb="6">
      <t>ド</t>
    </rPh>
    <phoneticPr fontId="2"/>
  </si>
  <si>
    <t>2025年度</t>
    <rPh sb="4" eb="6">
      <t>ネンド</t>
    </rPh>
    <phoneticPr fontId="2"/>
  </si>
  <si>
    <t>2026年度</t>
    <rPh sb="4" eb="5">
      <t>ネン</t>
    </rPh>
    <rPh sb="5" eb="6">
      <t>ド</t>
    </rPh>
    <phoneticPr fontId="2"/>
  </si>
  <si>
    <t>2027年度</t>
    <rPh sb="4" eb="5">
      <t>ネン</t>
    </rPh>
    <rPh sb="5" eb="6">
      <t>ド</t>
    </rPh>
    <phoneticPr fontId="2"/>
  </si>
  <si>
    <t>2028年度</t>
    <rPh sb="4" eb="5">
      <t>ネン</t>
    </rPh>
    <rPh sb="5" eb="6">
      <t>ド</t>
    </rPh>
    <phoneticPr fontId="2"/>
  </si>
  <si>
    <t>ヵ月</t>
    <rPh sb="1" eb="2">
      <t>ゲツ</t>
    </rPh>
    <phoneticPr fontId="2"/>
  </si>
  <si>
    <t>事業開始から
事業終了までの月数</t>
    <rPh sb="0" eb="4">
      <t>ジギョウカイシ</t>
    </rPh>
    <rPh sb="7" eb="11">
      <t>ジギョウシュウリョウ</t>
    </rPh>
    <rPh sb="14" eb="16">
      <t>ツキスウ</t>
    </rPh>
    <phoneticPr fontId="2"/>
  </si>
  <si>
    <t>月</t>
    <rPh sb="0" eb="1">
      <t>ツキ</t>
    </rPh>
    <phoneticPr fontId="2"/>
  </si>
  <si>
    <t>応募年月～事業開始前月までの月数</t>
    <rPh sb="0" eb="2">
      <t>オウボ</t>
    </rPh>
    <rPh sb="2" eb="3">
      <t>ネン</t>
    </rPh>
    <rPh sb="3" eb="4">
      <t>ゲツ</t>
    </rPh>
    <rPh sb="5" eb="7">
      <t>ジギョウ</t>
    </rPh>
    <rPh sb="7" eb="9">
      <t>カイシ</t>
    </rPh>
    <rPh sb="9" eb="11">
      <t>ゼンゲツ</t>
    </rPh>
    <rPh sb="14" eb="16">
      <t>ツキスウ</t>
    </rPh>
    <phoneticPr fontId="2"/>
  </si>
  <si>
    <t>事業開始から事業終了までの月数</t>
    <rPh sb="0" eb="2">
      <t>ジギョウ</t>
    </rPh>
    <rPh sb="2" eb="4">
      <t>カイシ</t>
    </rPh>
    <rPh sb="6" eb="10">
      <t>ジギョウシュウリョウ</t>
    </rPh>
    <rPh sb="13" eb="15">
      <t>ツキスウ</t>
    </rPh>
    <phoneticPr fontId="2"/>
  </si>
  <si>
    <r>
      <t>直近の貸借対照表に借入金の記載があるがG欄が０の場合、補足説明を記載してください。</t>
    </r>
    <r>
      <rPr>
        <sz val="10"/>
        <color rgb="FF0000FF"/>
        <rFont val="ＭＳ Ｐゴシック"/>
        <family val="3"/>
        <charset val="128"/>
        <scheme val="minor"/>
      </rPr>
      <t>（記載例）提案書応募までに完済、資本性ローンであり202X年まで返済据置など</t>
    </r>
    <r>
      <rPr>
        <sz val="10"/>
        <color rgb="FFFF0000"/>
        <rFont val="ＭＳ Ｐゴシック"/>
        <family val="3"/>
        <charset val="128"/>
        <scheme val="minor"/>
      </rPr>
      <t>（この記載例は削除して記入してください。）</t>
    </r>
    <rPh sb="0" eb="2">
      <t>チョッキン</t>
    </rPh>
    <rPh sb="3" eb="8">
      <t>タイシャクタイショウヒョウ</t>
    </rPh>
    <rPh sb="9" eb="12">
      <t>カリイレキン</t>
    </rPh>
    <rPh sb="13" eb="15">
      <t>キサイ</t>
    </rPh>
    <rPh sb="20" eb="21">
      <t>ラン</t>
    </rPh>
    <rPh sb="24" eb="26">
      <t>バアイ</t>
    </rPh>
    <rPh sb="27" eb="31">
      <t>ホソクセツメイ</t>
    </rPh>
    <rPh sb="32" eb="34">
      <t>キサイ</t>
    </rPh>
    <rPh sb="42" eb="44">
      <t>キサイ</t>
    </rPh>
    <rPh sb="44" eb="45">
      <t>レイ</t>
    </rPh>
    <rPh sb="46" eb="49">
      <t>テイアンショ</t>
    </rPh>
    <rPh sb="49" eb="51">
      <t>オウボ</t>
    </rPh>
    <rPh sb="54" eb="56">
      <t>カンサイ</t>
    </rPh>
    <rPh sb="57" eb="60">
      <t>シホンセイ</t>
    </rPh>
    <rPh sb="70" eb="71">
      <t>ネン</t>
    </rPh>
    <rPh sb="73" eb="75">
      <t>ヘンサイ</t>
    </rPh>
    <rPh sb="75" eb="77">
      <t>スエオキ</t>
    </rPh>
    <rPh sb="90" eb="92">
      <t>キニュウ</t>
    </rPh>
    <phoneticPr fontId="2"/>
  </si>
  <si>
    <t>提案書応募月から貴社のNEDO事業の終了日までの期間の資金繰りを、資金繰り表と対応した形で以下にサマリーしてください。</t>
    <rPh sb="0" eb="3">
      <t>テイアンショ</t>
    </rPh>
    <rPh sb="3" eb="5">
      <t>オウボ</t>
    </rPh>
    <rPh sb="5" eb="6">
      <t>ツキ</t>
    </rPh>
    <rPh sb="8" eb="10">
      <t>キシャ</t>
    </rPh>
    <rPh sb="18" eb="21">
      <t>シュウリョウビ</t>
    </rPh>
    <phoneticPr fontId="2"/>
  </si>
  <si>
    <t>（次シートの資金繰り表を使う場合）
←資金繰り表のN４セルと一致させてください。</t>
    <rPh sb="1" eb="2">
      <t>ツギ</t>
    </rPh>
    <rPh sb="6" eb="9">
      <t>シキング</t>
    </rPh>
    <rPh sb="10" eb="11">
      <t>ヒョウ</t>
    </rPh>
    <rPh sb="12" eb="13">
      <t>ツカ</t>
    </rPh>
    <rPh sb="14" eb="16">
      <t>バアイ</t>
    </rPh>
    <rPh sb="19" eb="22">
      <t>シキング</t>
    </rPh>
    <rPh sb="23" eb="24">
      <t>ヒョウ</t>
    </rPh>
    <rPh sb="30" eb="32">
      <t>イッチ</t>
    </rPh>
    <phoneticPr fontId="2"/>
  </si>
  <si>
    <t>B. 助成金交付提案額</t>
    <rPh sb="3" eb="5">
      <t>ジョセイ</t>
    </rPh>
    <rPh sb="5" eb="6">
      <t>キン</t>
    </rPh>
    <rPh sb="6" eb="8">
      <t>コウフ</t>
    </rPh>
    <rPh sb="8" eb="10">
      <t>テイアン</t>
    </rPh>
    <rPh sb="10" eb="11">
      <t>ガク</t>
    </rPh>
    <phoneticPr fontId="2"/>
  </si>
  <si>
    <t>応募月から事業開始の前月までの月数</t>
    <rPh sb="0" eb="3">
      <t>オウボツキ</t>
    </rPh>
    <rPh sb="5" eb="10">
      <t>ジギョ</t>
    </rPh>
    <rPh sb="10" eb="12">
      <t>ゼンゲツ</t>
    </rPh>
    <rPh sb="15" eb="17">
      <t>ツキスウ</t>
    </rPh>
    <phoneticPr fontId="2"/>
  </si>
  <si>
    <t>I. 提案書応募月からNEDO事業終了までの総費用
（=F×（Aの月数合計）+G)</t>
    <rPh sb="3" eb="6">
      <t>テイアンショ</t>
    </rPh>
    <rPh sb="6" eb="8">
      <t>オウボ</t>
    </rPh>
    <rPh sb="8" eb="9">
      <t>ツキ</t>
    </rPh>
    <rPh sb="15" eb="17">
      <t>ジギョウ</t>
    </rPh>
    <rPh sb="17" eb="19">
      <t>シュウリョウ</t>
    </rPh>
    <rPh sb="22" eb="23">
      <t>ソウ</t>
    </rPh>
    <rPh sb="23" eb="25">
      <t>ヒヨウ</t>
    </rPh>
    <rPh sb="33" eb="35">
      <t>ツキスウ</t>
    </rPh>
    <rPh sb="35" eb="37">
      <t>ゴウケイ</t>
    </rPh>
    <phoneticPr fontId="2"/>
  </si>
  <si>
    <t>提案書応募月</t>
    <rPh sb="0" eb="3">
      <t>テイアンショ</t>
    </rPh>
    <rPh sb="3" eb="5">
      <t>オウボ</t>
    </rPh>
    <rPh sb="5" eb="6">
      <t>ツキ</t>
    </rPh>
    <phoneticPr fontId="2"/>
  </si>
  <si>
    <t>事業開始月</t>
    <rPh sb="0" eb="4">
      <t>ジギョウカイシ</t>
    </rPh>
    <rPh sb="4" eb="5">
      <t>ゲツ</t>
    </rPh>
    <phoneticPr fontId="2"/>
  </si>
  <si>
    <t>事業終了月</t>
    <rPh sb="0" eb="4">
      <t>ジギョウシュウリョウ</t>
    </rPh>
    <rPh sb="4" eb="5">
      <t>ツキ</t>
    </rPh>
    <phoneticPr fontId="2"/>
  </si>
  <si>
    <t>応募月～事業終了までの合計</t>
    <rPh sb="0" eb="2">
      <t>オウボ</t>
    </rPh>
    <rPh sb="2" eb="3">
      <t>ゲツ</t>
    </rPh>
    <rPh sb="4" eb="6">
      <t>ジギョウ</t>
    </rPh>
    <rPh sb="6" eb="8">
      <t>シュウリョウ</t>
    </rPh>
    <rPh sb="11" eb="13">
      <t>ゴウケイ</t>
    </rPh>
    <phoneticPr fontId="2"/>
  </si>
  <si>
    <r>
      <t>A. 事業期間　</t>
    </r>
    <r>
      <rPr>
        <b/>
        <sz val="9"/>
        <color theme="1"/>
        <rFont val="ＭＳ Ｐゴシック"/>
        <family val="3"/>
        <charset val="128"/>
        <scheme val="minor"/>
      </rPr>
      <t>（応募月は10月。事業開始は2025年4月を想定）</t>
    </r>
    <rPh sb="3" eb="5">
      <t>ジギョウ</t>
    </rPh>
    <rPh sb="5" eb="7">
      <t>キカン</t>
    </rPh>
    <rPh sb="9" eb="12">
      <t>オウボツキ</t>
    </rPh>
    <rPh sb="15" eb="16">
      <t>ガツ</t>
    </rPh>
    <rPh sb="17" eb="19">
      <t>ジギョウ</t>
    </rPh>
    <rPh sb="19" eb="21">
      <t>カイシ</t>
    </rPh>
    <rPh sb="26" eb="27">
      <t>ネン</t>
    </rPh>
    <rPh sb="28" eb="29">
      <t>ガツ</t>
    </rPh>
    <rPh sb="30" eb="32">
      <t>ソウテイ</t>
    </rPh>
    <phoneticPr fontId="2"/>
  </si>
  <si>
    <t>←この色のセルは固定値あるいは自動計算です。</t>
    <rPh sb="3" eb="4">
      <t>イロ</t>
    </rPh>
    <rPh sb="8" eb="11">
      <t>コテイチ</t>
    </rPh>
    <rPh sb="15" eb="19">
      <t>ジドウケイサン</t>
    </rPh>
    <phoneticPr fontId="2"/>
  </si>
  <si>
    <t>←この色のセルは記入不要です。</t>
    <rPh sb="3" eb="4">
      <t>イロ</t>
    </rPh>
    <rPh sb="8" eb="12">
      <t>キニュウフヨウ</t>
    </rPh>
    <phoneticPr fontId="2"/>
  </si>
  <si>
    <t>↑上記事業終了年と月は仮入力です。御社の事業終了月を入力して下さい。</t>
    <rPh sb="1" eb="3">
      <t>ジョウキ</t>
    </rPh>
    <rPh sb="3" eb="5">
      <t>ジギョウ</t>
    </rPh>
    <rPh sb="5" eb="7">
      <t>シュウリョウ</t>
    </rPh>
    <rPh sb="7" eb="8">
      <t>ネン</t>
    </rPh>
    <rPh sb="9" eb="10">
      <t>ゲツ</t>
    </rPh>
    <rPh sb="11" eb="12">
      <t>カリ</t>
    </rPh>
    <rPh sb="12" eb="14">
      <t>ニュウリョク</t>
    </rPh>
    <rPh sb="17" eb="19">
      <t>オンシャ</t>
    </rPh>
    <rPh sb="20" eb="24">
      <t>ジギョウシュウリョウ</t>
    </rPh>
    <rPh sb="24" eb="25">
      <t>ツキ</t>
    </rPh>
    <rPh sb="26" eb="28">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</si>
</sst>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
  </numFmts>
  <fonts count="30">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sz val="11"/>
      <color rgb="FFFF0000"/>
      <name val="ＭＳ Ｐゴシック"/>
      <family val="3"/>
      <charset val="128"/>
      <scheme val="minor"/>
    </font>
    <font>
      <sz val="11"/>
      <color rgb="FFFF0000"/>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8"/>
      <color theme="1"/>
      <name val="ＭＳ Ｐゴシック"/>
      <family val="2"/>
      <charset val="128"/>
      <scheme val="minor"/>
    </font>
    <font>
      <u/>
      <sz val="11"/>
      <color theme="10"/>
      <name val="ＭＳ Ｐゴシック"/>
      <family val="2"/>
      <charset val="128"/>
      <scheme val="minor"/>
    </font>
    <font>
      <u/>
      <sz val="11"/>
      <color rgb="FF0000FF"/>
      <name val="ＭＳ Ｐゴシック"/>
      <family val="3"/>
      <charset val="128"/>
    </font>
    <font>
      <sz val="10"/>
      <color rgb="FFFF0000"/>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b/>
      <sz val="14"/>
      <color theme="1"/>
      <name val="ＭＳ Ｐゴシック"/>
      <family val="3"/>
      <charset val="128"/>
      <scheme val="minor"/>
    </font>
    <font>
      <sz val="11"/>
      <color rgb="FF0000FF"/>
      <name val="ＭＳ Ｐゴシック"/>
      <family val="2"/>
      <charset val="128"/>
      <scheme val="minor"/>
    </font>
    <font>
      <sz val="9"/>
      <color indexed="81"/>
      <name val="MS P ゴシック"/>
      <family val="3"/>
      <charset val="128"/>
    </font>
    <font>
      <sz val="9"/>
      <color rgb="FF0000FF"/>
      <name val="ＭＳ Ｐゴシック"/>
      <family val="2"/>
      <charset val="128"/>
      <scheme val="minor"/>
    </font>
    <font>
      <b/>
      <sz val="9"/>
      <color theme="1"/>
      <name val="ＭＳ Ｐゴシック"/>
      <family val="3"/>
      <charset val="128"/>
      <scheme val="minor"/>
    </font>
    <font>
      <sz val="11"/>
      <color rgb="FF0000FF"/>
      <name val="ＭＳ Ｐゴシック"/>
      <family val="3"/>
      <charset val="128"/>
      <scheme val="minor"/>
    </font>
    <font>
      <sz val="10"/>
      <color rgb="FF0000FF"/>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8"/>
      <color rgb="FFFF0000"/>
      <name val="ＭＳ Ｐゴシック"/>
      <family val="3"/>
      <charset val="128"/>
      <scheme val="minor"/>
    </font>
    <font>
      <sz val="9"/>
      <color rgb="FF0000FF"/>
      <name val="ＭＳ Ｐゴシック"/>
      <family val="3"/>
      <charset val="128"/>
      <scheme val="minor"/>
    </font>
    <font>
      <b/>
      <sz val="10"/>
      <color rgb="FF0000FF"/>
      <name val="ＭＳ Ｐゴシック"/>
      <family val="3"/>
      <charset val="128"/>
      <scheme val="minor"/>
    </font>
    <font>
      <sz val="10"/>
      <color rgb="FF0000FF"/>
      <name val="ＭＳ Ｐゴシック"/>
      <family val="2"/>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EAEAEA"/>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tint="-0.249977111117893"/>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auto="1"/>
      </bottom>
      <diagonal/>
    </border>
    <border>
      <left/>
      <right style="medium">
        <color indexed="64"/>
      </right>
      <top style="thin">
        <color indexed="64"/>
      </top>
      <bottom style="medium">
        <color auto="1"/>
      </bottom>
      <diagonal/>
    </border>
    <border>
      <left style="thin">
        <color indexed="64"/>
      </left>
      <right style="medium">
        <color indexed="64"/>
      </right>
      <top style="medium">
        <color auto="1"/>
      </top>
      <bottom style="thin">
        <color auto="1"/>
      </bottom>
      <diagonal/>
    </border>
    <border>
      <left style="thin">
        <color indexed="64"/>
      </left>
      <right style="medium">
        <color indexed="64"/>
      </right>
      <top style="thin">
        <color auto="1"/>
      </top>
      <bottom style="thin">
        <color auto="1"/>
      </bottom>
      <diagonal/>
    </border>
    <border>
      <left style="thin">
        <color indexed="64"/>
      </left>
      <right style="medium">
        <color indexed="64"/>
      </right>
      <top style="thin">
        <color auto="1"/>
      </top>
      <bottom style="medium">
        <color indexed="64"/>
      </bottom>
      <diagonal/>
    </border>
    <border>
      <left style="thin">
        <color indexed="64"/>
      </left>
      <right style="thin">
        <color indexed="64"/>
      </right>
      <top style="medium">
        <color indexed="64"/>
      </top>
      <bottom style="medium">
        <color auto="1"/>
      </bottom>
      <diagonal/>
    </border>
    <border>
      <left style="thin">
        <color indexed="64"/>
      </left>
      <right style="thin">
        <color indexed="64"/>
      </right>
      <top style="thin">
        <color auto="1"/>
      </top>
      <bottom style="medium">
        <color indexed="64"/>
      </bottom>
      <diagonal/>
    </border>
    <border>
      <left style="thin">
        <color indexed="64"/>
      </left>
      <right style="thin">
        <color indexed="64"/>
      </right>
      <top style="medium">
        <color auto="1"/>
      </top>
      <bottom style="thin">
        <color auto="1"/>
      </bottom>
      <diagonal/>
    </border>
    <border>
      <left style="medium">
        <color auto="1"/>
      </left>
      <right style="medium">
        <color auto="1"/>
      </right>
      <top style="medium">
        <color auto="1"/>
      </top>
      <bottom style="medium">
        <color auto="1"/>
      </bottom>
      <diagonal/>
    </border>
    <border diagonalUp="1">
      <left style="thin">
        <color auto="1"/>
      </left>
      <right/>
      <top style="medium">
        <color auto="1"/>
      </top>
      <bottom/>
      <diagonal style="thin">
        <color auto="1"/>
      </diagonal>
    </border>
    <border diagonalUp="1">
      <left/>
      <right/>
      <top style="medium">
        <color auto="1"/>
      </top>
      <bottom/>
      <diagonal style="thin">
        <color auto="1"/>
      </diagonal>
    </border>
    <border diagonalUp="1">
      <left/>
      <right style="medium">
        <color indexed="64"/>
      </right>
      <top style="medium">
        <color auto="1"/>
      </top>
      <bottom/>
      <diagonal style="thin">
        <color auto="1"/>
      </diagonal>
    </border>
    <border diagonalUp="1">
      <left style="thin">
        <color auto="1"/>
      </left>
      <right/>
      <top/>
      <bottom style="medium">
        <color auto="1"/>
      </bottom>
      <diagonal style="thin">
        <color auto="1"/>
      </diagonal>
    </border>
    <border diagonalUp="1">
      <left/>
      <right/>
      <top/>
      <bottom style="medium">
        <color auto="1"/>
      </bottom>
      <diagonal style="thin">
        <color auto="1"/>
      </diagonal>
    </border>
    <border diagonalUp="1">
      <left/>
      <right style="medium">
        <color indexed="64"/>
      </right>
      <top/>
      <bottom style="medium">
        <color auto="1"/>
      </bottom>
      <diagonal style="thin">
        <color auto="1"/>
      </diagonal>
    </border>
    <border>
      <left style="medium">
        <color auto="1"/>
      </left>
      <right style="medium">
        <color auto="1"/>
      </right>
      <top style="medium">
        <color auto="1"/>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double">
        <color indexed="64"/>
      </bottom>
      <diagonal/>
    </border>
    <border>
      <left/>
      <right style="thin">
        <color indexed="64"/>
      </right>
      <top style="thin">
        <color indexed="64"/>
      </top>
      <bottom style="thick">
        <color rgb="FFFF0000"/>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ck">
        <color rgb="FFFF0000"/>
      </left>
      <right style="thick">
        <color rgb="FFFF0000"/>
      </right>
      <top style="thick">
        <color rgb="FFFF0000"/>
      </top>
      <bottom style="thick">
        <color rgb="FFFF0000"/>
      </bottom>
      <diagonal/>
    </border>
    <border>
      <left style="medium">
        <color indexed="64"/>
      </left>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auto="1"/>
      </bottom>
      <diagonal/>
    </border>
    <border>
      <left style="medium">
        <color auto="1"/>
      </left>
      <right style="thin">
        <color indexed="64"/>
      </right>
      <top/>
      <bottom/>
      <diagonal/>
    </border>
    <border>
      <left/>
      <right style="medium">
        <color auto="1"/>
      </right>
      <top/>
      <bottom style="thin">
        <color auto="1"/>
      </bottom>
      <diagonal/>
    </border>
  </borders>
  <cellStyleXfs count="5">
    <xf numFmtId="0" fontId="0" fillId="0" borderId="0">
      <alignment vertical="center"/>
    </xf>
    <xf numFmtId="38" fontId="5" fillId="0" borderId="0" applyFont="0" applyFill="0" applyBorder="0" applyAlignment="0" applyProtection="0">
      <alignment vertical="center"/>
    </xf>
    <xf numFmtId="0" fontId="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cellStyleXfs>
  <cellXfs count="247">
    <xf numFmtId="0" fontId="0" fillId="0" borderId="0" xfId="0">
      <alignment vertical="center"/>
    </xf>
    <xf numFmtId="0" fontId="0" fillId="4" borderId="20" xfId="0" applyFill="1" applyBorder="1" applyAlignment="1">
      <alignment horizontal="right" vertical="center"/>
    </xf>
    <xf numFmtId="0" fontId="0" fillId="4" borderId="6" xfId="0" applyFill="1" applyBorder="1">
      <alignment vertical="center"/>
    </xf>
    <xf numFmtId="0" fontId="0" fillId="4" borderId="0" xfId="0" applyFill="1">
      <alignment vertical="center"/>
    </xf>
    <xf numFmtId="0" fontId="11" fillId="4" borderId="0" xfId="0" applyFont="1" applyFill="1">
      <alignment vertical="center"/>
    </xf>
    <xf numFmtId="0" fontId="0" fillId="5" borderId="14" xfId="0" applyFill="1" applyBorder="1" applyAlignment="1">
      <alignment horizontal="left" vertical="center"/>
    </xf>
    <xf numFmtId="0" fontId="0" fillId="5" borderId="15" xfId="0" applyFill="1" applyBorder="1" applyAlignment="1">
      <alignment horizontal="left" vertical="center"/>
    </xf>
    <xf numFmtId="0" fontId="11" fillId="4" borderId="0" xfId="0" applyFont="1" applyFill="1" applyAlignment="1">
      <alignment horizontal="right" vertical="center"/>
    </xf>
    <xf numFmtId="0" fontId="0" fillId="4" borderId="12" xfId="0" applyFill="1" applyBorder="1" applyAlignment="1">
      <alignment horizontal="right" vertical="center"/>
    </xf>
    <xf numFmtId="0" fontId="0" fillId="4" borderId="22" xfId="0" applyFill="1" applyBorder="1" applyAlignment="1">
      <alignment horizontal="right" vertical="center"/>
    </xf>
    <xf numFmtId="0" fontId="0" fillId="4" borderId="29" xfId="0" applyFill="1" applyBorder="1" applyAlignment="1">
      <alignment horizontal="center" vertical="center"/>
    </xf>
    <xf numFmtId="38" fontId="0" fillId="3" borderId="27" xfId="1" applyFont="1" applyFill="1" applyBorder="1" applyAlignment="1">
      <alignment horizontal="right" vertical="center"/>
    </xf>
    <xf numFmtId="0" fontId="3" fillId="4" borderId="11" xfId="0" applyFont="1" applyFill="1" applyBorder="1" applyAlignment="1">
      <alignment vertical="center" wrapText="1"/>
    </xf>
    <xf numFmtId="0" fontId="3" fillId="4" borderId="9" xfId="0" applyFont="1" applyFill="1" applyBorder="1" applyAlignment="1">
      <alignment vertical="center" wrapText="1"/>
    </xf>
    <xf numFmtId="0" fontId="3" fillId="4" borderId="5" xfId="0" applyFont="1" applyFill="1" applyBorder="1" applyAlignment="1">
      <alignment vertical="center" wrapText="1"/>
    </xf>
    <xf numFmtId="0" fontId="3" fillId="4" borderId="19" xfId="0" applyFont="1" applyFill="1" applyBorder="1" applyAlignment="1">
      <alignment vertical="center" wrapText="1"/>
    </xf>
    <xf numFmtId="0" fontId="0" fillId="3" borderId="1" xfId="0" applyFill="1" applyBorder="1" applyAlignment="1">
      <alignment horizontal="center" vertical="center"/>
    </xf>
    <xf numFmtId="55" fontId="0" fillId="3" borderId="1" xfId="0" applyNumberFormat="1" applyFill="1" applyBorder="1" applyAlignment="1">
      <alignment horizontal="center" vertical="center"/>
    </xf>
    <xf numFmtId="0" fontId="0" fillId="3" borderId="28" xfId="0" applyFill="1" applyBorder="1" applyAlignment="1">
      <alignment horizontal="center" vertical="center"/>
    </xf>
    <xf numFmtId="0" fontId="8" fillId="4" borderId="0" xfId="0" applyFont="1" applyFill="1">
      <alignment vertical="center"/>
    </xf>
    <xf numFmtId="0" fontId="0" fillId="4" borderId="0" xfId="0" applyFill="1" applyAlignment="1">
      <alignment vertical="center" wrapText="1"/>
    </xf>
    <xf numFmtId="38" fontId="0" fillId="2" borderId="29" xfId="1" applyFont="1" applyFill="1" applyBorder="1" applyAlignment="1">
      <alignment horizontal="right" vertical="center"/>
    </xf>
    <xf numFmtId="38" fontId="0" fillId="3" borderId="4" xfId="1" applyFont="1" applyFill="1" applyBorder="1" applyAlignment="1">
      <alignment horizontal="right" vertical="center"/>
    </xf>
    <xf numFmtId="38" fontId="0" fillId="3" borderId="1" xfId="1" applyFont="1" applyFill="1" applyBorder="1" applyAlignment="1">
      <alignment horizontal="right" vertical="center"/>
    </xf>
    <xf numFmtId="38" fontId="0" fillId="3" borderId="28" xfId="1" applyFont="1" applyFill="1" applyBorder="1" applyAlignment="1">
      <alignment horizontal="right" vertical="center"/>
    </xf>
    <xf numFmtId="38" fontId="0" fillId="2" borderId="1" xfId="1" applyFont="1" applyFill="1" applyBorder="1" applyAlignment="1">
      <alignment horizontal="right" vertical="center"/>
    </xf>
    <xf numFmtId="38" fontId="0" fillId="2" borderId="28" xfId="1" applyFont="1" applyFill="1" applyBorder="1" applyAlignment="1">
      <alignment horizontal="right" vertical="center"/>
    </xf>
    <xf numFmtId="0" fontId="9" fillId="3" borderId="25" xfId="0" applyFont="1" applyFill="1" applyBorder="1" applyAlignment="1">
      <alignment horizontal="left" vertical="center" wrapText="1"/>
    </xf>
    <xf numFmtId="0" fontId="9" fillId="3" borderId="26" xfId="0" applyFont="1" applyFill="1" applyBorder="1" applyAlignment="1">
      <alignment horizontal="left" vertical="center" wrapText="1"/>
    </xf>
    <xf numFmtId="38" fontId="0" fillId="4" borderId="0" xfId="1" applyFont="1" applyFill="1" applyBorder="1" applyAlignment="1">
      <alignment horizontal="right" vertical="center"/>
    </xf>
    <xf numFmtId="0" fontId="0" fillId="4" borderId="0" xfId="0" applyFill="1" applyAlignment="1">
      <alignment vertical="top"/>
    </xf>
    <xf numFmtId="0" fontId="3" fillId="4" borderId="15" xfId="0" applyFont="1" applyFill="1" applyBorder="1">
      <alignment vertical="center"/>
    </xf>
    <xf numFmtId="0" fontId="3" fillId="4" borderId="11" xfId="0" applyFont="1" applyFill="1" applyBorder="1">
      <alignment vertical="center"/>
    </xf>
    <xf numFmtId="0" fontId="3" fillId="4" borderId="5" xfId="0" applyFont="1" applyFill="1" applyBorder="1">
      <alignment vertical="center"/>
    </xf>
    <xf numFmtId="0" fontId="3" fillId="4" borderId="19" xfId="0" applyFont="1" applyFill="1" applyBorder="1">
      <alignment vertical="center"/>
    </xf>
    <xf numFmtId="0" fontId="10" fillId="4" borderId="0" xfId="0" applyFont="1" applyFill="1" applyAlignment="1">
      <alignment vertical="top"/>
    </xf>
    <xf numFmtId="0" fontId="3" fillId="4" borderId="0" xfId="0" applyFont="1" applyFill="1" applyAlignment="1">
      <alignment vertical="center" wrapText="1"/>
    </xf>
    <xf numFmtId="0" fontId="0" fillId="3" borderId="1" xfId="0" applyFill="1" applyBorder="1" applyAlignment="1">
      <alignment horizontal="center" vertical="center" wrapText="1"/>
    </xf>
    <xf numFmtId="0" fontId="0" fillId="3" borderId="28" xfId="0" applyFill="1" applyBorder="1" applyAlignment="1">
      <alignment horizontal="center" vertical="center" wrapText="1"/>
    </xf>
    <xf numFmtId="0" fontId="0" fillId="4" borderId="8" xfId="0" applyFill="1" applyBorder="1" applyAlignment="1">
      <alignment horizontal="center" vertical="center"/>
    </xf>
    <xf numFmtId="0" fontId="10" fillId="4" borderId="0" xfId="0" applyFont="1" applyFill="1">
      <alignment vertical="center"/>
    </xf>
    <xf numFmtId="0" fontId="15" fillId="3" borderId="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6" fillId="3" borderId="30" xfId="0" applyFont="1" applyFill="1" applyBorder="1" applyAlignment="1">
      <alignment horizontal="center" vertical="center"/>
    </xf>
    <xf numFmtId="0" fontId="0" fillId="0" borderId="30" xfId="0" applyBorder="1" applyAlignment="1">
      <alignment horizontal="center" vertical="center"/>
    </xf>
    <xf numFmtId="0" fontId="0" fillId="3" borderId="30" xfId="0" applyFill="1" applyBorder="1">
      <alignment vertical="center"/>
    </xf>
    <xf numFmtId="0" fontId="0" fillId="4" borderId="14" xfId="0" applyFill="1" applyBorder="1">
      <alignment vertical="center"/>
    </xf>
    <xf numFmtId="0" fontId="0" fillId="4" borderId="15" xfId="0" applyFill="1" applyBorder="1">
      <alignment vertical="center"/>
    </xf>
    <xf numFmtId="0" fontId="0" fillId="4" borderId="16" xfId="0" applyFill="1" applyBorder="1">
      <alignment vertical="center"/>
    </xf>
    <xf numFmtId="0" fontId="0" fillId="4" borderId="0" xfId="0" applyFill="1" applyAlignment="1">
      <alignment horizontal="right" vertical="center"/>
    </xf>
    <xf numFmtId="0" fontId="0" fillId="0" borderId="37" xfId="0" applyBorder="1" applyAlignment="1">
      <alignment horizontal="center" vertical="center"/>
    </xf>
    <xf numFmtId="0" fontId="16" fillId="3" borderId="25" xfId="0" applyFont="1" applyFill="1" applyBorder="1" applyAlignment="1">
      <alignment horizontal="left" vertical="center" wrapText="1"/>
    </xf>
    <xf numFmtId="0" fontId="0" fillId="3" borderId="1" xfId="0" applyFill="1" applyBorder="1">
      <alignment vertical="center"/>
    </xf>
    <xf numFmtId="0" fontId="3" fillId="4" borderId="27" xfId="0" applyFont="1" applyFill="1" applyBorder="1">
      <alignment vertical="center"/>
    </xf>
    <xf numFmtId="38" fontId="0" fillId="3" borderId="48" xfId="1" applyFont="1" applyFill="1" applyBorder="1" applyAlignment="1">
      <alignment horizontal="right" vertical="center"/>
    </xf>
    <xf numFmtId="38" fontId="0" fillId="3" borderId="29" xfId="1" applyFont="1" applyFill="1" applyBorder="1" applyAlignment="1">
      <alignment horizontal="right" vertical="center"/>
    </xf>
    <xf numFmtId="0" fontId="0" fillId="0" borderId="0" xfId="0" applyProtection="1">
      <alignment vertical="center"/>
      <protection locked="0"/>
    </xf>
    <xf numFmtId="0" fontId="0" fillId="0" borderId="0" xfId="0" quotePrefix="1" applyProtection="1">
      <alignment vertical="center"/>
      <protection locked="0"/>
    </xf>
    <xf numFmtId="0" fontId="0" fillId="2" borderId="1" xfId="0" applyFill="1" applyBorder="1" applyAlignment="1">
      <alignment horizontal="center" vertical="center"/>
    </xf>
    <xf numFmtId="0" fontId="0" fillId="0" borderId="1" xfId="0" applyBorder="1" applyAlignment="1" applyProtection="1">
      <alignment horizontal="center" vertical="center"/>
      <protection locked="0"/>
    </xf>
    <xf numFmtId="0" fontId="20" fillId="0" borderId="0" xfId="0" applyFont="1" applyProtection="1">
      <alignment vertical="center"/>
      <protection locked="0"/>
    </xf>
    <xf numFmtId="0" fontId="18" fillId="0" borderId="0" xfId="0" applyFont="1" applyProtection="1">
      <alignment vertical="center"/>
      <protection locked="0"/>
    </xf>
    <xf numFmtId="0" fontId="0" fillId="4" borderId="38" xfId="0" applyFill="1" applyBorder="1" applyProtection="1">
      <alignment vertical="center"/>
      <protection locked="0"/>
    </xf>
    <xf numFmtId="0" fontId="0" fillId="4" borderId="39" xfId="0" applyFill="1" applyBorder="1" applyProtection="1">
      <alignment vertical="center"/>
      <protection locked="0"/>
    </xf>
    <xf numFmtId="0" fontId="0" fillId="6" borderId="3" xfId="0" applyFill="1" applyBorder="1" applyAlignment="1">
      <alignment horizontal="center" vertical="center"/>
    </xf>
    <xf numFmtId="0" fontId="0" fillId="6" borderId="5" xfId="0" applyFill="1" applyBorder="1" applyAlignment="1">
      <alignment horizontal="center" vertical="center"/>
    </xf>
    <xf numFmtId="0" fontId="0" fillId="4" borderId="40" xfId="0" applyFill="1" applyBorder="1" applyProtection="1">
      <alignment vertical="center"/>
      <protection locked="0"/>
    </xf>
    <xf numFmtId="0" fontId="0" fillId="4" borderId="0" xfId="0" applyFill="1" applyProtection="1">
      <alignment vertical="center"/>
      <protection locked="0"/>
    </xf>
    <xf numFmtId="0" fontId="0" fillId="4" borderId="11" xfId="0" applyFill="1" applyBorder="1" applyAlignment="1" applyProtection="1">
      <alignment horizontal="distributed" vertical="center"/>
      <protection locked="0"/>
    </xf>
    <xf numFmtId="0" fontId="0" fillId="4" borderId="5" xfId="0" applyFill="1" applyBorder="1" applyAlignment="1" applyProtection="1">
      <alignment horizontal="distributed" vertical="center"/>
      <protection locked="0"/>
    </xf>
    <xf numFmtId="0" fontId="0" fillId="7" borderId="5" xfId="0" applyFill="1" applyBorder="1" applyAlignment="1" applyProtection="1">
      <alignment horizontal="distributed" vertical="center"/>
      <protection locked="0"/>
    </xf>
    <xf numFmtId="0" fontId="0" fillId="4" borderId="51" xfId="0" applyFill="1" applyBorder="1" applyAlignment="1" applyProtection="1">
      <alignment horizontal="distributed" vertical="center"/>
      <protection locked="0"/>
    </xf>
    <xf numFmtId="0" fontId="0" fillId="4" borderId="2" xfId="0" applyFill="1" applyBorder="1" applyAlignment="1" applyProtection="1">
      <alignment horizontal="distributed" vertical="center"/>
      <protection locked="0"/>
    </xf>
    <xf numFmtId="0" fontId="0" fillId="7" borderId="2" xfId="0" applyFill="1" applyBorder="1" applyAlignment="1" applyProtection="1">
      <alignment horizontal="distributed" vertical="center"/>
      <protection locked="0"/>
    </xf>
    <xf numFmtId="0" fontId="0" fillId="4" borderId="38" xfId="0" applyFill="1" applyBorder="1" applyAlignment="1" applyProtection="1">
      <alignment horizontal="distributed" vertical="center"/>
      <protection locked="0"/>
    </xf>
    <xf numFmtId="0" fontId="0" fillId="7" borderId="38" xfId="0" applyFill="1" applyBorder="1" applyAlignment="1" applyProtection="1">
      <alignment horizontal="distributed" vertical="center"/>
      <protection locked="0"/>
    </xf>
    <xf numFmtId="0" fontId="0" fillId="0" borderId="0" xfId="0" applyAlignment="1" applyProtection="1">
      <alignment horizontal="center" vertical="center"/>
      <protection locked="0"/>
    </xf>
    <xf numFmtId="0" fontId="8" fillId="0" borderId="0" xfId="0" applyFont="1" applyProtection="1">
      <alignment vertical="center"/>
      <protection locked="0"/>
    </xf>
    <xf numFmtId="0" fontId="0" fillId="6" borderId="5" xfId="0" applyFill="1" applyBorder="1">
      <alignment vertical="center"/>
    </xf>
    <xf numFmtId="0" fontId="0" fillId="6" borderId="3" xfId="0" applyFill="1" applyBorder="1">
      <alignment vertical="center"/>
    </xf>
    <xf numFmtId="38" fontId="0" fillId="0" borderId="0" xfId="1" applyFont="1" applyProtection="1">
      <alignment vertical="center"/>
      <protection locked="0"/>
    </xf>
    <xf numFmtId="38" fontId="0" fillId="2" borderId="55" xfId="1" applyFont="1" applyFill="1" applyBorder="1" applyAlignment="1">
      <alignment vertical="center" shrinkToFit="1"/>
    </xf>
    <xf numFmtId="38" fontId="0" fillId="0" borderId="3" xfId="1" applyFont="1" applyBorder="1" applyAlignment="1" applyProtection="1">
      <alignment vertical="center" shrinkToFit="1"/>
      <protection locked="0"/>
    </xf>
    <xf numFmtId="38" fontId="0" fillId="0" borderId="1" xfId="1" applyFont="1" applyBorder="1" applyAlignment="1" applyProtection="1">
      <alignment vertical="center" shrinkToFit="1"/>
      <protection locked="0"/>
    </xf>
    <xf numFmtId="38" fontId="0" fillId="2" borderId="57" xfId="1" applyFont="1" applyFill="1" applyBorder="1" applyAlignment="1">
      <alignment vertical="center" shrinkToFit="1"/>
    </xf>
    <xf numFmtId="38" fontId="0" fillId="0" borderId="64" xfId="1" applyFont="1" applyBorder="1" applyAlignment="1" applyProtection="1">
      <alignment vertical="center" shrinkToFit="1"/>
      <protection locked="0"/>
    </xf>
    <xf numFmtId="38" fontId="0" fillId="0" borderId="42" xfId="1" applyFont="1" applyBorder="1" applyAlignment="1" applyProtection="1">
      <alignment vertical="center" shrinkToFit="1"/>
      <protection locked="0"/>
    </xf>
    <xf numFmtId="38" fontId="0" fillId="8" borderId="70" xfId="1" applyFont="1" applyFill="1" applyBorder="1" applyAlignment="1" applyProtection="1">
      <alignment horizontal="left" vertical="center" shrinkToFit="1"/>
    </xf>
    <xf numFmtId="38" fontId="0" fillId="4" borderId="69" xfId="1" applyFont="1" applyFill="1" applyBorder="1" applyAlignment="1" applyProtection="1">
      <alignment vertical="center" shrinkToFit="1"/>
      <protection locked="0"/>
    </xf>
    <xf numFmtId="38" fontId="0" fillId="2" borderId="46" xfId="1" applyFont="1" applyFill="1" applyBorder="1" applyAlignment="1" applyProtection="1">
      <alignment vertical="center" shrinkToFit="1"/>
    </xf>
    <xf numFmtId="38" fontId="0" fillId="2" borderId="54" xfId="1" applyFont="1" applyFill="1" applyBorder="1" applyAlignment="1" applyProtection="1">
      <alignment vertical="center" shrinkToFit="1"/>
    </xf>
    <xf numFmtId="38" fontId="0" fillId="4" borderId="65" xfId="1" applyFont="1" applyFill="1" applyBorder="1" applyAlignment="1" applyProtection="1">
      <alignment vertical="center" shrinkToFit="1"/>
      <protection locked="0"/>
    </xf>
    <xf numFmtId="38" fontId="0" fillId="4" borderId="4" xfId="1" applyFont="1" applyFill="1" applyBorder="1" applyAlignment="1" applyProtection="1">
      <alignment vertical="center" shrinkToFit="1"/>
      <protection locked="0"/>
    </xf>
    <xf numFmtId="38" fontId="0" fillId="0" borderId="4" xfId="1" applyFont="1" applyFill="1" applyBorder="1" applyAlignment="1" applyProtection="1">
      <alignment vertical="center" shrinkToFit="1"/>
      <protection locked="0"/>
    </xf>
    <xf numFmtId="38" fontId="0" fillId="2" borderId="55" xfId="1" applyFont="1" applyFill="1" applyBorder="1" applyAlignment="1" applyProtection="1">
      <alignment vertical="center" shrinkToFit="1"/>
    </xf>
    <xf numFmtId="38" fontId="0" fillId="4" borderId="3" xfId="1" applyFont="1" applyFill="1" applyBorder="1" applyAlignment="1" applyProtection="1">
      <alignment vertical="center" shrinkToFit="1"/>
      <protection locked="0"/>
    </xf>
    <xf numFmtId="38" fontId="0" fillId="4" borderId="1" xfId="1" applyFont="1" applyFill="1" applyBorder="1" applyAlignment="1" applyProtection="1">
      <alignment vertical="center" shrinkToFit="1"/>
      <protection locked="0"/>
    </xf>
    <xf numFmtId="38" fontId="0" fillId="0" borderId="1" xfId="1" applyFont="1" applyFill="1" applyBorder="1" applyAlignment="1" applyProtection="1">
      <alignment vertical="center" shrinkToFit="1"/>
      <protection locked="0"/>
    </xf>
    <xf numFmtId="38" fontId="0" fillId="2" borderId="3" xfId="1" applyFont="1" applyFill="1" applyBorder="1" applyAlignment="1" applyProtection="1">
      <alignment vertical="center" shrinkToFit="1"/>
    </xf>
    <xf numFmtId="38" fontId="0" fillId="2" borderId="1" xfId="1" applyFont="1" applyFill="1" applyBorder="1" applyAlignment="1" applyProtection="1">
      <alignment vertical="center" shrinkToFit="1"/>
    </xf>
    <xf numFmtId="38" fontId="0" fillId="2" borderId="57" xfId="1" applyFont="1" applyFill="1" applyBorder="1" applyAlignment="1" applyProtection="1">
      <alignment vertical="center" shrinkToFit="1"/>
    </xf>
    <xf numFmtId="38" fontId="0" fillId="2" borderId="66" xfId="1" applyFont="1" applyFill="1" applyBorder="1" applyAlignment="1" applyProtection="1">
      <alignment vertical="center" shrinkToFit="1"/>
    </xf>
    <xf numFmtId="38" fontId="0" fillId="2" borderId="43" xfId="1" applyFont="1" applyFill="1" applyBorder="1" applyAlignment="1" applyProtection="1">
      <alignment vertical="center" shrinkToFit="1"/>
    </xf>
    <xf numFmtId="38" fontId="0" fillId="2" borderId="56" xfId="1" applyFont="1" applyFill="1" applyBorder="1" applyAlignment="1" applyProtection="1">
      <alignment vertical="center" shrinkToFit="1"/>
    </xf>
    <xf numFmtId="38" fontId="0" fillId="2" borderId="67" xfId="1" applyFont="1" applyFill="1" applyBorder="1" applyAlignment="1" applyProtection="1">
      <alignment vertical="center" shrinkToFit="1"/>
    </xf>
    <xf numFmtId="38" fontId="0" fillId="2" borderId="42" xfId="1" applyFont="1" applyFill="1" applyBorder="1" applyAlignment="1" applyProtection="1">
      <alignment vertical="center" shrinkToFit="1"/>
    </xf>
    <xf numFmtId="38" fontId="0" fillId="2" borderId="58" xfId="1" applyFont="1" applyFill="1" applyBorder="1" applyAlignment="1" applyProtection="1">
      <alignment vertical="center" shrinkToFit="1"/>
    </xf>
    <xf numFmtId="38" fontId="0" fillId="4" borderId="68" xfId="1" applyFont="1" applyFill="1" applyBorder="1" applyAlignment="1" applyProtection="1">
      <alignment vertical="center" shrinkToFit="1"/>
      <protection locked="0"/>
    </xf>
    <xf numFmtId="38" fontId="0" fillId="4" borderId="52" xfId="1" applyFont="1" applyFill="1" applyBorder="1" applyAlignment="1" applyProtection="1">
      <alignment vertical="center" shrinkToFit="1"/>
      <protection locked="0"/>
    </xf>
    <xf numFmtId="38" fontId="0" fillId="0" borderId="52" xfId="1" applyFont="1" applyFill="1" applyBorder="1" applyAlignment="1" applyProtection="1">
      <alignment vertical="center" shrinkToFit="1"/>
      <protection locked="0"/>
    </xf>
    <xf numFmtId="38" fontId="0" fillId="4" borderId="66" xfId="1" applyFont="1" applyFill="1" applyBorder="1" applyAlignment="1" applyProtection="1">
      <alignment vertical="center" shrinkToFit="1"/>
      <protection locked="0"/>
    </xf>
    <xf numFmtId="38" fontId="0" fillId="4" borderId="43" xfId="1" applyFont="1" applyFill="1" applyBorder="1" applyAlignment="1" applyProtection="1">
      <alignment vertical="center" shrinkToFit="1"/>
      <protection locked="0"/>
    </xf>
    <xf numFmtId="38" fontId="0" fillId="0" borderId="43" xfId="1" applyFont="1" applyFill="1" applyBorder="1" applyAlignment="1" applyProtection="1">
      <alignment vertical="center" shrinkToFit="1"/>
      <protection locked="0"/>
    </xf>
    <xf numFmtId="38" fontId="0" fillId="2" borderId="57" xfId="1" applyFont="1" applyFill="1" applyBorder="1" applyAlignment="1" applyProtection="1">
      <alignment horizontal="right" vertical="center" shrinkToFit="1"/>
    </xf>
    <xf numFmtId="38" fontId="0" fillId="2" borderId="56" xfId="1" applyFont="1" applyFill="1" applyBorder="1" applyAlignment="1" applyProtection="1">
      <alignment horizontal="right" vertical="center" shrinkToFit="1"/>
    </xf>
    <xf numFmtId="38" fontId="0" fillId="8" borderId="55" xfId="1" applyFont="1" applyFill="1" applyBorder="1" applyAlignment="1" applyProtection="1">
      <alignment horizontal="distributed" vertical="center" shrinkToFit="1"/>
      <protection locked="0"/>
    </xf>
    <xf numFmtId="38" fontId="0" fillId="8" borderId="53" xfId="1" applyFont="1" applyFill="1" applyBorder="1" applyAlignment="1" applyProtection="1">
      <alignment horizontal="distributed" vertical="center" shrinkToFit="1"/>
      <protection locked="0"/>
    </xf>
    <xf numFmtId="38" fontId="0" fillId="2" borderId="41" xfId="1" applyFont="1" applyFill="1" applyBorder="1" applyAlignment="1" applyProtection="1">
      <alignment vertical="center" shrinkToFit="1"/>
    </xf>
    <xf numFmtId="38" fontId="0" fillId="2" borderId="48" xfId="1" applyFont="1" applyFill="1" applyBorder="1" applyAlignment="1" applyProtection="1">
      <alignment vertical="center" shrinkToFit="1"/>
    </xf>
    <xf numFmtId="38" fontId="0" fillId="2" borderId="59" xfId="1" applyFont="1" applyFill="1" applyBorder="1" applyAlignment="1" applyProtection="1">
      <alignment vertical="center" shrinkToFit="1"/>
    </xf>
    <xf numFmtId="38" fontId="0" fillId="2" borderId="68" xfId="1" applyFont="1" applyFill="1" applyBorder="1" applyAlignment="1" applyProtection="1">
      <alignment vertical="center" shrinkToFit="1"/>
    </xf>
    <xf numFmtId="38" fontId="0" fillId="2" borderId="52" xfId="1" applyFont="1" applyFill="1" applyBorder="1" applyAlignment="1" applyProtection="1">
      <alignment vertical="center" shrinkToFit="1"/>
    </xf>
    <xf numFmtId="176" fontId="0" fillId="6" borderId="3" xfId="0" applyNumberFormat="1" applyFill="1" applyBorder="1" applyAlignment="1">
      <alignment horizontal="center" vertical="center"/>
    </xf>
    <xf numFmtId="0" fontId="10" fillId="4" borderId="24" xfId="0" applyFont="1" applyFill="1" applyBorder="1" applyAlignment="1">
      <alignment vertical="center" wrapText="1"/>
    </xf>
    <xf numFmtId="0" fontId="23" fillId="3" borderId="25" xfId="0" applyFont="1" applyFill="1" applyBorder="1" applyAlignment="1">
      <alignment horizontal="left" vertical="center" wrapText="1"/>
    </xf>
    <xf numFmtId="0" fontId="25" fillId="3" borderId="2" xfId="0" applyFont="1" applyFill="1" applyBorder="1" applyAlignment="1">
      <alignment horizontal="center" vertical="center" wrapText="1"/>
    </xf>
    <xf numFmtId="0" fontId="0" fillId="4" borderId="71" xfId="0" applyFill="1" applyBorder="1" applyAlignment="1">
      <alignment vertical="center" wrapText="1"/>
    </xf>
    <xf numFmtId="0" fontId="0" fillId="4" borderId="6"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74" xfId="0" applyFill="1" applyBorder="1" applyAlignment="1">
      <alignment vertical="center" wrapText="1"/>
    </xf>
    <xf numFmtId="0" fontId="0" fillId="4" borderId="60" xfId="0" applyFill="1" applyBorder="1" applyAlignment="1">
      <alignment vertical="center" wrapText="1"/>
    </xf>
    <xf numFmtId="0" fontId="0" fillId="4" borderId="61" xfId="0" applyFill="1" applyBorder="1" applyAlignment="1">
      <alignment vertical="center" wrapText="1"/>
    </xf>
    <xf numFmtId="0" fontId="0" fillId="4" borderId="75" xfId="0" applyFill="1" applyBorder="1" applyAlignment="1">
      <alignment vertical="center" wrapText="1"/>
    </xf>
    <xf numFmtId="0" fontId="17" fillId="0" borderId="0" xfId="0" applyFont="1" applyProtection="1">
      <alignment vertical="center"/>
      <protection locked="0"/>
    </xf>
    <xf numFmtId="0" fontId="0" fillId="0" borderId="76" xfId="0" applyBorder="1">
      <alignment vertical="center"/>
    </xf>
    <xf numFmtId="0" fontId="3" fillId="4" borderId="77" xfId="0" applyFont="1" applyFill="1" applyBorder="1">
      <alignment vertical="center"/>
    </xf>
    <xf numFmtId="0" fontId="3" fillId="4" borderId="24" xfId="0" applyFont="1" applyFill="1" applyBorder="1">
      <alignment vertical="center"/>
    </xf>
    <xf numFmtId="0" fontId="0" fillId="4" borderId="0" xfId="0" quotePrefix="1" applyFill="1" applyAlignment="1">
      <alignment horizontal="right" vertical="center"/>
    </xf>
    <xf numFmtId="38" fontId="0" fillId="8" borderId="42" xfId="1" applyFont="1" applyFill="1" applyBorder="1" applyAlignment="1" applyProtection="1">
      <alignment vertical="center" shrinkToFit="1"/>
      <protection locked="0"/>
    </xf>
    <xf numFmtId="0" fontId="0" fillId="0" borderId="0" xfId="0" applyAlignment="1" applyProtection="1">
      <alignment horizontal="right" vertical="center"/>
      <protection locked="0"/>
    </xf>
    <xf numFmtId="0" fontId="15" fillId="4" borderId="27" xfId="0" applyFont="1" applyFill="1" applyBorder="1">
      <alignment vertical="center"/>
    </xf>
    <xf numFmtId="0" fontId="10" fillId="4" borderId="27" xfId="0" applyFont="1" applyFill="1" applyBorder="1" applyAlignment="1">
      <alignment vertical="center" wrapText="1"/>
    </xf>
    <xf numFmtId="38" fontId="0" fillId="8" borderId="3" xfId="1" applyFont="1" applyFill="1" applyBorder="1" applyAlignment="1" applyProtection="1">
      <alignment vertical="center" shrinkToFit="1"/>
      <protection locked="0"/>
    </xf>
    <xf numFmtId="38" fontId="0" fillId="8" borderId="1" xfId="1" applyFont="1" applyFill="1" applyBorder="1" applyAlignment="1" applyProtection="1">
      <alignment vertical="center" shrinkToFit="1"/>
      <protection locked="0"/>
    </xf>
    <xf numFmtId="0" fontId="0" fillId="2" borderId="1" xfId="0" applyFill="1" applyBorder="1" applyAlignment="1" applyProtection="1">
      <alignment horizontal="center" vertical="center"/>
      <protection locked="0"/>
    </xf>
    <xf numFmtId="0" fontId="28" fillId="0" borderId="0" xfId="0" applyFont="1" applyProtection="1">
      <alignment vertical="center"/>
      <protection locked="0"/>
    </xf>
    <xf numFmtId="0" fontId="9" fillId="0" borderId="27" xfId="0" applyFont="1" applyBorder="1">
      <alignment vertical="center"/>
    </xf>
    <xf numFmtId="0" fontId="0" fillId="2" borderId="1" xfId="0" quotePrefix="1" applyFill="1" applyBorder="1" applyAlignment="1">
      <alignment horizontal="center" vertical="center"/>
    </xf>
    <xf numFmtId="0" fontId="17" fillId="0" borderId="0" xfId="0" applyFont="1" applyAlignment="1" applyProtection="1">
      <alignment vertical="center" shrinkToFit="1"/>
      <protection locked="0"/>
    </xf>
    <xf numFmtId="38" fontId="10" fillId="0" borderId="27" xfId="1" applyFont="1" applyFill="1" applyBorder="1" applyAlignment="1">
      <alignment vertical="center" wrapText="1"/>
    </xf>
    <xf numFmtId="38" fontId="0" fillId="0" borderId="40" xfId="1" applyFont="1" applyFill="1" applyBorder="1" applyAlignment="1" applyProtection="1">
      <alignment vertical="center" shrinkToFit="1"/>
      <protection locked="0"/>
    </xf>
    <xf numFmtId="0" fontId="0" fillId="2" borderId="15" xfId="0" applyFill="1" applyBorder="1" applyAlignment="1">
      <alignment horizontal="center" vertical="center"/>
    </xf>
    <xf numFmtId="0" fontId="0" fillId="3" borderId="27" xfId="0" applyFill="1" applyBorder="1" applyAlignment="1">
      <alignment horizontal="center" vertical="center"/>
    </xf>
    <xf numFmtId="0" fontId="0" fillId="2" borderId="1" xfId="0" applyFill="1" applyBorder="1" applyProtection="1">
      <alignment vertical="center"/>
      <protection locked="0"/>
    </xf>
    <xf numFmtId="14" fontId="9" fillId="0" borderId="0" xfId="0" applyNumberFormat="1" applyFont="1" applyProtection="1">
      <alignment vertical="center"/>
      <protection locked="0"/>
    </xf>
    <xf numFmtId="0" fontId="0" fillId="8" borderId="1" xfId="0" applyFill="1" applyBorder="1" applyProtection="1">
      <alignment vertical="center"/>
      <protection locked="0"/>
    </xf>
    <xf numFmtId="0" fontId="9" fillId="0" borderId="0" xfId="0" applyFont="1" applyProtection="1">
      <alignment vertical="center"/>
      <protection locked="0"/>
    </xf>
    <xf numFmtId="0" fontId="29" fillId="0" borderId="15" xfId="0" applyFont="1" applyBorder="1" applyAlignment="1">
      <alignment vertical="center" wrapText="1"/>
    </xf>
    <xf numFmtId="0" fontId="23" fillId="0" borderId="16" xfId="0" applyFont="1" applyBorder="1">
      <alignment vertical="center"/>
    </xf>
    <xf numFmtId="0" fontId="14" fillId="3" borderId="5" xfId="0" applyFont="1" applyFill="1" applyBorder="1" applyAlignment="1">
      <alignment vertical="center" wrapText="1"/>
    </xf>
    <xf numFmtId="0" fontId="14" fillId="3" borderId="21" xfId="0" applyFont="1" applyFill="1" applyBorder="1" applyAlignment="1">
      <alignment vertical="center" wrapText="1"/>
    </xf>
    <xf numFmtId="0" fontId="0" fillId="4" borderId="8" xfId="0" applyFill="1" applyBorder="1" applyAlignment="1">
      <alignment vertical="center" wrapText="1"/>
    </xf>
    <xf numFmtId="0" fontId="1" fillId="4" borderId="9" xfId="0" applyFont="1" applyFill="1" applyBorder="1" applyAlignment="1">
      <alignment vertical="center" wrapText="1"/>
    </xf>
    <xf numFmtId="0" fontId="1" fillId="4" borderId="10" xfId="0" applyFont="1" applyFill="1" applyBorder="1" applyAlignment="1">
      <alignment vertical="center" wrapText="1"/>
    </xf>
    <xf numFmtId="0" fontId="22" fillId="3" borderId="5" xfId="0" applyFont="1" applyFill="1" applyBorder="1" applyAlignment="1">
      <alignment horizontal="left" vertical="center" wrapText="1"/>
    </xf>
    <xf numFmtId="0" fontId="4" fillId="3" borderId="3" xfId="0" applyFont="1" applyFill="1" applyBorder="1" applyAlignment="1">
      <alignment horizontal="left" vertical="center" wrapText="1"/>
    </xf>
    <xf numFmtId="0" fontId="0" fillId="5" borderId="13" xfId="0" applyFill="1" applyBorder="1" applyAlignment="1">
      <alignment vertical="center" wrapText="1"/>
    </xf>
    <xf numFmtId="0" fontId="0" fillId="5" borderId="9" xfId="0" applyFill="1" applyBorder="1" applyAlignment="1">
      <alignment vertical="center" wrapText="1"/>
    </xf>
    <xf numFmtId="0" fontId="0" fillId="5" borderId="7" xfId="0" applyFill="1" applyBorder="1" applyAlignment="1">
      <alignment vertical="center" wrapText="1"/>
    </xf>
    <xf numFmtId="0" fontId="1" fillId="3" borderId="5"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21" xfId="0" applyFont="1" applyFill="1" applyBorder="1" applyAlignment="1">
      <alignment horizontal="left" vertical="center" wrapText="1"/>
    </xf>
    <xf numFmtId="0" fontId="0" fillId="5" borderId="13" xfId="0" applyFill="1" applyBorder="1" applyAlignment="1">
      <alignment horizontal="left" vertical="center" wrapText="1"/>
    </xf>
    <xf numFmtId="0" fontId="0" fillId="5" borderId="9" xfId="0" applyFill="1" applyBorder="1" applyAlignment="1">
      <alignment horizontal="left" vertical="center" wrapText="1"/>
    </xf>
    <xf numFmtId="0" fontId="0" fillId="5" borderId="7" xfId="0" applyFill="1" applyBorder="1" applyAlignment="1">
      <alignment horizontal="left" vertical="center" wrapText="1"/>
    </xf>
    <xf numFmtId="0" fontId="6" fillId="3" borderId="14" xfId="0" applyFont="1" applyFill="1" applyBorder="1">
      <alignment vertical="center"/>
    </xf>
    <xf numFmtId="0" fontId="6" fillId="3" borderId="15" xfId="0" applyFont="1" applyFill="1" applyBorder="1">
      <alignment vertical="center"/>
    </xf>
    <xf numFmtId="0" fontId="6" fillId="3" borderId="16" xfId="0" applyFont="1" applyFill="1" applyBorder="1">
      <alignment vertical="center"/>
    </xf>
    <xf numFmtId="0" fontId="1" fillId="3" borderId="19"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0" fillId="5" borderId="60" xfId="0" applyFill="1" applyBorder="1" applyAlignment="1">
      <alignment horizontal="left" vertical="center" wrapText="1"/>
    </xf>
    <xf numFmtId="0" fontId="0" fillId="5" borderId="61" xfId="0" applyFill="1" applyBorder="1" applyAlignment="1">
      <alignment horizontal="left" vertical="center" wrapText="1"/>
    </xf>
    <xf numFmtId="0" fontId="0" fillId="5" borderId="62" xfId="0" applyFill="1" applyBorder="1" applyAlignment="1">
      <alignment horizontal="left" vertical="center" wrapText="1"/>
    </xf>
    <xf numFmtId="0" fontId="0" fillId="5" borderId="20" xfId="0" applyFill="1" applyBorder="1" applyAlignment="1">
      <alignment vertical="center" wrapText="1"/>
    </xf>
    <xf numFmtId="0" fontId="0" fillId="5" borderId="5" xfId="0" applyFill="1" applyBorder="1" applyAlignment="1">
      <alignment vertical="center" wrapText="1"/>
    </xf>
    <xf numFmtId="0" fontId="0" fillId="5" borderId="3" xfId="0" applyFill="1" applyBorder="1" applyAlignment="1">
      <alignment vertical="center" wrapText="1"/>
    </xf>
    <xf numFmtId="0" fontId="0" fillId="5" borderId="22" xfId="0" applyFill="1" applyBorder="1" applyAlignment="1">
      <alignment vertical="center" wrapText="1"/>
    </xf>
    <xf numFmtId="0" fontId="0" fillId="5" borderId="19" xfId="0" applyFill="1" applyBorder="1" applyAlignment="1">
      <alignment vertical="center" wrapText="1"/>
    </xf>
    <xf numFmtId="0" fontId="0" fillId="5" borderId="17" xfId="0" applyFill="1" applyBorder="1" applyAlignment="1">
      <alignment vertical="center" wrapText="1"/>
    </xf>
    <xf numFmtId="0" fontId="4" fillId="3" borderId="5"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23" xfId="0" applyFont="1" applyFill="1" applyBorder="1" applyAlignment="1">
      <alignment horizontal="left" vertical="center" wrapText="1"/>
    </xf>
    <xf numFmtId="0" fontId="18" fillId="0" borderId="31" xfId="0" applyFont="1" applyBorder="1" applyAlignment="1">
      <alignment horizontal="center" vertical="top" wrapText="1"/>
    </xf>
    <xf numFmtId="0" fontId="18" fillId="0" borderId="32" xfId="0" applyFont="1" applyBorder="1" applyAlignment="1">
      <alignment horizontal="center" vertical="top" wrapText="1"/>
    </xf>
    <xf numFmtId="0" fontId="18" fillId="0" borderId="33" xfId="0" applyFont="1" applyBorder="1" applyAlignment="1">
      <alignment horizontal="center" vertical="top" wrapText="1"/>
    </xf>
    <xf numFmtId="0" fontId="18" fillId="0" borderId="34" xfId="0" applyFont="1" applyBorder="1" applyAlignment="1">
      <alignment horizontal="center" vertical="top" wrapText="1"/>
    </xf>
    <xf numFmtId="0" fontId="18" fillId="0" borderId="35" xfId="0" applyFont="1" applyBorder="1" applyAlignment="1">
      <alignment horizontal="center" vertical="top" wrapText="1"/>
    </xf>
    <xf numFmtId="0" fontId="18" fillId="0" borderId="36" xfId="0" applyFont="1" applyBorder="1" applyAlignment="1">
      <alignment horizontal="center" vertical="top" wrapText="1"/>
    </xf>
    <xf numFmtId="0" fontId="0" fillId="3" borderId="1" xfId="0" applyFill="1" applyBorder="1" applyAlignment="1" applyProtection="1">
      <alignment horizontal="distributed" vertical="center"/>
      <protection locked="0"/>
    </xf>
    <xf numFmtId="0" fontId="0" fillId="3" borderId="2" xfId="0" applyFill="1" applyBorder="1" applyAlignment="1" applyProtection="1">
      <alignment horizontal="distributed" vertical="center"/>
      <protection locked="0"/>
    </xf>
    <xf numFmtId="0" fontId="0" fillId="3" borderId="48" xfId="0" applyFill="1" applyBorder="1" applyAlignment="1" applyProtection="1">
      <alignment horizontal="distributed" vertical="center"/>
      <protection locked="0"/>
    </xf>
    <xf numFmtId="0" fontId="0" fillId="3" borderId="40" xfId="0" applyFill="1" applyBorder="1" applyAlignment="1" applyProtection="1">
      <alignment horizontal="distributed" vertical="center"/>
      <protection locked="0"/>
    </xf>
    <xf numFmtId="0" fontId="0" fillId="0" borderId="52" xfId="0" applyBorder="1" applyAlignment="1" applyProtection="1">
      <alignment horizontal="distributed" vertical="center"/>
      <protection locked="0"/>
    </xf>
    <xf numFmtId="0" fontId="0" fillId="0" borderId="51" xfId="0" applyBorder="1" applyAlignment="1" applyProtection="1">
      <alignment horizontal="distributed" vertical="center"/>
      <protection locked="0"/>
    </xf>
    <xf numFmtId="0" fontId="0" fillId="4" borderId="44" xfId="0" applyFill="1" applyBorder="1" applyAlignment="1" applyProtection="1">
      <alignment horizontal="left" vertical="center"/>
      <protection locked="0"/>
    </xf>
    <xf numFmtId="0" fontId="0" fillId="4" borderId="45" xfId="0" applyFill="1" applyBorder="1" applyAlignment="1" applyProtection="1">
      <alignment horizontal="left" vertical="center"/>
      <protection locked="0"/>
    </xf>
    <xf numFmtId="0" fontId="0" fillId="4" borderId="47" xfId="0" applyFill="1" applyBorder="1" applyAlignment="1" applyProtection="1">
      <alignment horizontal="distributed" vertical="center" textRotation="255"/>
      <protection locked="0"/>
    </xf>
    <xf numFmtId="0" fontId="0" fillId="4" borderId="48" xfId="0" applyFill="1" applyBorder="1" applyAlignment="1" applyProtection="1">
      <alignment horizontal="distributed" vertical="center" textRotation="255"/>
      <protection locked="0"/>
    </xf>
    <xf numFmtId="0" fontId="0" fillId="4" borderId="49" xfId="0" applyFill="1" applyBorder="1" applyAlignment="1" applyProtection="1">
      <alignment horizontal="distributed" vertical="center" textRotation="255"/>
      <protection locked="0"/>
    </xf>
    <xf numFmtId="0" fontId="9" fillId="4" borderId="47" xfId="0" applyFont="1" applyFill="1" applyBorder="1" applyAlignment="1" applyProtection="1">
      <alignment horizontal="distributed" vertical="center" wrapText="1"/>
      <protection locked="0"/>
    </xf>
    <xf numFmtId="0" fontId="3" fillId="4" borderId="48" xfId="0" applyFont="1" applyFill="1" applyBorder="1" applyAlignment="1" applyProtection="1">
      <alignment horizontal="distributed" vertical="center" wrapText="1"/>
      <protection locked="0"/>
    </xf>
    <xf numFmtId="0" fontId="3" fillId="4" borderId="4" xfId="0" applyFont="1" applyFill="1" applyBorder="1" applyAlignment="1" applyProtection="1">
      <alignment horizontal="distributed" vertical="center" wrapText="1"/>
      <protection locked="0"/>
    </xf>
    <xf numFmtId="0" fontId="3" fillId="4" borderId="43" xfId="0" applyFont="1" applyFill="1" applyBorder="1" applyAlignment="1" applyProtection="1">
      <alignment horizontal="distributed" vertical="center"/>
      <protection locked="0"/>
    </xf>
    <xf numFmtId="0" fontId="3" fillId="4" borderId="48" xfId="0" applyFont="1" applyFill="1" applyBorder="1" applyAlignment="1" applyProtection="1">
      <alignment horizontal="distributed" vertical="center"/>
      <protection locked="0"/>
    </xf>
    <xf numFmtId="0" fontId="3" fillId="4" borderId="4" xfId="0" applyFont="1" applyFill="1" applyBorder="1" applyAlignment="1" applyProtection="1">
      <alignment horizontal="distributed" vertical="center"/>
      <protection locked="0"/>
    </xf>
    <xf numFmtId="0" fontId="0" fillId="7" borderId="50" xfId="0" applyFill="1" applyBorder="1" applyAlignment="1" applyProtection="1">
      <alignment horizontal="distributed" vertical="center"/>
      <protection locked="0"/>
    </xf>
    <xf numFmtId="0" fontId="0" fillId="7" borderId="63" xfId="0" applyFill="1" applyBorder="1" applyAlignment="1" applyProtection="1">
      <alignment horizontal="distributed" vertical="center"/>
      <protection locked="0"/>
    </xf>
    <xf numFmtId="0" fontId="0" fillId="4" borderId="47" xfId="0" applyFill="1" applyBorder="1" applyAlignment="1" applyProtection="1">
      <alignment horizontal="distributed" vertical="center" wrapText="1"/>
      <protection locked="0"/>
    </xf>
    <xf numFmtId="0" fontId="0" fillId="4" borderId="48" xfId="0" applyFill="1" applyBorder="1" applyAlignment="1" applyProtection="1">
      <alignment horizontal="distributed" vertical="center" wrapText="1"/>
      <protection locked="0"/>
    </xf>
    <xf numFmtId="0" fontId="0" fillId="4" borderId="4" xfId="0" applyFill="1" applyBorder="1" applyAlignment="1" applyProtection="1">
      <alignment horizontal="distributed" vertical="center" wrapText="1"/>
      <protection locked="0"/>
    </xf>
    <xf numFmtId="0" fontId="0" fillId="4" borderId="1" xfId="0" applyFill="1" applyBorder="1" applyAlignment="1" applyProtection="1">
      <alignment horizontal="distributed" vertical="center" wrapText="1"/>
      <protection locked="0"/>
    </xf>
    <xf numFmtId="0" fontId="0" fillId="4" borderId="43" xfId="0" applyFill="1" applyBorder="1" applyAlignment="1" applyProtection="1">
      <alignment horizontal="distributed" vertical="center"/>
      <protection locked="0"/>
    </xf>
    <xf numFmtId="0" fontId="0" fillId="4" borderId="48" xfId="0" applyFill="1" applyBorder="1" applyAlignment="1" applyProtection="1">
      <alignment horizontal="distributed" vertical="center"/>
      <protection locked="0"/>
    </xf>
    <xf numFmtId="0" fontId="0" fillId="4" borderId="4" xfId="0" applyFill="1" applyBorder="1" applyAlignment="1" applyProtection="1">
      <alignment horizontal="distributed" vertical="center"/>
      <protection locked="0"/>
    </xf>
    <xf numFmtId="0" fontId="0" fillId="7" borderId="42" xfId="0" applyFill="1" applyBorder="1" applyAlignment="1" applyProtection="1">
      <alignment horizontal="distributed" vertical="center"/>
      <protection locked="0"/>
    </xf>
    <xf numFmtId="0" fontId="17" fillId="2" borderId="14" xfId="0" applyFont="1" applyFill="1" applyBorder="1" applyAlignment="1" applyProtection="1">
      <alignment vertical="center" shrinkToFit="1"/>
      <protection locked="0"/>
    </xf>
    <xf numFmtId="0" fontId="17" fillId="2" borderId="15" xfId="0" applyFont="1" applyFill="1" applyBorder="1" applyAlignment="1" applyProtection="1">
      <alignment vertical="center" shrinkToFit="1"/>
      <protection locked="0"/>
    </xf>
    <xf numFmtId="0" fontId="17" fillId="2" borderId="16" xfId="0" applyFont="1" applyFill="1" applyBorder="1" applyAlignment="1" applyProtection="1">
      <alignment vertical="center" shrinkToFit="1"/>
      <protection locked="0"/>
    </xf>
    <xf numFmtId="0" fontId="0" fillId="0" borderId="0" xfId="0" applyAlignment="1" applyProtection="1">
      <alignment horizontal="right" vertical="center"/>
      <protection locked="0"/>
    </xf>
    <xf numFmtId="0" fontId="0" fillId="0" borderId="41" xfId="0" applyBorder="1" applyAlignment="1" applyProtection="1">
      <alignment horizontal="right" vertical="center"/>
      <protection locked="0"/>
    </xf>
    <xf numFmtId="0" fontId="0" fillId="4" borderId="37" xfId="0" applyFill="1" applyBorder="1" applyAlignment="1" applyProtection="1">
      <alignment horizontal="center" vertical="center" wrapText="1"/>
      <protection locked="0"/>
    </xf>
    <xf numFmtId="0" fontId="0" fillId="4" borderId="53" xfId="0" applyFill="1" applyBorder="1" applyAlignment="1" applyProtection="1">
      <alignment horizontal="center" vertical="center" wrapText="1"/>
      <protection locked="0"/>
    </xf>
    <xf numFmtId="38" fontId="9" fillId="6" borderId="1" xfId="1" applyFont="1" applyFill="1" applyBorder="1" applyAlignment="1" applyProtection="1">
      <alignment horizontal="distributed" vertical="center" textRotation="255"/>
      <protection locked="0"/>
    </xf>
    <xf numFmtId="38" fontId="3" fillId="6" borderId="42" xfId="1" applyFont="1" applyFill="1" applyBorder="1" applyAlignment="1" applyProtection="1">
      <alignment horizontal="distributed" vertical="center" textRotation="255"/>
      <protection locked="0"/>
    </xf>
    <xf numFmtId="38" fontId="0" fillId="6" borderId="1" xfId="1" applyFont="1" applyFill="1" applyBorder="1" applyAlignment="1" applyProtection="1">
      <alignment horizontal="distributed" vertical="center"/>
      <protection locked="0"/>
    </xf>
    <xf numFmtId="38" fontId="0" fillId="6" borderId="2" xfId="1" applyFont="1" applyFill="1" applyBorder="1" applyAlignment="1" applyProtection="1">
      <alignment horizontal="distributed" vertical="center"/>
      <protection locked="0"/>
    </xf>
    <xf numFmtId="38" fontId="0" fillId="6" borderId="42" xfId="1" applyFont="1" applyFill="1" applyBorder="1" applyAlignment="1" applyProtection="1">
      <alignment horizontal="distributed" vertical="center"/>
      <protection locked="0"/>
    </xf>
    <xf numFmtId="38" fontId="0" fillId="6" borderId="50" xfId="1" applyFont="1" applyFill="1" applyBorder="1" applyAlignment="1" applyProtection="1">
      <alignment horizontal="distributed" vertical="center"/>
      <protection locked="0"/>
    </xf>
  </cellXfs>
  <cellStyles count="5">
    <cellStyle name="Hyperlink" xfId="4" xr:uid="{13B4F5DB-E79A-4EB1-8A33-D2035B0D92CD}"/>
    <cellStyle name="ハイパーリンク 2" xfId="3" xr:uid="{F66D1BA0-1A14-46B9-98E4-9A9AC71E602B}"/>
    <cellStyle name="桁区切り" xfId="1" builtinId="6"/>
    <cellStyle name="標準" xfId="0" builtinId="0"/>
    <cellStyle name="標準 2" xfId="2" xr:uid="{00000000-0005-0000-0000-000003000000}"/>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FFCCFF"/>
      <color rgb="FFFFFF99"/>
      <color rgb="FFFFFFCC"/>
      <color rgb="FFFF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6</xdr:col>
      <xdr:colOff>123825</xdr:colOff>
      <xdr:row>22</xdr:row>
      <xdr:rowOff>161925</xdr:rowOff>
    </xdr:from>
    <xdr:to>
      <xdr:col>6</xdr:col>
      <xdr:colOff>771525</xdr:colOff>
      <xdr:row>22</xdr:row>
      <xdr:rowOff>276225</xdr:rowOff>
    </xdr:to>
    <xdr:sp macro="" textlink="">
      <xdr:nvSpPr>
        <xdr:cNvPr id="2" name="矢印: 左 1">
          <a:extLst>
            <a:ext uri="{FF2B5EF4-FFF2-40B4-BE49-F238E27FC236}">
              <a16:creationId xmlns:a16="http://schemas.microsoft.com/office/drawing/2014/main" id="{A4F6234A-9A55-AB41-BDFB-1948C20F89B8}"/>
            </a:ext>
          </a:extLst>
        </xdr:cNvPr>
        <xdr:cNvSpPr/>
      </xdr:nvSpPr>
      <xdr:spPr>
        <a:xfrm rot="10800000">
          <a:off x="5467350" y="7248525"/>
          <a:ext cx="647700" cy="1143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3C655-746C-4253-942B-AF1AA90A42E3}">
  <sheetPr codeName="Sheet1"/>
  <dimension ref="A1:R30"/>
  <sheetViews>
    <sheetView tabSelected="1" view="pageBreakPreview" zoomScaleNormal="100" zoomScaleSheetLayoutView="100" workbookViewId="0"/>
  </sheetViews>
  <sheetFormatPr defaultRowHeight="13.5"/>
  <cols>
    <col min="1" max="1" width="2.25" customWidth="1"/>
    <col min="2" max="2" width="16.5" customWidth="1"/>
    <col min="3" max="3" width="12.5" customWidth="1"/>
    <col min="4" max="4" width="17.625" customWidth="1"/>
    <col min="5" max="5" width="11.625" customWidth="1"/>
    <col min="6" max="6" width="10.625" customWidth="1"/>
    <col min="7" max="7" width="12.875" customWidth="1"/>
    <col min="8" max="8" width="14.5" customWidth="1"/>
    <col min="9" max="9" width="20.25" customWidth="1"/>
    <col min="10" max="10" width="11.375" customWidth="1"/>
    <col min="11" max="11" width="9" customWidth="1"/>
    <col min="12" max="12" width="33.5" customWidth="1"/>
    <col min="13" max="13" width="2.125" customWidth="1"/>
    <col min="14" max="14" width="2.875" customWidth="1"/>
    <col min="15" max="17" width="10.125" customWidth="1"/>
  </cols>
  <sheetData>
    <row r="1" spans="1:18" ht="14.25" thickBot="1">
      <c r="A1" s="3"/>
      <c r="B1" s="3"/>
      <c r="C1" s="3"/>
      <c r="D1" s="3"/>
      <c r="E1" s="3"/>
      <c r="F1" s="3"/>
      <c r="G1" s="44" t="s">
        <v>46</v>
      </c>
      <c r="H1" s="50" t="s">
        <v>24</v>
      </c>
      <c r="I1" s="46" t="s">
        <v>25</v>
      </c>
      <c r="J1" s="47"/>
      <c r="K1" s="47"/>
      <c r="L1" s="48"/>
    </row>
    <row r="2" spans="1:18" ht="21.75" thickBot="1">
      <c r="A2" s="3"/>
      <c r="B2" s="4" t="s">
        <v>71</v>
      </c>
      <c r="C2" s="3"/>
      <c r="D2" s="7"/>
      <c r="E2" s="7"/>
      <c r="F2" s="49"/>
      <c r="G2" s="45"/>
      <c r="H2" s="43" t="s">
        <v>50</v>
      </c>
      <c r="I2" s="178"/>
      <c r="J2" s="179"/>
      <c r="K2" s="179"/>
      <c r="L2" s="180"/>
      <c r="M2" s="3"/>
      <c r="O2" t="s">
        <v>47</v>
      </c>
    </row>
    <row r="3" spans="1:18">
      <c r="A3" s="3"/>
      <c r="B3" s="3"/>
      <c r="C3" s="3"/>
      <c r="D3" s="3"/>
      <c r="E3" s="3"/>
      <c r="F3" s="3"/>
      <c r="H3" s="40"/>
      <c r="I3" s="2"/>
      <c r="J3" s="2"/>
      <c r="K3" s="2"/>
      <c r="L3" s="2"/>
      <c r="M3" s="3"/>
      <c r="O3" t="s">
        <v>48</v>
      </c>
    </row>
    <row r="4" spans="1:18">
      <c r="A4" s="3"/>
      <c r="B4" s="19" t="s">
        <v>110</v>
      </c>
      <c r="C4" s="3"/>
      <c r="D4" s="3"/>
      <c r="E4" s="3"/>
      <c r="F4" s="3"/>
      <c r="G4" s="3"/>
      <c r="H4" s="3"/>
      <c r="I4" s="3"/>
      <c r="J4" s="3"/>
      <c r="K4" s="3"/>
      <c r="L4" s="3"/>
      <c r="M4" s="3"/>
      <c r="O4" t="s">
        <v>49</v>
      </c>
    </row>
    <row r="5" spans="1:18">
      <c r="A5" s="3"/>
      <c r="B5" s="52"/>
      <c r="C5" s="19" t="s">
        <v>93</v>
      </c>
      <c r="E5" s="3"/>
      <c r="F5" s="3"/>
      <c r="G5" s="3"/>
      <c r="H5" s="3"/>
      <c r="I5" s="3"/>
      <c r="J5" s="3"/>
      <c r="K5" s="3"/>
      <c r="L5" s="3"/>
      <c r="M5" s="3"/>
    </row>
    <row r="6" spans="1:18" ht="14.25" thickBot="1">
      <c r="A6" s="3"/>
      <c r="B6" s="3"/>
      <c r="C6" s="3"/>
      <c r="D6" s="3"/>
      <c r="E6" s="3"/>
      <c r="F6" s="3"/>
      <c r="G6" s="3"/>
      <c r="H6" s="3"/>
      <c r="I6" s="3"/>
      <c r="J6" s="3"/>
      <c r="K6" s="3"/>
      <c r="L6" s="3"/>
      <c r="M6" s="3"/>
    </row>
    <row r="7" spans="1:18" ht="34.5" customHeight="1" thickBot="1">
      <c r="A7" s="3"/>
      <c r="B7" s="5" t="s">
        <v>119</v>
      </c>
      <c r="C7" s="6"/>
      <c r="D7" s="6"/>
      <c r="E7" s="150" t="s">
        <v>113</v>
      </c>
      <c r="F7" s="152">
        <v>6</v>
      </c>
      <c r="G7" s="141" t="s">
        <v>104</v>
      </c>
      <c r="H7" s="142" t="s">
        <v>105</v>
      </c>
      <c r="I7" s="153"/>
      <c r="J7" s="147" t="s">
        <v>104</v>
      </c>
      <c r="K7" s="158" t="s">
        <v>111</v>
      </c>
      <c r="L7" s="159"/>
      <c r="M7" s="30"/>
    </row>
    <row r="8" spans="1:18" ht="18" customHeight="1" thickBot="1">
      <c r="A8" s="3"/>
      <c r="B8" s="5" t="s">
        <v>112</v>
      </c>
      <c r="C8" s="6"/>
      <c r="D8" s="6"/>
      <c r="E8" s="11"/>
      <c r="F8" s="31" t="s">
        <v>4</v>
      </c>
      <c r="G8" s="201"/>
      <c r="H8" s="202"/>
      <c r="I8" s="202"/>
      <c r="J8" s="202"/>
      <c r="K8" s="202"/>
      <c r="L8" s="203"/>
      <c r="M8" s="30"/>
    </row>
    <row r="9" spans="1:18" ht="18" customHeight="1" thickBot="1">
      <c r="A9" s="3"/>
      <c r="B9" s="5" t="s">
        <v>82</v>
      </c>
      <c r="C9" s="6"/>
      <c r="D9" s="6"/>
      <c r="E9" s="11"/>
      <c r="F9" s="53" t="s">
        <v>4</v>
      </c>
      <c r="G9" s="204"/>
      <c r="H9" s="205"/>
      <c r="I9" s="205"/>
      <c r="J9" s="205"/>
      <c r="K9" s="205"/>
      <c r="L9" s="206"/>
      <c r="M9" s="30"/>
    </row>
    <row r="10" spans="1:18" ht="28.5" customHeight="1">
      <c r="A10" s="3"/>
      <c r="B10" s="175" t="s">
        <v>51</v>
      </c>
      <c r="C10" s="176"/>
      <c r="D10" s="177"/>
      <c r="E10" s="21">
        <f>SUM(E11:E15)</f>
        <v>0</v>
      </c>
      <c r="F10" s="12" t="s">
        <v>16</v>
      </c>
      <c r="G10" s="162" t="s">
        <v>90</v>
      </c>
      <c r="H10" s="163"/>
      <c r="I10" s="163"/>
      <c r="J10" s="163"/>
      <c r="K10" s="163"/>
      <c r="L10" s="164"/>
      <c r="M10" s="30"/>
    </row>
    <row r="11" spans="1:18" ht="30" customHeight="1">
      <c r="A11" s="3"/>
      <c r="B11" s="8" t="s">
        <v>8</v>
      </c>
      <c r="C11" s="165" t="s">
        <v>15</v>
      </c>
      <c r="D11" s="166"/>
      <c r="E11" s="22"/>
      <c r="F11" s="32" t="s">
        <v>4</v>
      </c>
      <c r="G11" s="172" t="s">
        <v>83</v>
      </c>
      <c r="H11" s="173"/>
      <c r="I11" s="173"/>
      <c r="J11" s="173"/>
      <c r="K11" s="173"/>
      <c r="L11" s="174"/>
      <c r="M11" s="30"/>
    </row>
    <row r="12" spans="1:18" ht="30" customHeight="1">
      <c r="A12" s="3"/>
      <c r="B12" s="1" t="s">
        <v>8</v>
      </c>
      <c r="C12" s="165" t="s">
        <v>17</v>
      </c>
      <c r="D12" s="166"/>
      <c r="E12" s="23"/>
      <c r="F12" s="33" t="s">
        <v>4</v>
      </c>
      <c r="G12" s="172" t="s">
        <v>84</v>
      </c>
      <c r="H12" s="173"/>
      <c r="I12" s="173"/>
      <c r="J12" s="173"/>
      <c r="K12" s="173"/>
      <c r="L12" s="174"/>
      <c r="M12" s="30"/>
    </row>
    <row r="13" spans="1:18" ht="30" customHeight="1">
      <c r="A13" s="3"/>
      <c r="B13" s="1" t="s">
        <v>8</v>
      </c>
      <c r="C13" s="192"/>
      <c r="D13" s="166"/>
      <c r="E13" s="23"/>
      <c r="F13" s="33" t="s">
        <v>4</v>
      </c>
      <c r="G13" s="193"/>
      <c r="H13" s="194"/>
      <c r="I13" s="194"/>
      <c r="J13" s="194"/>
      <c r="K13" s="194"/>
      <c r="L13" s="195"/>
      <c r="M13" s="30"/>
    </row>
    <row r="14" spans="1:18" ht="30" customHeight="1">
      <c r="A14" s="3"/>
      <c r="B14" s="1" t="s">
        <v>8</v>
      </c>
      <c r="C14" s="192"/>
      <c r="D14" s="166"/>
      <c r="E14" s="23"/>
      <c r="F14" s="33" t="s">
        <v>4</v>
      </c>
      <c r="G14" s="193"/>
      <c r="H14" s="194"/>
      <c r="I14" s="194"/>
      <c r="J14" s="194"/>
      <c r="K14" s="194"/>
      <c r="L14" s="195"/>
      <c r="M14" s="30"/>
    </row>
    <row r="15" spans="1:18" ht="30" customHeight="1" thickBot="1">
      <c r="A15" s="3"/>
      <c r="B15" s="9" t="s">
        <v>8</v>
      </c>
      <c r="C15" s="196" t="s">
        <v>11</v>
      </c>
      <c r="D15" s="197"/>
      <c r="E15" s="24"/>
      <c r="F15" s="34" t="s">
        <v>4</v>
      </c>
      <c r="G15" s="198"/>
      <c r="H15" s="199"/>
      <c r="I15" s="199"/>
      <c r="J15" s="199"/>
      <c r="K15" s="199"/>
      <c r="L15" s="200"/>
      <c r="M15" s="30"/>
    </row>
    <row r="16" spans="1:18" ht="47.25" customHeight="1">
      <c r="A16" s="3"/>
      <c r="B16" s="167" t="s">
        <v>52</v>
      </c>
      <c r="C16" s="168"/>
      <c r="D16" s="169"/>
      <c r="E16" s="21">
        <f>SUM(E17:E21)</f>
        <v>0</v>
      </c>
      <c r="F16" s="12" t="s">
        <v>16</v>
      </c>
      <c r="G16" s="10" t="s">
        <v>6</v>
      </c>
      <c r="H16" s="10" t="s">
        <v>10</v>
      </c>
      <c r="I16" s="10" t="s">
        <v>5</v>
      </c>
      <c r="J16" s="10" t="s">
        <v>7</v>
      </c>
      <c r="K16" s="39" t="s">
        <v>18</v>
      </c>
      <c r="L16" s="123" t="s">
        <v>94</v>
      </c>
      <c r="M16" s="30"/>
      <c r="O16" t="s">
        <v>0</v>
      </c>
      <c r="P16" t="s">
        <v>2</v>
      </c>
      <c r="Q16" t="s">
        <v>13</v>
      </c>
      <c r="R16" t="s">
        <v>20</v>
      </c>
    </row>
    <row r="17" spans="1:18" ht="30" customHeight="1">
      <c r="A17" s="3"/>
      <c r="B17" s="1" t="s">
        <v>9</v>
      </c>
      <c r="C17" s="170" t="s">
        <v>85</v>
      </c>
      <c r="D17" s="171"/>
      <c r="E17" s="23"/>
      <c r="F17" s="33" t="s">
        <v>4</v>
      </c>
      <c r="G17" s="16" t="s">
        <v>0</v>
      </c>
      <c r="H17" s="17">
        <v>45444</v>
      </c>
      <c r="I17" s="37" t="s">
        <v>2</v>
      </c>
      <c r="J17" s="16" t="s">
        <v>13</v>
      </c>
      <c r="K17" s="125" t="s">
        <v>23</v>
      </c>
      <c r="L17" s="51" t="s">
        <v>96</v>
      </c>
      <c r="M17" s="30"/>
      <c r="O17" t="s">
        <v>1</v>
      </c>
      <c r="P17" t="s">
        <v>22</v>
      </c>
      <c r="Q17" t="s">
        <v>14</v>
      </c>
      <c r="R17" t="s">
        <v>23</v>
      </c>
    </row>
    <row r="18" spans="1:18" ht="30" customHeight="1">
      <c r="A18" s="3"/>
      <c r="B18" s="1" t="s">
        <v>9</v>
      </c>
      <c r="C18" s="170" t="s">
        <v>86</v>
      </c>
      <c r="D18" s="171"/>
      <c r="E18" s="23"/>
      <c r="F18" s="33" t="s">
        <v>4</v>
      </c>
      <c r="G18" s="16" t="s">
        <v>0</v>
      </c>
      <c r="H18" s="17">
        <v>45444</v>
      </c>
      <c r="I18" s="37" t="s">
        <v>22</v>
      </c>
      <c r="J18" s="16" t="s">
        <v>14</v>
      </c>
      <c r="K18" s="125" t="s">
        <v>23</v>
      </c>
      <c r="L18" s="51" t="s">
        <v>92</v>
      </c>
      <c r="M18" s="30"/>
      <c r="O18" t="s">
        <v>11</v>
      </c>
      <c r="P18" t="s">
        <v>21</v>
      </c>
      <c r="R18" t="s">
        <v>19</v>
      </c>
    </row>
    <row r="19" spans="1:18" ht="30" customHeight="1">
      <c r="A19" s="3"/>
      <c r="B19" s="1" t="s">
        <v>9</v>
      </c>
      <c r="C19" s="170" t="s">
        <v>91</v>
      </c>
      <c r="D19" s="171"/>
      <c r="E19" s="23"/>
      <c r="F19" s="33" t="s">
        <v>4</v>
      </c>
      <c r="G19" s="16" t="s">
        <v>1</v>
      </c>
      <c r="H19" s="17">
        <v>45444</v>
      </c>
      <c r="I19" s="37" t="s">
        <v>21</v>
      </c>
      <c r="J19" s="16" t="s">
        <v>14</v>
      </c>
      <c r="K19" s="125" t="s">
        <v>23</v>
      </c>
      <c r="L19" s="124" t="s">
        <v>95</v>
      </c>
      <c r="M19" s="30"/>
      <c r="P19" t="s">
        <v>3</v>
      </c>
      <c r="R19" t="s">
        <v>11</v>
      </c>
    </row>
    <row r="20" spans="1:18" ht="30" customHeight="1">
      <c r="A20" s="3"/>
      <c r="B20" s="1" t="s">
        <v>9</v>
      </c>
      <c r="C20" s="170"/>
      <c r="D20" s="171"/>
      <c r="E20" s="23"/>
      <c r="F20" s="33" t="s">
        <v>4</v>
      </c>
      <c r="G20" s="16"/>
      <c r="H20" s="16"/>
      <c r="I20" s="37"/>
      <c r="J20" s="16"/>
      <c r="K20" s="41"/>
      <c r="L20" s="27"/>
      <c r="M20" s="30"/>
    </row>
    <row r="21" spans="1:18" ht="30" customHeight="1" thickBot="1">
      <c r="A21" s="3"/>
      <c r="B21" s="9" t="s">
        <v>9</v>
      </c>
      <c r="C21" s="181"/>
      <c r="D21" s="182"/>
      <c r="E21" s="24"/>
      <c r="F21" s="34" t="s">
        <v>4</v>
      </c>
      <c r="G21" s="18"/>
      <c r="H21" s="18"/>
      <c r="I21" s="38"/>
      <c r="J21" s="18"/>
      <c r="K21" s="42"/>
      <c r="L21" s="28"/>
      <c r="M21" s="30"/>
    </row>
    <row r="22" spans="1:18" ht="30" customHeight="1">
      <c r="A22" s="3"/>
      <c r="B22" s="175" t="s">
        <v>87</v>
      </c>
      <c r="C22" s="176"/>
      <c r="D22" s="177"/>
      <c r="E22" s="55"/>
      <c r="F22" s="137" t="s">
        <v>12</v>
      </c>
      <c r="G22" s="126"/>
      <c r="H22" s="127"/>
      <c r="I22" s="127"/>
      <c r="J22" s="127"/>
      <c r="K22" s="127"/>
      <c r="L22" s="128"/>
      <c r="M22" s="30"/>
    </row>
    <row r="23" spans="1:18" ht="31.5" customHeight="1" thickBot="1">
      <c r="A23" s="3"/>
      <c r="B23" s="183" t="s">
        <v>69</v>
      </c>
      <c r="C23" s="184"/>
      <c r="D23" s="185"/>
      <c r="E23" s="54"/>
      <c r="F23" s="136" t="s">
        <v>70</v>
      </c>
      <c r="G23" s="135"/>
      <c r="H23" s="160" t="s">
        <v>109</v>
      </c>
      <c r="I23" s="160"/>
      <c r="J23" s="160"/>
      <c r="K23" s="160"/>
      <c r="L23" s="161"/>
      <c r="M23" s="30"/>
    </row>
    <row r="24" spans="1:18" ht="31.5" customHeight="1">
      <c r="A24" s="3"/>
      <c r="B24" s="167" t="s">
        <v>66</v>
      </c>
      <c r="C24" s="168"/>
      <c r="D24" s="169"/>
      <c r="E24" s="21">
        <f>E8+E9+E10+E16</f>
        <v>0</v>
      </c>
      <c r="F24" s="13" t="s">
        <v>16</v>
      </c>
      <c r="G24" s="129"/>
      <c r="H24" s="20"/>
      <c r="I24" s="20"/>
      <c r="J24" s="20"/>
      <c r="K24" s="20"/>
      <c r="L24" s="130"/>
      <c r="M24" s="30"/>
    </row>
    <row r="25" spans="1:18" ht="31.5" customHeight="1">
      <c r="A25" s="3"/>
      <c r="B25" s="186" t="s">
        <v>114</v>
      </c>
      <c r="C25" s="187"/>
      <c r="D25" s="188"/>
      <c r="E25" s="25">
        <f>E22*(F7+I7)+E23</f>
        <v>0</v>
      </c>
      <c r="F25" s="14" t="s">
        <v>16</v>
      </c>
      <c r="G25" s="129"/>
      <c r="H25" s="20"/>
      <c r="I25" s="20"/>
      <c r="J25" s="20"/>
      <c r="K25" s="20"/>
      <c r="L25" s="130"/>
      <c r="M25" s="30"/>
    </row>
    <row r="26" spans="1:18" ht="31.5" customHeight="1" thickBot="1">
      <c r="A26" s="3"/>
      <c r="B26" s="189" t="s">
        <v>67</v>
      </c>
      <c r="C26" s="190"/>
      <c r="D26" s="191"/>
      <c r="E26" s="26">
        <f>E24-E25</f>
        <v>0</v>
      </c>
      <c r="F26" s="15" t="s">
        <v>16</v>
      </c>
      <c r="G26" s="131"/>
      <c r="H26" s="132"/>
      <c r="I26" s="132"/>
      <c r="J26" s="132"/>
      <c r="K26" s="132"/>
      <c r="L26" s="133"/>
      <c r="M26" s="30"/>
    </row>
    <row r="27" spans="1:18" ht="6" customHeight="1">
      <c r="A27" s="3"/>
      <c r="B27" s="40"/>
      <c r="C27" s="3"/>
      <c r="D27" s="3"/>
      <c r="E27" s="3"/>
      <c r="F27" s="3"/>
      <c r="G27" s="3"/>
      <c r="H27" s="3"/>
      <c r="I27" s="3"/>
      <c r="J27" s="3"/>
      <c r="K27" s="3"/>
      <c r="L27" s="3"/>
      <c r="M27" s="3"/>
    </row>
    <row r="28" spans="1:18">
      <c r="A28" s="3"/>
      <c r="B28" s="35" t="s">
        <v>53</v>
      </c>
      <c r="C28" s="20"/>
      <c r="D28" s="20"/>
      <c r="E28" s="29"/>
      <c r="F28" s="36"/>
      <c r="G28" s="3"/>
      <c r="H28" s="3"/>
      <c r="I28" s="3"/>
      <c r="J28" s="3"/>
      <c r="K28" s="49" t="s">
        <v>97</v>
      </c>
      <c r="L28" s="138" t="s">
        <v>98</v>
      </c>
      <c r="M28" s="30"/>
    </row>
    <row r="29" spans="1:18">
      <c r="A29" s="3"/>
      <c r="B29" s="3"/>
      <c r="C29" s="3"/>
      <c r="D29" s="3"/>
      <c r="E29" s="3"/>
      <c r="F29" s="3"/>
      <c r="G29" s="3"/>
      <c r="H29" s="3"/>
      <c r="I29" s="3"/>
      <c r="J29" s="3"/>
      <c r="K29" s="3"/>
      <c r="L29" s="3"/>
      <c r="M29" s="3"/>
    </row>
    <row r="30" spans="1:18" ht="7.5" customHeight="1"/>
  </sheetData>
  <mergeCells count="27">
    <mergeCell ref="I2:L2"/>
    <mergeCell ref="C21:D21"/>
    <mergeCell ref="B23:D23"/>
    <mergeCell ref="B25:D25"/>
    <mergeCell ref="B26:D26"/>
    <mergeCell ref="C20:D20"/>
    <mergeCell ref="C13:D13"/>
    <mergeCell ref="G13:L13"/>
    <mergeCell ref="C14:D14"/>
    <mergeCell ref="G14:L14"/>
    <mergeCell ref="C15:D15"/>
    <mergeCell ref="G15:L15"/>
    <mergeCell ref="B24:D24"/>
    <mergeCell ref="C18:D18"/>
    <mergeCell ref="G8:L9"/>
    <mergeCell ref="B10:D10"/>
    <mergeCell ref="K7:L7"/>
    <mergeCell ref="H23:L23"/>
    <mergeCell ref="G10:L10"/>
    <mergeCell ref="C11:D11"/>
    <mergeCell ref="B16:D16"/>
    <mergeCell ref="C19:D19"/>
    <mergeCell ref="G11:L11"/>
    <mergeCell ref="C12:D12"/>
    <mergeCell ref="G12:L12"/>
    <mergeCell ref="C17:D17"/>
    <mergeCell ref="B22:D22"/>
  </mergeCells>
  <phoneticPr fontId="2"/>
  <dataValidations count="5">
    <dataValidation type="list" allowBlank="1" showInputMessage="1" showErrorMessage="1" sqref="G2" xr:uid="{66844B87-9374-4BE6-A024-3807E021FF9F}">
      <formula1>$O$2:$O$4</formula1>
    </dataValidation>
    <dataValidation type="list" allowBlank="1" showInputMessage="1" showErrorMessage="1" sqref="K17:K21" xr:uid="{B491F821-A61F-438F-8AF9-11835378170E}">
      <formula1>$R$16:$R$19</formula1>
    </dataValidation>
    <dataValidation type="list" allowBlank="1" showInputMessage="1" showErrorMessage="1" sqref="J17:J21" xr:uid="{5A807022-99CE-42DE-8C98-1A4C95E16226}">
      <formula1>$Q$16:$Q$17</formula1>
    </dataValidation>
    <dataValidation type="list" allowBlank="1" showInputMessage="1" showErrorMessage="1" sqref="I17:I21" xr:uid="{EC6FA7FE-4D61-48BB-B826-33D5382EA84C}">
      <formula1>$P$16:$P$19</formula1>
    </dataValidation>
    <dataValidation type="list" allowBlank="1" showInputMessage="1" showErrorMessage="1" sqref="G17:G21" xr:uid="{A88D63F3-3E10-4504-96C4-B3A706D4DC24}">
      <formula1>$O$16:$O$18</formula1>
    </dataValidation>
  </dataValidations>
  <printOptions horizontalCentered="1"/>
  <pageMargins left="0.23622047244094491" right="0.23622047244094491" top="0.74803149606299213" bottom="0.53" header="0.31496062992125984" footer="0.31496062992125984"/>
  <pageSetup paperSize="9" scale="77" orientation="landscape" r:id="rId1"/>
  <rowBreaks count="1" manualBreakCount="1">
    <brk id="28" max="1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92E42-7D96-4EA8-A0CD-F9BC896469FA}">
  <sheetPr>
    <pageSetUpPr fitToPage="1"/>
  </sheetPr>
  <dimension ref="A1:BF47"/>
  <sheetViews>
    <sheetView view="pageBreakPreview" zoomScale="90" zoomScaleNormal="90" zoomScaleSheetLayoutView="90" workbookViewId="0">
      <selection activeCell="E24" sqref="E24"/>
    </sheetView>
  </sheetViews>
  <sheetFormatPr defaultRowHeight="13.5"/>
  <cols>
    <col min="1" max="1" width="3.5" style="56" customWidth="1"/>
    <col min="2" max="2" width="12.125" style="56" customWidth="1"/>
    <col min="3" max="3" width="21.125" style="56" customWidth="1"/>
    <col min="4" max="4" width="14.875" style="56" customWidth="1"/>
    <col min="5" max="7" width="9" style="56" customWidth="1"/>
    <col min="8" max="9" width="9" style="56"/>
    <col min="10" max="11" width="9" style="56" customWidth="1"/>
    <col min="12" max="12" width="9" style="56"/>
    <col min="13" max="13" width="9" style="56" customWidth="1"/>
    <col min="14" max="17" width="9" style="56"/>
    <col min="18" max="56" width="9" style="56" customWidth="1"/>
    <col min="57" max="16384" width="9" style="56"/>
  </cols>
  <sheetData>
    <row r="1" spans="1:58" ht="18" thickBot="1">
      <c r="A1" s="134" t="s">
        <v>25</v>
      </c>
      <c r="B1" s="149"/>
      <c r="C1" s="149"/>
      <c r="D1" s="149"/>
      <c r="F1" s="154"/>
      <c r="G1" s="155" t="s">
        <v>120</v>
      </c>
      <c r="K1" s="156"/>
      <c r="L1" s="157" t="s">
        <v>121</v>
      </c>
      <c r="M1" s="57"/>
    </row>
    <row r="2" spans="1:58" ht="23.25" customHeight="1" thickBot="1">
      <c r="A2" s="234">
        <f>財務状況確認シート!I2</f>
        <v>0</v>
      </c>
      <c r="B2" s="235"/>
      <c r="C2" s="235"/>
      <c r="D2" s="236"/>
    </row>
    <row r="3" spans="1:58" ht="15.75" customHeight="1">
      <c r="C3" s="237" t="s">
        <v>115</v>
      </c>
      <c r="D3" s="238"/>
      <c r="E3" s="58">
        <v>2024</v>
      </c>
      <c r="F3" s="58" t="s">
        <v>72</v>
      </c>
      <c r="G3" s="58">
        <v>10</v>
      </c>
      <c r="H3" s="58" t="s">
        <v>73</v>
      </c>
      <c r="J3" s="56" t="s">
        <v>107</v>
      </c>
      <c r="N3" s="145">
        <v>6</v>
      </c>
      <c r="O3" s="56" t="s">
        <v>104</v>
      </c>
    </row>
    <row r="4" spans="1:58" ht="15.75" customHeight="1">
      <c r="C4" s="76"/>
      <c r="D4" s="140" t="s">
        <v>116</v>
      </c>
      <c r="E4" s="145">
        <v>2025</v>
      </c>
      <c r="F4" s="58" t="s">
        <v>72</v>
      </c>
      <c r="G4" s="145">
        <v>4</v>
      </c>
      <c r="H4" s="58" t="s">
        <v>106</v>
      </c>
      <c r="I4" s="151"/>
      <c r="J4" s="56" t="s">
        <v>108</v>
      </c>
      <c r="N4" s="148">
        <f>COUNTIFS($K$8:$BF$8,"&gt;="&amp;DATEVALUE($E$4&amp;"/"&amp;$G$4&amp;"/1"),$K$8:$BF$8,"&lt;="&amp;DATE($E$5,$G$5+1,0))</f>
        <v>48</v>
      </c>
      <c r="O4" s="56" t="s">
        <v>104</v>
      </c>
      <c r="BB4" s="77"/>
    </row>
    <row r="5" spans="1:58" ht="15.75" customHeight="1">
      <c r="C5" s="237" t="s">
        <v>117</v>
      </c>
      <c r="D5" s="238"/>
      <c r="E5" s="59">
        <v>2029</v>
      </c>
      <c r="F5" s="58" t="s">
        <v>72</v>
      </c>
      <c r="G5" s="59">
        <v>3</v>
      </c>
      <c r="H5" s="58" t="s">
        <v>73</v>
      </c>
    </row>
    <row r="6" spans="1:58" ht="18" thickBot="1">
      <c r="B6" s="134" t="s">
        <v>89</v>
      </c>
      <c r="E6" s="146" t="s">
        <v>122</v>
      </c>
      <c r="G6" s="61"/>
      <c r="K6" s="60"/>
      <c r="M6" s="60"/>
    </row>
    <row r="7" spans="1:58">
      <c r="A7" s="62"/>
      <c r="B7" s="63"/>
      <c r="C7" s="63"/>
      <c r="D7" s="239" t="s">
        <v>118</v>
      </c>
      <c r="E7" s="65" t="s">
        <v>99</v>
      </c>
      <c r="F7" s="65"/>
      <c r="G7" s="65"/>
      <c r="H7" s="65"/>
      <c r="I7" s="65"/>
      <c r="J7" s="64"/>
      <c r="K7" s="65" t="s">
        <v>100</v>
      </c>
      <c r="L7" s="65"/>
      <c r="M7" s="65"/>
      <c r="N7" s="65"/>
      <c r="O7" s="65"/>
      <c r="P7" s="65"/>
      <c r="Q7" s="65"/>
      <c r="R7" s="65"/>
      <c r="S7" s="65"/>
      <c r="T7" s="65"/>
      <c r="U7" s="65"/>
      <c r="V7" s="64"/>
      <c r="W7" s="65" t="s">
        <v>101</v>
      </c>
      <c r="X7" s="65"/>
      <c r="Y7" s="65"/>
      <c r="Z7" s="65"/>
      <c r="AA7" s="65"/>
      <c r="AB7" s="65"/>
      <c r="AC7" s="65"/>
      <c r="AD7" s="65"/>
      <c r="AE7" s="65"/>
      <c r="AF7" s="65"/>
      <c r="AG7" s="65"/>
      <c r="AH7" s="64"/>
      <c r="AI7" s="65" t="s">
        <v>102</v>
      </c>
      <c r="AJ7" s="65"/>
      <c r="AK7" s="65"/>
      <c r="AL7" s="65"/>
      <c r="AM7" s="65"/>
      <c r="AN7" s="65"/>
      <c r="AO7" s="65"/>
      <c r="AP7" s="65"/>
      <c r="AQ7" s="65"/>
      <c r="AR7" s="65"/>
      <c r="AS7" s="65"/>
      <c r="AT7" s="64"/>
      <c r="AU7" s="65" t="s">
        <v>103</v>
      </c>
      <c r="AV7" s="65"/>
      <c r="AW7" s="65"/>
      <c r="AX7" s="65"/>
      <c r="AY7" s="65"/>
      <c r="AZ7" s="65"/>
      <c r="BA7" s="65"/>
      <c r="BB7" s="78"/>
      <c r="BC7" s="78"/>
      <c r="BD7" s="78"/>
      <c r="BE7" s="78"/>
      <c r="BF7" s="79"/>
    </row>
    <row r="8" spans="1:58" ht="14.25" customHeight="1">
      <c r="A8" s="66"/>
      <c r="B8" s="67"/>
      <c r="C8" s="67"/>
      <c r="D8" s="240"/>
      <c r="E8" s="122">
        <v>45596</v>
      </c>
      <c r="F8" s="122">
        <f>EOMONTH(E8,1)</f>
        <v>45626</v>
      </c>
      <c r="G8" s="122">
        <f>EOMONTH(F8,1)</f>
        <v>45657</v>
      </c>
      <c r="H8" s="122">
        <f t="shared" ref="H8:BF8" si="0">EOMONTH(G8,1)</f>
        <v>45688</v>
      </c>
      <c r="I8" s="122">
        <f t="shared" si="0"/>
        <v>45716</v>
      </c>
      <c r="J8" s="122">
        <f t="shared" si="0"/>
        <v>45747</v>
      </c>
      <c r="K8" s="122">
        <f>EOMONTH(J8,1)</f>
        <v>45777</v>
      </c>
      <c r="L8" s="122">
        <f t="shared" si="0"/>
        <v>45808</v>
      </c>
      <c r="M8" s="122">
        <f t="shared" si="0"/>
        <v>45838</v>
      </c>
      <c r="N8" s="122">
        <f t="shared" si="0"/>
        <v>45869</v>
      </c>
      <c r="O8" s="122">
        <f t="shared" si="0"/>
        <v>45900</v>
      </c>
      <c r="P8" s="122">
        <f t="shared" si="0"/>
        <v>45930</v>
      </c>
      <c r="Q8" s="122">
        <f t="shared" si="0"/>
        <v>45961</v>
      </c>
      <c r="R8" s="122">
        <f t="shared" si="0"/>
        <v>45991</v>
      </c>
      <c r="S8" s="122">
        <f t="shared" si="0"/>
        <v>46022</v>
      </c>
      <c r="T8" s="122">
        <f t="shared" si="0"/>
        <v>46053</v>
      </c>
      <c r="U8" s="122">
        <f t="shared" si="0"/>
        <v>46081</v>
      </c>
      <c r="V8" s="122">
        <f t="shared" si="0"/>
        <v>46112</v>
      </c>
      <c r="W8" s="122">
        <f t="shared" si="0"/>
        <v>46142</v>
      </c>
      <c r="X8" s="122">
        <f t="shared" si="0"/>
        <v>46173</v>
      </c>
      <c r="Y8" s="122">
        <f t="shared" si="0"/>
        <v>46203</v>
      </c>
      <c r="Z8" s="122">
        <f t="shared" si="0"/>
        <v>46234</v>
      </c>
      <c r="AA8" s="122">
        <f t="shared" si="0"/>
        <v>46265</v>
      </c>
      <c r="AB8" s="122">
        <f t="shared" si="0"/>
        <v>46295</v>
      </c>
      <c r="AC8" s="122">
        <f t="shared" si="0"/>
        <v>46326</v>
      </c>
      <c r="AD8" s="122">
        <f t="shared" si="0"/>
        <v>46356</v>
      </c>
      <c r="AE8" s="122">
        <f t="shared" si="0"/>
        <v>46387</v>
      </c>
      <c r="AF8" s="122">
        <f t="shared" si="0"/>
        <v>46418</v>
      </c>
      <c r="AG8" s="122">
        <f t="shared" si="0"/>
        <v>46446</v>
      </c>
      <c r="AH8" s="122">
        <f t="shared" si="0"/>
        <v>46477</v>
      </c>
      <c r="AI8" s="122">
        <f t="shared" si="0"/>
        <v>46507</v>
      </c>
      <c r="AJ8" s="122">
        <f t="shared" si="0"/>
        <v>46538</v>
      </c>
      <c r="AK8" s="122">
        <f t="shared" si="0"/>
        <v>46568</v>
      </c>
      <c r="AL8" s="122">
        <f t="shared" si="0"/>
        <v>46599</v>
      </c>
      <c r="AM8" s="122">
        <f t="shared" si="0"/>
        <v>46630</v>
      </c>
      <c r="AN8" s="122">
        <f t="shared" si="0"/>
        <v>46660</v>
      </c>
      <c r="AO8" s="122">
        <f t="shared" si="0"/>
        <v>46691</v>
      </c>
      <c r="AP8" s="122">
        <f t="shared" si="0"/>
        <v>46721</v>
      </c>
      <c r="AQ8" s="122">
        <f t="shared" si="0"/>
        <v>46752</v>
      </c>
      <c r="AR8" s="122">
        <f t="shared" si="0"/>
        <v>46783</v>
      </c>
      <c r="AS8" s="122">
        <f t="shared" si="0"/>
        <v>46812</v>
      </c>
      <c r="AT8" s="122">
        <f t="shared" si="0"/>
        <v>46843</v>
      </c>
      <c r="AU8" s="122">
        <f t="shared" si="0"/>
        <v>46873</v>
      </c>
      <c r="AV8" s="122">
        <f t="shared" si="0"/>
        <v>46904</v>
      </c>
      <c r="AW8" s="122">
        <f t="shared" si="0"/>
        <v>46934</v>
      </c>
      <c r="AX8" s="122">
        <f t="shared" si="0"/>
        <v>46965</v>
      </c>
      <c r="AY8" s="122">
        <f t="shared" si="0"/>
        <v>46996</v>
      </c>
      <c r="AZ8" s="122">
        <f t="shared" si="0"/>
        <v>47026</v>
      </c>
      <c r="BA8" s="122">
        <f t="shared" si="0"/>
        <v>47057</v>
      </c>
      <c r="BB8" s="122">
        <f t="shared" si="0"/>
        <v>47087</v>
      </c>
      <c r="BC8" s="122">
        <f t="shared" si="0"/>
        <v>47118</v>
      </c>
      <c r="BD8" s="122">
        <f t="shared" si="0"/>
        <v>47149</v>
      </c>
      <c r="BE8" s="122">
        <f t="shared" si="0"/>
        <v>47177</v>
      </c>
      <c r="BF8" s="122">
        <f t="shared" si="0"/>
        <v>47208</v>
      </c>
    </row>
    <row r="9" spans="1:58" s="80" customFormat="1">
      <c r="A9" s="241" t="s">
        <v>26</v>
      </c>
      <c r="B9" s="243" t="s">
        <v>27</v>
      </c>
      <c r="C9" s="244"/>
      <c r="D9" s="81">
        <f>SUMIFS($E9:$BF9,$E$8:$BF$8,"&gt;="&amp;DATEVALUE($E$3&amp;"/"&amp;$G$3&amp;"/1"),$E$8:$BF$8,"&lt;="&amp;DATE($E$5,$G$5+1,0))</f>
        <v>0</v>
      </c>
      <c r="E9" s="82"/>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row>
    <row r="10" spans="1:58" s="80" customFormat="1" ht="14.25" customHeight="1" thickBot="1">
      <c r="A10" s="242"/>
      <c r="B10" s="245" t="s">
        <v>28</v>
      </c>
      <c r="C10" s="246"/>
      <c r="D10" s="84">
        <f>SUMIFS($E10:$BF10,$E$8:$BF$8,"&gt;="&amp;DATEVALUE($E$3&amp;"/"&amp;$G$3&amp;"/1"),$E$8:$BF$8,"&lt;="&amp;DATE($E$5,$G$5+1,0))</f>
        <v>0</v>
      </c>
      <c r="E10" s="85"/>
      <c r="F10" s="86"/>
      <c r="G10" s="86"/>
      <c r="H10" s="86"/>
      <c r="I10" s="86"/>
      <c r="J10" s="86"/>
      <c r="K10" s="86"/>
      <c r="L10" s="86"/>
      <c r="M10" s="86"/>
      <c r="N10" s="86"/>
      <c r="O10" s="86"/>
      <c r="P10" s="86"/>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row>
    <row r="11" spans="1:58" ht="15" thickTop="1" thickBot="1">
      <c r="A11" s="213" t="s">
        <v>29</v>
      </c>
      <c r="B11" s="213"/>
      <c r="C11" s="214"/>
      <c r="D11" s="87"/>
      <c r="E11" s="88"/>
      <c r="F11" s="89">
        <f>E38</f>
        <v>0</v>
      </c>
      <c r="G11" s="89">
        <f t="shared" ref="G11:AZ11" si="1">F38</f>
        <v>0</v>
      </c>
      <c r="H11" s="89">
        <f t="shared" si="1"/>
        <v>0</v>
      </c>
      <c r="I11" s="89">
        <f t="shared" si="1"/>
        <v>0</v>
      </c>
      <c r="J11" s="89">
        <f t="shared" si="1"/>
        <v>0</v>
      </c>
      <c r="K11" s="89">
        <f t="shared" si="1"/>
        <v>0</v>
      </c>
      <c r="L11" s="89">
        <f t="shared" si="1"/>
        <v>0</v>
      </c>
      <c r="M11" s="89">
        <f t="shared" si="1"/>
        <v>0</v>
      </c>
      <c r="N11" s="89">
        <f t="shared" si="1"/>
        <v>0</v>
      </c>
      <c r="O11" s="89">
        <f t="shared" si="1"/>
        <v>0</v>
      </c>
      <c r="P11" s="89">
        <f t="shared" si="1"/>
        <v>0</v>
      </c>
      <c r="Q11" s="89">
        <f t="shared" si="1"/>
        <v>0</v>
      </c>
      <c r="R11" s="89">
        <f t="shared" si="1"/>
        <v>0</v>
      </c>
      <c r="S11" s="89">
        <f t="shared" si="1"/>
        <v>0</v>
      </c>
      <c r="T11" s="89">
        <f t="shared" si="1"/>
        <v>0</v>
      </c>
      <c r="U11" s="89">
        <f t="shared" si="1"/>
        <v>0</v>
      </c>
      <c r="V11" s="89">
        <f t="shared" si="1"/>
        <v>0</v>
      </c>
      <c r="W11" s="89">
        <f t="shared" si="1"/>
        <v>0</v>
      </c>
      <c r="X11" s="89">
        <f t="shared" si="1"/>
        <v>0</v>
      </c>
      <c r="Y11" s="89">
        <f t="shared" si="1"/>
        <v>0</v>
      </c>
      <c r="Z11" s="89">
        <f t="shared" si="1"/>
        <v>0</v>
      </c>
      <c r="AA11" s="89">
        <f t="shared" si="1"/>
        <v>0</v>
      </c>
      <c r="AB11" s="89">
        <f t="shared" si="1"/>
        <v>0</v>
      </c>
      <c r="AC11" s="89">
        <f t="shared" si="1"/>
        <v>0</v>
      </c>
      <c r="AD11" s="89">
        <f t="shared" si="1"/>
        <v>0</v>
      </c>
      <c r="AE11" s="89">
        <f t="shared" si="1"/>
        <v>0</v>
      </c>
      <c r="AF11" s="89">
        <f t="shared" si="1"/>
        <v>0</v>
      </c>
      <c r="AG11" s="89">
        <f t="shared" si="1"/>
        <v>0</v>
      </c>
      <c r="AH11" s="89">
        <f t="shared" si="1"/>
        <v>0</v>
      </c>
      <c r="AI11" s="89">
        <f t="shared" si="1"/>
        <v>0</v>
      </c>
      <c r="AJ11" s="89">
        <f t="shared" si="1"/>
        <v>0</v>
      </c>
      <c r="AK11" s="89">
        <f t="shared" si="1"/>
        <v>0</v>
      </c>
      <c r="AL11" s="89">
        <f t="shared" si="1"/>
        <v>0</v>
      </c>
      <c r="AM11" s="89">
        <f t="shared" si="1"/>
        <v>0</v>
      </c>
      <c r="AN11" s="89">
        <f t="shared" si="1"/>
        <v>0</v>
      </c>
      <c r="AO11" s="89">
        <f t="shared" si="1"/>
        <v>0</v>
      </c>
      <c r="AP11" s="89">
        <f t="shared" si="1"/>
        <v>0</v>
      </c>
      <c r="AQ11" s="89">
        <f t="shared" si="1"/>
        <v>0</v>
      </c>
      <c r="AR11" s="89">
        <f t="shared" si="1"/>
        <v>0</v>
      </c>
      <c r="AS11" s="89">
        <f t="shared" si="1"/>
        <v>0</v>
      </c>
      <c r="AT11" s="89">
        <f t="shared" si="1"/>
        <v>0</v>
      </c>
      <c r="AU11" s="89">
        <f t="shared" si="1"/>
        <v>0</v>
      </c>
      <c r="AV11" s="89">
        <f t="shared" si="1"/>
        <v>0</v>
      </c>
      <c r="AW11" s="89">
        <f t="shared" si="1"/>
        <v>0</v>
      </c>
      <c r="AX11" s="89">
        <f t="shared" si="1"/>
        <v>0</v>
      </c>
      <c r="AY11" s="89">
        <f t="shared" si="1"/>
        <v>0</v>
      </c>
      <c r="AZ11" s="89">
        <f t="shared" si="1"/>
        <v>0</v>
      </c>
      <c r="BA11" s="89">
        <f>AZ38</f>
        <v>0</v>
      </c>
      <c r="BB11" s="89">
        <f t="shared" ref="BB11:BC11" si="2">BA38</f>
        <v>0</v>
      </c>
      <c r="BC11" s="89">
        <f t="shared" si="2"/>
        <v>0</v>
      </c>
      <c r="BD11" s="89">
        <f>BC38</f>
        <v>0</v>
      </c>
      <c r="BE11" s="89">
        <f>BD38</f>
        <v>0</v>
      </c>
      <c r="BF11" s="89">
        <f>BE38</f>
        <v>0</v>
      </c>
    </row>
    <row r="12" spans="1:58" ht="14.25" thickTop="1">
      <c r="A12" s="215" t="s">
        <v>30</v>
      </c>
      <c r="B12" s="218" t="s">
        <v>62</v>
      </c>
      <c r="C12" s="68" t="s">
        <v>74</v>
      </c>
      <c r="D12" s="90">
        <f t="shared" ref="D12" si="3">SUMIFS($E12:$BF12,$E$8:$BF$8,"&gt;="&amp;DATEVALUE($E$3&amp;"/"&amp;$G$3&amp;"/1"),$E$8:$BF$8,"&lt;="&amp;DATE($E$5,$G$5+1,0))</f>
        <v>0</v>
      </c>
      <c r="E12" s="91"/>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3"/>
      <c r="BC12" s="93"/>
      <c r="BD12" s="93"/>
      <c r="BE12" s="93"/>
      <c r="BF12" s="93"/>
    </row>
    <row r="13" spans="1:58">
      <c r="A13" s="216"/>
      <c r="B13" s="219"/>
      <c r="C13" s="69" t="s">
        <v>32</v>
      </c>
      <c r="D13" s="94">
        <f>SUMIFS($E13:$BF13,$E$8:$BF$8,"&gt;="&amp;DATEVALUE($E$3&amp;"/"&amp;$G$3&amp;"/1"),$E$8:$BF$8,"&lt;="&amp;DATE($E$5,$G$5+1,0))</f>
        <v>0</v>
      </c>
      <c r="E13" s="95"/>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7"/>
      <c r="BC13" s="97"/>
      <c r="BD13" s="97"/>
      <c r="BE13" s="97"/>
      <c r="BF13" s="97"/>
    </row>
    <row r="14" spans="1:58">
      <c r="A14" s="216"/>
      <c r="B14" s="219"/>
      <c r="C14" s="69" t="s">
        <v>75</v>
      </c>
      <c r="D14" s="94">
        <f t="shared" ref="D14:D15" si="4">SUMIFS($E14:$BF14,$E$8:$BF$8,"&gt;="&amp;DATEVALUE($E$3&amp;"/"&amp;$G$3&amp;"/1"),$E$8:$BF$8,"&lt;="&amp;DATE($E$5,$G$5+1,0))</f>
        <v>0</v>
      </c>
      <c r="E14" s="95"/>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7"/>
      <c r="BC14" s="97"/>
      <c r="BD14" s="97"/>
      <c r="BE14" s="97"/>
      <c r="BF14" s="97"/>
    </row>
    <row r="15" spans="1:58">
      <c r="A15" s="216"/>
      <c r="B15" s="219"/>
      <c r="C15" s="69" t="s">
        <v>76</v>
      </c>
      <c r="D15" s="94">
        <f t="shared" si="4"/>
        <v>0</v>
      </c>
      <c r="E15" s="95"/>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7"/>
      <c r="BC15" s="97"/>
      <c r="BD15" s="97"/>
      <c r="BE15" s="97"/>
      <c r="BF15" s="97"/>
    </row>
    <row r="16" spans="1:58">
      <c r="A16" s="216"/>
      <c r="B16" s="220"/>
      <c r="C16" s="70" t="s">
        <v>64</v>
      </c>
      <c r="D16" s="94">
        <f>SUM(D12:D15)</f>
        <v>0</v>
      </c>
      <c r="E16" s="98">
        <f t="shared" ref="E16:BD16" si="5">SUM(E12:E15)</f>
        <v>0</v>
      </c>
      <c r="F16" s="99">
        <f t="shared" si="5"/>
        <v>0</v>
      </c>
      <c r="G16" s="99">
        <f t="shared" si="5"/>
        <v>0</v>
      </c>
      <c r="H16" s="99">
        <f t="shared" si="5"/>
        <v>0</v>
      </c>
      <c r="I16" s="99">
        <f t="shared" si="5"/>
        <v>0</v>
      </c>
      <c r="J16" s="99">
        <f t="shared" si="5"/>
        <v>0</v>
      </c>
      <c r="K16" s="99">
        <f t="shared" si="5"/>
        <v>0</v>
      </c>
      <c r="L16" s="99">
        <f t="shared" si="5"/>
        <v>0</v>
      </c>
      <c r="M16" s="99">
        <f t="shared" si="5"/>
        <v>0</v>
      </c>
      <c r="N16" s="99">
        <f t="shared" si="5"/>
        <v>0</v>
      </c>
      <c r="O16" s="99">
        <f t="shared" si="5"/>
        <v>0</v>
      </c>
      <c r="P16" s="99">
        <f t="shared" si="5"/>
        <v>0</v>
      </c>
      <c r="Q16" s="99">
        <f t="shared" si="5"/>
        <v>0</v>
      </c>
      <c r="R16" s="99">
        <f t="shared" si="5"/>
        <v>0</v>
      </c>
      <c r="S16" s="99">
        <f t="shared" si="5"/>
        <v>0</v>
      </c>
      <c r="T16" s="99">
        <f t="shared" si="5"/>
        <v>0</v>
      </c>
      <c r="U16" s="99">
        <f t="shared" si="5"/>
        <v>0</v>
      </c>
      <c r="V16" s="99">
        <f t="shared" si="5"/>
        <v>0</v>
      </c>
      <c r="W16" s="99">
        <f t="shared" si="5"/>
        <v>0</v>
      </c>
      <c r="X16" s="99">
        <f t="shared" si="5"/>
        <v>0</v>
      </c>
      <c r="Y16" s="99">
        <f t="shared" si="5"/>
        <v>0</v>
      </c>
      <c r="Z16" s="99">
        <f t="shared" si="5"/>
        <v>0</v>
      </c>
      <c r="AA16" s="99">
        <f t="shared" si="5"/>
        <v>0</v>
      </c>
      <c r="AB16" s="99">
        <f t="shared" si="5"/>
        <v>0</v>
      </c>
      <c r="AC16" s="99">
        <f t="shared" si="5"/>
        <v>0</v>
      </c>
      <c r="AD16" s="99">
        <f t="shared" si="5"/>
        <v>0</v>
      </c>
      <c r="AE16" s="99">
        <f t="shared" si="5"/>
        <v>0</v>
      </c>
      <c r="AF16" s="99">
        <f t="shared" si="5"/>
        <v>0</v>
      </c>
      <c r="AG16" s="99">
        <f t="shared" si="5"/>
        <v>0</v>
      </c>
      <c r="AH16" s="99">
        <f t="shared" si="5"/>
        <v>0</v>
      </c>
      <c r="AI16" s="99">
        <f t="shared" si="5"/>
        <v>0</v>
      </c>
      <c r="AJ16" s="99">
        <f t="shared" si="5"/>
        <v>0</v>
      </c>
      <c r="AK16" s="99">
        <f t="shared" si="5"/>
        <v>0</v>
      </c>
      <c r="AL16" s="99">
        <f t="shared" si="5"/>
        <v>0</v>
      </c>
      <c r="AM16" s="99">
        <f t="shared" si="5"/>
        <v>0</v>
      </c>
      <c r="AN16" s="99">
        <f t="shared" si="5"/>
        <v>0</v>
      </c>
      <c r="AO16" s="99">
        <f t="shared" si="5"/>
        <v>0</v>
      </c>
      <c r="AP16" s="99">
        <f t="shared" si="5"/>
        <v>0</v>
      </c>
      <c r="AQ16" s="99">
        <f t="shared" si="5"/>
        <v>0</v>
      </c>
      <c r="AR16" s="99">
        <f t="shared" si="5"/>
        <v>0</v>
      </c>
      <c r="AS16" s="99">
        <f t="shared" si="5"/>
        <v>0</v>
      </c>
      <c r="AT16" s="99">
        <f t="shared" si="5"/>
        <v>0</v>
      </c>
      <c r="AU16" s="99">
        <f t="shared" si="5"/>
        <v>0</v>
      </c>
      <c r="AV16" s="99">
        <f t="shared" si="5"/>
        <v>0</v>
      </c>
      <c r="AW16" s="99">
        <f t="shared" si="5"/>
        <v>0</v>
      </c>
      <c r="AX16" s="99">
        <f t="shared" si="5"/>
        <v>0</v>
      </c>
      <c r="AY16" s="99">
        <f t="shared" si="5"/>
        <v>0</v>
      </c>
      <c r="AZ16" s="99">
        <f t="shared" si="5"/>
        <v>0</v>
      </c>
      <c r="BA16" s="99">
        <f t="shared" si="5"/>
        <v>0</v>
      </c>
      <c r="BB16" s="99">
        <f t="shared" si="5"/>
        <v>0</v>
      </c>
      <c r="BC16" s="99">
        <f t="shared" si="5"/>
        <v>0</v>
      </c>
      <c r="BD16" s="99">
        <f t="shared" si="5"/>
        <v>0</v>
      </c>
      <c r="BE16" s="99">
        <f>SUM(BE12:BE15)</f>
        <v>0</v>
      </c>
      <c r="BF16" s="99">
        <f>SUM(BF12:BF15)</f>
        <v>0</v>
      </c>
    </row>
    <row r="17" spans="1:58" ht="13.5" customHeight="1">
      <c r="A17" s="216"/>
      <c r="B17" s="221" t="s">
        <v>63</v>
      </c>
      <c r="C17" s="69" t="s">
        <v>31</v>
      </c>
      <c r="D17" s="94">
        <f t="shared" ref="D17:D19" si="6">SUMIFS($E17:$BF17,$E$8:$BF$8,"&gt;="&amp;DATEVALUE($E$3&amp;"/"&amp;$G$3&amp;"/1"),$E$8:$BF$8,"&lt;="&amp;DATE($E$5,$G$5+1,0))</f>
        <v>0</v>
      </c>
      <c r="E17" s="95"/>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7"/>
      <c r="BC17" s="97"/>
      <c r="BD17" s="97"/>
      <c r="BE17" s="97"/>
      <c r="BF17" s="97"/>
    </row>
    <row r="18" spans="1:58">
      <c r="A18" s="216"/>
      <c r="B18" s="222"/>
      <c r="C18" s="69" t="s">
        <v>56</v>
      </c>
      <c r="D18" s="94">
        <f t="shared" si="6"/>
        <v>0</v>
      </c>
      <c r="E18" s="95"/>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7"/>
      <c r="BC18" s="97"/>
      <c r="BD18" s="97"/>
      <c r="BE18" s="97"/>
      <c r="BF18" s="97"/>
    </row>
    <row r="19" spans="1:58">
      <c r="A19" s="216"/>
      <c r="B19" s="222"/>
      <c r="C19" s="69" t="s">
        <v>0</v>
      </c>
      <c r="D19" s="94">
        <f t="shared" si="6"/>
        <v>0</v>
      </c>
      <c r="E19" s="95"/>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7"/>
      <c r="BC19" s="97"/>
      <c r="BD19" s="97"/>
      <c r="BE19" s="97"/>
      <c r="BF19" s="97"/>
    </row>
    <row r="20" spans="1:58" ht="14.25" customHeight="1">
      <c r="A20" s="216"/>
      <c r="B20" s="223"/>
      <c r="C20" s="70" t="s">
        <v>65</v>
      </c>
      <c r="D20" s="100">
        <f>SUM(D17:D19)</f>
        <v>0</v>
      </c>
      <c r="E20" s="101">
        <f t="shared" ref="E20:BD20" si="7">SUM(E17:E19)</f>
        <v>0</v>
      </c>
      <c r="F20" s="102">
        <f t="shared" si="7"/>
        <v>0</v>
      </c>
      <c r="G20" s="102">
        <f t="shared" si="7"/>
        <v>0</v>
      </c>
      <c r="H20" s="102">
        <f t="shared" si="7"/>
        <v>0</v>
      </c>
      <c r="I20" s="102">
        <f t="shared" si="7"/>
        <v>0</v>
      </c>
      <c r="J20" s="102">
        <f t="shared" si="7"/>
        <v>0</v>
      </c>
      <c r="K20" s="102">
        <f t="shared" si="7"/>
        <v>0</v>
      </c>
      <c r="L20" s="102">
        <f t="shared" si="7"/>
        <v>0</v>
      </c>
      <c r="M20" s="102">
        <f t="shared" si="7"/>
        <v>0</v>
      </c>
      <c r="N20" s="102">
        <f t="shared" si="7"/>
        <v>0</v>
      </c>
      <c r="O20" s="102">
        <f t="shared" si="7"/>
        <v>0</v>
      </c>
      <c r="P20" s="102">
        <f t="shared" si="7"/>
        <v>0</v>
      </c>
      <c r="Q20" s="102">
        <f t="shared" si="7"/>
        <v>0</v>
      </c>
      <c r="R20" s="102">
        <f t="shared" si="7"/>
        <v>0</v>
      </c>
      <c r="S20" s="102">
        <f t="shared" si="7"/>
        <v>0</v>
      </c>
      <c r="T20" s="102">
        <f t="shared" si="7"/>
        <v>0</v>
      </c>
      <c r="U20" s="102">
        <f t="shared" si="7"/>
        <v>0</v>
      </c>
      <c r="V20" s="102">
        <f t="shared" si="7"/>
        <v>0</v>
      </c>
      <c r="W20" s="102">
        <f t="shared" si="7"/>
        <v>0</v>
      </c>
      <c r="X20" s="102">
        <f t="shared" si="7"/>
        <v>0</v>
      </c>
      <c r="Y20" s="102">
        <f t="shared" si="7"/>
        <v>0</v>
      </c>
      <c r="Z20" s="102">
        <f t="shared" si="7"/>
        <v>0</v>
      </c>
      <c r="AA20" s="102">
        <f t="shared" si="7"/>
        <v>0</v>
      </c>
      <c r="AB20" s="102">
        <f t="shared" si="7"/>
        <v>0</v>
      </c>
      <c r="AC20" s="102">
        <f t="shared" si="7"/>
        <v>0</v>
      </c>
      <c r="AD20" s="102">
        <f t="shared" si="7"/>
        <v>0</v>
      </c>
      <c r="AE20" s="102">
        <f t="shared" si="7"/>
        <v>0</v>
      </c>
      <c r="AF20" s="102">
        <f t="shared" si="7"/>
        <v>0</v>
      </c>
      <c r="AG20" s="102">
        <f t="shared" si="7"/>
        <v>0</v>
      </c>
      <c r="AH20" s="102">
        <f t="shared" si="7"/>
        <v>0</v>
      </c>
      <c r="AI20" s="102">
        <f t="shared" si="7"/>
        <v>0</v>
      </c>
      <c r="AJ20" s="102">
        <f t="shared" si="7"/>
        <v>0</v>
      </c>
      <c r="AK20" s="102">
        <f t="shared" si="7"/>
        <v>0</v>
      </c>
      <c r="AL20" s="102">
        <f t="shared" si="7"/>
        <v>0</v>
      </c>
      <c r="AM20" s="102">
        <f t="shared" si="7"/>
        <v>0</v>
      </c>
      <c r="AN20" s="102">
        <f t="shared" si="7"/>
        <v>0</v>
      </c>
      <c r="AO20" s="102">
        <f t="shared" si="7"/>
        <v>0</v>
      </c>
      <c r="AP20" s="102">
        <f t="shared" si="7"/>
        <v>0</v>
      </c>
      <c r="AQ20" s="102">
        <f t="shared" si="7"/>
        <v>0</v>
      </c>
      <c r="AR20" s="102">
        <f t="shared" si="7"/>
        <v>0</v>
      </c>
      <c r="AS20" s="102">
        <f t="shared" si="7"/>
        <v>0</v>
      </c>
      <c r="AT20" s="102">
        <f t="shared" si="7"/>
        <v>0</v>
      </c>
      <c r="AU20" s="102">
        <f t="shared" si="7"/>
        <v>0</v>
      </c>
      <c r="AV20" s="102">
        <f t="shared" si="7"/>
        <v>0</v>
      </c>
      <c r="AW20" s="102">
        <f t="shared" si="7"/>
        <v>0</v>
      </c>
      <c r="AX20" s="102">
        <f t="shared" si="7"/>
        <v>0</v>
      </c>
      <c r="AY20" s="102">
        <f t="shared" si="7"/>
        <v>0</v>
      </c>
      <c r="AZ20" s="102">
        <f t="shared" si="7"/>
        <v>0</v>
      </c>
      <c r="BA20" s="102">
        <f t="shared" si="7"/>
        <v>0</v>
      </c>
      <c r="BB20" s="102">
        <f t="shared" si="7"/>
        <v>0</v>
      </c>
      <c r="BC20" s="102">
        <f t="shared" si="7"/>
        <v>0</v>
      </c>
      <c r="BD20" s="102">
        <f t="shared" si="7"/>
        <v>0</v>
      </c>
      <c r="BE20" s="102">
        <f>SUM(BE17:BE19)</f>
        <v>0</v>
      </c>
      <c r="BF20" s="102">
        <f>SUM(BF17:BF19)</f>
        <v>0</v>
      </c>
    </row>
    <row r="21" spans="1:58" ht="13.5" customHeight="1" thickBot="1">
      <c r="A21" s="217"/>
      <c r="B21" s="224" t="s">
        <v>33</v>
      </c>
      <c r="C21" s="225"/>
      <c r="D21" s="103">
        <f>D16+D20</f>
        <v>0</v>
      </c>
      <c r="E21" s="104">
        <f t="shared" ref="E21:BD21" si="8">E16+E20</f>
        <v>0</v>
      </c>
      <c r="F21" s="105">
        <f t="shared" si="8"/>
        <v>0</v>
      </c>
      <c r="G21" s="105">
        <f t="shared" si="8"/>
        <v>0</v>
      </c>
      <c r="H21" s="105">
        <f t="shared" si="8"/>
        <v>0</v>
      </c>
      <c r="I21" s="105">
        <f t="shared" si="8"/>
        <v>0</v>
      </c>
      <c r="J21" s="105">
        <f t="shared" si="8"/>
        <v>0</v>
      </c>
      <c r="K21" s="105">
        <f t="shared" si="8"/>
        <v>0</v>
      </c>
      <c r="L21" s="105">
        <f t="shared" si="8"/>
        <v>0</v>
      </c>
      <c r="M21" s="105">
        <f t="shared" si="8"/>
        <v>0</v>
      </c>
      <c r="N21" s="105">
        <f t="shared" si="8"/>
        <v>0</v>
      </c>
      <c r="O21" s="105">
        <f t="shared" si="8"/>
        <v>0</v>
      </c>
      <c r="P21" s="105">
        <f t="shared" si="8"/>
        <v>0</v>
      </c>
      <c r="Q21" s="105">
        <f t="shared" si="8"/>
        <v>0</v>
      </c>
      <c r="R21" s="105">
        <f t="shared" si="8"/>
        <v>0</v>
      </c>
      <c r="S21" s="105">
        <f t="shared" si="8"/>
        <v>0</v>
      </c>
      <c r="T21" s="105">
        <f t="shared" si="8"/>
        <v>0</v>
      </c>
      <c r="U21" s="105">
        <f t="shared" si="8"/>
        <v>0</v>
      </c>
      <c r="V21" s="105">
        <f t="shared" si="8"/>
        <v>0</v>
      </c>
      <c r="W21" s="105">
        <f t="shared" si="8"/>
        <v>0</v>
      </c>
      <c r="X21" s="105">
        <f t="shared" si="8"/>
        <v>0</v>
      </c>
      <c r="Y21" s="105">
        <f t="shared" si="8"/>
        <v>0</v>
      </c>
      <c r="Z21" s="105">
        <f t="shared" si="8"/>
        <v>0</v>
      </c>
      <c r="AA21" s="105">
        <f t="shared" si="8"/>
        <v>0</v>
      </c>
      <c r="AB21" s="105">
        <f t="shared" si="8"/>
        <v>0</v>
      </c>
      <c r="AC21" s="105">
        <f t="shared" si="8"/>
        <v>0</v>
      </c>
      <c r="AD21" s="105">
        <f t="shared" si="8"/>
        <v>0</v>
      </c>
      <c r="AE21" s="105">
        <f t="shared" si="8"/>
        <v>0</v>
      </c>
      <c r="AF21" s="105">
        <f t="shared" si="8"/>
        <v>0</v>
      </c>
      <c r="AG21" s="105">
        <f t="shared" si="8"/>
        <v>0</v>
      </c>
      <c r="AH21" s="105">
        <f t="shared" si="8"/>
        <v>0</v>
      </c>
      <c r="AI21" s="105">
        <f t="shared" si="8"/>
        <v>0</v>
      </c>
      <c r="AJ21" s="105">
        <f t="shared" si="8"/>
        <v>0</v>
      </c>
      <c r="AK21" s="105">
        <f t="shared" si="8"/>
        <v>0</v>
      </c>
      <c r="AL21" s="105">
        <f t="shared" si="8"/>
        <v>0</v>
      </c>
      <c r="AM21" s="105">
        <f t="shared" si="8"/>
        <v>0</v>
      </c>
      <c r="AN21" s="105">
        <f t="shared" si="8"/>
        <v>0</v>
      </c>
      <c r="AO21" s="105">
        <f t="shared" si="8"/>
        <v>0</v>
      </c>
      <c r="AP21" s="105">
        <f t="shared" si="8"/>
        <v>0</v>
      </c>
      <c r="AQ21" s="105">
        <f t="shared" si="8"/>
        <v>0</v>
      </c>
      <c r="AR21" s="105">
        <f t="shared" si="8"/>
        <v>0</v>
      </c>
      <c r="AS21" s="105">
        <f t="shared" si="8"/>
        <v>0</v>
      </c>
      <c r="AT21" s="105">
        <f t="shared" si="8"/>
        <v>0</v>
      </c>
      <c r="AU21" s="105">
        <f t="shared" si="8"/>
        <v>0</v>
      </c>
      <c r="AV21" s="105">
        <f t="shared" si="8"/>
        <v>0</v>
      </c>
      <c r="AW21" s="105">
        <f t="shared" si="8"/>
        <v>0</v>
      </c>
      <c r="AX21" s="105">
        <f t="shared" si="8"/>
        <v>0</v>
      </c>
      <c r="AY21" s="105">
        <f t="shared" si="8"/>
        <v>0</v>
      </c>
      <c r="AZ21" s="105">
        <f t="shared" si="8"/>
        <v>0</v>
      </c>
      <c r="BA21" s="105">
        <f t="shared" si="8"/>
        <v>0</v>
      </c>
      <c r="BB21" s="105">
        <f t="shared" si="8"/>
        <v>0</v>
      </c>
      <c r="BC21" s="105">
        <f t="shared" si="8"/>
        <v>0</v>
      </c>
      <c r="BD21" s="105">
        <f t="shared" si="8"/>
        <v>0</v>
      </c>
      <c r="BE21" s="105">
        <f>BE16+BE20</f>
        <v>0</v>
      </c>
      <c r="BF21" s="105">
        <f>BF16+BF20</f>
        <v>0</v>
      </c>
    </row>
    <row r="22" spans="1:58" ht="14.25" thickTop="1">
      <c r="A22" s="215" t="s">
        <v>34</v>
      </c>
      <c r="B22" s="226" t="s">
        <v>77</v>
      </c>
      <c r="C22" s="71" t="s">
        <v>58</v>
      </c>
      <c r="D22" s="106">
        <f t="shared" ref="D22:D25" si="9">SUMIFS($E22:$BF22,$E$8:$BF$8,"&gt;="&amp;DATEVALUE($E$3&amp;"/"&amp;$G$3&amp;"/1"),$E$8:$BF$8,"&lt;="&amp;DATE($E$5,$G$5+1,0))</f>
        <v>0</v>
      </c>
      <c r="E22" s="107"/>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9"/>
      <c r="BC22" s="109"/>
      <c r="BD22" s="109"/>
      <c r="BE22" s="109"/>
      <c r="BF22" s="109"/>
    </row>
    <row r="23" spans="1:58" ht="13.5" customHeight="1">
      <c r="A23" s="216"/>
      <c r="B23" s="227"/>
      <c r="C23" s="72" t="s">
        <v>59</v>
      </c>
      <c r="D23" s="94">
        <f t="shared" si="9"/>
        <v>0</v>
      </c>
      <c r="E23" s="95"/>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row>
    <row r="24" spans="1:58">
      <c r="A24" s="216"/>
      <c r="B24" s="227"/>
      <c r="C24" s="72" t="s">
        <v>60</v>
      </c>
      <c r="D24" s="94">
        <f t="shared" si="9"/>
        <v>0</v>
      </c>
      <c r="E24" s="95"/>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7"/>
      <c r="BC24" s="97"/>
      <c r="BD24" s="97"/>
      <c r="BE24" s="97"/>
      <c r="BF24" s="97"/>
    </row>
    <row r="25" spans="1:58">
      <c r="A25" s="216"/>
      <c r="B25" s="227"/>
      <c r="C25" s="72" t="s">
        <v>61</v>
      </c>
      <c r="D25" s="94">
        <f t="shared" si="9"/>
        <v>0</v>
      </c>
      <c r="E25" s="95"/>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7"/>
      <c r="BC25" s="97"/>
      <c r="BD25" s="97"/>
      <c r="BE25" s="97"/>
      <c r="BF25" s="97"/>
    </row>
    <row r="26" spans="1:58">
      <c r="A26" s="216"/>
      <c r="B26" s="228"/>
      <c r="C26" s="73" t="s">
        <v>35</v>
      </c>
      <c r="D26" s="94">
        <f>SUM(D22:D25)</f>
        <v>0</v>
      </c>
      <c r="E26" s="98">
        <f t="shared" ref="E26:BD26" si="10">SUM(E22:E25)</f>
        <v>0</v>
      </c>
      <c r="F26" s="99">
        <f t="shared" si="10"/>
        <v>0</v>
      </c>
      <c r="G26" s="99">
        <f t="shared" si="10"/>
        <v>0</v>
      </c>
      <c r="H26" s="99">
        <f t="shared" si="10"/>
        <v>0</v>
      </c>
      <c r="I26" s="99">
        <f t="shared" si="10"/>
        <v>0</v>
      </c>
      <c r="J26" s="99">
        <f t="shared" si="10"/>
        <v>0</v>
      </c>
      <c r="K26" s="99">
        <f t="shared" si="10"/>
        <v>0</v>
      </c>
      <c r="L26" s="99">
        <f t="shared" si="10"/>
        <v>0</v>
      </c>
      <c r="M26" s="99">
        <f t="shared" si="10"/>
        <v>0</v>
      </c>
      <c r="N26" s="99">
        <f t="shared" si="10"/>
        <v>0</v>
      </c>
      <c r="O26" s="99">
        <f t="shared" si="10"/>
        <v>0</v>
      </c>
      <c r="P26" s="99">
        <f t="shared" si="10"/>
        <v>0</v>
      </c>
      <c r="Q26" s="99">
        <f t="shared" si="10"/>
        <v>0</v>
      </c>
      <c r="R26" s="99">
        <f t="shared" si="10"/>
        <v>0</v>
      </c>
      <c r="S26" s="99">
        <f t="shared" si="10"/>
        <v>0</v>
      </c>
      <c r="T26" s="99">
        <f t="shared" si="10"/>
        <v>0</v>
      </c>
      <c r="U26" s="99">
        <f t="shared" si="10"/>
        <v>0</v>
      </c>
      <c r="V26" s="99">
        <f t="shared" si="10"/>
        <v>0</v>
      </c>
      <c r="W26" s="99">
        <f t="shared" si="10"/>
        <v>0</v>
      </c>
      <c r="X26" s="99">
        <f t="shared" si="10"/>
        <v>0</v>
      </c>
      <c r="Y26" s="99">
        <f t="shared" si="10"/>
        <v>0</v>
      </c>
      <c r="Z26" s="99">
        <f t="shared" si="10"/>
        <v>0</v>
      </c>
      <c r="AA26" s="99">
        <f t="shared" si="10"/>
        <v>0</v>
      </c>
      <c r="AB26" s="99">
        <f t="shared" si="10"/>
        <v>0</v>
      </c>
      <c r="AC26" s="99">
        <f t="shared" si="10"/>
        <v>0</v>
      </c>
      <c r="AD26" s="99">
        <f t="shared" si="10"/>
        <v>0</v>
      </c>
      <c r="AE26" s="99">
        <f t="shared" si="10"/>
        <v>0</v>
      </c>
      <c r="AF26" s="99">
        <f t="shared" si="10"/>
        <v>0</v>
      </c>
      <c r="AG26" s="99">
        <f t="shared" si="10"/>
        <v>0</v>
      </c>
      <c r="AH26" s="99">
        <f t="shared" si="10"/>
        <v>0</v>
      </c>
      <c r="AI26" s="99">
        <f t="shared" si="10"/>
        <v>0</v>
      </c>
      <c r="AJ26" s="99">
        <f t="shared" si="10"/>
        <v>0</v>
      </c>
      <c r="AK26" s="99">
        <f t="shared" si="10"/>
        <v>0</v>
      </c>
      <c r="AL26" s="99">
        <f t="shared" si="10"/>
        <v>0</v>
      </c>
      <c r="AM26" s="99">
        <f t="shared" si="10"/>
        <v>0</v>
      </c>
      <c r="AN26" s="99">
        <f t="shared" si="10"/>
        <v>0</v>
      </c>
      <c r="AO26" s="99">
        <f t="shared" si="10"/>
        <v>0</v>
      </c>
      <c r="AP26" s="99">
        <f t="shared" si="10"/>
        <v>0</v>
      </c>
      <c r="AQ26" s="99">
        <f t="shared" si="10"/>
        <v>0</v>
      </c>
      <c r="AR26" s="99">
        <f t="shared" si="10"/>
        <v>0</v>
      </c>
      <c r="AS26" s="99">
        <f t="shared" si="10"/>
        <v>0</v>
      </c>
      <c r="AT26" s="99">
        <f t="shared" si="10"/>
        <v>0</v>
      </c>
      <c r="AU26" s="99">
        <f t="shared" si="10"/>
        <v>0</v>
      </c>
      <c r="AV26" s="99">
        <f t="shared" si="10"/>
        <v>0</v>
      </c>
      <c r="AW26" s="99">
        <f t="shared" si="10"/>
        <v>0</v>
      </c>
      <c r="AX26" s="99">
        <f t="shared" si="10"/>
        <v>0</v>
      </c>
      <c r="AY26" s="99">
        <f t="shared" si="10"/>
        <v>0</v>
      </c>
      <c r="AZ26" s="99">
        <f t="shared" si="10"/>
        <v>0</v>
      </c>
      <c r="BA26" s="99">
        <f t="shared" si="10"/>
        <v>0</v>
      </c>
      <c r="BB26" s="99">
        <f t="shared" si="10"/>
        <v>0</v>
      </c>
      <c r="BC26" s="99">
        <f t="shared" si="10"/>
        <v>0</v>
      </c>
      <c r="BD26" s="99">
        <f t="shared" si="10"/>
        <v>0</v>
      </c>
      <c r="BE26" s="99">
        <f>SUM(BE22:BE25)</f>
        <v>0</v>
      </c>
      <c r="BF26" s="99">
        <f>SUM(BF22:BF25)</f>
        <v>0</v>
      </c>
    </row>
    <row r="27" spans="1:58">
      <c r="A27" s="216"/>
      <c r="B27" s="229" t="s">
        <v>78</v>
      </c>
      <c r="C27" s="72" t="s">
        <v>36</v>
      </c>
      <c r="D27" s="94">
        <f t="shared" ref="D27:D30" si="11">SUMIFS($E27:$BF27,$E$8:$BF$8,"&gt;="&amp;DATEVALUE($E$3&amp;"/"&amp;$G$3&amp;"/1"),$E$8:$BF$8,"&lt;="&amp;DATE($E$5,$G$5+1,0))</f>
        <v>0</v>
      </c>
      <c r="E27" s="143"/>
      <c r="F27" s="144"/>
      <c r="G27" s="144"/>
      <c r="H27" s="144"/>
      <c r="I27" s="144"/>
      <c r="J27" s="144"/>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7"/>
      <c r="BC27" s="97"/>
      <c r="BD27" s="97"/>
      <c r="BE27" s="97"/>
      <c r="BF27" s="97"/>
    </row>
    <row r="28" spans="1:58">
      <c r="A28" s="216"/>
      <c r="B28" s="229"/>
      <c r="C28" s="72" t="s">
        <v>37</v>
      </c>
      <c r="D28" s="94">
        <f t="shared" si="11"/>
        <v>0</v>
      </c>
      <c r="E28" s="143"/>
      <c r="F28" s="144"/>
      <c r="G28" s="144"/>
      <c r="H28" s="144"/>
      <c r="I28" s="144"/>
      <c r="J28" s="144"/>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7"/>
      <c r="BC28" s="97"/>
      <c r="BD28" s="97"/>
      <c r="BE28" s="97"/>
      <c r="BF28" s="97"/>
    </row>
    <row r="29" spans="1:58">
      <c r="A29" s="216"/>
      <c r="B29" s="229"/>
      <c r="C29" s="72" t="s">
        <v>38</v>
      </c>
      <c r="D29" s="94">
        <f t="shared" si="11"/>
        <v>0</v>
      </c>
      <c r="E29" s="143"/>
      <c r="F29" s="144"/>
      <c r="G29" s="144"/>
      <c r="H29" s="144"/>
      <c r="I29" s="144"/>
      <c r="J29" s="144"/>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96"/>
      <c r="BB29" s="97"/>
      <c r="BC29" s="97"/>
      <c r="BD29" s="97"/>
      <c r="BE29" s="97"/>
      <c r="BF29" s="97"/>
    </row>
    <row r="30" spans="1:58">
      <c r="A30" s="216"/>
      <c r="B30" s="229"/>
      <c r="C30" s="72" t="s">
        <v>39</v>
      </c>
      <c r="D30" s="94">
        <f t="shared" si="11"/>
        <v>0</v>
      </c>
      <c r="E30" s="143"/>
      <c r="F30" s="144"/>
      <c r="G30" s="144"/>
      <c r="H30" s="144"/>
      <c r="I30" s="144"/>
      <c r="J30" s="144"/>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c r="BB30" s="97"/>
      <c r="BC30" s="97"/>
      <c r="BD30" s="97"/>
      <c r="BE30" s="97"/>
      <c r="BF30" s="97"/>
    </row>
    <row r="31" spans="1:58">
      <c r="A31" s="216"/>
      <c r="B31" s="229"/>
      <c r="C31" s="73" t="s">
        <v>40</v>
      </c>
      <c r="D31" s="94">
        <f>SUM(D27:D30)</f>
        <v>0</v>
      </c>
      <c r="E31" s="98">
        <f>SUM(E27:E30)</f>
        <v>0</v>
      </c>
      <c r="F31" s="99">
        <f t="shared" ref="F31:BD31" si="12">SUM(F27:F30)</f>
        <v>0</v>
      </c>
      <c r="G31" s="99">
        <f t="shared" si="12"/>
        <v>0</v>
      </c>
      <c r="H31" s="99">
        <f t="shared" si="12"/>
        <v>0</v>
      </c>
      <c r="I31" s="99">
        <f t="shared" si="12"/>
        <v>0</v>
      </c>
      <c r="J31" s="99">
        <f t="shared" si="12"/>
        <v>0</v>
      </c>
      <c r="K31" s="99">
        <f t="shared" si="12"/>
        <v>0</v>
      </c>
      <c r="L31" s="99">
        <f t="shared" si="12"/>
        <v>0</v>
      </c>
      <c r="M31" s="99">
        <f t="shared" si="12"/>
        <v>0</v>
      </c>
      <c r="N31" s="99">
        <f t="shared" si="12"/>
        <v>0</v>
      </c>
      <c r="O31" s="99">
        <f t="shared" si="12"/>
        <v>0</v>
      </c>
      <c r="P31" s="99">
        <f t="shared" si="12"/>
        <v>0</v>
      </c>
      <c r="Q31" s="99">
        <f t="shared" si="12"/>
        <v>0</v>
      </c>
      <c r="R31" s="99">
        <f t="shared" si="12"/>
        <v>0</v>
      </c>
      <c r="S31" s="99">
        <f t="shared" si="12"/>
        <v>0</v>
      </c>
      <c r="T31" s="99">
        <f t="shared" si="12"/>
        <v>0</v>
      </c>
      <c r="U31" s="99">
        <f t="shared" si="12"/>
        <v>0</v>
      </c>
      <c r="V31" s="99">
        <f t="shared" si="12"/>
        <v>0</v>
      </c>
      <c r="W31" s="99">
        <f t="shared" si="12"/>
        <v>0</v>
      </c>
      <c r="X31" s="99">
        <f t="shared" si="12"/>
        <v>0</v>
      </c>
      <c r="Y31" s="99">
        <f t="shared" si="12"/>
        <v>0</v>
      </c>
      <c r="Z31" s="99">
        <f t="shared" si="12"/>
        <v>0</v>
      </c>
      <c r="AA31" s="99">
        <f t="shared" si="12"/>
        <v>0</v>
      </c>
      <c r="AB31" s="99">
        <f t="shared" si="12"/>
        <v>0</v>
      </c>
      <c r="AC31" s="99">
        <f t="shared" si="12"/>
        <v>0</v>
      </c>
      <c r="AD31" s="99">
        <f t="shared" si="12"/>
        <v>0</v>
      </c>
      <c r="AE31" s="99">
        <f t="shared" si="12"/>
        <v>0</v>
      </c>
      <c r="AF31" s="99">
        <f t="shared" si="12"/>
        <v>0</v>
      </c>
      <c r="AG31" s="99">
        <f t="shared" si="12"/>
        <v>0</v>
      </c>
      <c r="AH31" s="99">
        <f t="shared" si="12"/>
        <v>0</v>
      </c>
      <c r="AI31" s="99">
        <f t="shared" si="12"/>
        <v>0</v>
      </c>
      <c r="AJ31" s="99">
        <f t="shared" si="12"/>
        <v>0</v>
      </c>
      <c r="AK31" s="99">
        <f t="shared" si="12"/>
        <v>0</v>
      </c>
      <c r="AL31" s="99">
        <f t="shared" si="12"/>
        <v>0</v>
      </c>
      <c r="AM31" s="99">
        <f t="shared" si="12"/>
        <v>0</v>
      </c>
      <c r="AN31" s="99">
        <f t="shared" si="12"/>
        <v>0</v>
      </c>
      <c r="AO31" s="99">
        <f t="shared" si="12"/>
        <v>0</v>
      </c>
      <c r="AP31" s="99">
        <f t="shared" si="12"/>
        <v>0</v>
      </c>
      <c r="AQ31" s="99">
        <f t="shared" si="12"/>
        <v>0</v>
      </c>
      <c r="AR31" s="99">
        <f t="shared" si="12"/>
        <v>0</v>
      </c>
      <c r="AS31" s="99">
        <f t="shared" si="12"/>
        <v>0</v>
      </c>
      <c r="AT31" s="99">
        <f t="shared" si="12"/>
        <v>0</v>
      </c>
      <c r="AU31" s="99">
        <f t="shared" si="12"/>
        <v>0</v>
      </c>
      <c r="AV31" s="99">
        <f t="shared" si="12"/>
        <v>0</v>
      </c>
      <c r="AW31" s="99">
        <f t="shared" si="12"/>
        <v>0</v>
      </c>
      <c r="AX31" s="99">
        <f t="shared" si="12"/>
        <v>0</v>
      </c>
      <c r="AY31" s="99">
        <f t="shared" si="12"/>
        <v>0</v>
      </c>
      <c r="AZ31" s="99">
        <f t="shared" si="12"/>
        <v>0</v>
      </c>
      <c r="BA31" s="99">
        <f t="shared" si="12"/>
        <v>0</v>
      </c>
      <c r="BB31" s="99">
        <f t="shared" si="12"/>
        <v>0</v>
      </c>
      <c r="BC31" s="99">
        <f t="shared" si="12"/>
        <v>0</v>
      </c>
      <c r="BD31" s="99">
        <f t="shared" si="12"/>
        <v>0</v>
      </c>
      <c r="BE31" s="99">
        <f>SUM(BE27:BE30)</f>
        <v>0</v>
      </c>
      <c r="BF31" s="99">
        <f>SUM(BF27:BF30)</f>
        <v>0</v>
      </c>
    </row>
    <row r="32" spans="1:58">
      <c r="A32" s="216"/>
      <c r="B32" s="230" t="s">
        <v>54</v>
      </c>
      <c r="C32" s="72" t="s">
        <v>31</v>
      </c>
      <c r="D32" s="94">
        <f t="shared" ref="D32:D34" si="13">SUMIFS($E32:$BF32,$E$8:$BF$8,"&gt;="&amp;DATEVALUE($E$3&amp;"/"&amp;$G$3&amp;"/1"),$E$8:$BF$8,"&lt;="&amp;DATE($E$5,$G$5+1,0))</f>
        <v>0</v>
      </c>
      <c r="E32" s="95"/>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7"/>
      <c r="BC32" s="97"/>
      <c r="BD32" s="97"/>
      <c r="BE32" s="97"/>
      <c r="BF32" s="97"/>
    </row>
    <row r="33" spans="1:58">
      <c r="A33" s="216"/>
      <c r="B33" s="231"/>
      <c r="C33" s="72" t="s">
        <v>55</v>
      </c>
      <c r="D33" s="94">
        <f t="shared" si="13"/>
        <v>0</v>
      </c>
      <c r="E33" s="95"/>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97"/>
      <c r="BD33" s="97"/>
      <c r="BE33" s="97"/>
      <c r="BF33" s="97"/>
    </row>
    <row r="34" spans="1:58">
      <c r="A34" s="216"/>
      <c r="B34" s="231"/>
      <c r="C34" s="74" t="s">
        <v>11</v>
      </c>
      <c r="D34" s="100">
        <f t="shared" si="13"/>
        <v>0</v>
      </c>
      <c r="E34" s="110"/>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2"/>
      <c r="BC34" s="112"/>
      <c r="BD34" s="112"/>
      <c r="BE34" s="112"/>
      <c r="BF34" s="112"/>
    </row>
    <row r="35" spans="1:58" ht="14.25" customHeight="1">
      <c r="A35" s="216"/>
      <c r="B35" s="232"/>
      <c r="C35" s="75" t="s">
        <v>57</v>
      </c>
      <c r="D35" s="113">
        <f>SUM(D32:D34)</f>
        <v>0</v>
      </c>
      <c r="E35" s="101">
        <f t="shared" ref="E35:BD35" si="14">SUM(E32:E34)</f>
        <v>0</v>
      </c>
      <c r="F35" s="102">
        <f t="shared" si="14"/>
        <v>0</v>
      </c>
      <c r="G35" s="102">
        <f t="shared" si="14"/>
        <v>0</v>
      </c>
      <c r="H35" s="102">
        <f t="shared" si="14"/>
        <v>0</v>
      </c>
      <c r="I35" s="102">
        <f t="shared" si="14"/>
        <v>0</v>
      </c>
      <c r="J35" s="102">
        <f t="shared" si="14"/>
        <v>0</v>
      </c>
      <c r="K35" s="102">
        <f t="shared" si="14"/>
        <v>0</v>
      </c>
      <c r="L35" s="102">
        <f t="shared" si="14"/>
        <v>0</v>
      </c>
      <c r="M35" s="102">
        <f t="shared" si="14"/>
        <v>0</v>
      </c>
      <c r="N35" s="102">
        <f t="shared" si="14"/>
        <v>0</v>
      </c>
      <c r="O35" s="102">
        <f t="shared" si="14"/>
        <v>0</v>
      </c>
      <c r="P35" s="102">
        <f t="shared" si="14"/>
        <v>0</v>
      </c>
      <c r="Q35" s="102">
        <f t="shared" si="14"/>
        <v>0</v>
      </c>
      <c r="R35" s="102">
        <f t="shared" si="14"/>
        <v>0</v>
      </c>
      <c r="S35" s="102">
        <f t="shared" si="14"/>
        <v>0</v>
      </c>
      <c r="T35" s="102">
        <f t="shared" si="14"/>
        <v>0</v>
      </c>
      <c r="U35" s="102">
        <f t="shared" si="14"/>
        <v>0</v>
      </c>
      <c r="V35" s="102">
        <f t="shared" si="14"/>
        <v>0</v>
      </c>
      <c r="W35" s="102">
        <f t="shared" si="14"/>
        <v>0</v>
      </c>
      <c r="X35" s="102">
        <f t="shared" si="14"/>
        <v>0</v>
      </c>
      <c r="Y35" s="102">
        <f t="shared" si="14"/>
        <v>0</v>
      </c>
      <c r="Z35" s="102">
        <f t="shared" si="14"/>
        <v>0</v>
      </c>
      <c r="AA35" s="102">
        <f t="shared" si="14"/>
        <v>0</v>
      </c>
      <c r="AB35" s="102">
        <f t="shared" si="14"/>
        <v>0</v>
      </c>
      <c r="AC35" s="102">
        <f t="shared" si="14"/>
        <v>0</v>
      </c>
      <c r="AD35" s="102">
        <f t="shared" si="14"/>
        <v>0</v>
      </c>
      <c r="AE35" s="102">
        <f t="shared" si="14"/>
        <v>0</v>
      </c>
      <c r="AF35" s="102">
        <f t="shared" si="14"/>
        <v>0</v>
      </c>
      <c r="AG35" s="102">
        <f t="shared" si="14"/>
        <v>0</v>
      </c>
      <c r="AH35" s="102">
        <f t="shared" si="14"/>
        <v>0</v>
      </c>
      <c r="AI35" s="102">
        <f t="shared" si="14"/>
        <v>0</v>
      </c>
      <c r="AJ35" s="102">
        <f t="shared" si="14"/>
        <v>0</v>
      </c>
      <c r="AK35" s="102">
        <f t="shared" si="14"/>
        <v>0</v>
      </c>
      <c r="AL35" s="102">
        <f t="shared" si="14"/>
        <v>0</v>
      </c>
      <c r="AM35" s="102">
        <f t="shared" si="14"/>
        <v>0</v>
      </c>
      <c r="AN35" s="102">
        <f t="shared" si="14"/>
        <v>0</v>
      </c>
      <c r="AO35" s="102">
        <f t="shared" si="14"/>
        <v>0</v>
      </c>
      <c r="AP35" s="102">
        <f t="shared" si="14"/>
        <v>0</v>
      </c>
      <c r="AQ35" s="102">
        <f t="shared" si="14"/>
        <v>0</v>
      </c>
      <c r="AR35" s="102">
        <f t="shared" si="14"/>
        <v>0</v>
      </c>
      <c r="AS35" s="102">
        <f t="shared" si="14"/>
        <v>0</v>
      </c>
      <c r="AT35" s="102">
        <f t="shared" si="14"/>
        <v>0</v>
      </c>
      <c r="AU35" s="102">
        <f t="shared" si="14"/>
        <v>0</v>
      </c>
      <c r="AV35" s="102">
        <f t="shared" si="14"/>
        <v>0</v>
      </c>
      <c r="AW35" s="102">
        <f t="shared" si="14"/>
        <v>0</v>
      </c>
      <c r="AX35" s="102">
        <f t="shared" si="14"/>
        <v>0</v>
      </c>
      <c r="AY35" s="102">
        <f t="shared" si="14"/>
        <v>0</v>
      </c>
      <c r="AZ35" s="102">
        <f t="shared" si="14"/>
        <v>0</v>
      </c>
      <c r="BA35" s="102">
        <f t="shared" si="14"/>
        <v>0</v>
      </c>
      <c r="BB35" s="102">
        <f t="shared" si="14"/>
        <v>0</v>
      </c>
      <c r="BC35" s="102">
        <f t="shared" si="14"/>
        <v>0</v>
      </c>
      <c r="BD35" s="102">
        <f t="shared" si="14"/>
        <v>0</v>
      </c>
      <c r="BE35" s="102">
        <f>SUM(BE32:BE34)</f>
        <v>0</v>
      </c>
      <c r="BF35" s="102">
        <f>SUM(BF32:BF34)</f>
        <v>0</v>
      </c>
    </row>
    <row r="36" spans="1:58" ht="14.25" thickBot="1">
      <c r="A36" s="217"/>
      <c r="B36" s="233" t="s">
        <v>41</v>
      </c>
      <c r="C36" s="224"/>
      <c r="D36" s="114">
        <f>D26+D31+D35</f>
        <v>0</v>
      </c>
      <c r="E36" s="104">
        <f t="shared" ref="E36:BD36" si="15">E26+E31+E35</f>
        <v>0</v>
      </c>
      <c r="F36" s="105">
        <f t="shared" si="15"/>
        <v>0</v>
      </c>
      <c r="G36" s="105">
        <f t="shared" si="15"/>
        <v>0</v>
      </c>
      <c r="H36" s="105">
        <f t="shared" si="15"/>
        <v>0</v>
      </c>
      <c r="I36" s="105">
        <f t="shared" si="15"/>
        <v>0</v>
      </c>
      <c r="J36" s="105">
        <f t="shared" si="15"/>
        <v>0</v>
      </c>
      <c r="K36" s="105">
        <f t="shared" si="15"/>
        <v>0</v>
      </c>
      <c r="L36" s="105">
        <f t="shared" si="15"/>
        <v>0</v>
      </c>
      <c r="M36" s="105">
        <f t="shared" si="15"/>
        <v>0</v>
      </c>
      <c r="N36" s="105">
        <f t="shared" si="15"/>
        <v>0</v>
      </c>
      <c r="O36" s="105">
        <f t="shared" si="15"/>
        <v>0</v>
      </c>
      <c r="P36" s="105">
        <f t="shared" si="15"/>
        <v>0</v>
      </c>
      <c r="Q36" s="105">
        <f t="shared" si="15"/>
        <v>0</v>
      </c>
      <c r="R36" s="105">
        <f t="shared" si="15"/>
        <v>0</v>
      </c>
      <c r="S36" s="105">
        <f t="shared" si="15"/>
        <v>0</v>
      </c>
      <c r="T36" s="105">
        <f t="shared" si="15"/>
        <v>0</v>
      </c>
      <c r="U36" s="105">
        <f t="shared" si="15"/>
        <v>0</v>
      </c>
      <c r="V36" s="105">
        <f t="shared" si="15"/>
        <v>0</v>
      </c>
      <c r="W36" s="105">
        <f t="shared" si="15"/>
        <v>0</v>
      </c>
      <c r="X36" s="105">
        <f t="shared" si="15"/>
        <v>0</v>
      </c>
      <c r="Y36" s="105">
        <f t="shared" si="15"/>
        <v>0</v>
      </c>
      <c r="Z36" s="105">
        <f t="shared" si="15"/>
        <v>0</v>
      </c>
      <c r="AA36" s="105">
        <f t="shared" si="15"/>
        <v>0</v>
      </c>
      <c r="AB36" s="105">
        <f t="shared" si="15"/>
        <v>0</v>
      </c>
      <c r="AC36" s="105">
        <f t="shared" si="15"/>
        <v>0</v>
      </c>
      <c r="AD36" s="105">
        <f t="shared" si="15"/>
        <v>0</v>
      </c>
      <c r="AE36" s="105">
        <f t="shared" si="15"/>
        <v>0</v>
      </c>
      <c r="AF36" s="105">
        <f t="shared" si="15"/>
        <v>0</v>
      </c>
      <c r="AG36" s="105">
        <f t="shared" si="15"/>
        <v>0</v>
      </c>
      <c r="AH36" s="105">
        <f t="shared" si="15"/>
        <v>0</v>
      </c>
      <c r="AI36" s="105">
        <f t="shared" si="15"/>
        <v>0</v>
      </c>
      <c r="AJ36" s="105">
        <f t="shared" si="15"/>
        <v>0</v>
      </c>
      <c r="AK36" s="105">
        <f t="shared" si="15"/>
        <v>0</v>
      </c>
      <c r="AL36" s="105">
        <f t="shared" si="15"/>
        <v>0</v>
      </c>
      <c r="AM36" s="105">
        <f t="shared" si="15"/>
        <v>0</v>
      </c>
      <c r="AN36" s="105">
        <f t="shared" si="15"/>
        <v>0</v>
      </c>
      <c r="AO36" s="105">
        <f t="shared" si="15"/>
        <v>0</v>
      </c>
      <c r="AP36" s="105">
        <f t="shared" si="15"/>
        <v>0</v>
      </c>
      <c r="AQ36" s="105">
        <f t="shared" si="15"/>
        <v>0</v>
      </c>
      <c r="AR36" s="105">
        <f t="shared" si="15"/>
        <v>0</v>
      </c>
      <c r="AS36" s="105">
        <f t="shared" si="15"/>
        <v>0</v>
      </c>
      <c r="AT36" s="105">
        <f t="shared" si="15"/>
        <v>0</v>
      </c>
      <c r="AU36" s="105">
        <f t="shared" si="15"/>
        <v>0</v>
      </c>
      <c r="AV36" s="105">
        <f t="shared" si="15"/>
        <v>0</v>
      </c>
      <c r="AW36" s="105">
        <f t="shared" si="15"/>
        <v>0</v>
      </c>
      <c r="AX36" s="105">
        <f t="shared" si="15"/>
        <v>0</v>
      </c>
      <c r="AY36" s="105">
        <f t="shared" si="15"/>
        <v>0</v>
      </c>
      <c r="AZ36" s="105">
        <f t="shared" si="15"/>
        <v>0</v>
      </c>
      <c r="BA36" s="105">
        <f t="shared" si="15"/>
        <v>0</v>
      </c>
      <c r="BB36" s="105">
        <f t="shared" si="15"/>
        <v>0</v>
      </c>
      <c r="BC36" s="105">
        <f t="shared" si="15"/>
        <v>0</v>
      </c>
      <c r="BD36" s="105">
        <f t="shared" si="15"/>
        <v>0</v>
      </c>
      <c r="BE36" s="105">
        <f>BE26+BE31+BE35</f>
        <v>0</v>
      </c>
      <c r="BF36" s="105">
        <f>BF26+BF31+BF35</f>
        <v>0</v>
      </c>
    </row>
    <row r="37" spans="1:58" ht="15" customHeight="1" thickTop="1">
      <c r="A37" s="207" t="s">
        <v>42</v>
      </c>
      <c r="B37" s="207"/>
      <c r="C37" s="208"/>
      <c r="D37" s="115"/>
      <c r="E37" s="98">
        <f>E21-E36</f>
        <v>0</v>
      </c>
      <c r="F37" s="99">
        <f t="shared" ref="F37:BC37" si="16">F21-F36</f>
        <v>0</v>
      </c>
      <c r="G37" s="99">
        <f t="shared" si="16"/>
        <v>0</v>
      </c>
      <c r="H37" s="99">
        <f t="shared" si="16"/>
        <v>0</v>
      </c>
      <c r="I37" s="99">
        <f t="shared" si="16"/>
        <v>0</v>
      </c>
      <c r="J37" s="99">
        <f t="shared" si="16"/>
        <v>0</v>
      </c>
      <c r="K37" s="99">
        <f t="shared" si="16"/>
        <v>0</v>
      </c>
      <c r="L37" s="99">
        <f t="shared" si="16"/>
        <v>0</v>
      </c>
      <c r="M37" s="99">
        <f t="shared" si="16"/>
        <v>0</v>
      </c>
      <c r="N37" s="99">
        <f t="shared" si="16"/>
        <v>0</v>
      </c>
      <c r="O37" s="99">
        <f t="shared" si="16"/>
        <v>0</v>
      </c>
      <c r="P37" s="99">
        <f t="shared" si="16"/>
        <v>0</v>
      </c>
      <c r="Q37" s="99">
        <f t="shared" si="16"/>
        <v>0</v>
      </c>
      <c r="R37" s="99">
        <f t="shared" si="16"/>
        <v>0</v>
      </c>
      <c r="S37" s="99">
        <f t="shared" si="16"/>
        <v>0</v>
      </c>
      <c r="T37" s="99">
        <f t="shared" si="16"/>
        <v>0</v>
      </c>
      <c r="U37" s="99">
        <f t="shared" si="16"/>
        <v>0</v>
      </c>
      <c r="V37" s="99">
        <f t="shared" si="16"/>
        <v>0</v>
      </c>
      <c r="W37" s="99">
        <f t="shared" si="16"/>
        <v>0</v>
      </c>
      <c r="X37" s="99">
        <f t="shared" si="16"/>
        <v>0</v>
      </c>
      <c r="Y37" s="99">
        <f t="shared" si="16"/>
        <v>0</v>
      </c>
      <c r="Z37" s="99">
        <f t="shared" si="16"/>
        <v>0</v>
      </c>
      <c r="AA37" s="99">
        <f t="shared" si="16"/>
        <v>0</v>
      </c>
      <c r="AB37" s="99">
        <f t="shared" si="16"/>
        <v>0</v>
      </c>
      <c r="AC37" s="99">
        <f t="shared" si="16"/>
        <v>0</v>
      </c>
      <c r="AD37" s="99">
        <f t="shared" si="16"/>
        <v>0</v>
      </c>
      <c r="AE37" s="99">
        <f t="shared" si="16"/>
        <v>0</v>
      </c>
      <c r="AF37" s="99">
        <f t="shared" si="16"/>
        <v>0</v>
      </c>
      <c r="AG37" s="99">
        <f t="shared" si="16"/>
        <v>0</v>
      </c>
      <c r="AH37" s="99">
        <f t="shared" si="16"/>
        <v>0</v>
      </c>
      <c r="AI37" s="99">
        <f t="shared" si="16"/>
        <v>0</v>
      </c>
      <c r="AJ37" s="99">
        <f t="shared" si="16"/>
        <v>0</v>
      </c>
      <c r="AK37" s="99">
        <f t="shared" si="16"/>
        <v>0</v>
      </c>
      <c r="AL37" s="99">
        <f t="shared" si="16"/>
        <v>0</v>
      </c>
      <c r="AM37" s="99">
        <f t="shared" si="16"/>
        <v>0</v>
      </c>
      <c r="AN37" s="99">
        <f t="shared" si="16"/>
        <v>0</v>
      </c>
      <c r="AO37" s="99">
        <f t="shared" si="16"/>
        <v>0</v>
      </c>
      <c r="AP37" s="99">
        <f t="shared" si="16"/>
        <v>0</v>
      </c>
      <c r="AQ37" s="99">
        <f t="shared" si="16"/>
        <v>0</v>
      </c>
      <c r="AR37" s="99">
        <f t="shared" si="16"/>
        <v>0</v>
      </c>
      <c r="AS37" s="99">
        <f t="shared" si="16"/>
        <v>0</v>
      </c>
      <c r="AT37" s="99">
        <f t="shared" si="16"/>
        <v>0</v>
      </c>
      <c r="AU37" s="99">
        <f t="shared" si="16"/>
        <v>0</v>
      </c>
      <c r="AV37" s="99">
        <f t="shared" si="16"/>
        <v>0</v>
      </c>
      <c r="AW37" s="99">
        <f t="shared" si="16"/>
        <v>0</v>
      </c>
      <c r="AX37" s="99">
        <f t="shared" si="16"/>
        <v>0</v>
      </c>
      <c r="AY37" s="99">
        <f t="shared" si="16"/>
        <v>0</v>
      </c>
      <c r="AZ37" s="99">
        <f t="shared" si="16"/>
        <v>0</v>
      </c>
      <c r="BA37" s="99">
        <f t="shared" si="16"/>
        <v>0</v>
      </c>
      <c r="BB37" s="99">
        <f t="shared" si="16"/>
        <v>0</v>
      </c>
      <c r="BC37" s="99">
        <f t="shared" si="16"/>
        <v>0</v>
      </c>
      <c r="BD37" s="99">
        <f>BD21-BD36</f>
        <v>0</v>
      </c>
      <c r="BE37" s="99">
        <f>BE21-BE36</f>
        <v>0</v>
      </c>
      <c r="BF37" s="99">
        <f>BF21-BF36</f>
        <v>0</v>
      </c>
    </row>
    <row r="38" spans="1:58" ht="14.25" thickBot="1">
      <c r="A38" s="209" t="s">
        <v>43</v>
      </c>
      <c r="B38" s="209"/>
      <c r="C38" s="210"/>
      <c r="D38" s="116"/>
      <c r="E38" s="117">
        <f>E11+E21-E36</f>
        <v>0</v>
      </c>
      <c r="F38" s="118">
        <f t="shared" ref="F38:BC38" si="17">F11+F21-F36</f>
        <v>0</v>
      </c>
      <c r="G38" s="118">
        <f t="shared" si="17"/>
        <v>0</v>
      </c>
      <c r="H38" s="118">
        <f t="shared" si="17"/>
        <v>0</v>
      </c>
      <c r="I38" s="118">
        <f t="shared" si="17"/>
        <v>0</v>
      </c>
      <c r="J38" s="118">
        <f t="shared" si="17"/>
        <v>0</v>
      </c>
      <c r="K38" s="118">
        <f t="shared" si="17"/>
        <v>0</v>
      </c>
      <c r="L38" s="118">
        <f t="shared" si="17"/>
        <v>0</v>
      </c>
      <c r="M38" s="118">
        <f t="shared" si="17"/>
        <v>0</v>
      </c>
      <c r="N38" s="118">
        <f t="shared" si="17"/>
        <v>0</v>
      </c>
      <c r="O38" s="118">
        <f t="shared" si="17"/>
        <v>0</v>
      </c>
      <c r="P38" s="118">
        <f t="shared" si="17"/>
        <v>0</v>
      </c>
      <c r="Q38" s="118">
        <f t="shared" si="17"/>
        <v>0</v>
      </c>
      <c r="R38" s="118">
        <f t="shared" si="17"/>
        <v>0</v>
      </c>
      <c r="S38" s="118">
        <f t="shared" si="17"/>
        <v>0</v>
      </c>
      <c r="T38" s="118">
        <f t="shared" si="17"/>
        <v>0</v>
      </c>
      <c r="U38" s="118">
        <f t="shared" si="17"/>
        <v>0</v>
      </c>
      <c r="V38" s="118">
        <f t="shared" si="17"/>
        <v>0</v>
      </c>
      <c r="W38" s="118">
        <f t="shared" si="17"/>
        <v>0</v>
      </c>
      <c r="X38" s="118">
        <f t="shared" si="17"/>
        <v>0</v>
      </c>
      <c r="Y38" s="118">
        <f t="shared" si="17"/>
        <v>0</v>
      </c>
      <c r="Z38" s="118">
        <f t="shared" si="17"/>
        <v>0</v>
      </c>
      <c r="AA38" s="118">
        <f t="shared" si="17"/>
        <v>0</v>
      </c>
      <c r="AB38" s="118">
        <f t="shared" si="17"/>
        <v>0</v>
      </c>
      <c r="AC38" s="118">
        <f t="shared" si="17"/>
        <v>0</v>
      </c>
      <c r="AD38" s="118">
        <f t="shared" si="17"/>
        <v>0</v>
      </c>
      <c r="AE38" s="118">
        <f t="shared" si="17"/>
        <v>0</v>
      </c>
      <c r="AF38" s="118">
        <f t="shared" si="17"/>
        <v>0</v>
      </c>
      <c r="AG38" s="118">
        <f t="shared" si="17"/>
        <v>0</v>
      </c>
      <c r="AH38" s="118">
        <f t="shared" si="17"/>
        <v>0</v>
      </c>
      <c r="AI38" s="118">
        <f t="shared" si="17"/>
        <v>0</v>
      </c>
      <c r="AJ38" s="118">
        <f t="shared" si="17"/>
        <v>0</v>
      </c>
      <c r="AK38" s="118">
        <f t="shared" si="17"/>
        <v>0</v>
      </c>
      <c r="AL38" s="118">
        <f t="shared" si="17"/>
        <v>0</v>
      </c>
      <c r="AM38" s="118">
        <f t="shared" si="17"/>
        <v>0</v>
      </c>
      <c r="AN38" s="118">
        <f t="shared" si="17"/>
        <v>0</v>
      </c>
      <c r="AO38" s="118">
        <f t="shared" si="17"/>
        <v>0</v>
      </c>
      <c r="AP38" s="118">
        <f t="shared" si="17"/>
        <v>0</v>
      </c>
      <c r="AQ38" s="118">
        <f t="shared" si="17"/>
        <v>0</v>
      </c>
      <c r="AR38" s="118">
        <f t="shared" si="17"/>
        <v>0</v>
      </c>
      <c r="AS38" s="118">
        <f t="shared" si="17"/>
        <v>0</v>
      </c>
      <c r="AT38" s="118">
        <f t="shared" si="17"/>
        <v>0</v>
      </c>
      <c r="AU38" s="118">
        <f t="shared" si="17"/>
        <v>0</v>
      </c>
      <c r="AV38" s="118">
        <f t="shared" si="17"/>
        <v>0</v>
      </c>
      <c r="AW38" s="118">
        <f t="shared" si="17"/>
        <v>0</v>
      </c>
      <c r="AX38" s="118">
        <f t="shared" si="17"/>
        <v>0</v>
      </c>
      <c r="AY38" s="118">
        <f t="shared" si="17"/>
        <v>0</v>
      </c>
      <c r="AZ38" s="118">
        <f t="shared" si="17"/>
        <v>0</v>
      </c>
      <c r="BA38" s="118">
        <f t="shared" si="17"/>
        <v>0</v>
      </c>
      <c r="BB38" s="118">
        <f t="shared" si="17"/>
        <v>0</v>
      </c>
      <c r="BC38" s="118">
        <f t="shared" si="17"/>
        <v>0</v>
      </c>
      <c r="BD38" s="118">
        <f>BD11+BD21-BD36</f>
        <v>0</v>
      </c>
      <c r="BE38" s="118">
        <f>BE11+BE21-BE36</f>
        <v>0</v>
      </c>
      <c r="BF38" s="118">
        <f>BF11+BF21-BF36</f>
        <v>0</v>
      </c>
    </row>
    <row r="39" spans="1:58" ht="15" thickTop="1" thickBot="1">
      <c r="A39" s="211" t="s">
        <v>68</v>
      </c>
      <c r="B39" s="211"/>
      <c r="C39" s="212"/>
      <c r="D39" s="119">
        <f>SUMIFS($E39:$BF39,$E$8:$BF$8,"&gt;="&amp;DATEVALUE($E$3&amp;"/"&amp;$G$3&amp;"/1"),$E$8:$BF$8,"&lt;="&amp;DATE($E$5,$G$5+1,0))/($N$3+$N$4)</f>
        <v>0</v>
      </c>
      <c r="E39" s="120">
        <f>E26+E31</f>
        <v>0</v>
      </c>
      <c r="F39" s="121">
        <f t="shared" ref="F39:BC39" si="18">F26+F31</f>
        <v>0</v>
      </c>
      <c r="G39" s="121">
        <f>G26+G31</f>
        <v>0</v>
      </c>
      <c r="H39" s="121">
        <f t="shared" si="18"/>
        <v>0</v>
      </c>
      <c r="I39" s="121">
        <f t="shared" si="18"/>
        <v>0</v>
      </c>
      <c r="J39" s="121">
        <f t="shared" si="18"/>
        <v>0</v>
      </c>
      <c r="K39" s="121">
        <f>K26+K31</f>
        <v>0</v>
      </c>
      <c r="L39" s="121">
        <f t="shared" si="18"/>
        <v>0</v>
      </c>
      <c r="M39" s="121">
        <f t="shared" si="18"/>
        <v>0</v>
      </c>
      <c r="N39" s="121">
        <f t="shared" si="18"/>
        <v>0</v>
      </c>
      <c r="O39" s="121">
        <f t="shared" si="18"/>
        <v>0</v>
      </c>
      <c r="P39" s="121">
        <f t="shared" si="18"/>
        <v>0</v>
      </c>
      <c r="Q39" s="121">
        <f t="shared" si="18"/>
        <v>0</v>
      </c>
      <c r="R39" s="121">
        <f t="shared" si="18"/>
        <v>0</v>
      </c>
      <c r="S39" s="121">
        <f t="shared" si="18"/>
        <v>0</v>
      </c>
      <c r="T39" s="121">
        <f t="shared" si="18"/>
        <v>0</v>
      </c>
      <c r="U39" s="121">
        <f t="shared" si="18"/>
        <v>0</v>
      </c>
      <c r="V39" s="121">
        <f t="shared" si="18"/>
        <v>0</v>
      </c>
      <c r="W39" s="121">
        <f t="shared" si="18"/>
        <v>0</v>
      </c>
      <c r="X39" s="121">
        <f t="shared" si="18"/>
        <v>0</v>
      </c>
      <c r="Y39" s="121">
        <f t="shared" si="18"/>
        <v>0</v>
      </c>
      <c r="Z39" s="121">
        <f t="shared" si="18"/>
        <v>0</v>
      </c>
      <c r="AA39" s="121">
        <f t="shared" si="18"/>
        <v>0</v>
      </c>
      <c r="AB39" s="121">
        <f t="shared" si="18"/>
        <v>0</v>
      </c>
      <c r="AC39" s="121">
        <f t="shared" si="18"/>
        <v>0</v>
      </c>
      <c r="AD39" s="121">
        <f t="shared" si="18"/>
        <v>0</v>
      </c>
      <c r="AE39" s="121">
        <f t="shared" si="18"/>
        <v>0</v>
      </c>
      <c r="AF39" s="121">
        <f t="shared" si="18"/>
        <v>0</v>
      </c>
      <c r="AG39" s="121">
        <f t="shared" si="18"/>
        <v>0</v>
      </c>
      <c r="AH39" s="121">
        <f t="shared" si="18"/>
        <v>0</v>
      </c>
      <c r="AI39" s="121">
        <f t="shared" si="18"/>
        <v>0</v>
      </c>
      <c r="AJ39" s="121">
        <f t="shared" si="18"/>
        <v>0</v>
      </c>
      <c r="AK39" s="121">
        <f t="shared" si="18"/>
        <v>0</v>
      </c>
      <c r="AL39" s="121">
        <f t="shared" si="18"/>
        <v>0</v>
      </c>
      <c r="AM39" s="121">
        <f t="shared" si="18"/>
        <v>0</v>
      </c>
      <c r="AN39" s="121">
        <f t="shared" si="18"/>
        <v>0</v>
      </c>
      <c r="AO39" s="121">
        <f t="shared" si="18"/>
        <v>0</v>
      </c>
      <c r="AP39" s="121">
        <f t="shared" si="18"/>
        <v>0</v>
      </c>
      <c r="AQ39" s="121">
        <f t="shared" si="18"/>
        <v>0</v>
      </c>
      <c r="AR39" s="121">
        <f t="shared" si="18"/>
        <v>0</v>
      </c>
      <c r="AS39" s="121">
        <f t="shared" si="18"/>
        <v>0</v>
      </c>
      <c r="AT39" s="121">
        <f t="shared" si="18"/>
        <v>0</v>
      </c>
      <c r="AU39" s="121">
        <f t="shared" si="18"/>
        <v>0</v>
      </c>
      <c r="AV39" s="121">
        <f t="shared" si="18"/>
        <v>0</v>
      </c>
      <c r="AW39" s="121">
        <f t="shared" si="18"/>
        <v>0</v>
      </c>
      <c r="AX39" s="121">
        <f t="shared" si="18"/>
        <v>0</v>
      </c>
      <c r="AY39" s="121">
        <f t="shared" si="18"/>
        <v>0</v>
      </c>
      <c r="AZ39" s="121">
        <f t="shared" si="18"/>
        <v>0</v>
      </c>
      <c r="BA39" s="121">
        <f t="shared" si="18"/>
        <v>0</v>
      </c>
      <c r="BB39" s="121">
        <f t="shared" si="18"/>
        <v>0</v>
      </c>
      <c r="BC39" s="121">
        <f t="shared" si="18"/>
        <v>0</v>
      </c>
      <c r="BD39" s="121">
        <f>BD26+BD31</f>
        <v>0</v>
      </c>
      <c r="BE39" s="121">
        <f>BE26+BE31</f>
        <v>0</v>
      </c>
      <c r="BF39" s="121">
        <f>BF26+BF31</f>
        <v>0</v>
      </c>
    </row>
    <row r="40" spans="1:58" ht="10.5" customHeight="1">
      <c r="A40" s="76"/>
      <c r="B40" s="76"/>
      <c r="C40" s="76"/>
      <c r="D40" s="76"/>
    </row>
    <row r="41" spans="1:58">
      <c r="A41" s="56" t="s">
        <v>79</v>
      </c>
    </row>
    <row r="42" spans="1:58" ht="13.5" customHeight="1">
      <c r="A42" s="56" t="s">
        <v>80</v>
      </c>
    </row>
    <row r="43" spans="1:58" ht="13.5" customHeight="1">
      <c r="B43" s="56" t="s">
        <v>88</v>
      </c>
    </row>
    <row r="44" spans="1:58" ht="13.5" customHeight="1">
      <c r="A44" s="56" t="s">
        <v>44</v>
      </c>
    </row>
    <row r="45" spans="1:58">
      <c r="A45" s="56" t="s">
        <v>81</v>
      </c>
    </row>
    <row r="46" spans="1:58">
      <c r="A46" s="56" t="s">
        <v>45</v>
      </c>
    </row>
    <row r="47" spans="1:58">
      <c r="B47" s="57" t="s">
        <v>98</v>
      </c>
      <c r="C47" s="56" t="s">
        <v>97</v>
      </c>
    </row>
  </sheetData>
  <mergeCells count="20">
    <mergeCell ref="A2:D2"/>
    <mergeCell ref="C3:D3"/>
    <mergeCell ref="C5:D5"/>
    <mergeCell ref="D7:D8"/>
    <mergeCell ref="A9:A10"/>
    <mergeCell ref="B9:C9"/>
    <mergeCell ref="B10:C10"/>
    <mergeCell ref="A37:C37"/>
    <mergeCell ref="A38:C38"/>
    <mergeCell ref="A39:C39"/>
    <mergeCell ref="A11:C11"/>
    <mergeCell ref="A12:A21"/>
    <mergeCell ref="B12:B16"/>
    <mergeCell ref="B17:B20"/>
    <mergeCell ref="B21:C21"/>
    <mergeCell ref="A22:A36"/>
    <mergeCell ref="B22:B26"/>
    <mergeCell ref="B27:B31"/>
    <mergeCell ref="B32:B35"/>
    <mergeCell ref="B36:C36"/>
  </mergeCells>
  <phoneticPr fontId="2"/>
  <conditionalFormatting sqref="E7:M7 O7:AK7 AM7:AW7 AY7:BD7 BE7:BF22 E8:BD22 E23:BF39">
    <cfRule type="expression" dxfId="2" priority="12">
      <formula>#REF!&gt;=#REF!</formula>
    </cfRule>
  </conditionalFormatting>
  <conditionalFormatting sqref="I4">
    <cfRule type="expression" dxfId="1" priority="1">
      <formula>#REF!&gt;=#REF!</formula>
    </cfRule>
  </conditionalFormatting>
  <conditionalFormatting sqref="N7 AL7 AX7">
    <cfRule type="expression" dxfId="0" priority="18">
      <formula>#REF!&gt;=#REF!</formula>
    </cfRule>
  </conditionalFormatting>
  <dataValidations count="2">
    <dataValidation type="list" allowBlank="1" showInputMessage="1" showErrorMessage="1" sqref="E5" xr:uid="{329A9AFE-4BAE-4A28-B93F-F90A2902F440}">
      <formula1>"2025,2026,2027,2028,2029"</formula1>
    </dataValidation>
    <dataValidation type="list" allowBlank="1" showInputMessage="1" showErrorMessage="1" sqref="G5" xr:uid="{5D3C180E-12B1-4D0E-9838-F942C58EAB2B}">
      <formula1>"1,2,3,4,5,6,7,8,9,10,11,12"</formula1>
    </dataValidation>
  </dataValidations>
  <pageMargins left="0.59055118110236227" right="0.2" top="0.74803149606299213" bottom="0.74803149606299213" header="0.31496062992125984" footer="0.31496062992125984"/>
  <pageSetup paperSize="9" scale="80" fitToWidth="0"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財務状況確認シート</vt:lpstr>
      <vt:lpstr>資金繰り表</vt:lpstr>
      <vt:lpstr>財務状況確認シート!Print_Area</vt:lpstr>
      <vt:lpstr>資金繰り表!Print_Titles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