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0CD23971-13AC-40BC-BCCB-554C4FE10E84}" xr6:coauthVersionLast="47" xr6:coauthVersionMax="47" xr10:uidLastSave="{00000000-0000-0000-0000-000000000000}"/>
  <bookViews>
    <workbookView xWindow="-120" yWindow="-120" windowWidth="29040" windowHeight="15990" tabRatio="855" xr2:uid="{93F67E7B-6001-4465-BBC9-5F3029E91B08}"/>
  </bookViews>
  <sheets>
    <sheet name="研究開発予算" sheetId="6" r:id="rId1"/>
    <sheet name="(添付資料1) 主任研究者研究経歴書【共同提案・代表】１" sheetId="10" r:id="rId2"/>
    <sheet name="(添付資料1) 主任研究者研究経歴書【共同提案・代表】２" sheetId="8" r:id="rId3"/>
    <sheet name="(添付資料1) 主任研究者研究経歴書【共同提案・分担】１" sheetId="14" r:id="rId4"/>
    <sheet name="(添付資料1) 主任研究者研究経歴書【共同提案・分担】２" sheetId="15" r:id="rId5"/>
    <sheet name="(添付資料2) 研究費の応募・受入状況【共同提案・代表】" sheetId="11" r:id="rId6"/>
    <sheet name="(添付資料2) 研究費の応募・受入状況【共同提案・分担】" sheetId="22" r:id="rId7"/>
    <sheet name="(添付資料3) 利害関係の確認" sheetId="3" r:id="rId8"/>
    <sheet name="(添付資料3　別紙1) 利害関係者" sheetId="4" r:id="rId9"/>
    <sheet name="技術キーワード" sheetId="2" r:id="rId10"/>
    <sheet name="技術キーワード一覧(マスタ)" sheetId="1" state="hidden" r:id="rId11"/>
  </sheets>
  <definedNames>
    <definedName name="_xlnm.Print_Area" localSheetId="1">'(添付資料1) 主任研究者研究経歴書【共同提案・代表】１'!$B$6:$G$35</definedName>
    <definedName name="_xlnm.Print_Area" localSheetId="2">'(添付資料1) 主任研究者研究経歴書【共同提案・代表】２'!$B$6:$P$58</definedName>
    <definedName name="_xlnm.Print_Area" localSheetId="3">'(添付資料1) 主任研究者研究経歴書【共同提案・分担】１'!$B$6:$G$35</definedName>
    <definedName name="_xlnm.Print_Area" localSheetId="4">'(添付資料1) 主任研究者研究経歴書【共同提案・分担】２'!$B$6:$P$58</definedName>
    <definedName name="_xlnm.Print_Area" localSheetId="5">'(添付資料2) 研究費の応募・受入状況【共同提案・代表】'!$B$9:$J$33</definedName>
    <definedName name="_xlnm.Print_Area" localSheetId="6">'(添付資料2) 研究費の応募・受入状況【共同提案・分担】'!$B$9:$J$33</definedName>
    <definedName name="_xlnm.Print_Area" localSheetId="8">'(添付資料3　別紙1) 利害関係者'!$B$2:$D$5</definedName>
    <definedName name="_xlnm.Print_Area" localSheetId="7">'(添付資料3) 利害関係の確認'!$B$2:$D$17</definedName>
    <definedName name="_xlnm.Print_Area" localSheetId="9">技術キーワード!$A$1:$F$16</definedName>
    <definedName name="_xlnm.Print_Area" localSheetId="0">研究開発予算!$A$1:$F$7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6" l="1"/>
  <c r="G6" i="6"/>
  <c r="C10" i="6"/>
  <c r="C9" i="6"/>
  <c r="F5" i="6" l="1"/>
  <c r="E5" i="6"/>
  <c r="D5" i="6"/>
  <c r="F4" i="6"/>
  <c r="E4" i="6"/>
  <c r="D4" i="6"/>
  <c r="B10" i="3"/>
  <c r="B8" i="3"/>
  <c r="B6" i="3"/>
  <c r="B4" i="3"/>
  <c r="B20" i="2"/>
  <c r="D10" i="2"/>
  <c r="D9" i="2"/>
  <c r="D8" i="2"/>
  <c r="D7" i="2"/>
  <c r="D6" i="2"/>
  <c r="D5" i="2"/>
  <c r="D4" i="2"/>
  <c r="E5" i="2"/>
  <c r="E6" i="2"/>
  <c r="E7" i="2"/>
  <c r="E8" i="2"/>
  <c r="E9" i="2"/>
  <c r="E10" i="2"/>
  <c r="E4" i="2"/>
  <c r="G554" i="1"/>
  <c r="D554" i="1"/>
  <c r="G553" i="1"/>
  <c r="D553" i="1"/>
  <c r="G552" i="1"/>
  <c r="D552" i="1"/>
  <c r="G551" i="1"/>
  <c r="D551" i="1"/>
  <c r="G550" i="1"/>
  <c r="D550" i="1"/>
  <c r="G549" i="1"/>
  <c r="D549" i="1"/>
  <c r="G548" i="1"/>
  <c r="D548" i="1"/>
  <c r="G547" i="1"/>
  <c r="D547" i="1"/>
  <c r="G546" i="1"/>
  <c r="D546" i="1"/>
  <c r="G545" i="1"/>
  <c r="D545" i="1"/>
  <c r="G544" i="1"/>
  <c r="D544" i="1"/>
  <c r="G543" i="1"/>
  <c r="D543" i="1"/>
  <c r="G542" i="1"/>
  <c r="D542" i="1"/>
  <c r="G541" i="1"/>
  <c r="D541" i="1"/>
  <c r="G540" i="1"/>
  <c r="D540" i="1"/>
  <c r="G539" i="1"/>
  <c r="D539" i="1"/>
  <c r="G538" i="1"/>
  <c r="D538" i="1"/>
  <c r="G537" i="1"/>
  <c r="D537" i="1"/>
  <c r="G536" i="1"/>
  <c r="D536" i="1"/>
  <c r="G535" i="1"/>
  <c r="D535" i="1"/>
  <c r="G534" i="1"/>
  <c r="D534" i="1"/>
  <c r="G533" i="1"/>
  <c r="D533" i="1"/>
  <c r="G532" i="1"/>
  <c r="D532" i="1"/>
  <c r="G531" i="1"/>
  <c r="D531" i="1"/>
  <c r="G530" i="1"/>
  <c r="D530" i="1"/>
  <c r="G529" i="1"/>
  <c r="D529" i="1"/>
  <c r="G528" i="1"/>
  <c r="D528" i="1"/>
  <c r="G527" i="1"/>
  <c r="D527" i="1"/>
  <c r="G526" i="1"/>
  <c r="D526" i="1"/>
  <c r="G525" i="1"/>
  <c r="D525" i="1"/>
  <c r="G524" i="1"/>
  <c r="D524" i="1"/>
  <c r="G523" i="1"/>
  <c r="D523" i="1"/>
  <c r="G522" i="1"/>
  <c r="D522" i="1"/>
  <c r="G521" i="1"/>
  <c r="D521" i="1"/>
  <c r="G520" i="1"/>
  <c r="D520" i="1"/>
  <c r="G519" i="1"/>
  <c r="D519" i="1"/>
  <c r="G518" i="1"/>
  <c r="D518" i="1"/>
  <c r="G517" i="1"/>
  <c r="D517" i="1"/>
  <c r="G516" i="1"/>
  <c r="D516" i="1"/>
  <c r="G515" i="1"/>
  <c r="D515" i="1"/>
  <c r="G514" i="1"/>
  <c r="D514" i="1"/>
  <c r="G513" i="1"/>
  <c r="D513" i="1"/>
  <c r="G512" i="1"/>
  <c r="D512" i="1"/>
  <c r="G511" i="1"/>
  <c r="D511" i="1"/>
  <c r="G510" i="1"/>
  <c r="D510" i="1"/>
  <c r="G509" i="1"/>
  <c r="D509" i="1"/>
  <c r="G508" i="1"/>
  <c r="D508" i="1"/>
  <c r="G507" i="1"/>
  <c r="D507" i="1"/>
  <c r="G506" i="1"/>
  <c r="D506" i="1"/>
  <c r="G505" i="1"/>
  <c r="D505" i="1"/>
  <c r="G504" i="1"/>
  <c r="D504" i="1"/>
  <c r="G503" i="1"/>
  <c r="D503" i="1"/>
  <c r="G502" i="1"/>
  <c r="D502" i="1"/>
  <c r="G501" i="1"/>
  <c r="D501" i="1"/>
  <c r="G500" i="1"/>
  <c r="D500" i="1"/>
  <c r="G499" i="1"/>
  <c r="D499" i="1"/>
  <c r="G498" i="1"/>
  <c r="D498" i="1"/>
  <c r="G497" i="1"/>
  <c r="D497" i="1"/>
  <c r="G496" i="1"/>
  <c r="D496" i="1"/>
  <c r="G495" i="1"/>
  <c r="D495" i="1"/>
  <c r="G494" i="1"/>
  <c r="D494" i="1"/>
  <c r="G493" i="1"/>
  <c r="D493" i="1"/>
  <c r="G492" i="1"/>
  <c r="D492" i="1"/>
  <c r="G491" i="1"/>
  <c r="D491" i="1"/>
  <c r="G490" i="1"/>
  <c r="D490" i="1"/>
  <c r="G489" i="1"/>
  <c r="D489" i="1"/>
  <c r="G488" i="1"/>
  <c r="D488" i="1"/>
  <c r="G487" i="1"/>
  <c r="D487" i="1"/>
  <c r="G486" i="1"/>
  <c r="D486" i="1"/>
  <c r="G485" i="1"/>
  <c r="D485" i="1"/>
  <c r="G484" i="1"/>
  <c r="D484" i="1"/>
  <c r="G483" i="1"/>
  <c r="D483" i="1"/>
  <c r="G482" i="1"/>
  <c r="D482" i="1"/>
  <c r="G481" i="1"/>
  <c r="D481" i="1"/>
  <c r="G480" i="1"/>
  <c r="D480" i="1"/>
  <c r="G479" i="1"/>
  <c r="D479" i="1"/>
  <c r="G478" i="1"/>
  <c r="D478" i="1"/>
  <c r="G477" i="1"/>
  <c r="D477" i="1"/>
  <c r="G476" i="1"/>
  <c r="D476" i="1"/>
  <c r="G475" i="1"/>
  <c r="D475" i="1"/>
  <c r="G474" i="1"/>
  <c r="D474" i="1"/>
  <c r="G473" i="1"/>
  <c r="D473" i="1"/>
  <c r="G472" i="1"/>
  <c r="D472" i="1"/>
  <c r="G471" i="1"/>
  <c r="D471" i="1"/>
  <c r="G470" i="1"/>
  <c r="D470" i="1"/>
  <c r="G469" i="1"/>
  <c r="D469" i="1"/>
  <c r="G468" i="1"/>
  <c r="D468" i="1"/>
  <c r="G467" i="1"/>
  <c r="D467" i="1"/>
  <c r="G466" i="1"/>
  <c r="D466" i="1"/>
  <c r="G465" i="1"/>
  <c r="D465" i="1"/>
  <c r="G464" i="1"/>
  <c r="D464" i="1"/>
  <c r="G463" i="1"/>
  <c r="D463" i="1"/>
  <c r="G462" i="1"/>
  <c r="D462" i="1"/>
  <c r="G461" i="1"/>
  <c r="D461" i="1"/>
  <c r="G460" i="1"/>
  <c r="D460" i="1"/>
  <c r="G459" i="1"/>
  <c r="D459" i="1"/>
  <c r="G458" i="1"/>
  <c r="D458" i="1"/>
  <c r="G457" i="1"/>
  <c r="D457" i="1"/>
  <c r="G456" i="1"/>
  <c r="D456" i="1"/>
  <c r="G455" i="1"/>
  <c r="D455" i="1"/>
  <c r="G454" i="1"/>
  <c r="D454" i="1"/>
  <c r="G453" i="1"/>
  <c r="D453" i="1"/>
  <c r="G452" i="1"/>
  <c r="D452" i="1"/>
  <c r="G451" i="1"/>
  <c r="D451" i="1"/>
  <c r="G450" i="1"/>
  <c r="D450" i="1"/>
  <c r="G449" i="1"/>
  <c r="D449" i="1"/>
  <c r="G448" i="1"/>
  <c r="D448" i="1"/>
  <c r="G447" i="1"/>
  <c r="D447" i="1"/>
  <c r="G446" i="1"/>
  <c r="D446" i="1"/>
  <c r="G445" i="1"/>
  <c r="D445" i="1"/>
  <c r="G444" i="1"/>
  <c r="D444" i="1"/>
  <c r="G443" i="1"/>
  <c r="D443" i="1"/>
  <c r="G442" i="1"/>
  <c r="D442" i="1"/>
  <c r="G441" i="1"/>
  <c r="D441" i="1"/>
  <c r="G440" i="1"/>
  <c r="D440" i="1"/>
  <c r="G439" i="1"/>
  <c r="D439" i="1"/>
  <c r="G438" i="1"/>
  <c r="D438" i="1"/>
  <c r="G437" i="1"/>
  <c r="D437" i="1"/>
  <c r="G436" i="1"/>
  <c r="D436" i="1"/>
  <c r="G435" i="1"/>
  <c r="D435" i="1"/>
  <c r="G434" i="1"/>
  <c r="D434" i="1"/>
  <c r="G433" i="1"/>
  <c r="D433" i="1"/>
  <c r="G432" i="1"/>
  <c r="D432" i="1"/>
  <c r="G431" i="1"/>
  <c r="D431" i="1"/>
  <c r="G430" i="1"/>
  <c r="D430" i="1"/>
  <c r="G429" i="1"/>
  <c r="D429" i="1"/>
  <c r="G428" i="1"/>
  <c r="D428" i="1"/>
  <c r="G427" i="1"/>
  <c r="D427" i="1"/>
  <c r="G426" i="1"/>
  <c r="D426" i="1"/>
  <c r="G425" i="1"/>
  <c r="D425" i="1"/>
  <c r="G424" i="1"/>
  <c r="D424" i="1"/>
  <c r="G423" i="1"/>
  <c r="D423" i="1"/>
  <c r="G422" i="1"/>
  <c r="D422" i="1"/>
  <c r="G421" i="1"/>
  <c r="D421" i="1"/>
  <c r="G420" i="1"/>
  <c r="D420" i="1"/>
  <c r="G419" i="1"/>
  <c r="D419" i="1"/>
  <c r="G418" i="1"/>
  <c r="D418" i="1"/>
  <c r="G417" i="1"/>
  <c r="D417" i="1"/>
  <c r="G416" i="1"/>
  <c r="D416" i="1"/>
  <c r="G415" i="1"/>
  <c r="D415" i="1"/>
  <c r="G414" i="1"/>
  <c r="D414" i="1"/>
  <c r="G413" i="1"/>
  <c r="D413" i="1"/>
  <c r="G412" i="1"/>
  <c r="D412" i="1"/>
  <c r="G411" i="1"/>
  <c r="D411" i="1"/>
  <c r="G410" i="1"/>
  <c r="D410" i="1"/>
  <c r="G409" i="1"/>
  <c r="D409" i="1"/>
  <c r="G408" i="1"/>
  <c r="D408" i="1"/>
  <c r="G407" i="1"/>
  <c r="D407" i="1"/>
  <c r="G406" i="1"/>
  <c r="D406" i="1"/>
  <c r="G405" i="1"/>
  <c r="D405" i="1"/>
  <c r="G404" i="1"/>
  <c r="D404" i="1"/>
  <c r="G403" i="1"/>
  <c r="D403" i="1"/>
  <c r="G402" i="1"/>
  <c r="D402" i="1"/>
  <c r="G401" i="1"/>
  <c r="D401" i="1"/>
  <c r="G400" i="1"/>
  <c r="D400" i="1"/>
  <c r="G399" i="1"/>
  <c r="D399" i="1"/>
  <c r="G398" i="1"/>
  <c r="D398" i="1"/>
  <c r="G397" i="1"/>
  <c r="D397" i="1"/>
  <c r="G396" i="1"/>
  <c r="D396" i="1"/>
  <c r="G395" i="1"/>
  <c r="D395" i="1"/>
  <c r="G394" i="1"/>
  <c r="D394" i="1"/>
  <c r="G393" i="1"/>
  <c r="D393" i="1"/>
  <c r="G392" i="1"/>
  <c r="D392" i="1"/>
  <c r="G391" i="1"/>
  <c r="D391" i="1"/>
  <c r="G390" i="1"/>
  <c r="D390" i="1"/>
  <c r="G389" i="1"/>
  <c r="D389" i="1"/>
  <c r="G388" i="1"/>
  <c r="D388" i="1"/>
  <c r="G387" i="1"/>
  <c r="D387" i="1"/>
  <c r="G386" i="1"/>
  <c r="D386" i="1"/>
  <c r="G385" i="1"/>
  <c r="D385" i="1"/>
  <c r="G384" i="1"/>
  <c r="D384" i="1"/>
  <c r="G383" i="1"/>
  <c r="D383" i="1"/>
  <c r="G382" i="1"/>
  <c r="D382" i="1"/>
  <c r="G381" i="1"/>
  <c r="D381" i="1"/>
  <c r="G380" i="1"/>
  <c r="D380" i="1"/>
  <c r="G379" i="1"/>
  <c r="D379" i="1"/>
  <c r="G378" i="1"/>
  <c r="D378" i="1"/>
  <c r="G377" i="1"/>
  <c r="D377" i="1"/>
  <c r="G376" i="1"/>
  <c r="D376" i="1"/>
  <c r="G375" i="1"/>
  <c r="D375" i="1"/>
  <c r="G374" i="1"/>
  <c r="D374" i="1"/>
  <c r="G373" i="1"/>
  <c r="D373" i="1"/>
  <c r="G372" i="1"/>
  <c r="D372" i="1"/>
  <c r="G371" i="1"/>
  <c r="D371" i="1"/>
  <c r="G370" i="1"/>
  <c r="D370" i="1"/>
  <c r="G369" i="1"/>
  <c r="D369" i="1"/>
  <c r="G368" i="1"/>
  <c r="D368" i="1"/>
  <c r="G367" i="1"/>
  <c r="D367" i="1"/>
  <c r="G366" i="1"/>
  <c r="D366" i="1"/>
  <c r="G365" i="1"/>
  <c r="D365" i="1"/>
  <c r="G364" i="1"/>
  <c r="D364" i="1"/>
  <c r="G363" i="1"/>
  <c r="D363" i="1"/>
  <c r="G362" i="1"/>
  <c r="D362" i="1"/>
  <c r="G361" i="1"/>
  <c r="D361" i="1"/>
  <c r="G360" i="1"/>
  <c r="D360" i="1"/>
  <c r="G359" i="1"/>
  <c r="D359" i="1"/>
  <c r="G358" i="1"/>
  <c r="D358" i="1"/>
  <c r="G357" i="1"/>
  <c r="D357" i="1"/>
  <c r="G356" i="1"/>
  <c r="D356" i="1"/>
  <c r="G355" i="1"/>
  <c r="D355" i="1"/>
  <c r="G354" i="1"/>
  <c r="D354" i="1"/>
  <c r="G353" i="1"/>
  <c r="D353" i="1"/>
  <c r="G352" i="1"/>
  <c r="D352" i="1"/>
  <c r="G351" i="1"/>
  <c r="D351" i="1"/>
  <c r="G350" i="1"/>
  <c r="D350" i="1"/>
  <c r="G349" i="1"/>
  <c r="D349" i="1"/>
  <c r="G348" i="1"/>
  <c r="D348" i="1"/>
  <c r="G347" i="1"/>
  <c r="D347" i="1"/>
  <c r="G346" i="1"/>
  <c r="D346" i="1"/>
  <c r="G345" i="1"/>
  <c r="D345" i="1"/>
  <c r="G344" i="1"/>
  <c r="D344" i="1"/>
  <c r="G343" i="1"/>
  <c r="D343" i="1"/>
  <c r="G342" i="1"/>
  <c r="D342" i="1"/>
  <c r="G341" i="1"/>
  <c r="D341" i="1"/>
  <c r="G340" i="1"/>
  <c r="D340" i="1"/>
  <c r="G339" i="1"/>
  <c r="D339" i="1"/>
  <c r="G338" i="1"/>
  <c r="D338" i="1"/>
  <c r="G337" i="1"/>
  <c r="D337" i="1"/>
  <c r="G336" i="1"/>
  <c r="D336" i="1"/>
  <c r="G335" i="1"/>
  <c r="D335" i="1"/>
  <c r="G334" i="1"/>
  <c r="D334" i="1"/>
  <c r="G333" i="1"/>
  <c r="D333" i="1"/>
  <c r="G332" i="1"/>
  <c r="D332" i="1"/>
  <c r="G331" i="1"/>
  <c r="D331" i="1"/>
  <c r="G330" i="1"/>
  <c r="D330" i="1"/>
  <c r="G329" i="1"/>
  <c r="D329" i="1"/>
  <c r="G328" i="1"/>
  <c r="D328" i="1"/>
  <c r="G327" i="1"/>
  <c r="D327" i="1"/>
  <c r="G326" i="1"/>
  <c r="D326" i="1"/>
  <c r="G325" i="1"/>
  <c r="D325" i="1"/>
  <c r="G324" i="1"/>
  <c r="D324" i="1"/>
  <c r="G323" i="1"/>
  <c r="D323" i="1"/>
  <c r="G322" i="1"/>
  <c r="D322" i="1"/>
  <c r="G321" i="1"/>
  <c r="D321" i="1"/>
  <c r="G320" i="1"/>
  <c r="D320" i="1"/>
  <c r="G319" i="1"/>
  <c r="D319" i="1"/>
  <c r="G318" i="1"/>
  <c r="D318" i="1"/>
  <c r="G317" i="1"/>
  <c r="D317" i="1"/>
  <c r="G316" i="1"/>
  <c r="D316" i="1"/>
  <c r="G315" i="1"/>
  <c r="D315" i="1"/>
  <c r="G314" i="1"/>
  <c r="D314" i="1"/>
  <c r="G313" i="1"/>
  <c r="D313" i="1"/>
  <c r="G312" i="1"/>
  <c r="D312" i="1"/>
  <c r="G311" i="1"/>
  <c r="D311" i="1"/>
  <c r="G310" i="1"/>
  <c r="D310" i="1"/>
  <c r="G309" i="1"/>
  <c r="D309" i="1"/>
  <c r="G308" i="1"/>
  <c r="D308" i="1"/>
  <c r="G307" i="1"/>
  <c r="D307" i="1"/>
  <c r="G306" i="1"/>
  <c r="D306" i="1"/>
  <c r="G305" i="1"/>
  <c r="D305" i="1"/>
  <c r="G304" i="1"/>
  <c r="D304" i="1"/>
  <c r="G303" i="1"/>
  <c r="D303" i="1"/>
  <c r="G302" i="1"/>
  <c r="D302" i="1"/>
  <c r="G301" i="1"/>
  <c r="D301" i="1"/>
  <c r="G300" i="1"/>
  <c r="D300" i="1"/>
  <c r="G299" i="1"/>
  <c r="D299" i="1"/>
  <c r="G298" i="1"/>
  <c r="D298" i="1"/>
  <c r="G297" i="1"/>
  <c r="D297" i="1"/>
  <c r="G296" i="1"/>
  <c r="D296" i="1"/>
  <c r="G295" i="1"/>
  <c r="D295" i="1"/>
  <c r="G294" i="1"/>
  <c r="D294" i="1"/>
  <c r="G293" i="1"/>
  <c r="D293" i="1"/>
  <c r="G292" i="1"/>
  <c r="D292" i="1"/>
  <c r="G291" i="1"/>
  <c r="D291" i="1"/>
  <c r="G290" i="1"/>
  <c r="D290" i="1"/>
  <c r="G289" i="1"/>
  <c r="D289" i="1"/>
  <c r="G288" i="1"/>
  <c r="D288" i="1"/>
  <c r="G287" i="1"/>
  <c r="D287" i="1"/>
  <c r="G286" i="1"/>
  <c r="D286" i="1"/>
  <c r="G285" i="1"/>
  <c r="D285" i="1"/>
  <c r="G284" i="1"/>
  <c r="D284" i="1"/>
  <c r="G283" i="1"/>
  <c r="D283" i="1"/>
  <c r="G282" i="1"/>
  <c r="D282" i="1"/>
  <c r="G281" i="1"/>
  <c r="D281" i="1"/>
  <c r="G280" i="1"/>
  <c r="D280" i="1"/>
  <c r="G279" i="1"/>
  <c r="D279" i="1"/>
  <c r="G278" i="1"/>
  <c r="D278" i="1"/>
  <c r="G277" i="1"/>
  <c r="D277" i="1"/>
  <c r="G276" i="1"/>
  <c r="D276" i="1"/>
  <c r="G275" i="1"/>
  <c r="D275" i="1"/>
  <c r="G274" i="1"/>
  <c r="D274" i="1"/>
  <c r="G273" i="1"/>
  <c r="D273" i="1"/>
  <c r="G272" i="1"/>
  <c r="D272" i="1"/>
  <c r="G271" i="1"/>
  <c r="D271" i="1"/>
  <c r="G270" i="1"/>
  <c r="D270" i="1"/>
  <c r="G269" i="1"/>
  <c r="D269" i="1"/>
  <c r="G268" i="1"/>
  <c r="D268" i="1"/>
  <c r="G267" i="1"/>
  <c r="D267" i="1"/>
  <c r="G266" i="1"/>
  <c r="D266" i="1"/>
  <c r="G265" i="1"/>
  <c r="D265" i="1"/>
  <c r="G264" i="1"/>
  <c r="D264" i="1"/>
  <c r="G263" i="1"/>
  <c r="D263" i="1"/>
  <c r="G262" i="1"/>
  <c r="D262" i="1"/>
  <c r="G261" i="1"/>
  <c r="D261" i="1"/>
  <c r="G260" i="1"/>
  <c r="D260" i="1"/>
  <c r="G259" i="1"/>
  <c r="D259" i="1"/>
  <c r="G258" i="1"/>
  <c r="D258" i="1"/>
  <c r="G257" i="1"/>
  <c r="D257" i="1"/>
  <c r="G256" i="1"/>
  <c r="D256" i="1"/>
  <c r="G255" i="1"/>
  <c r="D255" i="1"/>
  <c r="G254" i="1"/>
  <c r="D254" i="1"/>
  <c r="G253" i="1"/>
  <c r="D253" i="1"/>
  <c r="G252" i="1"/>
  <c r="D252" i="1"/>
  <c r="G251" i="1"/>
  <c r="D251" i="1"/>
  <c r="G250" i="1"/>
  <c r="D250" i="1"/>
  <c r="G249" i="1"/>
  <c r="D249" i="1"/>
  <c r="G248" i="1"/>
  <c r="D248" i="1"/>
  <c r="G247" i="1"/>
  <c r="D247" i="1"/>
  <c r="G246" i="1"/>
  <c r="D246" i="1"/>
  <c r="G245" i="1"/>
  <c r="D245" i="1"/>
  <c r="G244" i="1"/>
  <c r="D244" i="1"/>
  <c r="G243" i="1"/>
  <c r="D243" i="1"/>
  <c r="G242" i="1"/>
  <c r="D242" i="1"/>
  <c r="G241" i="1"/>
  <c r="D241" i="1"/>
  <c r="G240" i="1"/>
  <c r="D240" i="1"/>
  <c r="G239" i="1"/>
  <c r="D239" i="1"/>
  <c r="G238" i="1"/>
  <c r="D238" i="1"/>
  <c r="G237" i="1"/>
  <c r="D237" i="1"/>
  <c r="G236" i="1"/>
  <c r="D236" i="1"/>
  <c r="G235" i="1"/>
  <c r="D235" i="1"/>
  <c r="G234" i="1"/>
  <c r="D234" i="1"/>
  <c r="G233" i="1"/>
  <c r="D233" i="1"/>
  <c r="G232" i="1"/>
  <c r="D232" i="1"/>
  <c r="G231" i="1"/>
  <c r="D231" i="1"/>
  <c r="G230" i="1"/>
  <c r="D230" i="1"/>
  <c r="G229" i="1"/>
  <c r="D229" i="1"/>
  <c r="G228" i="1"/>
  <c r="D228" i="1"/>
  <c r="G227" i="1"/>
  <c r="D227" i="1"/>
  <c r="G226" i="1"/>
  <c r="D226" i="1"/>
  <c r="G225" i="1"/>
  <c r="D225" i="1"/>
  <c r="G224" i="1"/>
  <c r="D224" i="1"/>
  <c r="G223" i="1"/>
  <c r="D223" i="1"/>
  <c r="G222" i="1"/>
  <c r="D222" i="1"/>
  <c r="G221" i="1"/>
  <c r="D221" i="1"/>
  <c r="G220" i="1"/>
  <c r="D220" i="1"/>
  <c r="G219" i="1"/>
  <c r="D219" i="1"/>
  <c r="G218" i="1"/>
  <c r="D218" i="1"/>
  <c r="G217" i="1"/>
  <c r="D217" i="1"/>
  <c r="G216" i="1"/>
  <c r="D216" i="1"/>
  <c r="G215" i="1"/>
  <c r="D215" i="1"/>
  <c r="G214" i="1"/>
  <c r="D214" i="1"/>
  <c r="G213" i="1"/>
  <c r="D213" i="1"/>
  <c r="G212" i="1"/>
  <c r="D212" i="1"/>
  <c r="G211" i="1"/>
  <c r="D211" i="1"/>
  <c r="G210" i="1"/>
  <c r="D210" i="1"/>
  <c r="G209" i="1"/>
  <c r="D209" i="1"/>
  <c r="G208" i="1"/>
  <c r="D208" i="1"/>
  <c r="G207" i="1"/>
  <c r="D207" i="1"/>
  <c r="G206" i="1"/>
  <c r="D206" i="1"/>
  <c r="G205" i="1"/>
  <c r="D205" i="1"/>
  <c r="G204" i="1"/>
  <c r="D204" i="1"/>
  <c r="G203" i="1"/>
  <c r="D203" i="1"/>
  <c r="G202" i="1"/>
  <c r="D202" i="1"/>
  <c r="G201" i="1"/>
  <c r="D201" i="1"/>
  <c r="G200" i="1"/>
  <c r="D200" i="1"/>
  <c r="G199" i="1"/>
  <c r="D199" i="1"/>
  <c r="G198" i="1"/>
  <c r="D198" i="1"/>
  <c r="G197" i="1"/>
  <c r="D197" i="1"/>
  <c r="G196" i="1"/>
  <c r="D196" i="1"/>
  <c r="G195" i="1"/>
  <c r="D195" i="1"/>
  <c r="G194" i="1"/>
  <c r="D194" i="1"/>
  <c r="G193" i="1"/>
  <c r="D193" i="1"/>
  <c r="G192" i="1"/>
  <c r="D192" i="1"/>
  <c r="G191" i="1"/>
  <c r="D191" i="1"/>
  <c r="G190" i="1"/>
  <c r="D190" i="1"/>
  <c r="G189" i="1"/>
  <c r="D189" i="1"/>
  <c r="G188" i="1"/>
  <c r="D188" i="1"/>
  <c r="G187" i="1"/>
  <c r="D187" i="1"/>
  <c r="G186" i="1"/>
  <c r="D186" i="1"/>
  <c r="G185" i="1"/>
  <c r="D185" i="1"/>
  <c r="G184" i="1"/>
  <c r="D184" i="1"/>
  <c r="G183" i="1"/>
  <c r="D183" i="1"/>
  <c r="G182" i="1"/>
  <c r="D182" i="1"/>
  <c r="G181" i="1"/>
  <c r="D181" i="1"/>
  <c r="G180" i="1"/>
  <c r="D180" i="1"/>
  <c r="G179" i="1"/>
  <c r="D179" i="1"/>
  <c r="G178" i="1"/>
  <c r="D178" i="1"/>
  <c r="G177" i="1"/>
  <c r="D177" i="1"/>
  <c r="G176" i="1"/>
  <c r="D176" i="1"/>
  <c r="G175" i="1"/>
  <c r="D175" i="1"/>
  <c r="G174" i="1"/>
  <c r="D174" i="1"/>
  <c r="G173" i="1"/>
  <c r="D173" i="1"/>
  <c r="G172" i="1"/>
  <c r="D172" i="1"/>
  <c r="G171" i="1"/>
  <c r="D171" i="1"/>
  <c r="G170" i="1"/>
  <c r="D170" i="1"/>
  <c r="G169" i="1"/>
  <c r="D169" i="1"/>
  <c r="G168" i="1"/>
  <c r="D168" i="1"/>
  <c r="G167" i="1"/>
  <c r="D167" i="1"/>
  <c r="G166" i="1"/>
  <c r="D166" i="1"/>
  <c r="G165" i="1"/>
  <c r="D165" i="1"/>
  <c r="G164" i="1"/>
  <c r="D164" i="1"/>
  <c r="G163" i="1"/>
  <c r="D163" i="1"/>
  <c r="G162" i="1"/>
  <c r="D162" i="1"/>
  <c r="G161" i="1"/>
  <c r="D161" i="1"/>
  <c r="G160" i="1"/>
  <c r="D160" i="1"/>
  <c r="G159" i="1"/>
  <c r="D159" i="1"/>
  <c r="G158" i="1"/>
  <c r="D158" i="1"/>
  <c r="G157" i="1"/>
  <c r="D157" i="1"/>
  <c r="G156" i="1"/>
  <c r="D156" i="1"/>
  <c r="G155" i="1"/>
  <c r="D155" i="1"/>
  <c r="G154" i="1"/>
  <c r="D154" i="1"/>
  <c r="G153" i="1"/>
  <c r="D153" i="1"/>
  <c r="G152" i="1"/>
  <c r="D152" i="1"/>
  <c r="G151" i="1"/>
  <c r="D151" i="1"/>
  <c r="G150" i="1"/>
  <c r="D150" i="1"/>
  <c r="G149" i="1"/>
  <c r="D149" i="1"/>
  <c r="G148" i="1"/>
  <c r="D148" i="1"/>
  <c r="G147" i="1"/>
  <c r="D147" i="1"/>
  <c r="G146" i="1"/>
  <c r="D146" i="1"/>
  <c r="G145" i="1"/>
  <c r="D145" i="1"/>
  <c r="G144" i="1"/>
  <c r="D144" i="1"/>
  <c r="G143" i="1"/>
  <c r="D143" i="1"/>
  <c r="G142" i="1"/>
  <c r="D142" i="1"/>
  <c r="G141" i="1"/>
  <c r="D141" i="1"/>
  <c r="G140" i="1"/>
  <c r="D140" i="1"/>
  <c r="G139" i="1"/>
  <c r="D139" i="1"/>
  <c r="G138" i="1"/>
  <c r="D138" i="1"/>
  <c r="G137" i="1"/>
  <c r="D137" i="1"/>
  <c r="G136" i="1"/>
  <c r="D136" i="1"/>
  <c r="G135" i="1"/>
  <c r="D135" i="1"/>
  <c r="G134" i="1"/>
  <c r="D134" i="1"/>
  <c r="G133" i="1"/>
  <c r="D133" i="1"/>
  <c r="G132" i="1"/>
  <c r="D132" i="1"/>
  <c r="G131" i="1"/>
  <c r="D131" i="1"/>
  <c r="G130" i="1"/>
  <c r="D130" i="1"/>
  <c r="G129" i="1"/>
  <c r="D129" i="1"/>
  <c r="G128" i="1"/>
  <c r="D128" i="1"/>
  <c r="G127" i="1"/>
  <c r="D127" i="1"/>
  <c r="G126" i="1"/>
  <c r="D126" i="1"/>
  <c r="G125" i="1"/>
  <c r="D125" i="1"/>
  <c r="G124" i="1"/>
  <c r="D124" i="1"/>
  <c r="G123" i="1"/>
  <c r="D123" i="1"/>
  <c r="G122" i="1"/>
  <c r="D122" i="1"/>
  <c r="G121" i="1"/>
  <c r="D121" i="1"/>
  <c r="G120" i="1"/>
  <c r="D120" i="1"/>
  <c r="G119" i="1"/>
  <c r="D119" i="1"/>
  <c r="G118" i="1"/>
  <c r="D118" i="1"/>
  <c r="G117" i="1"/>
  <c r="D117" i="1"/>
  <c r="G116" i="1"/>
  <c r="D116" i="1"/>
  <c r="G115" i="1"/>
  <c r="D115" i="1"/>
  <c r="G114" i="1"/>
  <c r="D114" i="1"/>
  <c r="G113" i="1"/>
  <c r="D113" i="1"/>
  <c r="G112" i="1"/>
  <c r="D112" i="1"/>
  <c r="G111" i="1"/>
  <c r="D111" i="1"/>
  <c r="G110" i="1"/>
  <c r="D110" i="1"/>
  <c r="G109" i="1"/>
  <c r="D109" i="1"/>
  <c r="G108" i="1"/>
  <c r="D108" i="1"/>
  <c r="G107" i="1"/>
  <c r="D107" i="1"/>
  <c r="G106" i="1"/>
  <c r="D106" i="1"/>
  <c r="G105" i="1"/>
  <c r="D105" i="1"/>
  <c r="G104" i="1"/>
  <c r="D104" i="1"/>
  <c r="G103" i="1"/>
  <c r="D103" i="1"/>
  <c r="G102" i="1"/>
  <c r="D102" i="1"/>
  <c r="G101" i="1"/>
  <c r="D101" i="1"/>
  <c r="G100" i="1"/>
  <c r="D100" i="1"/>
  <c r="G99" i="1"/>
  <c r="D99" i="1"/>
  <c r="G98" i="1"/>
  <c r="D98" i="1"/>
  <c r="G97" i="1"/>
  <c r="D97" i="1"/>
  <c r="G96" i="1"/>
  <c r="D96" i="1"/>
  <c r="G95" i="1"/>
  <c r="D95" i="1"/>
  <c r="G94" i="1"/>
  <c r="D94" i="1"/>
  <c r="G93" i="1"/>
  <c r="D93" i="1"/>
  <c r="G92" i="1"/>
  <c r="D92" i="1"/>
  <c r="G91" i="1"/>
  <c r="D91" i="1"/>
  <c r="G90" i="1"/>
  <c r="D90" i="1"/>
  <c r="G89" i="1"/>
  <c r="D89" i="1"/>
  <c r="G88" i="1"/>
  <c r="D88" i="1"/>
  <c r="G87" i="1"/>
  <c r="D87" i="1"/>
  <c r="G86" i="1"/>
  <c r="D86" i="1"/>
  <c r="G85" i="1"/>
  <c r="D85" i="1"/>
  <c r="G84" i="1"/>
  <c r="D84" i="1"/>
  <c r="G83" i="1"/>
  <c r="D83" i="1"/>
  <c r="G82" i="1"/>
  <c r="D82" i="1"/>
  <c r="G81" i="1"/>
  <c r="D81" i="1"/>
  <c r="G80" i="1"/>
  <c r="D80" i="1"/>
  <c r="G79" i="1"/>
  <c r="D79" i="1"/>
  <c r="G78" i="1"/>
  <c r="D78" i="1"/>
  <c r="G77" i="1"/>
  <c r="D77" i="1"/>
  <c r="G76" i="1"/>
  <c r="D76" i="1"/>
  <c r="G75" i="1"/>
  <c r="D75" i="1"/>
  <c r="G74" i="1"/>
  <c r="D74" i="1"/>
  <c r="G73" i="1"/>
  <c r="D73" i="1"/>
  <c r="G72" i="1"/>
  <c r="D72" i="1"/>
  <c r="G71" i="1"/>
  <c r="D71" i="1"/>
  <c r="G70" i="1"/>
  <c r="D70" i="1"/>
  <c r="G69" i="1"/>
  <c r="D69" i="1"/>
  <c r="G68" i="1"/>
  <c r="D68" i="1"/>
  <c r="G67" i="1"/>
  <c r="D67" i="1"/>
  <c r="G66" i="1"/>
  <c r="D66" i="1"/>
  <c r="G65" i="1"/>
  <c r="D65" i="1"/>
  <c r="G64" i="1"/>
  <c r="D64" i="1"/>
  <c r="G63" i="1"/>
  <c r="D63" i="1"/>
  <c r="G62" i="1"/>
  <c r="D62" i="1"/>
  <c r="G61" i="1"/>
  <c r="D61" i="1"/>
  <c r="G60" i="1"/>
  <c r="D60" i="1"/>
  <c r="G59" i="1"/>
  <c r="D59" i="1"/>
  <c r="G58" i="1"/>
  <c r="D58" i="1"/>
  <c r="G57" i="1"/>
  <c r="D57" i="1"/>
  <c r="G56" i="1"/>
  <c r="D56" i="1"/>
  <c r="G55" i="1"/>
  <c r="D55" i="1"/>
  <c r="G54" i="1"/>
  <c r="D54" i="1"/>
  <c r="G53" i="1"/>
  <c r="D53" i="1"/>
  <c r="G52" i="1"/>
  <c r="D52" i="1"/>
  <c r="G51" i="1"/>
  <c r="D51" i="1"/>
  <c r="G50" i="1"/>
  <c r="D50" i="1"/>
  <c r="G49" i="1"/>
  <c r="D49" i="1"/>
  <c r="G48" i="1"/>
  <c r="D48" i="1"/>
  <c r="G47" i="1"/>
  <c r="D47" i="1"/>
  <c r="G46" i="1"/>
  <c r="D46" i="1"/>
  <c r="G45" i="1"/>
  <c r="D45" i="1"/>
  <c r="G44" i="1"/>
  <c r="D44" i="1"/>
  <c r="G43" i="1"/>
  <c r="D43" i="1"/>
  <c r="G42" i="1"/>
  <c r="D42" i="1"/>
  <c r="G41" i="1"/>
  <c r="D41" i="1"/>
  <c r="G40" i="1"/>
  <c r="D40" i="1"/>
  <c r="G39" i="1"/>
  <c r="D39" i="1"/>
  <c r="G38" i="1"/>
  <c r="D38" i="1"/>
  <c r="G37" i="1"/>
  <c r="D37" i="1"/>
  <c r="G36" i="1"/>
  <c r="D36" i="1"/>
  <c r="G35" i="1"/>
  <c r="D35" i="1"/>
  <c r="G34" i="1"/>
  <c r="D34" i="1"/>
  <c r="G33" i="1"/>
  <c r="D33" i="1"/>
  <c r="G32" i="1"/>
  <c r="D32" i="1"/>
  <c r="G31" i="1"/>
  <c r="D31" i="1"/>
  <c r="G30" i="1"/>
  <c r="D30" i="1"/>
  <c r="G29" i="1"/>
  <c r="D29" i="1"/>
  <c r="G28" i="1"/>
  <c r="D28" i="1"/>
  <c r="G27" i="1"/>
  <c r="D27" i="1"/>
  <c r="G26" i="1"/>
  <c r="D26" i="1"/>
  <c r="G25" i="1"/>
  <c r="D25" i="1"/>
  <c r="G24" i="1"/>
  <c r="D24" i="1"/>
  <c r="G23" i="1"/>
  <c r="D23" i="1"/>
  <c r="G22" i="1"/>
  <c r="D22" i="1"/>
  <c r="G21" i="1"/>
  <c r="D21" i="1"/>
  <c r="G20" i="1"/>
  <c r="D20" i="1"/>
  <c r="G19" i="1"/>
  <c r="D19" i="1"/>
  <c r="G18" i="1"/>
  <c r="D18" i="1"/>
  <c r="G17" i="1"/>
  <c r="D17" i="1"/>
  <c r="G16" i="1"/>
  <c r="D16" i="1"/>
  <c r="G15" i="1"/>
  <c r="D15" i="1"/>
  <c r="G14" i="1"/>
  <c r="D14" i="1"/>
  <c r="G13" i="1"/>
  <c r="D13" i="1"/>
  <c r="G12" i="1"/>
  <c r="D12" i="1"/>
  <c r="G11" i="1"/>
  <c r="D11" i="1"/>
  <c r="G10" i="1"/>
  <c r="D10" i="1"/>
  <c r="G9" i="1"/>
  <c r="D9" i="1"/>
  <c r="G8" i="1"/>
  <c r="D8" i="1"/>
  <c r="G7" i="1"/>
  <c r="D7" i="1"/>
  <c r="G6" i="1"/>
  <c r="D6" i="1"/>
  <c r="G5" i="1"/>
  <c r="D5" i="1"/>
  <c r="G4" i="1"/>
  <c r="D4" i="1"/>
  <c r="G3" i="1"/>
  <c r="D3" i="1"/>
  <c r="G2" i="1"/>
  <c r="D2" i="1"/>
  <c r="B18" i="2" l="1"/>
  <c r="B19" i="2"/>
</calcChain>
</file>

<file path=xl/sharedStrings.xml><?xml version="1.0" encoding="utf-8"?>
<sst xmlns="http://schemas.openxmlformats.org/spreadsheetml/2006/main" count="5405" uniqueCount="3554">
  <si>
    <t>大項目</t>
    <rPh sb="0" eb="3">
      <t>ダイコウモク</t>
    </rPh>
    <phoneticPr fontId="5"/>
  </si>
  <si>
    <t>新カテゴリーNo.</t>
    <rPh sb="0" eb="1">
      <t xml:space="preserve">シン </t>
    </rPh>
    <phoneticPr fontId="6"/>
  </si>
  <si>
    <t>新カテゴリー名</t>
    <rPh sb="0" eb="1">
      <t xml:space="preserve">シン </t>
    </rPh>
    <phoneticPr fontId="6"/>
  </si>
  <si>
    <t>新カテゴリー</t>
    <rPh sb="0" eb="1">
      <t>シン</t>
    </rPh>
    <phoneticPr fontId="5"/>
  </si>
  <si>
    <t>新キーワードNo.</t>
    <rPh sb="0" eb="1">
      <t xml:space="preserve">シン </t>
    </rPh>
    <phoneticPr fontId="6"/>
  </si>
  <si>
    <t>新キーワード名</t>
    <rPh sb="0" eb="1">
      <t xml:space="preserve">シン </t>
    </rPh>
    <rPh sb="6" eb="7">
      <t xml:space="preserve">メイ </t>
    </rPh>
    <phoneticPr fontId="6"/>
  </si>
  <si>
    <t>新キーワード</t>
    <rPh sb="0" eb="1">
      <t>シン</t>
    </rPh>
    <phoneticPr fontId="5"/>
  </si>
  <si>
    <t>説明
(キーワードに含まれる項目です。）</t>
    <rPh sb="0" eb="2">
      <t xml:space="preserve">セツメイ </t>
    </rPh>
    <rPh sb="10" eb="11">
      <t>フク</t>
    </rPh>
    <rPh sb="14" eb="16">
      <t>コウモク</t>
    </rPh>
    <phoneticPr fontId="6"/>
  </si>
  <si>
    <t>コアワード１</t>
  </si>
  <si>
    <t>コアワード２</t>
  </si>
  <si>
    <t>コアワード３</t>
  </si>
  <si>
    <t>コアワード４</t>
  </si>
  <si>
    <t>コアワード５</t>
  </si>
  <si>
    <t>コアワード６</t>
  </si>
  <si>
    <t>コアワード７</t>
  </si>
  <si>
    <t>コアワード８</t>
  </si>
  <si>
    <t>コアワード９</t>
  </si>
  <si>
    <t>コアワード１０</t>
  </si>
  <si>
    <t>コアワード１１</t>
  </si>
  <si>
    <t>コアワード１２</t>
  </si>
  <si>
    <t>コアワード１３</t>
  </si>
  <si>
    <t>コアワード１４</t>
  </si>
  <si>
    <t>コアワード１５</t>
  </si>
  <si>
    <t>コアワード１６</t>
  </si>
  <si>
    <t>コアワード１７</t>
  </si>
  <si>
    <t>コアワード１８</t>
  </si>
  <si>
    <t>コアワード１９</t>
  </si>
  <si>
    <t>コアワード２０</t>
  </si>
  <si>
    <t>コアワード２１</t>
  </si>
  <si>
    <t>コアワード２２</t>
  </si>
  <si>
    <t>コアワード２３</t>
  </si>
  <si>
    <t>コアワード２４</t>
  </si>
  <si>
    <t>コアワード２５</t>
  </si>
  <si>
    <t>コアワード２６</t>
  </si>
  <si>
    <t>コアワード２７</t>
  </si>
  <si>
    <t>コアワード２８</t>
  </si>
  <si>
    <t>コアワード２９</t>
  </si>
  <si>
    <t>コアワード３０</t>
  </si>
  <si>
    <t>コアワード３１</t>
  </si>
  <si>
    <t>コアワード３２</t>
  </si>
  <si>
    <t>コアワード３３</t>
  </si>
  <si>
    <t>コアワード３４</t>
  </si>
  <si>
    <t>コアワード３５</t>
  </si>
  <si>
    <t>コアワード３６</t>
  </si>
  <si>
    <t>コアワード３７</t>
  </si>
  <si>
    <t>コアワード３８</t>
  </si>
  <si>
    <t>コアワード３９</t>
  </si>
  <si>
    <t>コアワード４０</t>
  </si>
  <si>
    <t>コアワード４１</t>
  </si>
  <si>
    <t>コアワード４２</t>
  </si>
  <si>
    <t>コアワード４３</t>
  </si>
  <si>
    <t>コアワード４４</t>
  </si>
  <si>
    <t>コアワード４５</t>
  </si>
  <si>
    <t>コアワード４６</t>
  </si>
  <si>
    <t>コアワード４７</t>
  </si>
  <si>
    <t>コアワード４８</t>
  </si>
  <si>
    <t>コアワード４９</t>
  </si>
  <si>
    <t>コアワード５０</t>
  </si>
  <si>
    <t>コアワード５１</t>
  </si>
  <si>
    <t>コアワード５２</t>
  </si>
  <si>
    <t>コアワード５３</t>
  </si>
  <si>
    <t>コアワード５４</t>
  </si>
  <si>
    <t>コアワード５５</t>
  </si>
  <si>
    <t>コアワード５６</t>
  </si>
  <si>
    <t>コアワード５７</t>
  </si>
  <si>
    <t>コアワード５８</t>
  </si>
  <si>
    <t>コアワード５９</t>
  </si>
  <si>
    <t>コアワード６０</t>
  </si>
  <si>
    <t>コアワード６１</t>
  </si>
  <si>
    <t>コアワード６２</t>
  </si>
  <si>
    <t>コアワード６３</t>
  </si>
  <si>
    <t>コアワード６４</t>
  </si>
  <si>
    <t>コアワード６５</t>
  </si>
  <si>
    <t>コアワード６６</t>
  </si>
  <si>
    <t>コアワード６７</t>
  </si>
  <si>
    <t>コアワード６８</t>
  </si>
  <si>
    <t>コアワード６９</t>
  </si>
  <si>
    <t>コアワード７０</t>
  </si>
  <si>
    <t>カテゴリキーワード</t>
  </si>
  <si>
    <t>重複するキーワード</t>
    <rPh sb="0" eb="2">
      <t>チョウフク</t>
    </rPh>
    <phoneticPr fontId="6"/>
  </si>
  <si>
    <t>農林水産系</t>
  </si>
  <si>
    <t>農芸化学およびその関連分野</t>
  </si>
  <si>
    <t>【カテゴリ】農芸化学およびその関連分野</t>
  </si>
  <si>
    <t>カテゴリ38,農芸化学</t>
  </si>
  <si>
    <t>カテゴリ38</t>
  </si>
  <si>
    <t>農芸化学</t>
  </si>
  <si>
    <t>このカテゴリを選ぶ際は必ず選択ください</t>
    <rPh sb="7" eb="8">
      <t>エラ</t>
    </rPh>
    <rPh sb="9" eb="10">
      <t>サイ</t>
    </rPh>
    <rPh sb="11" eb="12">
      <t>カナラ</t>
    </rPh>
    <rPh sb="13" eb="15">
      <t>センタク</t>
    </rPh>
    <phoneticPr fontId="6"/>
  </si>
  <si>
    <t>植物栄養学および土壌学関連</t>
  </si>
  <si>
    <t>植物代謝生理,植物の栄養元素,土壌分類,土壌物理化学,土壌生物</t>
  </si>
  <si>
    <t>植物代謝生理</t>
  </si>
  <si>
    <t>植物の栄養元素</t>
  </si>
  <si>
    <t>土壌分類</t>
  </si>
  <si>
    <t>土壌物理化学</t>
  </si>
  <si>
    <t>土壌生物</t>
  </si>
  <si>
    <t>応用微生物学関連</t>
  </si>
  <si>
    <t>微生物遺伝育種,微生物機能,微生物代謝生理,微生物利用,微生物制御,微生物生態,物質生産</t>
  </si>
  <si>
    <t>微生物遺伝育種</t>
  </si>
  <si>
    <t>微生物機能</t>
  </si>
  <si>
    <t>微生物代謝生理</t>
  </si>
  <si>
    <t>微生物利用</t>
  </si>
  <si>
    <t>微生物制御</t>
  </si>
  <si>
    <t>微生物生態</t>
  </si>
  <si>
    <t>物質生産</t>
  </si>
  <si>
    <t>応用生物化学関連</t>
  </si>
  <si>
    <t>細胞生化学,応用生化学,構造生物学,活性制御,代謝生理,細胞機能,分子機能,物質生産</t>
  </si>
  <si>
    <t>細胞生化学</t>
  </si>
  <si>
    <t>応用生化学</t>
  </si>
  <si>
    <t>構造生物学</t>
  </si>
  <si>
    <t>活性制御</t>
  </si>
  <si>
    <t>代謝生理</t>
  </si>
  <si>
    <t>細胞機能</t>
  </si>
  <si>
    <t>分子機能</t>
  </si>
  <si>
    <t>生物有機化学関連</t>
  </si>
  <si>
    <t>生物活性物質,シグナル伝達調節物質,天然物化学,天然物生合成,構造活性相関,有機合成化学,ケミカルバイオロジー</t>
  </si>
  <si>
    <t>生物活性物質</t>
  </si>
  <si>
    <t>シグナル伝達調節物質</t>
  </si>
  <si>
    <t>天然物化学</t>
  </si>
  <si>
    <t>天然物生合成</t>
  </si>
  <si>
    <t>構造活性相関</t>
  </si>
  <si>
    <t>有機合成化学</t>
  </si>
  <si>
    <t>ケミカルバイオロジー</t>
  </si>
  <si>
    <t>食品科学関連</t>
  </si>
  <si>
    <t>食品機能,食品化学,栄養化学,食品分析,食品工学,食品衛生,機能性食品,栄養疫学,臨床栄養</t>
  </si>
  <si>
    <t>食品機能</t>
  </si>
  <si>
    <t>食品化学</t>
  </si>
  <si>
    <t>栄養化学</t>
  </si>
  <si>
    <t>食品分析</t>
  </si>
  <si>
    <t>食品工学</t>
  </si>
  <si>
    <t>食品衛生</t>
  </si>
  <si>
    <t>機能性食品</t>
  </si>
  <si>
    <t>栄養疫学</t>
  </si>
  <si>
    <t>臨床栄養</t>
  </si>
  <si>
    <t>応用分子細胞生物学関連</t>
  </si>
  <si>
    <t>分子細胞生物学,細胞生物工学,機能分子工学,発現制御,細胞分子間相互作用,細胞機能,物質生産</t>
  </si>
  <si>
    <t>分子細胞生物学</t>
  </si>
  <si>
    <t>細胞生物工学</t>
  </si>
  <si>
    <t>機能分子工学</t>
  </si>
  <si>
    <t>発現制御</t>
  </si>
  <si>
    <t>細胞分子間相互作用</t>
  </si>
  <si>
    <t>細胞農業関連</t>
    <rPh sb="0" eb="4">
      <t>サイボウノウギョウ</t>
    </rPh>
    <rPh sb="4" eb="6">
      <t>カンレン</t>
    </rPh>
    <phoneticPr fontId="7"/>
  </si>
  <si>
    <t>細胞農業</t>
    <rPh sb="0" eb="4">
      <t>サイボウノウギョウ</t>
    </rPh>
    <phoneticPr fontId="7"/>
  </si>
  <si>
    <t>個別化食関連</t>
    <rPh sb="0" eb="2">
      <t>コベツ</t>
    </rPh>
    <rPh sb="2" eb="3">
      <t>カ</t>
    </rPh>
    <rPh sb="3" eb="4">
      <t>ショク</t>
    </rPh>
    <rPh sb="4" eb="6">
      <t>カンレン</t>
    </rPh>
    <phoneticPr fontId="7"/>
  </si>
  <si>
    <t>個別化食</t>
    <rPh sb="0" eb="2">
      <t>コベツ</t>
    </rPh>
    <rPh sb="2" eb="3">
      <t>カ</t>
    </rPh>
    <rPh sb="3" eb="4">
      <t>ショク</t>
    </rPh>
    <phoneticPr fontId="7"/>
  </si>
  <si>
    <t>食品製造の自動化関連</t>
    <rPh sb="0" eb="2">
      <t>ショクヒン</t>
    </rPh>
    <rPh sb="2" eb="4">
      <t>セイゾウ</t>
    </rPh>
    <rPh sb="5" eb="8">
      <t>ジドウカ</t>
    </rPh>
    <rPh sb="8" eb="10">
      <t>カンレン</t>
    </rPh>
    <phoneticPr fontId="7"/>
  </si>
  <si>
    <t>食品製造の自動化</t>
    <rPh sb="0" eb="2">
      <t>ショクヒン</t>
    </rPh>
    <rPh sb="2" eb="4">
      <t>セイゾウ</t>
    </rPh>
    <rPh sb="5" eb="8">
      <t>ジドウカ</t>
    </rPh>
    <phoneticPr fontId="7"/>
  </si>
  <si>
    <t>生産環境農学およびその関連分野</t>
  </si>
  <si>
    <t>【カテゴリ】生産環境農学およびその関連分野</t>
  </si>
  <si>
    <t>カテゴリ39,生産環境農学</t>
  </si>
  <si>
    <t>カテゴリ39</t>
  </si>
  <si>
    <t>生産環境農学</t>
  </si>
  <si>
    <t>遺伝育種科学関連</t>
  </si>
  <si>
    <t>遺伝資源,育種理論,ゲノム育種,新規形質創生,品質成分,ストレス耐性,収量性,生殖増殖,生長生理,発生</t>
  </si>
  <si>
    <t>遺伝資源</t>
  </si>
  <si>
    <t>育種理論</t>
  </si>
  <si>
    <t>ゲノム育種</t>
  </si>
  <si>
    <t>新規形質創生</t>
  </si>
  <si>
    <t>品質成分</t>
  </si>
  <si>
    <t>ストレス耐性</t>
  </si>
  <si>
    <t>収量性</t>
  </si>
  <si>
    <t>生殖増殖</t>
  </si>
  <si>
    <t>生長生理</t>
  </si>
  <si>
    <t>発生</t>
  </si>
  <si>
    <t>作物生産科学関連</t>
  </si>
  <si>
    <t>土地利用型作物,作物収量,作物品質,作物形態,生育予測,作物生理,耕地管理,低コスト栽培技術,環境保全型農業,耕地生態系</t>
  </si>
  <si>
    <t>土地利用型作物</t>
  </si>
  <si>
    <t>作物収量</t>
  </si>
  <si>
    <t>作物品質</t>
  </si>
  <si>
    <t>作物形態</t>
  </si>
  <si>
    <t>生育予測</t>
  </si>
  <si>
    <t>作物生理</t>
  </si>
  <si>
    <t>耕地管理</t>
  </si>
  <si>
    <t>低コスト栽培技術</t>
  </si>
  <si>
    <t>環境保全型農業</t>
  </si>
  <si>
    <t>耕地生態系</t>
  </si>
  <si>
    <t>園芸科学関連</t>
  </si>
  <si>
    <t>成長開花結実制御,種苗生産,作型,栽培技術,施設園芸,環境制御,品種開発,品質,ポストハーベスト,社会園芸</t>
  </si>
  <si>
    <t>成長開花結実制御</t>
  </si>
  <si>
    <t>種苗生産</t>
  </si>
  <si>
    <t>作型</t>
  </si>
  <si>
    <t>栽培技術</t>
  </si>
  <si>
    <t>施設園芸</t>
  </si>
  <si>
    <t>環境制御</t>
  </si>
  <si>
    <t>品種開発</t>
  </si>
  <si>
    <t>品質</t>
  </si>
  <si>
    <t>ポストハーベスト</t>
  </si>
  <si>
    <t>社会園芸</t>
  </si>
  <si>
    <t>植物保護科学関連</t>
  </si>
  <si>
    <t>植物病理学,植物医科学,農業害虫,天敵,雑草,農薬,総合的有害生物管理</t>
  </si>
  <si>
    <t>植物病理学</t>
  </si>
  <si>
    <t>植物医科学</t>
  </si>
  <si>
    <t>農業害虫</t>
  </si>
  <si>
    <t>天敵</t>
  </si>
  <si>
    <t>雑草</t>
  </si>
  <si>
    <t>農薬</t>
  </si>
  <si>
    <t>総合的有害生物管理</t>
  </si>
  <si>
    <t>昆虫科学関連</t>
  </si>
  <si>
    <t>蚕糸昆虫利用学,昆虫遺伝,昆虫病理,昆虫生理生化学,昆虫生態,化学生態学,系統分類,寄生,共生,社会性昆虫,衛生昆虫</t>
  </si>
  <si>
    <t>蚕糸昆虫利用学</t>
  </si>
  <si>
    <t>昆虫遺伝</t>
  </si>
  <si>
    <t>昆虫病理</t>
  </si>
  <si>
    <t>昆虫生理生化学</t>
  </si>
  <si>
    <t>昆虫生態</t>
  </si>
  <si>
    <t>化学生態学</t>
  </si>
  <si>
    <t>系統分類</t>
  </si>
  <si>
    <t>寄生</t>
  </si>
  <si>
    <t>共生</t>
  </si>
  <si>
    <t>社会性昆虫</t>
  </si>
  <si>
    <t>衛生昆虫</t>
  </si>
  <si>
    <t>生物資源保全学関連</t>
  </si>
  <si>
    <t>保全生物,生物多様性保全,系統生物保全,遺伝資源保全,生態系保全,微生物保全,外来種影響</t>
  </si>
  <si>
    <t>保全生物</t>
  </si>
  <si>
    <t>生物多様性保全</t>
  </si>
  <si>
    <t>系統生物保全</t>
  </si>
  <si>
    <t>遺伝資源保全</t>
  </si>
  <si>
    <t>生態系保全</t>
  </si>
  <si>
    <t>微生物保全</t>
  </si>
  <si>
    <t>外来種影響</t>
  </si>
  <si>
    <t>ランドスケープ科学関連</t>
  </si>
  <si>
    <t>造園,緑地計画,景観計画,文化的景観,自然環境保全,ランドスケープエコロジー,公園緑地管理,公園,環境緑化,参加型まちづくり</t>
  </si>
  <si>
    <t>造園</t>
  </si>
  <si>
    <t>緑地計画</t>
  </si>
  <si>
    <t>景観計画</t>
  </si>
  <si>
    <t>文化的景観</t>
  </si>
  <si>
    <t>自然環境保全</t>
  </si>
  <si>
    <t>ランドスケープエコロジー</t>
  </si>
  <si>
    <t>公園緑地管理</t>
  </si>
  <si>
    <t>公園</t>
  </si>
  <si>
    <t>環境緑化</t>
  </si>
  <si>
    <t>参加型まちづくり</t>
  </si>
  <si>
    <t>植物工場関連</t>
  </si>
  <si>
    <t>植物工場</t>
  </si>
  <si>
    <t>他のカテゴリにもあるキーワードです。
このカテゴリで合っているか確認ください。</t>
    <rPh sb="0" eb="1">
      <t>ホカ</t>
    </rPh>
    <rPh sb="26" eb="27">
      <t>ア</t>
    </rPh>
    <rPh sb="32" eb="34">
      <t>カクニン</t>
    </rPh>
    <phoneticPr fontId="6"/>
  </si>
  <si>
    <t>植物由来の代替タンパク質源関連</t>
    <rPh sb="13" eb="15">
      <t>カンレン</t>
    </rPh>
    <phoneticPr fontId="7"/>
  </si>
  <si>
    <t>植物由来の代替タンパク質源</t>
  </si>
  <si>
    <t>昆虫食,昆虫飼料関連</t>
    <rPh sb="8" eb="10">
      <t>カンレン</t>
    </rPh>
    <phoneticPr fontId="7"/>
  </si>
  <si>
    <t>昆虫食,昆虫飼料</t>
  </si>
  <si>
    <t>昆虫食</t>
  </si>
  <si>
    <t>昆虫飼料</t>
  </si>
  <si>
    <t>育種関連</t>
    <rPh sb="0" eb="2">
      <t>イクシュ</t>
    </rPh>
    <rPh sb="2" eb="4">
      <t>カンレン</t>
    </rPh>
    <phoneticPr fontId="7"/>
  </si>
  <si>
    <t>育種</t>
    <rPh sb="0" eb="2">
      <t>イクシュ</t>
    </rPh>
    <phoneticPr fontId="7"/>
  </si>
  <si>
    <t>【カテゴリ】スマート農業関連</t>
    <rPh sb="0" eb="14">
      <t>ノウギョウカンレン</t>
    </rPh>
    <phoneticPr fontId="7"/>
  </si>
  <si>
    <t>カテゴリ,スマート農業、スマート農業全般</t>
    <rPh sb="9" eb="11">
      <t>ノウギョウ</t>
    </rPh>
    <rPh sb="16" eb="20">
      <t>ノウギョウゼンパン</t>
    </rPh>
    <phoneticPr fontId="7"/>
  </si>
  <si>
    <t>スマート農業</t>
    <rPh sb="4" eb="6">
      <t>ノウギョウ</t>
    </rPh>
    <phoneticPr fontId="7"/>
  </si>
  <si>
    <t>スマート農業（経営データ管理）関連</t>
    <rPh sb="4" eb="6">
      <t>ノウギョウ</t>
    </rPh>
    <rPh sb="7" eb="9">
      <t>ケイエイ</t>
    </rPh>
    <rPh sb="12" eb="14">
      <t>カンリ</t>
    </rPh>
    <rPh sb="15" eb="17">
      <t>カンレン</t>
    </rPh>
    <phoneticPr fontId="7"/>
  </si>
  <si>
    <t>スマート農業,経営データ管理,</t>
    <rPh sb="4" eb="6">
      <t>ノウギョウ</t>
    </rPh>
    <rPh sb="7" eb="9">
      <t>ケイエイ</t>
    </rPh>
    <rPh sb="12" eb="14">
      <t>カンリ</t>
    </rPh>
    <phoneticPr fontId="7"/>
  </si>
  <si>
    <t>経営データ管理</t>
    <rPh sb="0" eb="2">
      <t>ケイエイ</t>
    </rPh>
    <rPh sb="5" eb="7">
      <t>カンリ</t>
    </rPh>
    <phoneticPr fontId="7"/>
  </si>
  <si>
    <t>スマート農業（栽培データ活用）関連</t>
    <rPh sb="7" eb="9">
      <t>サイバイ</t>
    </rPh>
    <rPh sb="12" eb="14">
      <t>カツヨウ</t>
    </rPh>
    <phoneticPr fontId="7"/>
  </si>
  <si>
    <t>スマート農業,栽培データ活用,</t>
    <rPh sb="7" eb="9">
      <t>サイバイ</t>
    </rPh>
    <rPh sb="12" eb="14">
      <t>カツヨウ</t>
    </rPh>
    <phoneticPr fontId="7"/>
  </si>
  <si>
    <t>スマート農業</t>
  </si>
  <si>
    <t>栽培データ活用</t>
    <rPh sb="0" eb="2">
      <t>サイバイ</t>
    </rPh>
    <rPh sb="5" eb="7">
      <t>カツヨウ</t>
    </rPh>
    <phoneticPr fontId="7"/>
  </si>
  <si>
    <t>スマート農業（生体データ活用）関連</t>
    <rPh sb="7" eb="9">
      <t>セイタイ</t>
    </rPh>
    <rPh sb="12" eb="14">
      <t>カツヨウ</t>
    </rPh>
    <phoneticPr fontId="7"/>
  </si>
  <si>
    <t>スマート農業,生体データ活用,</t>
    <rPh sb="7" eb="9">
      <t>セイタイ</t>
    </rPh>
    <rPh sb="12" eb="14">
      <t>カツヨウ</t>
    </rPh>
    <phoneticPr fontId="7"/>
  </si>
  <si>
    <t>生体データ活用</t>
    <rPh sb="0" eb="2">
      <t>セイタイ</t>
    </rPh>
    <rPh sb="5" eb="7">
      <t>カツヨウ</t>
    </rPh>
    <phoneticPr fontId="7"/>
  </si>
  <si>
    <t>スマート農業（飼養環境データ活用）関連</t>
    <rPh sb="7" eb="9">
      <t>シヨウ</t>
    </rPh>
    <rPh sb="9" eb="11">
      <t>カンキョウ</t>
    </rPh>
    <rPh sb="14" eb="16">
      <t>カツヨウ</t>
    </rPh>
    <phoneticPr fontId="7"/>
  </si>
  <si>
    <t>スマート農業,飼養環境データ活用,</t>
    <rPh sb="7" eb="9">
      <t>シヨウ</t>
    </rPh>
    <rPh sb="9" eb="11">
      <t>カンキョウ</t>
    </rPh>
    <rPh sb="14" eb="16">
      <t>カツヨウ</t>
    </rPh>
    <phoneticPr fontId="7"/>
  </si>
  <si>
    <t>飼養環境データ活用</t>
    <rPh sb="0" eb="2">
      <t>シヨウ</t>
    </rPh>
    <rPh sb="2" eb="4">
      <t>カンキョウ</t>
    </rPh>
    <rPh sb="7" eb="9">
      <t>カツヨウ</t>
    </rPh>
    <phoneticPr fontId="7"/>
  </si>
  <si>
    <t>スマート農業（環境制御）関連</t>
    <rPh sb="7" eb="11">
      <t>カンキョウセイギョ</t>
    </rPh>
    <phoneticPr fontId="7"/>
  </si>
  <si>
    <t>スマート農業,環境制御,</t>
    <rPh sb="7" eb="11">
      <t>カンキョウセイギョ</t>
    </rPh>
    <phoneticPr fontId="7"/>
  </si>
  <si>
    <t>環境制御</t>
    <rPh sb="0" eb="4">
      <t>カンキョウセイギョ</t>
    </rPh>
    <phoneticPr fontId="7"/>
  </si>
  <si>
    <t>スマート農業（自動運転,作業軽減）関連</t>
    <rPh sb="7" eb="11">
      <t>ジドウウンテン</t>
    </rPh>
    <rPh sb="12" eb="16">
      <t>サギョウケイゲン</t>
    </rPh>
    <phoneticPr fontId="7"/>
  </si>
  <si>
    <t>スマート農業,自動運転,作業軽減,</t>
    <rPh sb="7" eb="11">
      <t>ジドウウンテン</t>
    </rPh>
    <rPh sb="12" eb="16">
      <t>サギョウケイゲン</t>
    </rPh>
    <phoneticPr fontId="7"/>
  </si>
  <si>
    <t>自動運転</t>
    <rPh sb="0" eb="4">
      <t>ジドウウンテン</t>
    </rPh>
    <phoneticPr fontId="7"/>
  </si>
  <si>
    <t>作業軽減</t>
    <rPh sb="0" eb="4">
      <t>サギョウケイゲン</t>
    </rPh>
    <phoneticPr fontId="7"/>
  </si>
  <si>
    <t>スマート農業（センシング,モニタリング）関連</t>
    <rPh sb="20" eb="22">
      <t>カンレン</t>
    </rPh>
    <phoneticPr fontId="7"/>
  </si>
  <si>
    <t>スマート農業,センシング,モニタリング,</t>
  </si>
  <si>
    <t>センシング</t>
  </si>
  <si>
    <t>モニタリング</t>
  </si>
  <si>
    <t>森林圏科学、水圏応用科学およびその関連分野</t>
  </si>
  <si>
    <t>【カテゴリ】森林圏科学、水圏応用科学およびその関連分野</t>
  </si>
  <si>
    <t>カテゴリ40,森林圏科学,水圏応用科学</t>
  </si>
  <si>
    <t>カテゴリ40</t>
  </si>
  <si>
    <t>森林圏科学</t>
  </si>
  <si>
    <t>水圏応用科学</t>
  </si>
  <si>
    <t>森林科学関連</t>
  </si>
  <si>
    <t>森林生態,森林生物多様性,森林遺伝育種,造林,森林保護,森林環境,山地保全,森林利用,森林計画,森林政策</t>
  </si>
  <si>
    <t>森林生態</t>
  </si>
  <si>
    <t>森林生物多様性</t>
  </si>
  <si>
    <t>森林遺伝育種</t>
  </si>
  <si>
    <t>造林</t>
  </si>
  <si>
    <t>森林保護</t>
  </si>
  <si>
    <t>森林環境</t>
  </si>
  <si>
    <t>山地保全</t>
  </si>
  <si>
    <t>森林利用</t>
  </si>
  <si>
    <t>森林計画</t>
  </si>
  <si>
    <t>森林政策</t>
  </si>
  <si>
    <t>木質科学関連</t>
  </si>
  <si>
    <t>組織構造,材質,リグノセルロース,微量成分,菌類,木材加工,バイオマスリファイナリー,木質材料,木造建築,林産教育</t>
  </si>
  <si>
    <t>組織構造</t>
  </si>
  <si>
    <t>材質</t>
  </si>
  <si>
    <t>リグノセルロース</t>
  </si>
  <si>
    <t>微量成分</t>
  </si>
  <si>
    <t>菌類</t>
  </si>
  <si>
    <t>木材加工</t>
  </si>
  <si>
    <t>バイオマスリファイナリー</t>
  </si>
  <si>
    <t>木質材料</t>
  </si>
  <si>
    <t>木造建築</t>
  </si>
  <si>
    <t>林産教育</t>
  </si>
  <si>
    <t>水圏生産科学関連</t>
  </si>
  <si>
    <t>水圏環境,漁業,水産資源管理,水圏生物,水圏生態系,水産増殖,水産工学,水産政策,水産経営経済,水産教育</t>
  </si>
  <si>
    <t>水圏環境</t>
  </si>
  <si>
    <t>漁業</t>
  </si>
  <si>
    <t>水産資源管理</t>
  </si>
  <si>
    <t>水圏生物</t>
  </si>
  <si>
    <t>水圏生態系</t>
  </si>
  <si>
    <t>水産増殖</t>
  </si>
  <si>
    <t>水産工学</t>
  </si>
  <si>
    <t>水産政策</t>
  </si>
  <si>
    <t>水産経営経済</t>
  </si>
  <si>
    <t>水産教育</t>
  </si>
  <si>
    <t>水圏生命科学関連</t>
  </si>
  <si>
    <t>水生生物栄養,水生生物病理,水生生物繁殖育種,水生生物生理,水生生物利用,水生生物化学,水生生物工学,水産食品科学</t>
  </si>
  <si>
    <t>水生生物栄養</t>
  </si>
  <si>
    <t>水生生物病理</t>
  </si>
  <si>
    <t>水生生物繁殖育種</t>
  </si>
  <si>
    <t>水生生物生理</t>
  </si>
  <si>
    <t>水生生物利用</t>
  </si>
  <si>
    <t>水生生物化学</t>
  </si>
  <si>
    <t>水生生物工学</t>
  </si>
  <si>
    <t>水産食品科学</t>
  </si>
  <si>
    <t>社会経済農学、農業工学およびその関連分野</t>
  </si>
  <si>
    <t>【カテゴリ】社会経済農学、農業工学およびその関連分野</t>
  </si>
  <si>
    <t>カテゴリ41,社会経済農学,農業工学</t>
  </si>
  <si>
    <t>カテゴリ41</t>
  </si>
  <si>
    <t>社会経済農学</t>
  </si>
  <si>
    <t>農業工学</t>
  </si>
  <si>
    <t>食料農業経済関連</t>
  </si>
  <si>
    <t>食料消費経済,農業生産経済,農業政策,フードシステム,食料マーケティング,国際農業開発,農畜産物貿易,農村資源環境</t>
  </si>
  <si>
    <t>食料消費経済</t>
  </si>
  <si>
    <t>農業生産経済</t>
  </si>
  <si>
    <t>農業政策</t>
  </si>
  <si>
    <t>フードシステム</t>
  </si>
  <si>
    <t>食料マーケティング</t>
  </si>
  <si>
    <t>国際農業開発</t>
  </si>
  <si>
    <t>農畜産物貿易</t>
  </si>
  <si>
    <t>農村資源環境</t>
  </si>
  <si>
    <t>農業社会構造関連</t>
  </si>
  <si>
    <t>農業経営組織,農業経営管理,農業構造,農業市場,農業史,農村社会,農村生活,協同組合</t>
  </si>
  <si>
    <t>農業経営組織</t>
  </si>
  <si>
    <t>農業経営管理</t>
  </si>
  <si>
    <t>農業構造</t>
  </si>
  <si>
    <t>農業市場</t>
  </si>
  <si>
    <t>農業史</t>
  </si>
  <si>
    <t>農村社会</t>
  </si>
  <si>
    <t>農村生活</t>
  </si>
  <si>
    <t>協同組合</t>
  </si>
  <si>
    <t>地域環境工学および農村計画学関連</t>
  </si>
  <si>
    <t>灌漑排水,農地整備,農村計画,地域環境,資源エネルギー循環,地域防災,農業用施設のストックマネジメント,水理水文,土壌物理,材料施工</t>
  </si>
  <si>
    <t>灌漑排水</t>
  </si>
  <si>
    <t>農地整備</t>
  </si>
  <si>
    <t>農村計画</t>
  </si>
  <si>
    <t>地域環境</t>
  </si>
  <si>
    <t>資源エネルギー循環</t>
  </si>
  <si>
    <t>地域防災</t>
  </si>
  <si>
    <t>農業用施設のストックマネジメント</t>
  </si>
  <si>
    <t>水理水文</t>
  </si>
  <si>
    <t>土壌物理</t>
  </si>
  <si>
    <t>材料施工</t>
  </si>
  <si>
    <t>農業環境工学および農業情報工学関連</t>
  </si>
  <si>
    <t>生物生産施設,農業機械システム,生産環境調節,農業気象環境,農業情報システム,施設園芸,植物工場,農産物貯蔵流通加工,非破壊生体計測,遠隔計測情報処理</t>
  </si>
  <si>
    <t>生物生産施設</t>
  </si>
  <si>
    <t>農業機械システム</t>
  </si>
  <si>
    <t>生産環境調節</t>
  </si>
  <si>
    <t>農業気象環境</t>
  </si>
  <si>
    <t>農業情報システム</t>
  </si>
  <si>
    <t>農産物貯蔵流通加工</t>
  </si>
  <si>
    <t>非破壊生体計測</t>
  </si>
  <si>
    <t>遠隔計測情報処理</t>
  </si>
  <si>
    <t>環境農学関連</t>
  </si>
  <si>
    <t>バイオマス,環境利用改善,生物多様性,環境分析,生態系サービス,資源循環システム,低炭素社会,ライフサイクルアセスメント,環境調和型農業,流域管理</t>
  </si>
  <si>
    <t>バイオマス</t>
  </si>
  <si>
    <t>環境利用改善</t>
  </si>
  <si>
    <t>生物多様性</t>
  </si>
  <si>
    <t>環境分析</t>
  </si>
  <si>
    <t>生態系サービス</t>
  </si>
  <si>
    <t>資源循環システム</t>
  </si>
  <si>
    <t>低炭素社会</t>
  </si>
  <si>
    <t>ライフサイクルアセスメント</t>
  </si>
  <si>
    <t>環境調和型農業</t>
  </si>
  <si>
    <t>流域管理</t>
  </si>
  <si>
    <t>農林業における気候変動適応,緩和関連</t>
  </si>
  <si>
    <t>農林業における気候変動適応,緩和</t>
  </si>
  <si>
    <t>農林業における気候変動適応</t>
  </si>
  <si>
    <t>緩和</t>
  </si>
  <si>
    <t>獣医学、畜産学およびその関連分野</t>
  </si>
  <si>
    <t>【カテゴリ】獣医学、畜産学およびその関連分野</t>
  </si>
  <si>
    <t>カテゴリ42,獣医学,畜産学</t>
  </si>
  <si>
    <t>カテゴリ42</t>
  </si>
  <si>
    <t>獣医学</t>
  </si>
  <si>
    <t>畜産学</t>
  </si>
  <si>
    <t>動物生産科学関連</t>
  </si>
  <si>
    <t>遺伝育種,繁殖,栄養飼養,形態生理,畜産物利用,環境管理,行動,アニマルセラピー,草地,放牧</t>
  </si>
  <si>
    <t>遺伝育種</t>
  </si>
  <si>
    <t>繁殖</t>
  </si>
  <si>
    <t>栄養飼養</t>
  </si>
  <si>
    <t>形態生理</t>
  </si>
  <si>
    <t>畜産物利用</t>
  </si>
  <si>
    <t>環境管理</t>
  </si>
  <si>
    <t>行動</t>
  </si>
  <si>
    <t>アニマルセラピー</t>
  </si>
  <si>
    <t>草地</t>
  </si>
  <si>
    <t>放牧</t>
  </si>
  <si>
    <t>獣医学関連</t>
  </si>
  <si>
    <t>基礎獣医学,病態獣医学,応用獣医学,臨床獣医学,動物看護,動物福祉,野生動物</t>
  </si>
  <si>
    <t>基礎獣医学</t>
  </si>
  <si>
    <t>病態獣医学</t>
  </si>
  <si>
    <t>応用獣医学</t>
  </si>
  <si>
    <t>臨床獣医学</t>
  </si>
  <si>
    <t>動物看護</t>
  </si>
  <si>
    <t>動物福祉</t>
  </si>
  <si>
    <t>野生動物</t>
  </si>
  <si>
    <t>動物生命科学関連</t>
  </si>
  <si>
    <t>恒常性,細胞機能,生体防御,総合遺伝,発生分化,生命工学</t>
  </si>
  <si>
    <t>恒常性</t>
  </si>
  <si>
    <t>生体防御</t>
  </si>
  <si>
    <t>総合遺伝</t>
  </si>
  <si>
    <t>発生分化</t>
  </si>
  <si>
    <t>生命工学</t>
  </si>
  <si>
    <t>実験動物学関連</t>
  </si>
  <si>
    <t>遺伝子工学,発生工学,疾患モデル,施設整備,実験動物福祉,実験動物技術,バイオリソース</t>
  </si>
  <si>
    <t>遺伝子工学</t>
  </si>
  <si>
    <t>発生工学</t>
  </si>
  <si>
    <t>疾患モデル</t>
  </si>
  <si>
    <t>施設整備</t>
  </si>
  <si>
    <t>実験動物福祉</t>
  </si>
  <si>
    <t>実験動物技術</t>
  </si>
  <si>
    <t>バイオリソース</t>
  </si>
  <si>
    <t>ライフサイエンス系</t>
  </si>
  <si>
    <t>分子レベルから細胞レベルの生物学およびその関連分野</t>
  </si>
  <si>
    <t>【カテゴリ】分子レベルから細胞レベルの生物学およびその関連分野</t>
  </si>
  <si>
    <t>カテゴリ43,分子レベルから細胞レベルの生物学</t>
  </si>
  <si>
    <t>カテゴリ43</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</si>
  <si>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</si>
  <si>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</si>
  <si>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t>
  </si>
  <si>
    <t>染色体機能</t>
  </si>
  <si>
    <t>クロマチン</t>
  </si>
  <si>
    <t>エピジェネティクス</t>
  </si>
  <si>
    <t>遺伝情報の維持</t>
  </si>
  <si>
    <t>遺伝情報の継承</t>
  </si>
  <si>
    <t>遺伝情報の再編</t>
  </si>
  <si>
    <t>遺伝情報の発現</t>
  </si>
  <si>
    <t>タンパク質の機能調節</t>
  </si>
  <si>
    <t>分子遺伝</t>
  </si>
  <si>
    <t>ＲＮＡ機能調節</t>
  </si>
  <si>
    <t>構造生物化学関連</t>
  </si>
  <si>
    <t>タンパク質,核酸,脂質,糖,生体膜,分子認識,変性,立体構造解析,立体構造予測,分子動力学</t>
  </si>
  <si>
    <t>タンパク質</t>
  </si>
  <si>
    <t>核酸</t>
  </si>
  <si>
    <t>脂質</t>
  </si>
  <si>
    <t>糖</t>
  </si>
  <si>
    <t>生体膜</t>
  </si>
  <si>
    <t>分子認識</t>
  </si>
  <si>
    <t>変性</t>
  </si>
  <si>
    <t>立体構造解析</t>
  </si>
  <si>
    <t>立体構造予測</t>
  </si>
  <si>
    <t>分子動力学</t>
  </si>
  <si>
    <t>機能生物化学関連</t>
  </si>
  <si>
    <t>酵素,糖鎖,生体エネルギー変換,生体微量元素,生理活性物質,細胞情報伝達,膜輸送,タンパク質分解,分子認識,オルガネラ</t>
  </si>
  <si>
    <t>酵素</t>
  </si>
  <si>
    <t>糖鎖</t>
  </si>
  <si>
    <t>生体エネルギー変換</t>
  </si>
  <si>
    <t>生体微量元素</t>
  </si>
  <si>
    <t>生理活性物質</t>
  </si>
  <si>
    <t>細胞情報伝達</t>
  </si>
  <si>
    <t>膜輸送</t>
  </si>
  <si>
    <t>タンパク質分解</t>
  </si>
  <si>
    <t>オルガネラ</t>
  </si>
  <si>
    <t>生物物理学関連</t>
  </si>
  <si>
    <t>構造生物学,生体分子の物性,生体膜,光生物,分子モーター,生体計測,バイオイメージング,システム生物学,合成生物学,理論生物学</t>
  </si>
  <si>
    <t>生体分子の物性</t>
  </si>
  <si>
    <t>光生物</t>
  </si>
  <si>
    <t>分子モーター</t>
  </si>
  <si>
    <t>生体計測</t>
  </si>
  <si>
    <t>バイオイメージング</t>
  </si>
  <si>
    <t>システム生物学</t>
  </si>
  <si>
    <t>合成生物学</t>
  </si>
  <si>
    <t>理論生物学</t>
  </si>
  <si>
    <t>ゲノム生物学関連</t>
  </si>
  <si>
    <t>ゲノム構造,ゲノム機能,ゲノム多様性,ゲノム分子進化,ゲノム修復維持,トランスオミックス,エピゲノム,遺伝子資源,ゲノム動態</t>
  </si>
  <si>
    <t>ゲノム構造</t>
  </si>
  <si>
    <t>ゲノム機能</t>
  </si>
  <si>
    <t>ゲノム多様性</t>
  </si>
  <si>
    <t>ゲノム分子進化</t>
  </si>
  <si>
    <t>ゲノム修復維持</t>
  </si>
  <si>
    <t>トランスオミックス</t>
  </si>
  <si>
    <t>エピゲノム</t>
  </si>
  <si>
    <t>遺伝子資源</t>
  </si>
  <si>
    <t>ゲノム動態</t>
  </si>
  <si>
    <t>システムゲノム科学関連</t>
  </si>
  <si>
    <t>ネットワーク解析,合成生物学,バイオデータベース,バイオインフォマティクス,ゲノム解析技術,ゲノム生物工学</t>
  </si>
  <si>
    <t>ネットワーク解析</t>
  </si>
  <si>
    <t>バイオデータベース</t>
  </si>
  <si>
    <t>バイオインフォマティクス</t>
  </si>
  <si>
    <t>ゲノム解析技術</t>
  </si>
  <si>
    <t>ゲノム生物工学</t>
  </si>
  <si>
    <t>再生医療,幹細胞治療関連</t>
  </si>
  <si>
    <t>再生医療,幹細胞治療</t>
  </si>
  <si>
    <t>再生医療</t>
  </si>
  <si>
    <t>幹細胞治療</t>
  </si>
  <si>
    <t>細胞治療（CAR-T等）,遺伝子治療関連</t>
  </si>
  <si>
    <t>細胞治療,CAR-T等,,遺伝子治療</t>
  </si>
  <si>
    <t>細胞治療</t>
  </si>
  <si>
    <t>CAR-T等</t>
  </si>
  <si>
    <t>遺伝子治療</t>
  </si>
  <si>
    <t>ゲノム医療関連</t>
  </si>
  <si>
    <t>ゲノム医療</t>
  </si>
  <si>
    <t>微生物分子生産関連</t>
  </si>
  <si>
    <t>微生物分子生産</t>
  </si>
  <si>
    <t>遺伝子発現機構（RNA,エピゲノム,クロマチン）関連</t>
  </si>
  <si>
    <t>遺伝子発現機構,RNA,エピゲノム,クロマチン,</t>
  </si>
  <si>
    <t>遺伝子発現機構</t>
  </si>
  <si>
    <t>RNA</t>
  </si>
  <si>
    <t>ゲノム編集,エピゲノム編集関連</t>
  </si>
  <si>
    <t>ゲノム編集,エピゲノム編集</t>
  </si>
  <si>
    <t>ゲノム編集</t>
  </si>
  <si>
    <t>エピゲノム編集</t>
  </si>
  <si>
    <t>合成生物学（人工生体高分子,人工細胞合成）関連</t>
  </si>
  <si>
    <t>合成生物学,人工生体高分子,人工細胞合成,</t>
  </si>
  <si>
    <t>人工生体高分子</t>
  </si>
  <si>
    <t>人工細胞合成</t>
  </si>
  <si>
    <t>トランススケールイメージング関連</t>
  </si>
  <si>
    <t>トランススケールイメージング</t>
  </si>
  <si>
    <t>細胞レベルから個体レベルの生物学およびその関連分野</t>
  </si>
  <si>
    <t>【カテゴリ】細胞レベルから個体レベルの生物学およびその関連分野</t>
  </si>
  <si>
    <t>カテゴリ44,細胞レベルから個体レベルの生物学</t>
  </si>
  <si>
    <t>カテゴリ44</t>
  </si>
  <si>
    <t>細胞レベルから個体レベルの生物学</t>
  </si>
  <si>
    <t>細胞生物学関連</t>
  </si>
  <si>
    <t>細胞骨格,タンパク質分解,オルガネラ,核の構造機能,細胞外マトリックス,シグナル伝達,細胞周期,細胞運動,細胞間相互作用,細胞遺伝</t>
  </si>
  <si>
    <t>細胞骨格</t>
  </si>
  <si>
    <t>核の構造機能</t>
  </si>
  <si>
    <t>細胞外マトリックス</t>
  </si>
  <si>
    <t>シグナル伝達</t>
  </si>
  <si>
    <t>細胞周期</t>
  </si>
  <si>
    <t>細胞運動</t>
  </si>
  <si>
    <t>細胞間相互作用</t>
  </si>
  <si>
    <t>細胞遺伝</t>
  </si>
  <si>
    <t>発生生物学関連</t>
  </si>
  <si>
    <t>細胞分化,幹細胞,再生,胚葉形成,形態形成,器官形成,受精,生殖細胞,発生遺伝,進化発生</t>
  </si>
  <si>
    <t>細胞分化</t>
  </si>
  <si>
    <t>幹細胞</t>
  </si>
  <si>
    <t>再生</t>
  </si>
  <si>
    <t>胚葉形成</t>
  </si>
  <si>
    <t>形態形成</t>
  </si>
  <si>
    <t>器官形成</t>
  </si>
  <si>
    <t>受精</t>
  </si>
  <si>
    <t>生殖細胞</t>
  </si>
  <si>
    <t>発生遺伝</t>
  </si>
  <si>
    <t>進化発生</t>
  </si>
  <si>
    <t>植物分子および生理科学関連</t>
  </si>
  <si>
    <t>光合成,成長生理,植物発生,オルガネラ,細胞壁,環境応答,植物微生物相互作用,代謝,植物分子機能</t>
  </si>
  <si>
    <t>光合成</t>
  </si>
  <si>
    <t>成長生理</t>
  </si>
  <si>
    <t>植物発生</t>
  </si>
  <si>
    <t>細胞壁</t>
  </si>
  <si>
    <t>環境応答</t>
  </si>
  <si>
    <t>植物微生物相互作用</t>
  </si>
  <si>
    <t>代謝</t>
  </si>
  <si>
    <t>植物分子機能</t>
  </si>
  <si>
    <t>形態および構造関連</t>
  </si>
  <si>
    <t>生物形態,比較形態,形態シミュレーション,超微形態,形態画像解析,組織構築,顕微鏡技術,イメージング</t>
  </si>
  <si>
    <t>生物形態</t>
  </si>
  <si>
    <t>比較形態</t>
  </si>
  <si>
    <t>形態シミュレーション</t>
  </si>
  <si>
    <t>超微形態</t>
  </si>
  <si>
    <t>形態画像解析</t>
  </si>
  <si>
    <t>組織構築</t>
  </si>
  <si>
    <t>顕微鏡技術</t>
  </si>
  <si>
    <t>イメージング</t>
  </si>
  <si>
    <t>動物生理化学、生理学および行動学関連</t>
  </si>
  <si>
    <t>代謝生理,神経生理,神経行動,行動生理,動物生理化学,時間生物学,比較生理学,比較内分泌,行動遺伝</t>
  </si>
  <si>
    <t>神経生理</t>
  </si>
  <si>
    <t>神経行動</t>
  </si>
  <si>
    <t>行動生理</t>
  </si>
  <si>
    <t>動物生理化学</t>
  </si>
  <si>
    <t>時間生物学</t>
  </si>
  <si>
    <t>比較生理学</t>
  </si>
  <si>
    <t>比較内分泌</t>
  </si>
  <si>
    <t>行動遺伝</t>
  </si>
  <si>
    <t>植物分子生産関連</t>
  </si>
  <si>
    <t>植物分子生産</t>
  </si>
  <si>
    <t>細胞外微粒子,細胞外小胞関連</t>
  </si>
  <si>
    <t>細胞外微粒子,細胞外小胞</t>
  </si>
  <si>
    <t>細胞外微粒子</t>
  </si>
  <si>
    <t>細胞外小胞</t>
  </si>
  <si>
    <t>一細胞オミクス関連</t>
  </si>
  <si>
    <t>一細胞オミクス</t>
  </si>
  <si>
    <t>個体レベルから集団レベルの生物学と人類学およびその関連分野</t>
  </si>
  <si>
    <t>【カテゴリ】個体レベルから集団レベルの生物学と人類学およびその関連分野</t>
  </si>
  <si>
    <t>カテゴリ45,個体レベルから集団レベルの生物学と人類学</t>
  </si>
  <si>
    <t>カテゴリ45</t>
  </si>
  <si>
    <t>個体レベルから集団レベルの生物学と人類学</t>
  </si>
  <si>
    <t>遺伝学関連</t>
  </si>
  <si>
    <t>分子遺伝,細胞遺伝,発生遺伝,行動遺伝,集団遺伝,量的形質,集団ゲノミクス,ゲノムワイド解析,遺伝的多様性,エピゲノム多様性</t>
  </si>
  <si>
    <t>集団遺伝</t>
  </si>
  <si>
    <t>量的形質</t>
  </si>
  <si>
    <t>集団ゲノミクス</t>
  </si>
  <si>
    <t>ゲノムワイド解析</t>
  </si>
  <si>
    <t>遺伝的多様性</t>
  </si>
  <si>
    <t>エピゲノム多様性</t>
  </si>
  <si>
    <t>進化生物学関連</t>
  </si>
  <si>
    <t>分子進化,進化遺伝,表現型進化,進化発生,生態進化,行動進化,実験進化,共進化,種分化,進化理論</t>
  </si>
  <si>
    <t>分子進化</t>
  </si>
  <si>
    <t>進化遺伝</t>
  </si>
  <si>
    <t>表現型進化</t>
  </si>
  <si>
    <t>生態進化</t>
  </si>
  <si>
    <t>行動進化</t>
  </si>
  <si>
    <t>実験進化</t>
  </si>
  <si>
    <t>共進化</t>
  </si>
  <si>
    <t>種分化</t>
  </si>
  <si>
    <t>進化理論</t>
  </si>
  <si>
    <t>多様性生物学および分類学関連</t>
  </si>
  <si>
    <t>分類形質,分類群,分類体系,分子系統,系統進化,種分化,自然史,生物地理,希少種保全,多様性全般</t>
  </si>
  <si>
    <t>分類形質</t>
  </si>
  <si>
    <t>分類群</t>
  </si>
  <si>
    <t>分類体系</t>
  </si>
  <si>
    <t>分子系統</t>
  </si>
  <si>
    <t>系統進化</t>
  </si>
  <si>
    <t>自然史</t>
  </si>
  <si>
    <t>生物地理</t>
  </si>
  <si>
    <t>希少種保全</t>
  </si>
  <si>
    <t>多様性全般</t>
  </si>
  <si>
    <t>生態学および環境学関連</t>
  </si>
  <si>
    <t>化学生態,分子生態,生理生態,進化生態,行動生態,個体群生態,群集生態,保全生態,生物間相互作用,生態系物質循環</t>
  </si>
  <si>
    <t>化学生態</t>
  </si>
  <si>
    <t>分子生態</t>
  </si>
  <si>
    <t>生理生態</t>
  </si>
  <si>
    <t>進化生態</t>
  </si>
  <si>
    <t>行動生態</t>
  </si>
  <si>
    <t>個体群生態</t>
  </si>
  <si>
    <t>群集生態</t>
  </si>
  <si>
    <t>保全生態</t>
  </si>
  <si>
    <t>生物間相互作用</t>
  </si>
  <si>
    <t>生態系物質循環</t>
  </si>
  <si>
    <t>自然人類学関連</t>
  </si>
  <si>
    <t>形態全般,骨考古全般,生体機構,ゲノム,進化遺伝,行動,生態,比較認知,霊長類,成長と老化</t>
  </si>
  <si>
    <t>形態全般</t>
  </si>
  <si>
    <t>骨考古全般</t>
  </si>
  <si>
    <t>生体機構</t>
  </si>
  <si>
    <t>ゲノム</t>
  </si>
  <si>
    <t>生態</t>
  </si>
  <si>
    <t>比較認知</t>
  </si>
  <si>
    <t>霊長類</t>
  </si>
  <si>
    <t>成長と老化</t>
  </si>
  <si>
    <t>応用人類学関連</t>
  </si>
  <si>
    <t>生理人類学,人間工学,法医人類学,医療人類学,生理的多型性,環境適応能全般,生体機能全般,生体計測全般,ライフスタイル</t>
  </si>
  <si>
    <t>生理人類学</t>
  </si>
  <si>
    <t>人間工学</t>
  </si>
  <si>
    <t>法医人類学</t>
  </si>
  <si>
    <t>医療人類学</t>
  </si>
  <si>
    <t>生理的多型性</t>
  </si>
  <si>
    <t>環境適応能全般</t>
  </si>
  <si>
    <t>生体機能全般</t>
  </si>
  <si>
    <t>生体計測全般</t>
  </si>
  <si>
    <t>ライフスタイル</t>
  </si>
  <si>
    <t>神経科学およびその関連分野</t>
  </si>
  <si>
    <t>【カテゴリ】神経科学およびその関連分野</t>
  </si>
  <si>
    <t>カテゴリ46,神経科学</t>
  </si>
  <si>
    <t>カテゴリ46</t>
  </si>
  <si>
    <t>神経科学</t>
  </si>
  <si>
    <t>神経科学一般関連</t>
  </si>
  <si>
    <t>神経化学,神経細胞,グリア細胞,ゲノム,エピジェネティクス,神経生物,情報処理,シナプス,神経発生</t>
  </si>
  <si>
    <t>神経化学</t>
  </si>
  <si>
    <t>神経細胞</t>
  </si>
  <si>
    <t>グリア細胞</t>
  </si>
  <si>
    <t>神経生物</t>
  </si>
  <si>
    <t>情報処理</t>
  </si>
  <si>
    <t>シナプス</t>
  </si>
  <si>
    <t>神経発生</t>
  </si>
  <si>
    <t>神経形態学関連</t>
  </si>
  <si>
    <t>形態形成,脳構造,回路構造,神経病理</t>
  </si>
  <si>
    <t>脳構造</t>
  </si>
  <si>
    <t>回路構造</t>
  </si>
  <si>
    <t>神経病理</t>
  </si>
  <si>
    <t>神経機能学関連</t>
  </si>
  <si>
    <t>神経生理,神経薬理,情報伝達,情報処理,行動,システム生理,脳循環,自律神経</t>
  </si>
  <si>
    <t>神経薬理</t>
  </si>
  <si>
    <t>情報伝達</t>
  </si>
  <si>
    <t>システム生理</t>
  </si>
  <si>
    <t>脳循環</t>
  </si>
  <si>
    <t>自律神経</t>
  </si>
  <si>
    <t>脳,神経関連</t>
  </si>
  <si>
    <t>脳,神経</t>
  </si>
  <si>
    <t>脳</t>
  </si>
  <si>
    <t>神経</t>
  </si>
  <si>
    <t>薬学およびその関連分野</t>
  </si>
  <si>
    <t>【カテゴリ】薬学およびその関連分野</t>
  </si>
  <si>
    <t>カテゴリ47,薬学</t>
  </si>
  <si>
    <t>カテゴリ47</t>
  </si>
  <si>
    <t>薬学</t>
  </si>
  <si>
    <t>薬系化学および創薬科学関連</t>
  </si>
  <si>
    <t>無機化学,有機化学,医薬品化学,医薬分子設計,医薬品探索,生体物質,ケミカルバイオロジー</t>
  </si>
  <si>
    <t>無機化学</t>
  </si>
  <si>
    <t>有機化学</t>
  </si>
  <si>
    <t>医薬品化学</t>
  </si>
  <si>
    <t>医薬分子設計</t>
  </si>
  <si>
    <t>医薬品探索</t>
  </si>
  <si>
    <t>生体物質</t>
  </si>
  <si>
    <t>薬系分析および物理化学関連</t>
  </si>
  <si>
    <t>環境分析,生体分析,物理化学,生物物理,構造解析,放射化学,イメージング,製剤設計,計算科学,情報科学</t>
  </si>
  <si>
    <t>生体分析</t>
  </si>
  <si>
    <t>物理化学</t>
  </si>
  <si>
    <t>生物物理</t>
  </si>
  <si>
    <t>構造解析</t>
  </si>
  <si>
    <t>放射化学</t>
  </si>
  <si>
    <t>製剤設計</t>
  </si>
  <si>
    <t>計算科学</t>
  </si>
  <si>
    <t>情報科学</t>
  </si>
  <si>
    <t>薬系衛生および生物化学関連</t>
  </si>
  <si>
    <t>環境衛生,健康栄養,疾病予防,毒性学,薬物代謝,生体防御,分子生物学,細胞生物学,生化学</t>
  </si>
  <si>
    <t>環境衛生</t>
  </si>
  <si>
    <t>健康栄養</t>
  </si>
  <si>
    <t>疾病予防</t>
  </si>
  <si>
    <t>毒性学</t>
  </si>
  <si>
    <t>薬物代謝</t>
  </si>
  <si>
    <t>分子生物学</t>
  </si>
  <si>
    <t>細胞生物学</t>
  </si>
  <si>
    <t>生化学</t>
  </si>
  <si>
    <t>薬理学関連</t>
  </si>
  <si>
    <t>薬理学,ゲノム薬理学,応用薬理学,シグナル伝達,薬物相互作用,薬物応答,薬物治療,安全性学</t>
  </si>
  <si>
    <t>薬理学</t>
  </si>
  <si>
    <t>ゲノム薬理学</t>
  </si>
  <si>
    <t>応用薬理学</t>
  </si>
  <si>
    <t>薬物相互作用</t>
  </si>
  <si>
    <t>薬物応答</t>
  </si>
  <si>
    <t>薬物治療</t>
  </si>
  <si>
    <t>安全性学</t>
  </si>
  <si>
    <t>環境および天然医薬資源学関連</t>
  </si>
  <si>
    <t>環境資源学,天然物化学,天然活性物質,薬用資源,薬用食品,微生物薬品学</t>
  </si>
  <si>
    <t>環境資源学</t>
  </si>
  <si>
    <t>天然活性物質</t>
  </si>
  <si>
    <t>薬用資源</t>
  </si>
  <si>
    <t>薬用食品</t>
  </si>
  <si>
    <t>微生物薬品学</t>
  </si>
  <si>
    <t>医療薬学関連</t>
  </si>
  <si>
    <t>薬物動態学,医療情報学,社会薬学,医療薬学,医療薬剤学,レギュラトリーサイエンス,薬剤師教育</t>
  </si>
  <si>
    <t>薬物動態学</t>
  </si>
  <si>
    <t>医療情報学</t>
  </si>
  <si>
    <t>社会薬学</t>
  </si>
  <si>
    <t>医療薬学</t>
  </si>
  <si>
    <t>医療薬剤学</t>
  </si>
  <si>
    <t>レギュラトリーサイエンス</t>
  </si>
  <si>
    <t>薬剤師教育</t>
  </si>
  <si>
    <t>低,中分子創薬関連</t>
  </si>
  <si>
    <t>低,中分子創薬</t>
  </si>
  <si>
    <t>低</t>
  </si>
  <si>
    <t>中分子創薬</t>
  </si>
  <si>
    <t>高分子創薬（抗体）関連</t>
  </si>
  <si>
    <t>高分子創薬,抗体,</t>
  </si>
  <si>
    <t>高分子創薬</t>
  </si>
  <si>
    <t>抗体</t>
  </si>
  <si>
    <t>感染症（抗菌薬,抗ウイルス薬,ワクチン等）関連</t>
  </si>
  <si>
    <t>感染症,抗菌薬,抗ウイルス薬,ワクチン等,</t>
  </si>
  <si>
    <t>感染症</t>
  </si>
  <si>
    <t>抗菌薬</t>
  </si>
  <si>
    <t>抗ウイルス薬</t>
  </si>
  <si>
    <t>ワクチン等</t>
  </si>
  <si>
    <t>AI創薬,インシリコ創薬関連</t>
  </si>
  <si>
    <t>AI創薬,インシリコ創薬</t>
  </si>
  <si>
    <t>AI創薬</t>
  </si>
  <si>
    <t>インシリコ創薬</t>
  </si>
  <si>
    <t>生体の構造と機能およびその関連分野</t>
  </si>
  <si>
    <t>【カテゴリ】生体の構造と機能およびその関連分野</t>
  </si>
  <si>
    <t>カテゴリ48,生体の構造と機能</t>
  </si>
  <si>
    <t>カテゴリ48</t>
  </si>
  <si>
    <t>生体の構造と機能</t>
  </si>
  <si>
    <t>解剖学関連</t>
  </si>
  <si>
    <t>解剖学,組織学,発生学</t>
  </si>
  <si>
    <t>解剖学</t>
  </si>
  <si>
    <t>組織学</t>
  </si>
  <si>
    <t>発生学</t>
  </si>
  <si>
    <t>生理学関連</t>
  </si>
  <si>
    <t>一般生理学,病態生理学,比較生理学,環境生理学</t>
  </si>
  <si>
    <t>一般生理学</t>
  </si>
  <si>
    <t>病態生理学</t>
  </si>
  <si>
    <t>環境生理学</t>
  </si>
  <si>
    <t>ゲノム薬理,分子細胞薬理,病態薬理,行動薬理,創薬薬理学,臨床薬理</t>
  </si>
  <si>
    <t>ゲノム薬理</t>
  </si>
  <si>
    <t>分子細胞薬理</t>
  </si>
  <si>
    <t>病態薬理</t>
  </si>
  <si>
    <t>行動薬理</t>
  </si>
  <si>
    <t>創薬薬理学</t>
  </si>
  <si>
    <t>臨床薬理</t>
  </si>
  <si>
    <t>医化学関連</t>
  </si>
  <si>
    <t>生体機能分子医化学,ゲノム医科学,人類遺伝学,疾患モデル</t>
  </si>
  <si>
    <t>生体機能分子医化学</t>
  </si>
  <si>
    <t>ゲノム医科学</t>
  </si>
  <si>
    <t>人類遺伝学</t>
  </si>
  <si>
    <t>バイオマーカー,リキッドバイオプシー関連</t>
  </si>
  <si>
    <t>バイオマーカー,リキッドバイオプシー</t>
  </si>
  <si>
    <t>バイオマーカー</t>
  </si>
  <si>
    <t>リキッドバイオプシー</t>
  </si>
  <si>
    <t>老化関連</t>
  </si>
  <si>
    <t>老化</t>
  </si>
  <si>
    <t>感覚器関連</t>
  </si>
  <si>
    <t>感覚器</t>
  </si>
  <si>
    <t>臓器連関関連</t>
  </si>
  <si>
    <t>臓器連関</t>
  </si>
  <si>
    <t>病理病態学、感染・免疫学およびその関連分野</t>
  </si>
  <si>
    <t>【カテゴリ】病理病態学、感染・免疫学およびその関連分野</t>
  </si>
  <si>
    <t>カテゴリ49,病理病態学,感染・免疫学</t>
  </si>
  <si>
    <t>カテゴリ49</t>
  </si>
  <si>
    <t>病理病態学</t>
  </si>
  <si>
    <t>感染・免疫学</t>
  </si>
  <si>
    <t>病態医化学関連</t>
  </si>
  <si>
    <t>分子病態,代謝異常,分子診断</t>
  </si>
  <si>
    <t>分子病態</t>
  </si>
  <si>
    <t>代謝異常</t>
  </si>
  <si>
    <t>分子診断</t>
  </si>
  <si>
    <t>人体病理学関連</t>
  </si>
  <si>
    <t>分子病理,細胞組織病理,診断病理</t>
  </si>
  <si>
    <t>分子病理</t>
  </si>
  <si>
    <t>細胞組織病理</t>
  </si>
  <si>
    <t>診断病理</t>
  </si>
  <si>
    <t>実験病理学関連</t>
  </si>
  <si>
    <t>疾患モデル,病態制御,組織再生</t>
  </si>
  <si>
    <t>病態制御</t>
  </si>
  <si>
    <t>組織再生</t>
  </si>
  <si>
    <t>寄生虫学関連</t>
  </si>
  <si>
    <t>寄生虫,媒介生物,寄生虫病原性,寄生虫疫学,寄生虫感染制御</t>
  </si>
  <si>
    <t>寄生虫</t>
  </si>
  <si>
    <t>媒介生物</t>
  </si>
  <si>
    <t>寄生虫病原性</t>
  </si>
  <si>
    <t>寄生虫疫学</t>
  </si>
  <si>
    <t>寄生虫感染制御</t>
  </si>
  <si>
    <t>細菌学関連</t>
  </si>
  <si>
    <t>細菌,真菌,薬剤耐性,細菌病原性,細菌疫学,細菌感染制御</t>
  </si>
  <si>
    <t>細菌</t>
  </si>
  <si>
    <t>真菌</t>
  </si>
  <si>
    <t>薬剤耐性</t>
  </si>
  <si>
    <t>細菌病原性</t>
  </si>
  <si>
    <t>細菌疫学</t>
  </si>
  <si>
    <t>細菌感染制御</t>
  </si>
  <si>
    <t>ウイルス学関連</t>
  </si>
  <si>
    <t>ウイルス,プリオン,ウイルス病原性,ウイルス疫学,ウイルス感染制御</t>
  </si>
  <si>
    <t>ウイルス</t>
  </si>
  <si>
    <t>プリオン</t>
  </si>
  <si>
    <t>ウイルス病原性</t>
  </si>
  <si>
    <t>ウイルス疫学</t>
  </si>
  <si>
    <t>ウイルス感染制御</t>
  </si>
  <si>
    <t>免疫学関連</t>
  </si>
  <si>
    <t>免疫システム,免疫応答,炎症,免疫疾患,免疫制御</t>
  </si>
  <si>
    <t>免疫システム</t>
  </si>
  <si>
    <t>免疫応答</t>
  </si>
  <si>
    <t>炎症</t>
  </si>
  <si>
    <t>免疫疾患</t>
  </si>
  <si>
    <t>免疫制御</t>
  </si>
  <si>
    <t>病理病態学、感染,免疫学およびその関連分野</t>
  </si>
  <si>
    <t>マイクロバイオーム関連</t>
  </si>
  <si>
    <t>マイクロバイオーム</t>
  </si>
  <si>
    <t>腫瘍学およびその関連分野</t>
  </si>
  <si>
    <t>【カテゴリ】腫瘍学およびその関連分野</t>
  </si>
  <si>
    <t>カテゴリ50,腫瘍学</t>
  </si>
  <si>
    <t>カテゴリ50</t>
  </si>
  <si>
    <t>腫瘍学</t>
  </si>
  <si>
    <t>腫瘍生物学関連</t>
  </si>
  <si>
    <t>がんと遺伝子,腫瘍形成,浸潤,転移,がん微小環境,がんとシグナル伝達,がん細胞の特性,がんと免疫細胞</t>
  </si>
  <si>
    <t>がんと遺伝子</t>
  </si>
  <si>
    <t>腫瘍形成</t>
  </si>
  <si>
    <t>浸潤</t>
  </si>
  <si>
    <t>転移</t>
  </si>
  <si>
    <t>がん微小環境</t>
  </si>
  <si>
    <t>がんとシグナル伝達</t>
  </si>
  <si>
    <t>がん細胞の特性</t>
  </si>
  <si>
    <t>がんと免疫細胞</t>
  </si>
  <si>
    <t>腫瘍診断および治療学関連</t>
  </si>
  <si>
    <t>ゲノム解析,診断マーカー,分子イメージング,化学療法,核酸治療,遺伝子治療,免疫療法,標的治療,物理療法,放射線療法</t>
  </si>
  <si>
    <t>ゲノム解析</t>
  </si>
  <si>
    <t>診断マーカー</t>
  </si>
  <si>
    <t>分子イメージング</t>
  </si>
  <si>
    <t>化学療法</t>
  </si>
  <si>
    <t>核酸治療</t>
  </si>
  <si>
    <t>免疫療法</t>
  </si>
  <si>
    <t>標的治療</t>
  </si>
  <si>
    <t>物理療法</t>
  </si>
  <si>
    <t>放射線療法</t>
  </si>
  <si>
    <t>ブレインサイエンスおよびその関連分野</t>
  </si>
  <si>
    <t>【カテゴリ】ブレインサイエンスおよびその関連分野</t>
  </si>
  <si>
    <t>カテゴリ51,ブレインサイエンス</t>
  </si>
  <si>
    <t>カテゴリ51</t>
  </si>
  <si>
    <t>ブレインサイエンス</t>
  </si>
  <si>
    <t>基盤脳科学関連</t>
  </si>
  <si>
    <t>ブレインマシンインターフェイス,モデル動物,計算論,デコーディング,操作技術,脳画像,計測科学</t>
  </si>
  <si>
    <t>ブレインマシンインターフェイス</t>
  </si>
  <si>
    <t>モデル動物</t>
  </si>
  <si>
    <t>計算論</t>
  </si>
  <si>
    <t>デコーディング</t>
  </si>
  <si>
    <t>操作技術</t>
  </si>
  <si>
    <t>脳画像</t>
  </si>
  <si>
    <t>計測科学</t>
  </si>
  <si>
    <t>認知脳科学関連</t>
  </si>
  <si>
    <t>社会行動,コミュニケーション,情動,意志決定,意識,学習,ニューロエコノミクス,神経心理</t>
  </si>
  <si>
    <t>社会行動</t>
  </si>
  <si>
    <t>コミュニケーション</t>
  </si>
  <si>
    <t>情動</t>
  </si>
  <si>
    <t>意志決定</t>
  </si>
  <si>
    <t>意識</t>
  </si>
  <si>
    <t>学習</t>
  </si>
  <si>
    <t>ニューロエコノミクス</t>
  </si>
  <si>
    <t>神経心理</t>
  </si>
  <si>
    <t>病態神経科学関連</t>
  </si>
  <si>
    <t>臨床神経科学,疼痛学,感覚異常,運動異常,神経疾患,神経再生,神経免疫,細胞変性,病態モデル</t>
  </si>
  <si>
    <t>臨床神経科学</t>
  </si>
  <si>
    <t>疼痛学</t>
  </si>
  <si>
    <t>感覚異常</t>
  </si>
  <si>
    <t>運動異常</t>
  </si>
  <si>
    <t>神経疾患</t>
  </si>
  <si>
    <t>神経再生</t>
  </si>
  <si>
    <t>神経免疫</t>
  </si>
  <si>
    <t>細胞変性</t>
  </si>
  <si>
    <t>病態モデル</t>
  </si>
  <si>
    <t>BMI,BCI関連</t>
  </si>
  <si>
    <t>BMI,BCI</t>
  </si>
  <si>
    <t>BMI</t>
  </si>
  <si>
    <t>BCI</t>
  </si>
  <si>
    <t>内科学一般およびその関連分野</t>
  </si>
  <si>
    <t>【カテゴリ】内科学一般およびその関連分野</t>
  </si>
  <si>
    <t>カテゴリ52,内科学一般</t>
  </si>
  <si>
    <t>カテゴリ52</t>
  </si>
  <si>
    <t>内科学一般</t>
  </si>
  <si>
    <t>内科学一般関連</t>
  </si>
  <si>
    <t>心身医学,臨床検査医学,総合診療,老年医学,心療内科,東洋医学,緩和医療</t>
  </si>
  <si>
    <t>心身医学</t>
  </si>
  <si>
    <t>臨床検査医学</t>
  </si>
  <si>
    <t>総合診療</t>
  </si>
  <si>
    <t>老年医学</t>
  </si>
  <si>
    <t>心療内科</t>
  </si>
  <si>
    <t>東洋医学</t>
  </si>
  <si>
    <t>緩和医療</t>
  </si>
  <si>
    <t>神経内科学関連</t>
  </si>
  <si>
    <t>神経内科学,神経機能画像学</t>
  </si>
  <si>
    <t>神経内科学</t>
  </si>
  <si>
    <t>神経機能画像学</t>
  </si>
  <si>
    <t>精神神経科学関連</t>
  </si>
  <si>
    <t>臨床精神医学,基礎精神医学,司法精神医学</t>
  </si>
  <si>
    <t>臨床精神医学</t>
  </si>
  <si>
    <t>基礎精神医学</t>
  </si>
  <si>
    <t>司法精神医学</t>
  </si>
  <si>
    <t>放射線科学関連</t>
  </si>
  <si>
    <t>画像診断学,放射線治療学,放射線基礎医学,放射線技術学</t>
  </si>
  <si>
    <t>画像診断学</t>
  </si>
  <si>
    <t>放射線治療学</t>
  </si>
  <si>
    <t>放射線基礎医学</t>
  </si>
  <si>
    <t>放射線技術学</t>
  </si>
  <si>
    <t>胎児医学および小児成育学関連</t>
  </si>
  <si>
    <t>胎児医学,新生児医学,小児科学</t>
  </si>
  <si>
    <t>胎児医学</t>
  </si>
  <si>
    <t>新生児医学</t>
  </si>
  <si>
    <t>小児科学</t>
  </si>
  <si>
    <t>器官システム内科学およびその関連分野</t>
  </si>
  <si>
    <t>【カテゴリ】器官システム内科学およびその関連分野</t>
  </si>
  <si>
    <t>カテゴリ53,器官システム内科学</t>
  </si>
  <si>
    <t>カテゴリ53</t>
  </si>
  <si>
    <t>器官システム内科学</t>
  </si>
  <si>
    <t>消化器内科学関連</t>
  </si>
  <si>
    <t>上部消化管,下部消化管,肝臓,胆道,膵臓</t>
  </si>
  <si>
    <t>上部消化管</t>
  </si>
  <si>
    <t>下部消化管</t>
  </si>
  <si>
    <t>肝臓</t>
  </si>
  <si>
    <t>胆道</t>
  </si>
  <si>
    <t>膵臓</t>
  </si>
  <si>
    <t>循環器内科学関連</t>
  </si>
  <si>
    <t>虚血性心疾患,心臓弁膜症,不整脈,心筋症,心不全,末梢動脈疾患,動脈硬化,高血圧</t>
  </si>
  <si>
    <t>虚血性心疾患</t>
  </si>
  <si>
    <t>心臓弁膜症</t>
  </si>
  <si>
    <t>不整脈</t>
  </si>
  <si>
    <t>心筋症</t>
  </si>
  <si>
    <t>心不全</t>
  </si>
  <si>
    <t>末梢動脈疾患</t>
  </si>
  <si>
    <t>動脈硬化</t>
  </si>
  <si>
    <t>高血圧</t>
  </si>
  <si>
    <t>呼吸器内科学関連</t>
  </si>
  <si>
    <t>呼吸器内科学,喘息,びまん性肺疾患,ＣＯＰＤ,肺がん,肺高血圧</t>
  </si>
  <si>
    <t>呼吸器内科学</t>
  </si>
  <si>
    <t>喘息</t>
  </si>
  <si>
    <t>びまん性肺疾患</t>
  </si>
  <si>
    <t>ＣＯＰＤ</t>
  </si>
  <si>
    <t>肺がん</t>
  </si>
  <si>
    <t>肺高血圧</t>
  </si>
  <si>
    <t>腎臓内科学関連</t>
  </si>
  <si>
    <t>急性腎障害,慢性腎臓病,糖尿病性腎症,高血圧,水電解質代謝,人工透析</t>
  </si>
  <si>
    <t>急性腎障害</t>
  </si>
  <si>
    <t>慢性腎臓病</t>
  </si>
  <si>
    <t>糖尿病性腎症</t>
  </si>
  <si>
    <t>水電解質代謝</t>
  </si>
  <si>
    <t>人工透析</t>
  </si>
  <si>
    <t>皮膚科学関連</t>
  </si>
  <si>
    <t>皮膚科学,皮膚免疫疾患,皮膚感染,皮膚腫瘍</t>
  </si>
  <si>
    <t>皮膚科学</t>
  </si>
  <si>
    <t>皮膚免疫疾患</t>
  </si>
  <si>
    <t>皮膚感染</t>
  </si>
  <si>
    <t>皮膚腫瘍</t>
  </si>
  <si>
    <t>生体情報内科学およびその関連分野</t>
  </si>
  <si>
    <t>【カテゴリ】生体情報内科学およびその関連分野</t>
  </si>
  <si>
    <t>カテゴリ54,生体情報内科学</t>
  </si>
  <si>
    <t>カテゴリ54</t>
  </si>
  <si>
    <t>生体情報内科学</t>
  </si>
  <si>
    <t>血液および腫瘍内科学関連</t>
  </si>
  <si>
    <t>血液腫瘍学,腫瘍内科,血液免疫学,貧血,血栓止血,化学療法</t>
  </si>
  <si>
    <t>血液腫瘍学</t>
  </si>
  <si>
    <t>腫瘍内科</t>
  </si>
  <si>
    <t>血液免疫学</t>
  </si>
  <si>
    <t>貧血</t>
  </si>
  <si>
    <t>血栓止血</t>
  </si>
  <si>
    <t>膠原病およびアレルギー内科学関連</t>
  </si>
  <si>
    <t>膠原病学,アレルギー学,臨床免疫学,炎症学</t>
  </si>
  <si>
    <t>膠原病学</t>
  </si>
  <si>
    <t>アレルギー学</t>
  </si>
  <si>
    <t>臨床免疫学</t>
  </si>
  <si>
    <t>炎症学</t>
  </si>
  <si>
    <t>感染症内科学関連</t>
  </si>
  <si>
    <t>感染症診断学,感染症治療学,生体防御学,国際感染症学</t>
  </si>
  <si>
    <t>感染症診断学</t>
  </si>
  <si>
    <t>感染症治療学</t>
  </si>
  <si>
    <t>生体防御学</t>
  </si>
  <si>
    <t>国際感染症学</t>
  </si>
  <si>
    <t>代謝および内分泌学関連</t>
  </si>
  <si>
    <t>エネルギー代謝,糖代謝,脂質代謝,プリン代謝,骨代謝,電解質代謝,内分泌学,神経内分泌学,生殖内分泌学</t>
  </si>
  <si>
    <t>エネルギー代謝</t>
  </si>
  <si>
    <t>糖代謝</t>
  </si>
  <si>
    <t>脂質代謝</t>
  </si>
  <si>
    <t>プリン代謝</t>
  </si>
  <si>
    <t>骨代謝</t>
  </si>
  <si>
    <t>電解質代謝</t>
  </si>
  <si>
    <t>内分泌学</t>
  </si>
  <si>
    <t>神経内分泌学</t>
  </si>
  <si>
    <t>生殖内分泌学</t>
  </si>
  <si>
    <t>恒常性維持器官の外科学およびその関連分野</t>
  </si>
  <si>
    <t>【カテゴリ】恒常性維持器官の外科学およびその関連分野</t>
  </si>
  <si>
    <t>カテゴリ55,恒常性維持器官の外科学</t>
  </si>
  <si>
    <t>カテゴリ55</t>
  </si>
  <si>
    <t>恒常性維持器官の外科学</t>
  </si>
  <si>
    <t>外科学一般および小児外科学関連</t>
  </si>
  <si>
    <t>外科総論,乳腺外科,内分泌外科,小児外科,移植,人工臓器,再生,手術支援</t>
  </si>
  <si>
    <t>外科総論</t>
  </si>
  <si>
    <t>乳腺外科</t>
  </si>
  <si>
    <t>内分泌外科</t>
  </si>
  <si>
    <t>小児外科</t>
  </si>
  <si>
    <t>移植</t>
  </si>
  <si>
    <t>人工臓器</t>
  </si>
  <si>
    <t>手術支援</t>
  </si>
  <si>
    <t>消化器外科学関連</t>
  </si>
  <si>
    <t>上部消化管外科,下部消化管外科,肝臓外科,胆道外科,膵臓外科</t>
  </si>
  <si>
    <t>上部消化管外科</t>
  </si>
  <si>
    <t>下部消化管外科</t>
  </si>
  <si>
    <t>肝臓外科</t>
  </si>
  <si>
    <t>胆道外科</t>
  </si>
  <si>
    <t>膵臓外科</t>
  </si>
  <si>
    <t>心臓血管外科学関連</t>
  </si>
  <si>
    <t>冠動脈外科,弁膜疾患外科,心筋疾患外科,大血管外科,脈管外科,先天性心疾患</t>
  </si>
  <si>
    <t>冠動脈外科</t>
  </si>
  <si>
    <t>弁膜疾患外科</t>
  </si>
  <si>
    <t>心筋疾患外科</t>
  </si>
  <si>
    <t>大血管外科</t>
  </si>
  <si>
    <t>脈管外科</t>
  </si>
  <si>
    <t>先天性心疾患</t>
  </si>
  <si>
    <t>呼吸器外科学関連</t>
  </si>
  <si>
    <t>肺外科,縦隔外科,胸壁外科,気道外科</t>
  </si>
  <si>
    <t>肺外科</t>
  </si>
  <si>
    <t>縦隔外科</t>
  </si>
  <si>
    <t>胸壁外科</t>
  </si>
  <si>
    <t>気道外科</t>
  </si>
  <si>
    <t>麻酔科学関連</t>
  </si>
  <si>
    <t>麻酔,周術期管理,疼痛管理,蘇生,緩和医療</t>
  </si>
  <si>
    <t>麻酔</t>
  </si>
  <si>
    <t>周術期管理</t>
  </si>
  <si>
    <t>疼痛管理</t>
  </si>
  <si>
    <t>蘇生</t>
  </si>
  <si>
    <t>救急医学関連</t>
  </si>
  <si>
    <t>集中治療,救急救命,外傷外科,災害医学,災害医療</t>
  </si>
  <si>
    <t>集中治療</t>
  </si>
  <si>
    <t>救急救命</t>
  </si>
  <si>
    <t>外傷外科</t>
  </si>
  <si>
    <t>災害医学</t>
  </si>
  <si>
    <t>災害医療</t>
  </si>
  <si>
    <t>生体機能および感覚に関する外科学およびその関連分野</t>
  </si>
  <si>
    <t>【カテゴリ】生体機能および感覚に関する外科学およびその関連分野</t>
  </si>
  <si>
    <t>カテゴリ56,生体機能および感覚に関する外科学</t>
  </si>
  <si>
    <t>カテゴリ56</t>
  </si>
  <si>
    <t>生体機能および感覚に関する外科学</t>
  </si>
  <si>
    <t>脳神経外科学関連</t>
  </si>
  <si>
    <t>脳神経外科学,脊髄脊椎疾患学</t>
  </si>
  <si>
    <t>脳神経外科学</t>
  </si>
  <si>
    <t>脊髄脊椎疾患学</t>
  </si>
  <si>
    <t>整形外科学関連</t>
  </si>
  <si>
    <t>整形外科学,リハビリテーション学,スポーツ医学</t>
  </si>
  <si>
    <t>整形外科学</t>
  </si>
  <si>
    <t>リハビリテーション学</t>
  </si>
  <si>
    <t>スポーツ医学</t>
  </si>
  <si>
    <t>泌尿器科学関連</t>
  </si>
  <si>
    <t>泌尿器科学,男性生殖器学</t>
  </si>
  <si>
    <t>泌尿器科学</t>
  </si>
  <si>
    <t>男性生殖器学</t>
  </si>
  <si>
    <t>産婦人科学関連</t>
  </si>
  <si>
    <t>周産期学,生殖内分泌学,婦人科腫瘍学,女性ヘルスケア学</t>
  </si>
  <si>
    <t>周産期学</t>
  </si>
  <si>
    <t>婦人科腫瘍学</t>
  </si>
  <si>
    <t>女性ヘルスケア学</t>
  </si>
  <si>
    <t>耳鼻咽喉科学関連</t>
  </si>
  <si>
    <t>耳鼻咽喉科学,頭頸部外科学</t>
  </si>
  <si>
    <t>耳鼻咽喉科学</t>
  </si>
  <si>
    <t>頭頸部外科学</t>
  </si>
  <si>
    <t>眼科学関連</t>
  </si>
  <si>
    <t>眼科学,眼光学</t>
  </si>
  <si>
    <t>眼科学</t>
  </si>
  <si>
    <t>眼光学</t>
  </si>
  <si>
    <t>形成外科学関連</t>
  </si>
  <si>
    <t>形成外科学,再建外科学,美容外科学</t>
  </si>
  <si>
    <t>形成外科学</t>
  </si>
  <si>
    <t>再建外科学</t>
  </si>
  <si>
    <t>美容外科学</t>
  </si>
  <si>
    <t>口腔科学およびその関連分野</t>
  </si>
  <si>
    <t>【カテゴリ】口腔科学およびその関連分野</t>
  </si>
  <si>
    <t>カテゴリ57,口腔科学</t>
  </si>
  <si>
    <t>カテゴリ57</t>
  </si>
  <si>
    <t>口腔科学</t>
  </si>
  <si>
    <t>常態系口腔科学関連</t>
  </si>
  <si>
    <t>口腔解剖学,口腔組織発生学,口腔生理学,口腔生化学,硬組織薬理学</t>
  </si>
  <si>
    <t>口腔解剖学</t>
  </si>
  <si>
    <t>口腔組織発生学</t>
  </si>
  <si>
    <t>口腔生理学</t>
  </si>
  <si>
    <t>口腔生化学</t>
  </si>
  <si>
    <t>硬組織薬理学</t>
  </si>
  <si>
    <t>病態系口腔科学関連</t>
  </si>
  <si>
    <t>口腔感染症学,口腔病理学,口腔腫瘍学,免疫炎症科学,病態検査学</t>
  </si>
  <si>
    <t>口腔感染症学</t>
  </si>
  <si>
    <t>口腔病理学</t>
  </si>
  <si>
    <t>口腔腫瘍学</t>
  </si>
  <si>
    <t>免疫炎症科学</t>
  </si>
  <si>
    <t>病態検査学</t>
  </si>
  <si>
    <t>保存治療系歯学関連</t>
  </si>
  <si>
    <t>保存修復学,歯内治療学,歯周病学</t>
  </si>
  <si>
    <t>保存修復学</t>
  </si>
  <si>
    <t>歯内治療学</t>
  </si>
  <si>
    <t>歯周病学</t>
  </si>
  <si>
    <t>口腔再生医学および歯科医用工学関連</t>
  </si>
  <si>
    <t>口腔再生医学,生体材料,歯科材料学,顎顔面補綴学,歯科インプラント学</t>
  </si>
  <si>
    <t>口腔再生医学</t>
  </si>
  <si>
    <t>生体材料</t>
  </si>
  <si>
    <t>歯科材料学</t>
  </si>
  <si>
    <t>顎顔面補綴学</t>
  </si>
  <si>
    <t>歯科インプラント学</t>
  </si>
  <si>
    <t>補綴系歯学関連</t>
  </si>
  <si>
    <t>歯科補綴学,咀嚼嚥下機能回復学,老年歯科医学</t>
  </si>
  <si>
    <t>歯科補綴学</t>
  </si>
  <si>
    <t>咀嚼嚥下機能回復学</t>
  </si>
  <si>
    <t>老年歯科医学</t>
  </si>
  <si>
    <t>外科系歯学関連</t>
  </si>
  <si>
    <t>口腔外科学,顎顔面再建外科学,歯科麻酔学,歯科心身医学,歯科放射線学</t>
  </si>
  <si>
    <t>口腔外科学</t>
  </si>
  <si>
    <t>顎顔面再建外科学</t>
  </si>
  <si>
    <t>歯科麻酔学</t>
  </si>
  <si>
    <t>歯科心身医学</t>
  </si>
  <si>
    <t>歯科放射線学</t>
  </si>
  <si>
    <t>成長および発育系歯学関連</t>
  </si>
  <si>
    <t>歯科矯正学,小児歯科学</t>
  </si>
  <si>
    <t>歯科矯正学</t>
  </si>
  <si>
    <t>小児歯科学</t>
  </si>
  <si>
    <t>社会系歯学関連</t>
  </si>
  <si>
    <t>口腔衛生学,予防歯科学,口腔保健学,歯科医療管理学,歯学教育学,歯科法医学</t>
  </si>
  <si>
    <t>口腔衛生学</t>
  </si>
  <si>
    <t>予防歯科学</t>
  </si>
  <si>
    <t>口腔保健学</t>
  </si>
  <si>
    <t>歯科医療管理学</t>
  </si>
  <si>
    <t>歯学教育学</t>
  </si>
  <si>
    <t>歯科法医学</t>
  </si>
  <si>
    <t>社会医学、看護学およびその関連分野</t>
  </si>
  <si>
    <t>【カテゴリ】社会医学、看護学およびその関連分野</t>
  </si>
  <si>
    <t>カテゴリ58,社会医学,看護学</t>
  </si>
  <si>
    <t>カテゴリ58</t>
  </si>
  <si>
    <t>社会医学</t>
  </si>
  <si>
    <t>看護学</t>
  </si>
  <si>
    <t>医療管理学および医療系社会学関連</t>
  </si>
  <si>
    <t>医療管理学,医療社会学,医学倫理,医療倫理,医歯薬学教育,医学史,医療経済学,臨床試験,保健医療行政,災害医学</t>
  </si>
  <si>
    <t>医療管理学</t>
  </si>
  <si>
    <t>医療社会学</t>
  </si>
  <si>
    <t>医学倫理</t>
  </si>
  <si>
    <t>医療倫理</t>
  </si>
  <si>
    <t>医歯薬学教育</t>
  </si>
  <si>
    <t>医学史</t>
  </si>
  <si>
    <t>医療経済学</t>
  </si>
  <si>
    <t>臨床試験</t>
  </si>
  <si>
    <t>保健医療行政</t>
  </si>
  <si>
    <t>衛生学および公衆衛生学分野関連：実験系を含む</t>
  </si>
  <si>
    <t>衛生学,公衆衛生学,疫学,国際保健</t>
  </si>
  <si>
    <t>衛生学</t>
  </si>
  <si>
    <t>公衆衛生学</t>
  </si>
  <si>
    <t>疫学</t>
  </si>
  <si>
    <t>国際保健</t>
  </si>
  <si>
    <t>衛生学および公衆衛生学分野関連：実験系を含まない</t>
  </si>
  <si>
    <t>法医学関連</t>
  </si>
  <si>
    <t>法医学,法医病理,法中毒,法医遺伝,自殺,虐待,突然死</t>
  </si>
  <si>
    <t>法医学</t>
  </si>
  <si>
    <t>法医病理</t>
  </si>
  <si>
    <t>法中毒</t>
  </si>
  <si>
    <t>法医遺伝</t>
  </si>
  <si>
    <t>自殺</t>
  </si>
  <si>
    <t>虐待</t>
  </si>
  <si>
    <t>突然死</t>
  </si>
  <si>
    <t>基礎看護学関連</t>
  </si>
  <si>
    <t>基礎看護学,看護教育学,看護管理学,看護倫理,国際看護</t>
  </si>
  <si>
    <t>基礎看護学</t>
  </si>
  <si>
    <t>看護教育学</t>
  </si>
  <si>
    <t>看護管理学</t>
  </si>
  <si>
    <t>看護倫理</t>
  </si>
  <si>
    <t>国際看護</t>
  </si>
  <si>
    <t>臨床看護学関連</t>
  </si>
  <si>
    <t>重篤救急看護学,周術期看護学,慢性病看護学,がん看護学,精神看護学,緩和ケア</t>
  </si>
  <si>
    <t>重篤救急看護学</t>
  </si>
  <si>
    <t>周術期看護学</t>
  </si>
  <si>
    <t>慢性病看護学</t>
  </si>
  <si>
    <t>がん看護学</t>
  </si>
  <si>
    <t>精神看護学</t>
  </si>
  <si>
    <t>緩和ケア</t>
  </si>
  <si>
    <t>生涯発達看護学関連</t>
  </si>
  <si>
    <t>女性看護学,母性看護学,助産学,家族看護学,小児看護学,学校看護学</t>
  </si>
  <si>
    <t>女性看護学</t>
  </si>
  <si>
    <t>母性看護学</t>
  </si>
  <si>
    <t>助産学</t>
  </si>
  <si>
    <t>家族看護学</t>
  </si>
  <si>
    <t>小児看護学</t>
  </si>
  <si>
    <t>学校看護学</t>
  </si>
  <si>
    <t>高齢者看護学および地域看護学関連</t>
  </si>
  <si>
    <t>高齢者看護学,地域看護学,公衆衛生看護学,災害看護学,在宅看護学</t>
  </si>
  <si>
    <t>高齢者看護学</t>
  </si>
  <si>
    <t>地域看護学</t>
  </si>
  <si>
    <t>公衆衛生看護学</t>
  </si>
  <si>
    <t>災害看護学</t>
  </si>
  <si>
    <t>在宅看護学</t>
  </si>
  <si>
    <t>都市環境サステナビリティ（気候変動適応）関連</t>
  </si>
  <si>
    <t>都市環境サステナビリティ,気候変動適応,</t>
  </si>
  <si>
    <t>都市環境サステナビリティ</t>
  </si>
  <si>
    <t>気候変動適応</t>
  </si>
  <si>
    <t>都市環境サステナビリティ（感染症）関連</t>
  </si>
  <si>
    <t>都市環境サステナビリティ,感染症,</t>
  </si>
  <si>
    <t>都市環境サステナビリティ（健康）関連</t>
  </si>
  <si>
    <t>都市環境サステナビリティ,健康,</t>
  </si>
  <si>
    <t>健康</t>
  </si>
  <si>
    <t>スポーツ科学、体育、健康科学およびその関連分野</t>
  </si>
  <si>
    <t>【カテゴリ】スポーツ科学、体育、健康科学およびその関連分野</t>
  </si>
  <si>
    <t>カテゴリ59,スポーツ科学,体育,健康科学</t>
  </si>
  <si>
    <t>カテゴリ59</t>
  </si>
  <si>
    <t>スポーツ科学</t>
  </si>
  <si>
    <t>体育</t>
  </si>
  <si>
    <t>健康科学</t>
  </si>
  <si>
    <t>リハビリテーション科学関連</t>
  </si>
  <si>
    <t>リハビリテーション医学,リハビリテーション看護学,リハビリテーション医療,理学療法学,作業療法学,福祉工学,言語聴覚療法学</t>
  </si>
  <si>
    <t>リハビリテーション医学</t>
  </si>
  <si>
    <t>リハビリテーション看護学</t>
  </si>
  <si>
    <t>リハビリテーション医療</t>
  </si>
  <si>
    <t>理学療法学</t>
  </si>
  <si>
    <t>作業療法学</t>
  </si>
  <si>
    <t>福祉工学</t>
  </si>
  <si>
    <t>言語聴覚療法学</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</si>
  <si>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</si>
  <si>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t>
  </si>
  <si>
    <t>スポーツ生理学</t>
  </si>
  <si>
    <t>スポーツ生化学</t>
  </si>
  <si>
    <t>スポーツ社会学</t>
  </si>
  <si>
    <t>スポーツ経営学</t>
  </si>
  <si>
    <t>スポーツ心理学</t>
  </si>
  <si>
    <t>スポーツ教育学</t>
  </si>
  <si>
    <t>トレーニング科学</t>
  </si>
  <si>
    <t>スポーツバイオメカニクス</t>
  </si>
  <si>
    <t>アダプテッドスポーツ科学</t>
  </si>
  <si>
    <t>体育および身体教育学関連</t>
  </si>
  <si>
    <t>発育発達,身体教育,学校体育,教育生理学,身体システム学,脳高次機能学,武道論,野外教育</t>
  </si>
  <si>
    <t>発育発達</t>
  </si>
  <si>
    <t>身体教育</t>
  </si>
  <si>
    <t>学校体育</t>
  </si>
  <si>
    <t>教育生理学</t>
  </si>
  <si>
    <t>身体システム学</t>
  </si>
  <si>
    <t>脳高次機能学</t>
  </si>
  <si>
    <t>武道論</t>
  </si>
  <si>
    <t>野外教育</t>
  </si>
  <si>
    <t>栄養学および健康科学関連</t>
  </si>
  <si>
    <t>栄養生理学,栄養生化学,栄養教育,臨床栄養,機能性食品,生活習慣病,ヘルスプロモーション,老化</t>
  </si>
  <si>
    <t>栄養生理学</t>
  </si>
  <si>
    <t>栄養生化学</t>
  </si>
  <si>
    <t>栄養教育</t>
  </si>
  <si>
    <t>生活習慣病</t>
  </si>
  <si>
    <t>ヘルスプロモーション</t>
  </si>
  <si>
    <t>生体時計,睡眠関連</t>
  </si>
  <si>
    <t>生体時計,睡眠</t>
  </si>
  <si>
    <t>生体時計</t>
  </si>
  <si>
    <t>睡眠</t>
  </si>
  <si>
    <t>人間医工学およびその関連分野</t>
  </si>
  <si>
    <t>【カテゴリ】人間医工学およびその関連分野</t>
  </si>
  <si>
    <t>カテゴリ90,人間医工学</t>
  </si>
  <si>
    <t>カテゴリ90</t>
  </si>
  <si>
    <t>人間医工学</t>
  </si>
  <si>
    <t>生体医工学関連</t>
  </si>
  <si>
    <t>医用画像,生体モデリング,生体シミュレーション,生体計測,人工臓器学,再生医工学,生体物性,生体制御,バイオメカニクス,ナノバイオシステム</t>
  </si>
  <si>
    <t>医用画像</t>
  </si>
  <si>
    <t>生体モデリング</t>
  </si>
  <si>
    <t>生体シミュレーション</t>
  </si>
  <si>
    <t>人工臓器学</t>
  </si>
  <si>
    <t>再生医工学</t>
  </si>
  <si>
    <t>生体物性</t>
  </si>
  <si>
    <t>生体制御</t>
  </si>
  <si>
    <t>バイオメカニクス</t>
  </si>
  <si>
    <t>ナノバイオシステム</t>
  </si>
  <si>
    <t>生体材料学関連</t>
  </si>
  <si>
    <t>生体機能材料,細胞組織工学材料,生体適合材料,ナノバイオ材料,再生医工学材料,薬物送達システム,刺激応答材料,遺伝子工学材料</t>
  </si>
  <si>
    <t>生体機能材料</t>
  </si>
  <si>
    <t>細胞組織工学材料</t>
  </si>
  <si>
    <t>生体適合材料</t>
  </si>
  <si>
    <t>ナノバイオ材料</t>
  </si>
  <si>
    <t>再生医工学材料</t>
  </si>
  <si>
    <t>薬物送達システム</t>
  </si>
  <si>
    <t>刺激応答材料</t>
  </si>
  <si>
    <t>遺伝子工学材料</t>
  </si>
  <si>
    <t>医用システム関連</t>
  </si>
  <si>
    <t>医用超音波システム,画像診断システム,検査診断システム,低侵襲治療システム,遠隔診断治療システム,臓器保存システム,医療情報システム,コンピュータ外科学,医用ロボット</t>
  </si>
  <si>
    <t>医用超音波システム</t>
  </si>
  <si>
    <t>画像診断システム</t>
  </si>
  <si>
    <t>検査診断システム</t>
  </si>
  <si>
    <t>低侵襲治療システム</t>
  </si>
  <si>
    <t>遠隔診断治療システム</t>
  </si>
  <si>
    <t>臓器保存システム</t>
  </si>
  <si>
    <t>医療情報システム</t>
  </si>
  <si>
    <t>コンピュータ外科学</t>
  </si>
  <si>
    <t>医用ロボット</t>
  </si>
  <si>
    <t>医療技術評価学関連</t>
  </si>
  <si>
    <t>レギュラトリーサイエンス,安全性評価,臨床研究,医療技術倫理,医療機器</t>
  </si>
  <si>
    <t>安全性評価</t>
  </si>
  <si>
    <t>臨床研究</t>
  </si>
  <si>
    <t>医療技術倫理</t>
  </si>
  <si>
    <t>医療機器</t>
  </si>
  <si>
    <t>医療福祉工学関連</t>
  </si>
  <si>
    <t>健康福祉工学,生活支援技術,介護支援技術,バリアフリー,ユニバーサルデザイン,福祉介護用ロボット,生体機能代行,福祉用具,看護理工学</t>
  </si>
  <si>
    <t>健康福祉工学</t>
  </si>
  <si>
    <t>生活支援技術</t>
  </si>
  <si>
    <t>介護支援技術</t>
  </si>
  <si>
    <t>バリアフリー</t>
  </si>
  <si>
    <t>ユニバーサルデザイン</t>
  </si>
  <si>
    <t>福祉介護用ロボット</t>
  </si>
  <si>
    <t>生体機能代行</t>
  </si>
  <si>
    <t>福祉用具</t>
  </si>
  <si>
    <t>看護理工学</t>
  </si>
  <si>
    <t>ヘルスケアIoT（ウェアラブル,生体埋め込み計測）関連</t>
  </si>
  <si>
    <t>ヘルスケアIoT,ウェアラブル,生体埋め込み計測,</t>
  </si>
  <si>
    <t>ヘルスケアIoT</t>
  </si>
  <si>
    <t>ウェアラブル</t>
  </si>
  <si>
    <t>生体埋め込み計測</t>
  </si>
  <si>
    <t>AI計測関連</t>
    <rPh sb="2" eb="4">
      <t>ケイソク</t>
    </rPh>
    <phoneticPr fontId="8"/>
  </si>
  <si>
    <t>AI計測</t>
    <rPh sb="2" eb="4">
      <t>ケイソク</t>
    </rPh>
    <phoneticPr fontId="8"/>
  </si>
  <si>
    <t>情報系</t>
    <phoneticPr fontId="5"/>
  </si>
  <si>
    <t>情報科学、情報工学およびその関連分野</t>
  </si>
  <si>
    <t>【カテゴリ】情報科学、情報工学およびその関連分野</t>
  </si>
  <si>
    <t>カテゴリ60,情報科学,情報工学</t>
  </si>
  <si>
    <t>カテゴリ60</t>
  </si>
  <si>
    <t>情報工学</t>
  </si>
  <si>
    <t>情報学基礎論関連</t>
  </si>
  <si>
    <t>離散構造,数理論理学,計算理論,プログラム理論,計算量理論,アルゴリズム理論,情報理論,符号理論,暗号理論,学習理論</t>
  </si>
  <si>
    <t>離散構造</t>
  </si>
  <si>
    <t>数理論理学</t>
  </si>
  <si>
    <t>計算理論</t>
  </si>
  <si>
    <t>プログラム理論</t>
  </si>
  <si>
    <t>計算量理論</t>
  </si>
  <si>
    <t>アルゴリズム理論</t>
  </si>
  <si>
    <t>情報理論</t>
  </si>
  <si>
    <t>符号理論</t>
  </si>
  <si>
    <t>暗号理論</t>
  </si>
  <si>
    <t>学習理論</t>
  </si>
  <si>
    <t>数理情報学関連</t>
  </si>
  <si>
    <t>最適化理論,数理システム理論,システム制御理論,システム分析,システム方法論,システムモデリング,システムシミュレーション,組合せ最適化,待ち行列論,数理ファイナンス</t>
  </si>
  <si>
    <t>最適化理論</t>
  </si>
  <si>
    <t>数理システム理論</t>
  </si>
  <si>
    <t>システム制御理論</t>
  </si>
  <si>
    <t>システム分析</t>
  </si>
  <si>
    <t>システム方法論</t>
  </si>
  <si>
    <t>システムモデリング</t>
  </si>
  <si>
    <t>システムシミュレーション</t>
  </si>
  <si>
    <t>組合せ最適化</t>
  </si>
  <si>
    <t>待ち行列論</t>
  </si>
  <si>
    <t>数理ファイナンス</t>
  </si>
  <si>
    <t>統計科学関連</t>
  </si>
  <si>
    <t>統計学,データサイエンス,モデル化,統計的推測,多変量解析,時系列解析,統計的品質管理,応用統計学</t>
  </si>
  <si>
    <t>統計学</t>
  </si>
  <si>
    <t>データサイエンス</t>
  </si>
  <si>
    <t>モデル化</t>
  </si>
  <si>
    <t>統計的推測</t>
  </si>
  <si>
    <t>多変量解析</t>
  </si>
  <si>
    <t>時系列解析</t>
  </si>
  <si>
    <t>統計的品質管理</t>
  </si>
  <si>
    <t>応用統計学</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</si>
  <si>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</si>
  <si>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t>
  </si>
  <si>
    <t>計算機アーキテクチャ</t>
  </si>
  <si>
    <t>回路とシステム</t>
  </si>
  <si>
    <t>ＬＳＩ設計</t>
  </si>
  <si>
    <t>ＬＳＩテスト</t>
  </si>
  <si>
    <t>リコンフィギャラブルシステム</t>
  </si>
  <si>
    <t>ディペンダブルアーキテクチャ</t>
  </si>
  <si>
    <t>低消費電力技術</t>
  </si>
  <si>
    <t>ハードウェア</t>
  </si>
  <si>
    <t>ソフトウェア協調設計</t>
  </si>
  <si>
    <t>組込みシステム</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</si>
  <si>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</si>
  <si>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t>
  </si>
  <si>
    <t>プログラミング言語</t>
  </si>
  <si>
    <t>プログラミング方法論</t>
  </si>
  <si>
    <t>オペレーティングシステム</t>
  </si>
  <si>
    <t>並列分散処理</t>
  </si>
  <si>
    <t>ソフトウェア工学</t>
  </si>
  <si>
    <t>仮想化技術</t>
  </si>
  <si>
    <t>クラウドコンピューティング</t>
  </si>
  <si>
    <t>ソフトウェアディペンダビリティ</t>
  </si>
  <si>
    <t>ソフトウェアセキュリティ</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</si>
  <si>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</si>
  <si>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t>
  </si>
  <si>
    <t>ネットワークアーキテクチャ</t>
  </si>
  <si>
    <t>ネットワークプロトコル</t>
  </si>
  <si>
    <t>インターネット</t>
  </si>
  <si>
    <t>モバイルネットワーク</t>
  </si>
  <si>
    <t>パーベイシブコンピューティング</t>
  </si>
  <si>
    <t>センサーネットワーク</t>
  </si>
  <si>
    <t>ＩｏＴ</t>
  </si>
  <si>
    <t>トラフィックエンジニアリング</t>
  </si>
  <si>
    <t>ネットワーク管理</t>
  </si>
  <si>
    <t>サービス構築基盤技術</t>
  </si>
  <si>
    <t>情報セキュリティ関連</t>
  </si>
  <si>
    <t>暗号,耐タンパー技術,認証,バイオメトリクス,アクセス制御,マルウェア対策,サイバー攻撃対策,プライバシー保護,ディジタルフォレンジクス,セキュリティ評価認証</t>
  </si>
  <si>
    <t>暗号</t>
  </si>
  <si>
    <t>耐タンパー技術</t>
  </si>
  <si>
    <t>認証</t>
  </si>
  <si>
    <t>バイオメトリクス</t>
  </si>
  <si>
    <t>アクセス制御</t>
  </si>
  <si>
    <t>マルウェア対策</t>
  </si>
  <si>
    <t>サイバー攻撃対策</t>
  </si>
  <si>
    <t>プライバシー保護</t>
  </si>
  <si>
    <t>ディジタルフォレンジクス</t>
  </si>
  <si>
    <t>セキュリティ評価認証</t>
  </si>
  <si>
    <t>データベース関連</t>
  </si>
  <si>
    <t>データモデル,データベースシステム,マルチメディアデータベース,情報検索,コンテンツ管理,メタデータ,ビッグデータ,地理情報システム</t>
  </si>
  <si>
    <t>データモデル</t>
  </si>
  <si>
    <t>データベースシステム</t>
  </si>
  <si>
    <t>マルチメディアデータベース</t>
  </si>
  <si>
    <t>情報検索</t>
  </si>
  <si>
    <t>コンテンツ管理</t>
  </si>
  <si>
    <t>メタデータ</t>
  </si>
  <si>
    <t>ビッグデータ</t>
  </si>
  <si>
    <t>地理情報システム</t>
  </si>
  <si>
    <t>高性能計算関連</t>
  </si>
  <si>
    <t>並列処理,分散処理,クラウドコンピューティング,数値解析,可視化,コンピュータグラフィクス,高性能計算アプリケーション</t>
  </si>
  <si>
    <t>並列処理</t>
  </si>
  <si>
    <t>分散処理</t>
  </si>
  <si>
    <t>数値解析</t>
  </si>
  <si>
    <t>可視化</t>
  </si>
  <si>
    <t>コンピュータグラフィクス</t>
  </si>
  <si>
    <t>高性能計算アプリケーション</t>
  </si>
  <si>
    <t>計算科学関連</t>
  </si>
  <si>
    <t>数理工学,計算力学,数値シミュレーション,マルチスケール,大規模計算,超並列計算,数値計算手法,先進アルゴリズム</t>
  </si>
  <si>
    <t>数理工学</t>
  </si>
  <si>
    <t>計算力学</t>
  </si>
  <si>
    <t>数値シミュレーション</t>
  </si>
  <si>
    <t>マルチスケール</t>
  </si>
  <si>
    <t>大規模計算</t>
  </si>
  <si>
    <t>超並列計算</t>
  </si>
  <si>
    <t>数値計算手法</t>
  </si>
  <si>
    <t>先進アルゴリズム</t>
  </si>
  <si>
    <t>エッジデバイス関連</t>
    <rPh sb="7" eb="9">
      <t>カンレン</t>
    </rPh>
    <phoneticPr fontId="7"/>
  </si>
  <si>
    <t>エッジデバイス</t>
  </si>
  <si>
    <t>超高速無線通信関連</t>
    <rPh sb="7" eb="9">
      <t>カンレン</t>
    </rPh>
    <phoneticPr fontId="7"/>
  </si>
  <si>
    <t>超高速無線通信</t>
  </si>
  <si>
    <t>MaaS,スマートモビリティー関連</t>
    <rPh sb="15" eb="17">
      <t>カンレン</t>
    </rPh>
    <phoneticPr fontId="7"/>
  </si>
  <si>
    <t>MaaS,スマートモビリティー</t>
  </si>
  <si>
    <t>MaaS</t>
  </si>
  <si>
    <t>スマートモビリティー</t>
  </si>
  <si>
    <t>インフラ点検,監視システム関連</t>
    <rPh sb="13" eb="15">
      <t>カンレン</t>
    </rPh>
    <phoneticPr fontId="7"/>
  </si>
  <si>
    <t>インフラ点検,監視システム</t>
  </si>
  <si>
    <t>インフラ点検</t>
  </si>
  <si>
    <t>監視システム</t>
  </si>
  <si>
    <t>遠隔保守サービス関連</t>
    <rPh sb="8" eb="10">
      <t>カンレン</t>
    </rPh>
    <phoneticPr fontId="7"/>
  </si>
  <si>
    <t>遠隔保守サービス</t>
  </si>
  <si>
    <t>セキュリティー,トラスト（IoT制御システム）関連</t>
  </si>
  <si>
    <t>セキュリティー,トラスト,IoT制御システム,</t>
  </si>
  <si>
    <t>セキュリティー</t>
  </si>
  <si>
    <t>トラスト</t>
  </si>
  <si>
    <t>IoT制御システム</t>
  </si>
  <si>
    <t>セキュリティー,トラスト（サイバーセキュリティ）関連</t>
  </si>
  <si>
    <t>セキュリティー,トラスト,サイバーセキュリティ,</t>
  </si>
  <si>
    <t>サイバーセキュリティ</t>
  </si>
  <si>
    <t>セキュリティー,トラスト（データ,コンテンツ）関連</t>
  </si>
  <si>
    <t>セキュリティー,トラスト,データ,コンテンツ,</t>
  </si>
  <si>
    <t>データ</t>
  </si>
  <si>
    <t>コンテンツ</t>
  </si>
  <si>
    <t>プロセッサーアーキテクチャー関連</t>
  </si>
  <si>
    <t>プロセッサーアーキテクチャー</t>
  </si>
  <si>
    <t>量子コンピューティング関連</t>
  </si>
  <si>
    <t>量子コンピューティング</t>
  </si>
  <si>
    <t>データセンタースケールコンピューティング関連</t>
  </si>
  <si>
    <t>データセンタースケールコンピューティング</t>
  </si>
  <si>
    <t>データ処理基盤（クラウド等）関連</t>
    <rPh sb="12" eb="13">
      <t>ナド</t>
    </rPh>
    <phoneticPr fontId="7"/>
  </si>
  <si>
    <t>データ処理基盤,クラウド等,</t>
    <rPh sb="12" eb="13">
      <t>ナド</t>
    </rPh>
    <phoneticPr fontId="7"/>
  </si>
  <si>
    <t>データ処理基盤</t>
  </si>
  <si>
    <t>クラウド等</t>
    <rPh sb="4" eb="5">
      <t>ナド</t>
    </rPh>
    <phoneticPr fontId="7"/>
  </si>
  <si>
    <t>ブロックチェーン関連</t>
  </si>
  <si>
    <t>ブロックチェーン</t>
  </si>
  <si>
    <t>ウェラブル端末</t>
    <rPh sb="5" eb="7">
      <t>タンマツ</t>
    </rPh>
    <phoneticPr fontId="8"/>
  </si>
  <si>
    <t>人間情報学およびその関連分野</t>
  </si>
  <si>
    <t>【カテゴリ】人間情報学およびその関連分野</t>
  </si>
  <si>
    <t>カテゴリ61,人間情報学</t>
  </si>
  <si>
    <t>カテゴリ61</t>
  </si>
  <si>
    <t>人間情報学</t>
  </si>
  <si>
    <t>知覚情報処理関連</t>
  </si>
  <si>
    <t>パターン認識,画像処理,コンピュータビジョン,視覚メディア処理,音メディア処理,メディア編集,メディアデータベース,センシング,センサ融合</t>
  </si>
  <si>
    <t>パターン認識</t>
  </si>
  <si>
    <t>画像処理</t>
  </si>
  <si>
    <t>コンピュータビジョン</t>
  </si>
  <si>
    <t>視覚メディア処理</t>
  </si>
  <si>
    <t>音メディア処理</t>
  </si>
  <si>
    <t>メディア編集</t>
  </si>
  <si>
    <t>メディアデータベース</t>
  </si>
  <si>
    <t>センサ融合</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</si>
  <si>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</si>
  <si>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t>
  </si>
  <si>
    <t>ヒューマンインタフェース</t>
  </si>
  <si>
    <t>マルチモーダルインタフェース</t>
  </si>
  <si>
    <t>ヒューマンコンピュータインタラクション</t>
  </si>
  <si>
    <t>協同作業環境</t>
  </si>
  <si>
    <t>バーチャルリアリティ</t>
  </si>
  <si>
    <t>拡張現実</t>
  </si>
  <si>
    <t>臨場感コミュニケーション</t>
  </si>
  <si>
    <t>ウェアラブル機器</t>
  </si>
  <si>
    <t>ユーザビリティ</t>
  </si>
  <si>
    <t>知能情報学関連</t>
  </si>
  <si>
    <t>探索,推論,機械学習,知識獲得,知的システム,知能情報処理,自然言語処理,データマイニング,オントロジー,エージェントシステム</t>
  </si>
  <si>
    <t>探索</t>
  </si>
  <si>
    <t>推論</t>
  </si>
  <si>
    <t>機械学習</t>
  </si>
  <si>
    <t>知識獲得</t>
  </si>
  <si>
    <t>知的システム</t>
  </si>
  <si>
    <t>知能情報処理</t>
  </si>
  <si>
    <t>自然言語処理</t>
  </si>
  <si>
    <t>データマイニング</t>
  </si>
  <si>
    <t>オントロジー</t>
  </si>
  <si>
    <t>エージェントシステム</t>
  </si>
  <si>
    <t>ソフトコンピューティング関連</t>
  </si>
  <si>
    <t>ニューラルネットワーク,進化計算,ファジィ理論,カオス,複雑系,確率的情報処理</t>
  </si>
  <si>
    <t>ニューラルネットワーク</t>
  </si>
  <si>
    <t>進化計算</t>
  </si>
  <si>
    <t>ファジィ理論</t>
  </si>
  <si>
    <t>カオス</t>
  </si>
  <si>
    <t>複雑系</t>
  </si>
  <si>
    <t>確率的情報処理</t>
  </si>
  <si>
    <t>知能ロボティクス関連</t>
  </si>
  <si>
    <t>知能ロボット,行動環境認識,プランニング,感覚行動システム,自律システム,ディジタルヒューマン,実世界情報処理,物理エージェント,知能化空間</t>
  </si>
  <si>
    <t>知能ロボット</t>
  </si>
  <si>
    <t>行動環境認識</t>
  </si>
  <si>
    <t>プランニング</t>
  </si>
  <si>
    <t>感覚行動システム</t>
  </si>
  <si>
    <t>自律システム</t>
  </si>
  <si>
    <t>ディジタルヒューマン</t>
  </si>
  <si>
    <t>実世界情報処理</t>
  </si>
  <si>
    <t>物理エージェント</t>
  </si>
  <si>
    <t>知能化空間</t>
  </si>
  <si>
    <t>感性情報学関連</t>
  </si>
  <si>
    <t>感性デザイン学,感性認知科学,感性心理学,感性ロボティクス,感性計測評価,感性インタフェース,感性生理学,感性材料科学,感性教育学,感性脳科学</t>
  </si>
  <si>
    <t>感性デザイン学</t>
  </si>
  <si>
    <t>感性認知科学</t>
  </si>
  <si>
    <t>感性心理学</t>
  </si>
  <si>
    <t>感性ロボティクス</t>
  </si>
  <si>
    <t>感性計測評価</t>
  </si>
  <si>
    <t>感性インタフェース</t>
  </si>
  <si>
    <t>感性生理学</t>
  </si>
  <si>
    <t>感性材料科学</t>
  </si>
  <si>
    <t>感性教育学</t>
  </si>
  <si>
    <t>感性脳科学</t>
  </si>
  <si>
    <t>デザイン学関連</t>
  </si>
  <si>
    <t>情報デザイン,環境デザイン,工業デザイン,空間デザイン,デザイン史,デザイン論,デザイン規格,デザイン支援,デザイン評価,デザイン教育</t>
  </si>
  <si>
    <t>情報デザイン</t>
  </si>
  <si>
    <t>環境デザイン</t>
  </si>
  <si>
    <t>工業デザイン</t>
  </si>
  <si>
    <t>空間デザイン</t>
  </si>
  <si>
    <t>デザイン史</t>
  </si>
  <si>
    <t>デザイン論</t>
  </si>
  <si>
    <t>デザイン規格</t>
  </si>
  <si>
    <t>デザイン支援</t>
  </si>
  <si>
    <t>デザイン評価</t>
  </si>
  <si>
    <t>デザイン教育</t>
  </si>
  <si>
    <t>認知科学関連</t>
  </si>
  <si>
    <t>認知科学一般,認知モデル,感性,ヒューマンファクターズ,認知脳科学,比較認知,認知言語学,認知工学</t>
  </si>
  <si>
    <t>認知科学一般</t>
  </si>
  <si>
    <t>認知モデル</t>
  </si>
  <si>
    <t>感性</t>
  </si>
  <si>
    <t>ヒューマンファクターズ</t>
  </si>
  <si>
    <t>認知脳科学</t>
  </si>
  <si>
    <t>認知言語学</t>
  </si>
  <si>
    <t>認知工学</t>
  </si>
  <si>
    <t>VR,XR関連</t>
    <rPh sb="5" eb="7">
      <t>カンレン</t>
    </rPh>
    <phoneticPr fontId="7"/>
  </si>
  <si>
    <t>VR,XR</t>
  </si>
  <si>
    <t>VR</t>
  </si>
  <si>
    <t>XR</t>
  </si>
  <si>
    <t>五感センサー関連</t>
    <rPh sb="6" eb="8">
      <t>カンレン</t>
    </rPh>
    <phoneticPr fontId="7"/>
  </si>
  <si>
    <t>五感センサー</t>
  </si>
  <si>
    <t>認知拡張関連</t>
    <rPh sb="4" eb="6">
      <t>カンレン</t>
    </rPh>
    <phoneticPr fontId="7"/>
  </si>
  <si>
    <t>認知拡張</t>
  </si>
  <si>
    <t>神経刺激インタフェース関連</t>
    <rPh sb="11" eb="13">
      <t>カンレン</t>
    </rPh>
    <phoneticPr fontId="7"/>
  </si>
  <si>
    <t>神経刺激インタフェース</t>
  </si>
  <si>
    <t>テレプレゼンス関連</t>
    <rPh sb="7" eb="9">
      <t>カンレン</t>
    </rPh>
    <phoneticPr fontId="7"/>
  </si>
  <si>
    <t>テレプレゼンス</t>
  </si>
  <si>
    <t>モバイルセンシング関連</t>
    <rPh sb="9" eb="11">
      <t>カンレン</t>
    </rPh>
    <phoneticPr fontId="7"/>
  </si>
  <si>
    <t>モバイルセンシング</t>
  </si>
  <si>
    <t>光学イメージング関連</t>
  </si>
  <si>
    <t>光学イメージング</t>
  </si>
  <si>
    <t>【カテゴリ】人工知能,ビッグデータ</t>
    <rPh sb="6" eb="10">
      <t>ジンコウチノウ</t>
    </rPh>
    <phoneticPr fontId="6"/>
  </si>
  <si>
    <t>人工知能,ビッグデータ</t>
    <rPh sb="0" eb="4">
      <t>ジンコウチノウ</t>
    </rPh>
    <phoneticPr fontId="8"/>
  </si>
  <si>
    <t>人工知能</t>
    <rPh sb="0" eb="4">
      <t>ジンコウチノウ</t>
    </rPh>
    <phoneticPr fontId="8"/>
  </si>
  <si>
    <t>人工知能,ビッグデータ（知覚,運動系）関連</t>
  </si>
  <si>
    <t>人工知能,ビッグデータ,知覚,運動系,</t>
  </si>
  <si>
    <t>人工知能</t>
  </si>
  <si>
    <t>知覚</t>
  </si>
  <si>
    <t>運動系</t>
  </si>
  <si>
    <t>人工知能,ビッグデータ（言語,知識系）関連</t>
  </si>
  <si>
    <t>人工知能,ビッグデータ,言語,知識系,</t>
  </si>
  <si>
    <t>言語</t>
  </si>
  <si>
    <t>知識系</t>
  </si>
  <si>
    <t>人工知能,ビッグデータ（エージェント技術）関連</t>
  </si>
  <si>
    <t>人工知能,ビッグデータ,エージェント技術,</t>
  </si>
  <si>
    <t>エージェント技術</t>
  </si>
  <si>
    <t>人工知能,ビッグデータ（AIソフトウェア工学）関連</t>
  </si>
  <si>
    <t>人工知能,ビッグデータ,AIソフトウェア工学,</t>
  </si>
  <si>
    <t>AIソフトウェア工学</t>
  </si>
  <si>
    <t>人工知能,ビッグデータ（意思決定,合意形成）関連</t>
  </si>
  <si>
    <t>人工知能,ビッグデータ,意思決定,合意形成,</t>
  </si>
  <si>
    <t>意思決定</t>
  </si>
  <si>
    <t>合意形成</t>
  </si>
  <si>
    <t>人工知能,ビッグデータ（データに基づく問題解決）関連</t>
  </si>
  <si>
    <t>人工知能,ビッグデータ,データに基づく問題解決,</t>
  </si>
  <si>
    <t>データに基づく問題解決</t>
  </si>
  <si>
    <t>人工知能,ビッグデータ（計算脳科学）関連</t>
  </si>
  <si>
    <t>人工知能,ビッグデータ,計算脳科学,</t>
  </si>
  <si>
    <t>計算脳科学</t>
  </si>
  <si>
    <t>応用情報学およびその関連分野</t>
  </si>
  <si>
    <t>【カテゴリ】応用情報学およびその関連分野</t>
  </si>
  <si>
    <t>カテゴリ62,応用情報学</t>
  </si>
  <si>
    <t>カテゴリ62</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</si>
  <si>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</si>
  <si>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</si>
  <si>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t>
  </si>
  <si>
    <t>生命情報</t>
  </si>
  <si>
    <t>生体情報</t>
  </si>
  <si>
    <t>ニューロインフォマティクス</t>
  </si>
  <si>
    <t>脳型情報処理</t>
  </si>
  <si>
    <t>生命分子計算</t>
  </si>
  <si>
    <t>ＤＮＡコンピュータ</t>
  </si>
  <si>
    <t>医療情報</t>
  </si>
  <si>
    <t>健康情報</t>
  </si>
  <si>
    <t>ウェブ情報学およびサービス情報学関連</t>
  </si>
  <si>
    <t>ウェブシステム,セマンティックウェブ,ウェブマイニング,社会ネットワーク分析,サービス工学,教育サービス,医療サービス,福祉サービス,社会サービス,情報文化</t>
  </si>
  <si>
    <t>ウェブシステム</t>
  </si>
  <si>
    <t>セマンティックウェブ</t>
  </si>
  <si>
    <t>ウェブマイニング</t>
  </si>
  <si>
    <t>社会ネットワーク分析</t>
  </si>
  <si>
    <t>サービス工学</t>
  </si>
  <si>
    <t>教育サービス</t>
  </si>
  <si>
    <t>医療サービス</t>
  </si>
  <si>
    <t>福祉サービス</t>
  </si>
  <si>
    <t>社会サービス</t>
  </si>
  <si>
    <t>情報文化</t>
  </si>
  <si>
    <t>学習支援システム関連</t>
  </si>
  <si>
    <t>メディアリテラシー,学習メディア,ソーシャルメディア,学習コンテンツ,学習管理,学習支援,遠隔学習,ｅ－ラーニング</t>
  </si>
  <si>
    <t>メディアリテラシー</t>
  </si>
  <si>
    <t>学習メディア</t>
  </si>
  <si>
    <t>ソーシャルメディア</t>
  </si>
  <si>
    <t>学習コンテンツ</t>
  </si>
  <si>
    <t>学習管理</t>
  </si>
  <si>
    <t>学習支援</t>
  </si>
  <si>
    <t>遠隔学習</t>
  </si>
  <si>
    <t>ｅ－ラーニング</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</si>
  <si>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</si>
  <si>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t>
  </si>
  <si>
    <t>音楽情報処理</t>
  </si>
  <si>
    <t>３Ｄコンテンツ</t>
  </si>
  <si>
    <t>アニメーション</t>
  </si>
  <si>
    <t>ゲームプログラミング</t>
  </si>
  <si>
    <t>ネットワークエンタテインメント</t>
  </si>
  <si>
    <t>メディアアート</t>
  </si>
  <si>
    <t>ディジタルミュージアム</t>
  </si>
  <si>
    <t>体験デザイン</t>
  </si>
  <si>
    <t>図書館情報学および人文社会情報学関連</t>
  </si>
  <si>
    <t>図書館学,情報サービス,情報組織化,情報検索,計量情報学,情報資源,情報倫理,人文情報学,社会情報学,ディジタルアーカイブス</t>
  </si>
  <si>
    <t>図書館学</t>
  </si>
  <si>
    <t>情報サービス</t>
  </si>
  <si>
    <t>情報組織化</t>
  </si>
  <si>
    <t>計量情報学</t>
  </si>
  <si>
    <t>情報資源</t>
  </si>
  <si>
    <t>情報倫理</t>
  </si>
  <si>
    <t>人文情報学</t>
  </si>
  <si>
    <t>社会情報学</t>
  </si>
  <si>
    <t>ディジタルアーカイブス</t>
  </si>
  <si>
    <t>環境系</t>
  </si>
  <si>
    <t>環境解析評価およびその関連分野</t>
  </si>
  <si>
    <t>【カテゴリ】環境解析評価およびその関連分野</t>
  </si>
  <si>
    <t>カテゴリ63,環境解析評価</t>
  </si>
  <si>
    <t>カテゴリ63</t>
  </si>
  <si>
    <t>環境解析評価</t>
  </si>
  <si>
    <t>環境動態解析関連</t>
  </si>
  <si>
    <t>地球温暖化,環境変動,水,物質循環,海洋,陸域,極域,環境計測,環境モデル,環境情報,リモートセンシング</t>
  </si>
  <si>
    <t>地球温暖化</t>
  </si>
  <si>
    <t>環境変動</t>
  </si>
  <si>
    <t>水</t>
  </si>
  <si>
    <t>物質循環</t>
  </si>
  <si>
    <t>海洋</t>
  </si>
  <si>
    <t>陸域</t>
  </si>
  <si>
    <t>極域</t>
  </si>
  <si>
    <t>環境計測</t>
  </si>
  <si>
    <t>環境モデル</t>
  </si>
  <si>
    <t>環境情報</t>
  </si>
  <si>
    <t>リモートセンシング</t>
  </si>
  <si>
    <t>放射線影響関連</t>
  </si>
  <si>
    <t>放射線,測定,管理,修復,生物影響,リスク</t>
  </si>
  <si>
    <t>放射線</t>
  </si>
  <si>
    <t>測定</t>
  </si>
  <si>
    <t>管理</t>
  </si>
  <si>
    <t>修復</t>
  </si>
  <si>
    <t>生物影響</t>
  </si>
  <si>
    <t>リスク</t>
  </si>
  <si>
    <t>化学物質影響関連</t>
  </si>
  <si>
    <t>トキシコロジー,人体有害物質,微量化学物質,内分泌かく乱物質,修復</t>
  </si>
  <si>
    <t>トキシコロジー</t>
  </si>
  <si>
    <t>人体有害物質</t>
  </si>
  <si>
    <t>微量化学物質</t>
  </si>
  <si>
    <t>内分泌かく乱物質</t>
  </si>
  <si>
    <t>環境影響評価関連</t>
  </si>
  <si>
    <t>大気圏,水圏,陸圏,健康影響評価,社会経済影響評価,次世代影響評価,環境アセスメント,評価手法,モニタリング,シミュレーション</t>
  </si>
  <si>
    <t>大気圏</t>
  </si>
  <si>
    <t>水圏</t>
  </si>
  <si>
    <t>陸圏</t>
  </si>
  <si>
    <t>健康影響評価</t>
  </si>
  <si>
    <t>社会経済影響評価</t>
  </si>
  <si>
    <t>次世代影響評価</t>
  </si>
  <si>
    <t>環境アセスメント</t>
  </si>
  <si>
    <t>評価手法</t>
  </si>
  <si>
    <t>シミュレーション</t>
  </si>
  <si>
    <t>エネルギーシステム評価関連</t>
  </si>
  <si>
    <t>エネルギーシステム評価</t>
  </si>
  <si>
    <t>気候変動観測（衛星）関連</t>
  </si>
  <si>
    <t>気候変動観測,衛星,</t>
  </si>
  <si>
    <t>気候変動観測</t>
  </si>
  <si>
    <t>衛星</t>
  </si>
  <si>
    <t>気候変動観測（大陸,陸域）関連</t>
  </si>
  <si>
    <t>気候変動観測,大陸,陸域,</t>
  </si>
  <si>
    <t>大陸</t>
  </si>
  <si>
    <t>気候変動観測（海洋）関連</t>
  </si>
  <si>
    <t>気候変動観測,海洋,</t>
  </si>
  <si>
    <t>有機化学物質分析,毒性評価関連</t>
  </si>
  <si>
    <t>有機化学物質分析,毒性評価</t>
  </si>
  <si>
    <t>有機化学物質分析</t>
  </si>
  <si>
    <t>毒性評価</t>
  </si>
  <si>
    <t>無機化学物質分析,動態把握関連</t>
  </si>
  <si>
    <t>無機化学物質分析,動態把握</t>
  </si>
  <si>
    <t>無機化学物質分析</t>
  </si>
  <si>
    <t>動態把握</t>
  </si>
  <si>
    <t>環境保全対策およびその関連分野</t>
  </si>
  <si>
    <t>【カテゴリ】環境保全対策およびその関連分野</t>
  </si>
  <si>
    <t>カテゴリ64,環境保全対策</t>
  </si>
  <si>
    <t>カテゴリ64</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</si>
  <si>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</si>
  <si>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</si>
  <si>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t>
  </si>
  <si>
    <t>環境分析技術</t>
  </si>
  <si>
    <t>環境負荷解析</t>
  </si>
  <si>
    <t>調査モニタリング</t>
  </si>
  <si>
    <t>汚染物質動態評価</t>
  </si>
  <si>
    <t>放射性物質動態評価</t>
  </si>
  <si>
    <t>モデリング</t>
  </si>
  <si>
    <t>暴露評価</t>
  </si>
  <si>
    <t>リスク評価管理</t>
  </si>
  <si>
    <t>化学物質管理</t>
  </si>
  <si>
    <t>環境負荷低減技術および保全修復技術関連</t>
  </si>
  <si>
    <t>汚染物質除去技術,廃棄物処理技術,排出発生抑制,適正処理処分,環境負荷低減,汚染修復技術,騒音振動対策,地盤沈下対策,生物機能利用,放射能除染</t>
  </si>
  <si>
    <t>汚染物質除去技術</t>
  </si>
  <si>
    <t>廃棄物処理技術</t>
  </si>
  <si>
    <t>排出発生抑制</t>
  </si>
  <si>
    <t>適正処理処分</t>
  </si>
  <si>
    <t>環境負荷低減</t>
  </si>
  <si>
    <t>汚染修復技術</t>
  </si>
  <si>
    <t>騒音振動対策</t>
  </si>
  <si>
    <t>地盤沈下対策</t>
  </si>
  <si>
    <t>生物機能利用</t>
  </si>
  <si>
    <t>放射能除染</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</si>
  <si>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</si>
  <si>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t>
  </si>
  <si>
    <t>循環再生材料</t>
  </si>
  <si>
    <t>有価物回収</t>
  </si>
  <si>
    <t>分離精製高純度化</t>
  </si>
  <si>
    <t>環境配慮設計</t>
  </si>
  <si>
    <t>リサイクル化学</t>
  </si>
  <si>
    <t>グリーンプロダクション</t>
  </si>
  <si>
    <t>ゼロエミッション</t>
  </si>
  <si>
    <t>資源循環</t>
  </si>
  <si>
    <t>再生可能エネルギー</t>
  </si>
  <si>
    <t>バイオマス利活用</t>
  </si>
  <si>
    <t>自然共生システム関連</t>
  </si>
  <si>
    <t>生物多様性,保全生物,自然資本,気候変動影響,生態系影響解析,生態系管理,生態系修復,生態系サービス,自然観光資源,地域環境計画</t>
  </si>
  <si>
    <t>自然資本</t>
  </si>
  <si>
    <t>気候変動影響</t>
  </si>
  <si>
    <t>生態系影響解析</t>
  </si>
  <si>
    <t>生態系管理</t>
  </si>
  <si>
    <t>生態系修復</t>
  </si>
  <si>
    <t>自然観光資源</t>
  </si>
  <si>
    <t>地域環境計画</t>
  </si>
  <si>
    <t>循環型社会システム関連</t>
  </si>
  <si>
    <t>物質循環システム,物質エネルギー収支解析,低炭素社会,未利用エネルギー,地域創生,水システム,産業共生,ライフサイクル評価,統合的環境管理,３Ｒ社会システム</t>
  </si>
  <si>
    <t>物質循環システム</t>
  </si>
  <si>
    <t>物質エネルギー収支解析</t>
  </si>
  <si>
    <t>未利用エネルギー</t>
  </si>
  <si>
    <t>地域創生</t>
  </si>
  <si>
    <t>水システム</t>
  </si>
  <si>
    <t>産業共生</t>
  </si>
  <si>
    <t>ライフサイクル評価</t>
  </si>
  <si>
    <t>統合的環境管理</t>
  </si>
  <si>
    <t>３Ｒ社会システム</t>
  </si>
  <si>
    <t>環境政策および環境配慮型社会関連</t>
  </si>
  <si>
    <t>環境理念,環境法,環境経済,環境情報,環境教育,環境活動,環境マネジメント,社会公共システム,合意形成,持続可能発展</t>
  </si>
  <si>
    <t>環境理念</t>
  </si>
  <si>
    <t>環境法</t>
  </si>
  <si>
    <t>環境経済</t>
  </si>
  <si>
    <t>環境教育</t>
  </si>
  <si>
    <t>環境活動</t>
  </si>
  <si>
    <t>環境マネジメント</t>
  </si>
  <si>
    <t>社会公共システム</t>
  </si>
  <si>
    <t>持続可能発展</t>
  </si>
  <si>
    <t>CO2分離回収技術関連（CCS、CCU、DAC等）</t>
    <rPh sb="3" eb="5">
      <t>ブンリ</t>
    </rPh>
    <rPh sb="5" eb="7">
      <t>カイシュウ</t>
    </rPh>
    <rPh sb="7" eb="9">
      <t>ギジュツ</t>
    </rPh>
    <rPh sb="9" eb="11">
      <t>カンレン</t>
    </rPh>
    <rPh sb="23" eb="24">
      <t>ナド</t>
    </rPh>
    <phoneticPr fontId="7"/>
  </si>
  <si>
    <t>CO2分離回収技術,CCS,CCU,DAC等,</t>
    <rPh sb="3" eb="5">
      <t>ブンリ</t>
    </rPh>
    <rPh sb="5" eb="7">
      <t>カイシュウ</t>
    </rPh>
    <rPh sb="7" eb="9">
      <t>ギジュツ</t>
    </rPh>
    <rPh sb="21" eb="22">
      <t>ナド</t>
    </rPh>
    <phoneticPr fontId="7"/>
  </si>
  <si>
    <t>CO2分離回収技術</t>
    <rPh sb="3" eb="5">
      <t>ブンリ</t>
    </rPh>
    <rPh sb="5" eb="7">
      <t>カイシュウ</t>
    </rPh>
    <rPh sb="7" eb="9">
      <t>ギジュツ</t>
    </rPh>
    <phoneticPr fontId="7"/>
  </si>
  <si>
    <t>CCS</t>
  </si>
  <si>
    <t>CCU</t>
  </si>
  <si>
    <t>DAC等</t>
    <rPh sb="3" eb="4">
      <t>ナド</t>
    </rPh>
    <phoneticPr fontId="7"/>
  </si>
  <si>
    <t>太陽光発電関連</t>
  </si>
  <si>
    <t>太陽光発電</t>
  </si>
  <si>
    <t>気候変動予測関連</t>
  </si>
  <si>
    <t>気候変動予測</t>
  </si>
  <si>
    <t>除去,浄化技術（大気）関連</t>
  </si>
  <si>
    <t>除去,浄化技術,大気,</t>
  </si>
  <si>
    <t>除去</t>
  </si>
  <si>
    <t>浄化技術</t>
  </si>
  <si>
    <t>大気</t>
  </si>
  <si>
    <t>除去,浄化技術（土壌,地下水）関連</t>
  </si>
  <si>
    <t>除去,浄化技術,土壌,地下水,</t>
  </si>
  <si>
    <t>土壌</t>
  </si>
  <si>
    <t>地下水</t>
  </si>
  <si>
    <t>水産業における気候変動適応,緩和関連</t>
  </si>
  <si>
    <t>水産業における気候変動適応,緩和</t>
  </si>
  <si>
    <t>水産業における気候変動適応</t>
  </si>
  <si>
    <t>膜分離技術関連</t>
  </si>
  <si>
    <t>膜分離技術</t>
  </si>
  <si>
    <t>気体液体分離関連</t>
  </si>
  <si>
    <t>気体液体分離</t>
  </si>
  <si>
    <t>CO2分離（材料）関連</t>
    <rPh sb="6" eb="8">
      <t>ザイリョウ</t>
    </rPh>
    <phoneticPr fontId="7"/>
  </si>
  <si>
    <t>CO2分離,材料,</t>
    <rPh sb="6" eb="8">
      <t>ザイリョウ</t>
    </rPh>
    <phoneticPr fontId="7"/>
  </si>
  <si>
    <t>CO2分離</t>
  </si>
  <si>
    <t>材料</t>
    <rPh sb="0" eb="2">
      <t>ザイリョウ</t>
    </rPh>
    <phoneticPr fontId="7"/>
  </si>
  <si>
    <t>金属分離関連</t>
  </si>
  <si>
    <t>金属分離</t>
  </si>
  <si>
    <t>【カテゴリ】バイオエコノミー関連</t>
  </si>
  <si>
    <t>カテゴリー,バイオエコノミー</t>
  </si>
  <si>
    <t>バイオエコノミー</t>
  </si>
  <si>
    <t>バイオエコノミー（植物,農業）関連</t>
  </si>
  <si>
    <t>バイオエコノミー,植物,農業,</t>
  </si>
  <si>
    <t>植物</t>
  </si>
  <si>
    <t>農業</t>
  </si>
  <si>
    <t>バイオエコノミー（水産）関連</t>
  </si>
  <si>
    <t>バイオエコノミー,水産,</t>
  </si>
  <si>
    <t>水産</t>
  </si>
  <si>
    <t>バイオエコノミー（畜産）関連</t>
  </si>
  <si>
    <t>バイオエコノミー,畜産,</t>
  </si>
  <si>
    <t>畜産</t>
  </si>
  <si>
    <t>バイオエコノミー（林業）関連</t>
  </si>
  <si>
    <t>バイオエコノミー,林業,</t>
  </si>
  <si>
    <t>林業</t>
  </si>
  <si>
    <t>物理・化学・工学系　</t>
    <phoneticPr fontId="5"/>
  </si>
  <si>
    <t>代数学、幾何学およびその関連分野</t>
  </si>
  <si>
    <t>【カテゴリ】代数学、幾何学およびその関連分野</t>
  </si>
  <si>
    <t>カテゴリ11,代数学,幾何学</t>
  </si>
  <si>
    <t>カテゴリ11</t>
  </si>
  <si>
    <t>代数学</t>
  </si>
  <si>
    <t>幾何学</t>
  </si>
  <si>
    <t>代数学関連</t>
  </si>
  <si>
    <t>群論,環論,表現論,代数的組み合わせ論,数論,数論幾何学,代数幾何,代数解析,代数学一般</t>
  </si>
  <si>
    <t>群論</t>
  </si>
  <si>
    <t>環論</t>
  </si>
  <si>
    <t>表現論</t>
  </si>
  <si>
    <t>代数的組み合わせ論</t>
  </si>
  <si>
    <t>数論</t>
  </si>
  <si>
    <t>数論幾何学</t>
  </si>
  <si>
    <t>代数幾何</t>
  </si>
  <si>
    <t>代数解析</t>
  </si>
  <si>
    <t>代数学一般</t>
  </si>
  <si>
    <t>幾何学関連</t>
  </si>
  <si>
    <t>微分幾何学,リーマン幾何学,シンプレクティック幾何学,複素幾何学,位相幾何学,微分位相幾何学,低次元トポロジー,幾何学一般</t>
  </si>
  <si>
    <t>微分幾何学</t>
  </si>
  <si>
    <t>リーマン幾何学</t>
  </si>
  <si>
    <t>シンプレクティック幾何学</t>
  </si>
  <si>
    <t>複素幾何学</t>
  </si>
  <si>
    <t>位相幾何学</t>
  </si>
  <si>
    <t>微分位相幾何学</t>
  </si>
  <si>
    <t>低次元トポロジー</t>
  </si>
  <si>
    <t>幾何学一般</t>
  </si>
  <si>
    <t>解析学、応用数学およびその関連分野</t>
  </si>
  <si>
    <t>【カテゴリ】解析学、応用数学およびその関連分野</t>
  </si>
  <si>
    <t>カテゴリ12,解析学,応用数学</t>
  </si>
  <si>
    <t>カテゴリ12</t>
  </si>
  <si>
    <t>解析学</t>
  </si>
  <si>
    <t>応用数学</t>
  </si>
  <si>
    <t>基礎解析学関連</t>
  </si>
  <si>
    <t>函数解析学,複素解析,確率論,調和解析,作用素論,スペクトル解析,作用素環論,代数解析,表現論,基礎解析学一般</t>
  </si>
  <si>
    <t>函数解析学</t>
  </si>
  <si>
    <t>複素解析</t>
  </si>
  <si>
    <t>確率論</t>
  </si>
  <si>
    <t>調和解析</t>
  </si>
  <si>
    <t>作用素論</t>
  </si>
  <si>
    <t>スペクトル解析</t>
  </si>
  <si>
    <t>作用素環論</t>
  </si>
  <si>
    <t>基礎解析学一般</t>
  </si>
  <si>
    <t>数理解析学関連</t>
  </si>
  <si>
    <t>函数方程式論,実解析,力学系,変分法,非線形解析,応用解析一般</t>
  </si>
  <si>
    <t>函数方程式論</t>
  </si>
  <si>
    <t>実解析</t>
  </si>
  <si>
    <t>力学系</t>
  </si>
  <si>
    <t>変分法</t>
  </si>
  <si>
    <t>非線形解析</t>
  </si>
  <si>
    <t>応用解析一般</t>
  </si>
  <si>
    <t>数学基礎関連</t>
  </si>
  <si>
    <t>数学基礎論,情報理論,離散数学,計算機数学,数学史,数学基礎一般</t>
  </si>
  <si>
    <t>数学基礎論</t>
  </si>
  <si>
    <t>離散数学</t>
  </si>
  <si>
    <t>計算機数学</t>
  </si>
  <si>
    <t>数学史</t>
  </si>
  <si>
    <t>数学基礎一般</t>
  </si>
  <si>
    <t>応用数学および統計数学関連</t>
  </si>
  <si>
    <t>数値解析,数理モデル,最適制御,ゲーム理論,統計数学,応用数学一般</t>
  </si>
  <si>
    <t>数理モデル</t>
  </si>
  <si>
    <t>最適制御</t>
  </si>
  <si>
    <t>ゲーム理論</t>
  </si>
  <si>
    <t>統計数学</t>
  </si>
  <si>
    <t>応用数学一般</t>
  </si>
  <si>
    <t>物性物理学およびその関連分野</t>
  </si>
  <si>
    <t>【カテゴリ】物性物理学およびその関連分野</t>
  </si>
  <si>
    <t>カテゴリ13,物性物理学</t>
  </si>
  <si>
    <t>カテゴリ13</t>
  </si>
  <si>
    <t>物性物理学</t>
  </si>
  <si>
    <t>数理物理および物性基礎関連</t>
  </si>
  <si>
    <t>統計物理,物性基礎論,数理物理,非平衡非線形物理,流体物理,計算物理,量子情報理論</t>
  </si>
  <si>
    <t>統計物理</t>
  </si>
  <si>
    <t>物性基礎論</t>
  </si>
  <si>
    <t>数理物理</t>
  </si>
  <si>
    <t>非平衡非線形物理</t>
  </si>
  <si>
    <t>流体物理</t>
  </si>
  <si>
    <t>計算物理</t>
  </si>
  <si>
    <t>量子情報理論</t>
  </si>
  <si>
    <t>半導体、光物性および原子物理関連</t>
  </si>
  <si>
    <t>半導体,誘電体,原子分子,メゾスコピック系,結晶,表面界面,光物性,量子エレクトロニクス,量子情報</t>
  </si>
  <si>
    <t>半導体</t>
  </si>
  <si>
    <t>誘電体</t>
  </si>
  <si>
    <t>原子分子</t>
  </si>
  <si>
    <t>メゾスコピック系</t>
  </si>
  <si>
    <t>結晶</t>
  </si>
  <si>
    <t>表面界面</t>
  </si>
  <si>
    <t>光物性</t>
  </si>
  <si>
    <t>量子エレクトロニクス</t>
  </si>
  <si>
    <t>量子情報</t>
  </si>
  <si>
    <t>磁性、超伝導および強相関系関連</t>
  </si>
  <si>
    <t>磁性,強相関電子系,超伝導,量子流体固体,分子性固体</t>
  </si>
  <si>
    <t>磁性</t>
  </si>
  <si>
    <t>強相関電子系</t>
  </si>
  <si>
    <t>超伝導</t>
  </si>
  <si>
    <t>量子流体固体</t>
  </si>
  <si>
    <t>分子性固体</t>
  </si>
  <si>
    <t>生物物理、化学物理およびソフトマターの物理関連</t>
  </si>
  <si>
    <t>生命現象の物理,生体物質の物理,液体とガラス,ソフトマター,レオロジー</t>
  </si>
  <si>
    <t>生命現象の物理</t>
  </si>
  <si>
    <t>生体物質の物理</t>
  </si>
  <si>
    <t>液体とガラス</t>
  </si>
  <si>
    <t>ソフトマター</t>
  </si>
  <si>
    <t>レオロジー</t>
  </si>
  <si>
    <t>集積フォトニクス関連</t>
  </si>
  <si>
    <t>集積フォトニクス</t>
  </si>
  <si>
    <t>スピントロニクス関連</t>
  </si>
  <si>
    <t>スピントロニクス</t>
  </si>
  <si>
    <t>プラズマ学およびその関連分野</t>
  </si>
  <si>
    <t>【カテゴリ】プラズマ学およびその関連分野</t>
  </si>
  <si>
    <t>カテゴリ14,プラズマ学</t>
  </si>
  <si>
    <t>カテゴリ14</t>
  </si>
  <si>
    <t>プラズマ学</t>
  </si>
  <si>
    <t>プラズマ科学関連</t>
  </si>
  <si>
    <t>基礎プラズマ,磁化プラズマ,レーザープラズマ,強結合プラズマ,プラズマ診断,宇宙天体プラズマ</t>
  </si>
  <si>
    <t>基礎プラズマ</t>
  </si>
  <si>
    <t>磁化プラズマ</t>
  </si>
  <si>
    <t>レーザープラズマ</t>
  </si>
  <si>
    <t>強結合プラズマ</t>
  </si>
  <si>
    <t>プラズマ診断</t>
  </si>
  <si>
    <t>宇宙天体プラズマ</t>
  </si>
  <si>
    <t>核融合学関連</t>
  </si>
  <si>
    <t>プラズマ閉じ込め,プラズマ制御,プラズマ加熱,プラズマ計測,周辺プラズマ,プラズマ壁相互作用,慣性核融合,核融合材料,核融合システム</t>
  </si>
  <si>
    <t>プラズマ閉じ込め</t>
  </si>
  <si>
    <t>プラズマ制御</t>
  </si>
  <si>
    <t>プラズマ加熱</t>
  </si>
  <si>
    <t>プラズマ計測</t>
  </si>
  <si>
    <t>周辺プラズマ</t>
  </si>
  <si>
    <t>プラズマ壁相互作用</t>
  </si>
  <si>
    <t>慣性核融合</t>
  </si>
  <si>
    <t>核融合材料</t>
  </si>
  <si>
    <t>核融合システム</t>
  </si>
  <si>
    <t>プラズマ応用科学関連</t>
  </si>
  <si>
    <t>プラズマプロセス,プラズマ材料科学,プラズマ応用一般</t>
  </si>
  <si>
    <t>プラズマプロセス</t>
  </si>
  <si>
    <t>プラズマ材料科学</t>
  </si>
  <si>
    <t>プラズマ応用一般</t>
  </si>
  <si>
    <t>量子ビーム科学関連</t>
  </si>
  <si>
    <t>加速器,ビーム物理,放射線検出器,計測制御,量子ビーム応用</t>
  </si>
  <si>
    <t>加速器</t>
  </si>
  <si>
    <t>ビーム物理</t>
  </si>
  <si>
    <t>放射線検出器</t>
  </si>
  <si>
    <t>計測制御</t>
  </si>
  <si>
    <t>量子ビーム応用</t>
  </si>
  <si>
    <t>素粒子、原子核、宇宙物理学およびその関連分野</t>
  </si>
  <si>
    <t>【カテゴリ】素粒子、原子核、宇宙物理学およびその関連分野</t>
  </si>
  <si>
    <t>カテゴリ15,素粒子,原子核,宇宙物理学</t>
  </si>
  <si>
    <t>カテゴリ15</t>
  </si>
  <si>
    <t>素粒子</t>
  </si>
  <si>
    <t>原子核</t>
  </si>
  <si>
    <t>宇宙物理学</t>
  </si>
  <si>
    <t>素粒子、原子核、宇宙線および宇宙物理に関連する理論</t>
  </si>
  <si>
    <t>素粒子,原子核,宇宙線,宇宙物理,相対論,重力</t>
  </si>
  <si>
    <t>宇宙線</t>
  </si>
  <si>
    <t>宇宙物理</t>
  </si>
  <si>
    <t>相対論</t>
  </si>
  <si>
    <t>重力</t>
  </si>
  <si>
    <t>素粒子、原子核、宇宙線および宇宙物理に関連する実験</t>
  </si>
  <si>
    <t>天文学・地球惑星科学およびその関連分野</t>
    <rPh sb="0" eb="3">
      <t>テンモンガク</t>
    </rPh>
    <phoneticPr fontId="8"/>
  </si>
  <si>
    <t>天文学関連</t>
  </si>
  <si>
    <t>理論天文学,電波天文学,光学赤外線天文学,Ｘ線γ線天文学,位置天文学,太陽物理学,系外惑星天文学</t>
  </si>
  <si>
    <t>理論天文学</t>
  </si>
  <si>
    <t>電波天文学</t>
  </si>
  <si>
    <t>光学赤外線天文学</t>
  </si>
  <si>
    <t>Ｘ線γ線天文学</t>
  </si>
  <si>
    <t>位置天文学</t>
  </si>
  <si>
    <t>太陽物理学</t>
  </si>
  <si>
    <t>系外惑星天文学</t>
  </si>
  <si>
    <t>量子情報,通信関連</t>
  </si>
  <si>
    <t>量子情報,通信</t>
  </si>
  <si>
    <t>通信</t>
  </si>
  <si>
    <t>量子計測,センシング関連</t>
  </si>
  <si>
    <t>量子計測,センシング</t>
  </si>
  <si>
    <t>量子計測</t>
  </si>
  <si>
    <t>材料力学、生産工学、設計工学およびその関連分野</t>
  </si>
  <si>
    <t>【カテゴリ】材料力学、生産工学、設計工学およびその関連分野</t>
  </si>
  <si>
    <t>カテゴリ18,材料力学,生産工学,設計工学</t>
  </si>
  <si>
    <t>カテゴリ18</t>
  </si>
  <si>
    <t>材料力学</t>
  </si>
  <si>
    <t>生産工学</t>
  </si>
  <si>
    <t>設計工学</t>
  </si>
  <si>
    <t>材料力学および機械材料関連</t>
  </si>
  <si>
    <t>構造力学,疲労,破壊,生体力学,材料設計,材料物性,材料評価</t>
  </si>
  <si>
    <t>構造力学</t>
  </si>
  <si>
    <t>疲労</t>
  </si>
  <si>
    <t>破壊</t>
  </si>
  <si>
    <t>生体力学</t>
  </si>
  <si>
    <t>材料設計</t>
  </si>
  <si>
    <t>材料物性</t>
  </si>
  <si>
    <t>材料評価</t>
  </si>
  <si>
    <t>加工学および生産工学関連</t>
  </si>
  <si>
    <t>機械加工,特殊加工,超精密加工,工作機械,生産システム,精密計測,工程設計</t>
  </si>
  <si>
    <t>機械加工</t>
  </si>
  <si>
    <t>特殊加工</t>
  </si>
  <si>
    <t>超精密加工</t>
  </si>
  <si>
    <t>工作機械</t>
  </si>
  <si>
    <t>生産システム</t>
  </si>
  <si>
    <t>精密計測</t>
  </si>
  <si>
    <t>工程設計</t>
  </si>
  <si>
    <t>設計工学関連</t>
  </si>
  <si>
    <t>機械設計,製品設計,設計論,信頼性設計,最適設計,コンピュータ援用設計</t>
  </si>
  <si>
    <t>機械設計</t>
  </si>
  <si>
    <t>製品設計</t>
  </si>
  <si>
    <t>設計論</t>
  </si>
  <si>
    <t>信頼性設計</t>
  </si>
  <si>
    <t>最適設計</t>
  </si>
  <si>
    <t>コンピュータ援用設計</t>
  </si>
  <si>
    <t>機械要素およびトライボロジー関連</t>
  </si>
  <si>
    <t>機械要素,機構学,トライボロジー,アクチュエータ,マイクロマシン</t>
  </si>
  <si>
    <t>機械要素</t>
  </si>
  <si>
    <t>機構学</t>
  </si>
  <si>
    <t>トライボロジー</t>
  </si>
  <si>
    <t>アクチュエータ</t>
  </si>
  <si>
    <t>マイクロマシン</t>
  </si>
  <si>
    <t>計算工学関連</t>
  </si>
  <si>
    <t>計算工学</t>
  </si>
  <si>
    <t>微細加工プロセス関連</t>
  </si>
  <si>
    <t>微細加工プロセス</t>
  </si>
  <si>
    <t>積層造形</t>
  </si>
  <si>
    <t>レーザ加工関連</t>
  </si>
  <si>
    <t>レーザ加工</t>
  </si>
  <si>
    <t>流体工学、熱工学およびその関連分野</t>
  </si>
  <si>
    <t>【カテゴリ】流体工学、熱工学およびその関連分野</t>
  </si>
  <si>
    <t>カテゴリ19,流体工学,熱工学</t>
  </si>
  <si>
    <t>カテゴリ19</t>
  </si>
  <si>
    <t>流体工学</t>
  </si>
  <si>
    <t>熱工学</t>
  </si>
  <si>
    <t>流体工学関連</t>
  </si>
  <si>
    <t>流体機械,流体計測,数値流体力学,乱流,混相流,圧縮性流体,非圧縮性流体</t>
  </si>
  <si>
    <t>流体機械</t>
  </si>
  <si>
    <t>流体計測</t>
  </si>
  <si>
    <t>数値流体力学</t>
  </si>
  <si>
    <t>乱流</t>
  </si>
  <si>
    <t>混相流</t>
  </si>
  <si>
    <t>圧縮性流体</t>
  </si>
  <si>
    <t>非圧縮性流体</t>
  </si>
  <si>
    <t>熱工学関連</t>
  </si>
  <si>
    <t>伝熱,対流,燃焼,熱物性,冷凍空調,熱機関,エネルギー変換</t>
  </si>
  <si>
    <t>伝熱</t>
  </si>
  <si>
    <t>対流</t>
  </si>
  <si>
    <t>燃焼</t>
  </si>
  <si>
    <t>熱物性</t>
  </si>
  <si>
    <t>冷凍空調</t>
  </si>
  <si>
    <t>熱機関</t>
  </si>
  <si>
    <t>エネルギー変換</t>
  </si>
  <si>
    <t>電気電子工学およびその関連分野</t>
  </si>
  <si>
    <t>【カテゴリ】電気電子工学およびその関連分野</t>
  </si>
  <si>
    <t>カテゴリ21,電気電子工学</t>
  </si>
  <si>
    <t>カテゴリ21</t>
  </si>
  <si>
    <t>電気電子工学</t>
  </si>
  <si>
    <t>電力工学関連</t>
  </si>
  <si>
    <t>電気エネルギー,省エネルギー,電力系統工学,電気機器,パワーエレクトロニクス,電気有効利用,電磁環境,無線電力伝送</t>
  </si>
  <si>
    <t>電気エネルギー</t>
  </si>
  <si>
    <t>省エネルギー</t>
  </si>
  <si>
    <t>電力系統工学</t>
  </si>
  <si>
    <t>電気機器</t>
  </si>
  <si>
    <t>パワーエレクトロニクス</t>
  </si>
  <si>
    <t>電気有効利用</t>
  </si>
  <si>
    <t>電磁環境</t>
  </si>
  <si>
    <t>無線電力伝送</t>
  </si>
  <si>
    <t>通信工学関連</t>
  </si>
  <si>
    <t>情報理論,非線形理論,信号処理,通信方式,変復調,アンテナ,ネットワーク,マルチメディア通信,暗号</t>
  </si>
  <si>
    <t>非線形理論</t>
  </si>
  <si>
    <t>信号処理</t>
  </si>
  <si>
    <t>通信方式</t>
  </si>
  <si>
    <t>変復調</t>
  </si>
  <si>
    <t>アンテナ</t>
  </si>
  <si>
    <t>ネットワーク</t>
  </si>
  <si>
    <t>マルチメディア通信</t>
  </si>
  <si>
    <t>計測工学関連</t>
  </si>
  <si>
    <t>計測理論,計測機器,波動応用計測,システム化技術,信号情報処理,センシング</t>
  </si>
  <si>
    <t>計測理論</t>
  </si>
  <si>
    <t>計測機器</t>
  </si>
  <si>
    <t>波動応用計測</t>
  </si>
  <si>
    <t>システム化技術</t>
  </si>
  <si>
    <t>信号情報処理</t>
  </si>
  <si>
    <t>制御およびシステム工学関連</t>
  </si>
  <si>
    <t>制御理論,システム理論,制御システム,知能システム,システム情報処理,システム制御応用,バイオシステム工学</t>
  </si>
  <si>
    <t>制御理論</t>
  </si>
  <si>
    <t>システム理論</t>
  </si>
  <si>
    <t>制御システム</t>
  </si>
  <si>
    <t>知能システム</t>
  </si>
  <si>
    <t>システム情報処理</t>
  </si>
  <si>
    <t>システム制御応用</t>
  </si>
  <si>
    <t>バイオシステム工学</t>
  </si>
  <si>
    <t>電気電子材料工学関連</t>
  </si>
  <si>
    <t>半導体,誘電体,磁性体,有機物,超伝導体,複合材料,薄膜,機能材料,厚膜,作製評価技術</t>
  </si>
  <si>
    <t>磁性体</t>
  </si>
  <si>
    <t>有機物</t>
  </si>
  <si>
    <t>超伝導体</t>
  </si>
  <si>
    <t>複合材料</t>
  </si>
  <si>
    <t>薄膜</t>
  </si>
  <si>
    <t>機能材料</t>
  </si>
  <si>
    <t>厚膜</t>
  </si>
  <si>
    <t>作製評価技術</t>
  </si>
  <si>
    <t>電子デバイスおよび電子機器関連</t>
  </si>
  <si>
    <t>電子デバイス,回路設計,光デバイス,スピンデバイス,ミリ波テラヘルツ波,波動応用デバイス,ストレージ,ディスプレイ,プロセス技術,実装技術</t>
  </si>
  <si>
    <t>電子デバイス</t>
  </si>
  <si>
    <t>回路設計</t>
  </si>
  <si>
    <t>光デバイス</t>
  </si>
  <si>
    <t>スピンデバイス</t>
  </si>
  <si>
    <t>ミリ波テラヘルツ波</t>
  </si>
  <si>
    <t>波動応用デバイス</t>
  </si>
  <si>
    <t>ストレージ</t>
  </si>
  <si>
    <t>ディスプレイ</t>
  </si>
  <si>
    <t>プロセス技術</t>
  </si>
  <si>
    <t>実装技術</t>
  </si>
  <si>
    <t>非接触インタフェース（RFID等）関連</t>
    <rPh sb="15" eb="16">
      <t>ナド</t>
    </rPh>
    <rPh sb="17" eb="19">
      <t>カンレン</t>
    </rPh>
    <phoneticPr fontId="7"/>
  </si>
  <si>
    <t>非接触インタフェース,RFID等,</t>
    <rPh sb="15" eb="16">
      <t>ナド</t>
    </rPh>
    <phoneticPr fontId="7"/>
  </si>
  <si>
    <t>非接触インタフェース</t>
  </si>
  <si>
    <t>RFID等</t>
    <rPh sb="4" eb="5">
      <t>ナド</t>
    </rPh>
    <phoneticPr fontId="7"/>
  </si>
  <si>
    <t>電気自動車関連</t>
    <rPh sb="5" eb="7">
      <t>カンレン</t>
    </rPh>
    <phoneticPr fontId="7"/>
  </si>
  <si>
    <t>電気自動車</t>
  </si>
  <si>
    <t>燃料電池,燃料電池車関連</t>
    <rPh sb="5" eb="9">
      <t>ネンリョウデンチ</t>
    </rPh>
    <phoneticPr fontId="7"/>
  </si>
  <si>
    <t>燃料電池,燃料電池車</t>
    <rPh sb="5" eb="9">
      <t>ネンリョウデンチ</t>
    </rPh>
    <phoneticPr fontId="7"/>
  </si>
  <si>
    <t>燃料電池</t>
  </si>
  <si>
    <t>燃料電池車</t>
    <rPh sb="0" eb="4">
      <t>ネンリョウデンチ</t>
    </rPh>
    <phoneticPr fontId="7"/>
  </si>
  <si>
    <t>パーソナルモビリティー（キックスクーター等）関連</t>
    <rPh sb="20" eb="21">
      <t>ナド</t>
    </rPh>
    <rPh sb="22" eb="24">
      <t>カンレン</t>
    </rPh>
    <phoneticPr fontId="7"/>
  </si>
  <si>
    <t>パーソナルモビリティー,キックスクーター等,</t>
    <rPh sb="20" eb="21">
      <t>ナド</t>
    </rPh>
    <phoneticPr fontId="7"/>
  </si>
  <si>
    <t>パーソナルモビリティー</t>
  </si>
  <si>
    <t>キックスクーター等</t>
    <rPh sb="8" eb="9">
      <t>ナド</t>
    </rPh>
    <phoneticPr fontId="7"/>
  </si>
  <si>
    <t>新世代ドローン（無人機）関連</t>
    <rPh sb="12" eb="14">
      <t>カンレン</t>
    </rPh>
    <phoneticPr fontId="7"/>
  </si>
  <si>
    <t>新世代ドローン,無人機,</t>
  </si>
  <si>
    <t>新世代ドローン</t>
  </si>
  <si>
    <t>無人機</t>
  </si>
  <si>
    <t>空飛ぶクルマ関連</t>
    <rPh sb="6" eb="8">
      <t>カンレン</t>
    </rPh>
    <phoneticPr fontId="7"/>
  </si>
  <si>
    <t>空飛ぶクルマ</t>
  </si>
  <si>
    <t>自動運転技術関連</t>
    <rPh sb="4" eb="6">
      <t>ギジュツ</t>
    </rPh>
    <rPh sb="6" eb="8">
      <t>カンレン</t>
    </rPh>
    <phoneticPr fontId="7"/>
  </si>
  <si>
    <t>自動運転技術</t>
    <rPh sb="4" eb="6">
      <t>ギジュツ</t>
    </rPh>
    <phoneticPr fontId="7"/>
  </si>
  <si>
    <t>自動配送ロボット関連</t>
    <rPh sb="8" eb="10">
      <t>カンレン</t>
    </rPh>
    <phoneticPr fontId="7"/>
  </si>
  <si>
    <t>自動配送ロボット</t>
  </si>
  <si>
    <t>全固体電池関連</t>
  </si>
  <si>
    <t>全固体電池</t>
  </si>
  <si>
    <t>Liイオン電池関連</t>
  </si>
  <si>
    <t>Liイオン電池</t>
  </si>
  <si>
    <t>充電規格,充電方式関連</t>
    <rPh sb="9" eb="11">
      <t>カンレン</t>
    </rPh>
    <phoneticPr fontId="7"/>
  </si>
  <si>
    <t>充電規格,充電方式</t>
  </si>
  <si>
    <t>充電規格</t>
  </si>
  <si>
    <t>充電方式</t>
  </si>
  <si>
    <t>ワイヤレス給電関連</t>
    <rPh sb="7" eb="9">
      <t>カンレン</t>
    </rPh>
    <phoneticPr fontId="7"/>
  </si>
  <si>
    <t>ワイヤレス給電</t>
  </si>
  <si>
    <t>3Dプリンティング関連</t>
    <rPh sb="9" eb="11">
      <t>カンレン</t>
    </rPh>
    <phoneticPr fontId="7"/>
  </si>
  <si>
    <t>3Dプリンティング</t>
  </si>
  <si>
    <t>IoTアーキテクチャー関連</t>
  </si>
  <si>
    <t>IoTアーキテクチャー</t>
  </si>
  <si>
    <t>次世代太陽電池材料関連</t>
  </si>
  <si>
    <t>次世代太陽電池材料</t>
  </si>
  <si>
    <t>蓄電デバイス関連</t>
  </si>
  <si>
    <t>蓄電デバイス</t>
  </si>
  <si>
    <t>パワー半導体材料,デバイス関連</t>
  </si>
  <si>
    <t>パワー半導体材料,デバイス</t>
  </si>
  <si>
    <t>パワー半導体材料</t>
  </si>
  <si>
    <t>デバイス</t>
  </si>
  <si>
    <t>エネルギーキャリア関連</t>
  </si>
  <si>
    <t>エネルギーキャリア</t>
  </si>
  <si>
    <t>材料工学およびその関連分野</t>
  </si>
  <si>
    <t>【カテゴリ】材料工学およびその関連分野</t>
  </si>
  <si>
    <t>カテゴリ26,材料工学</t>
  </si>
  <si>
    <t>カテゴリ26</t>
  </si>
  <si>
    <t>材料工学</t>
  </si>
  <si>
    <t>金属材料物性関連</t>
  </si>
  <si>
    <t>電気磁気物性,準安定状態,拡散,相変態,状態図,格子欠陥,力学物性,熱光物性,材料計算科学,組織解析</t>
  </si>
  <si>
    <t>電気磁気物性</t>
  </si>
  <si>
    <t>準安定状態</t>
  </si>
  <si>
    <t>拡散</t>
  </si>
  <si>
    <t>相変態</t>
  </si>
  <si>
    <t>状態図</t>
  </si>
  <si>
    <t>格子欠陥</t>
  </si>
  <si>
    <t>力学物性</t>
  </si>
  <si>
    <t>熱光物性</t>
  </si>
  <si>
    <t>材料計算科学</t>
  </si>
  <si>
    <t>組織解析</t>
  </si>
  <si>
    <t>無機材料および物性関連</t>
  </si>
  <si>
    <t>機能性セラミックス,ガラス,エンジニアリングセラミックス,カーボン系材料,結晶構造解析,微構造,電気物性,力学物性,物理的,化学的性質,粒界物性</t>
  </si>
  <si>
    <t>機能性セラミックス</t>
  </si>
  <si>
    <t>ガラス</t>
  </si>
  <si>
    <t>エンジニアリングセラミックス</t>
  </si>
  <si>
    <t>カーボン系材料</t>
  </si>
  <si>
    <t>結晶構造解析</t>
  </si>
  <si>
    <t>微構造</t>
  </si>
  <si>
    <t>電気物性</t>
  </si>
  <si>
    <t>物理的</t>
  </si>
  <si>
    <t>化学的性質</t>
  </si>
  <si>
    <t>粒界物性</t>
  </si>
  <si>
    <t>複合材料および界面関連</t>
  </si>
  <si>
    <t>機能性複合材料,構造用複合材料,生体用複合材料,複合高分子,表面処理,接合接着,界面物性,傾斜機能</t>
  </si>
  <si>
    <t>機能性複合材料</t>
  </si>
  <si>
    <t>構造用複合材料</t>
  </si>
  <si>
    <t>生体用複合材料</t>
  </si>
  <si>
    <t>複合高分子</t>
  </si>
  <si>
    <t>表面処理</t>
  </si>
  <si>
    <t>接合接着</t>
  </si>
  <si>
    <t>界面物性</t>
  </si>
  <si>
    <t>傾斜機能</t>
  </si>
  <si>
    <t>構造材料および機能材料関連</t>
  </si>
  <si>
    <t>社会基盤材料,構造材料,機能材料,医療福祉材料,信頼性,センサー材料,エネルギー材料,電池材料,環境材料</t>
  </si>
  <si>
    <t>社会基盤材料</t>
  </si>
  <si>
    <t>構造材料</t>
  </si>
  <si>
    <t>医療福祉材料</t>
  </si>
  <si>
    <t>信頼性</t>
  </si>
  <si>
    <t>センサー材料</t>
  </si>
  <si>
    <t>エネルギー材料</t>
  </si>
  <si>
    <t>電池材料</t>
  </si>
  <si>
    <t>環境材料</t>
  </si>
  <si>
    <t>材料加工および組織制御関連</t>
  </si>
  <si>
    <t>加工成形,造形,溶接接合,結晶組織制御,レーザー加工,精密加工,研磨,粉末冶金,コーティング一般,腐食防食</t>
  </si>
  <si>
    <t>加工成形</t>
  </si>
  <si>
    <t>造形</t>
  </si>
  <si>
    <t>溶接接合</t>
  </si>
  <si>
    <t>結晶組織制御</t>
  </si>
  <si>
    <t>レーザー加工</t>
  </si>
  <si>
    <t>精密加工</t>
  </si>
  <si>
    <t>研磨</t>
  </si>
  <si>
    <t>粉末冶金</t>
  </si>
  <si>
    <t>コーティング一般</t>
  </si>
  <si>
    <t>腐食防食</t>
  </si>
  <si>
    <t>金属生産および資源生産関連</t>
  </si>
  <si>
    <t>分離精製,融解凝固,結晶成長,鋳造,希少資源代替,低環境負荷,リサイクル</t>
  </si>
  <si>
    <t>分離精製</t>
  </si>
  <si>
    <t>融解凝固</t>
  </si>
  <si>
    <t>結晶成長</t>
  </si>
  <si>
    <t>鋳造</t>
  </si>
  <si>
    <t>希少資源代替</t>
  </si>
  <si>
    <t>低環境負荷</t>
  </si>
  <si>
    <t>リサイクル</t>
  </si>
  <si>
    <t>構造材料（金属）関連</t>
  </si>
  <si>
    <t>構造材料,金属,</t>
  </si>
  <si>
    <t>金属</t>
  </si>
  <si>
    <t>構造材料（複合材料）関連</t>
  </si>
  <si>
    <t>構造材料,複合材料,</t>
  </si>
  <si>
    <t>元素戦略,希少元素代替技術関連</t>
  </si>
  <si>
    <t>元素戦略,希少元素代替技術</t>
  </si>
  <si>
    <t>元素戦略</t>
  </si>
  <si>
    <t>希少元素代替技術</t>
  </si>
  <si>
    <t>マテリアルズ,インフォマティクス関連</t>
  </si>
  <si>
    <t>マテリアルズ,インフォマティクス</t>
  </si>
  <si>
    <t>マテリアルズ</t>
  </si>
  <si>
    <t>インフォマティクス</t>
  </si>
  <si>
    <t>トポロジカル材料関連</t>
  </si>
  <si>
    <t>トポロジカル材料</t>
  </si>
  <si>
    <t>低次元材料関連</t>
  </si>
  <si>
    <t>低次元材料</t>
  </si>
  <si>
    <t>物質,材料シミュレーション関連</t>
  </si>
  <si>
    <t>物質,材料シミュレーション</t>
  </si>
  <si>
    <t>物質</t>
  </si>
  <si>
    <t>材料シミュレーション</t>
  </si>
  <si>
    <t>植物由来材料関連</t>
  </si>
  <si>
    <t>植物由来材料</t>
  </si>
  <si>
    <t>化学工学およびその関連分野</t>
  </si>
  <si>
    <t>【カテゴリ】化学工学およびその関連分野</t>
  </si>
  <si>
    <t>カテゴリ27,化学工学</t>
  </si>
  <si>
    <t>カテゴリ27</t>
  </si>
  <si>
    <t>化学工学</t>
  </si>
  <si>
    <t>移動現象および単位操作関連</t>
  </si>
  <si>
    <t>相平衡,輸送物性,流体系単位操作,吸着,膜分離,攪拌混合,粉粒体,晶析,製膜成形,超臨界</t>
  </si>
  <si>
    <t>相平衡</t>
  </si>
  <si>
    <t>輸送物性</t>
  </si>
  <si>
    <t>流体系単位操作</t>
  </si>
  <si>
    <t>吸着</t>
  </si>
  <si>
    <t>膜分離</t>
  </si>
  <si>
    <t>攪拌混合</t>
  </si>
  <si>
    <t>粉粒体</t>
  </si>
  <si>
    <t>晶析</t>
  </si>
  <si>
    <t>製膜成形</t>
  </si>
  <si>
    <t>超臨界</t>
  </si>
  <si>
    <t>反応工学およびプロセスシステム工学関連</t>
  </si>
  <si>
    <t>反応操作論,新規反応場,反応機構,反応装置設計,材料合成プロセス,マイクロリアクター,プロセス制御,プロセスシステム設計,プロセスインフォマティクス</t>
  </si>
  <si>
    <t>反応操作論</t>
  </si>
  <si>
    <t>新規反応場</t>
  </si>
  <si>
    <t>反応機構</t>
  </si>
  <si>
    <t>反応装置設計</t>
  </si>
  <si>
    <t>材料合成プロセス</t>
  </si>
  <si>
    <t>マイクロリアクター</t>
  </si>
  <si>
    <t>プロセス制御</t>
  </si>
  <si>
    <t>プロセスシステム設計</t>
  </si>
  <si>
    <t>プロセスインフォマティクス</t>
  </si>
  <si>
    <t>触媒プロセスおよび資源化学プロセス関連</t>
  </si>
  <si>
    <t>触媒調製化学,触媒機能,エネルギー変換プロセス,エネルギー技術,資源有効利用技術,触媒材料,活性点解析</t>
  </si>
  <si>
    <t>触媒調製化学</t>
  </si>
  <si>
    <t>触媒機能</t>
  </si>
  <si>
    <t>エネルギー変換プロセス</t>
  </si>
  <si>
    <t>エネルギー技術</t>
  </si>
  <si>
    <t>資源有効利用技術</t>
  </si>
  <si>
    <t>触媒材料</t>
  </si>
  <si>
    <t>活性点解析</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</si>
  <si>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</si>
  <si>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t>
  </si>
  <si>
    <t>生体触媒工学</t>
  </si>
  <si>
    <t>生物機能応用工学</t>
  </si>
  <si>
    <t>医用化学工学</t>
  </si>
  <si>
    <t>バイオ生産プロセス</t>
  </si>
  <si>
    <t>バイオリアクター</t>
  </si>
  <si>
    <t>バイオセパレーション</t>
  </si>
  <si>
    <t>バイオセンサー</t>
  </si>
  <si>
    <t>バイオリファイナリ―</t>
  </si>
  <si>
    <t>バイオ材料関連</t>
  </si>
  <si>
    <t>バイオ材料</t>
  </si>
  <si>
    <t>バイオ計測,診断デバイス関連</t>
  </si>
  <si>
    <t>バイオ計測,診断デバイス</t>
  </si>
  <si>
    <t>バイオ計測</t>
  </si>
  <si>
    <t>診断デバイス</t>
  </si>
  <si>
    <t>バイオイメージング関連</t>
  </si>
  <si>
    <t>オプトバイオロジー関連</t>
  </si>
  <si>
    <t>オプトバイオロジー</t>
  </si>
  <si>
    <t>ナノマイクロ科学およびその関連分野</t>
  </si>
  <si>
    <t>【カテゴリ】ナノマイクロ科学およびその関連分野</t>
  </si>
  <si>
    <t>カテゴリ28,ナノマイクロ科学</t>
  </si>
  <si>
    <t>カテゴリ28</t>
  </si>
  <si>
    <t>ナノマイクロ科学</t>
  </si>
  <si>
    <t>ナノ構造化学関連</t>
  </si>
  <si>
    <t>ナノ粒子化学,メゾスコピック化学,ナノ構造制御,自己組織化,ナノカーボン化学,分子デバイス,ナノ界面機能,ナノ空間機能</t>
  </si>
  <si>
    <t>ナノ粒子化学</t>
  </si>
  <si>
    <t>メゾスコピック化学</t>
  </si>
  <si>
    <t>ナノ構造制御</t>
  </si>
  <si>
    <t>自己組織化</t>
  </si>
  <si>
    <t>ナノカーボン化学</t>
  </si>
  <si>
    <t>分子デバイス</t>
  </si>
  <si>
    <t>ナノ界面機能</t>
  </si>
  <si>
    <t>ナノ空間機能</t>
  </si>
  <si>
    <t>ナノ構造物理関連</t>
  </si>
  <si>
    <t>ナノ物性,ナノプローブ,量子ドット,量子デバイス,電子デバイス,スピンデバイス,ナノ光デバイス,ナノトライボロジー,ナノカーボン物理</t>
  </si>
  <si>
    <t>ナノ物性</t>
  </si>
  <si>
    <t>ナノプローブ</t>
  </si>
  <si>
    <t>量子ドット</t>
  </si>
  <si>
    <t>量子デバイス</t>
  </si>
  <si>
    <t>ナノ光デバイス</t>
  </si>
  <si>
    <t>ナノトライボロジー</t>
  </si>
  <si>
    <t>ナノカーボン物理</t>
  </si>
  <si>
    <t>ナノ材料科学関連</t>
  </si>
  <si>
    <t>ナノ材料創製,ナノ材料解析,ナノ表面,界面,ナノ機能材料,ナノ粒子,ナノカーボン材料,二次元材料,ナノ結晶材料,ナノコンポジット,ナノ加工プロセス</t>
  </si>
  <si>
    <t>ナノ材料創製</t>
  </si>
  <si>
    <t>ナノ材料解析</t>
  </si>
  <si>
    <t>ナノ表面</t>
  </si>
  <si>
    <t>界面</t>
  </si>
  <si>
    <t>ナノ機能材料</t>
  </si>
  <si>
    <t>ナノ粒子</t>
  </si>
  <si>
    <t>ナノカーボン材料</t>
  </si>
  <si>
    <t>二次元材料</t>
  </si>
  <si>
    <t>ナノ結晶材料</t>
  </si>
  <si>
    <t>ナノコンポジット</t>
  </si>
  <si>
    <t>ナノ加工プロセス</t>
  </si>
  <si>
    <t>ナノバイオサイエンス関連</t>
  </si>
  <si>
    <t>バイオ分子デバイス,分子マニピュレーション,分子イメージング,ナノ計測,ナノ合成,１分子科学,ナノバイオインターフェース,バイオ分子アレイ,ゲノム工学</t>
  </si>
  <si>
    <t>バイオ分子デバイス</t>
  </si>
  <si>
    <t>分子マニピュレーション</t>
  </si>
  <si>
    <t>ナノ計測</t>
  </si>
  <si>
    <t>ナノ合成</t>
  </si>
  <si>
    <t>１分子科学</t>
  </si>
  <si>
    <t>ナノバイオインターフェース</t>
  </si>
  <si>
    <t>バイオ分子アレイ</t>
  </si>
  <si>
    <t>ゲノム工学</t>
  </si>
  <si>
    <t>ナノマイクロシステム関連</t>
  </si>
  <si>
    <t>ＭＥＭＳ,ＮＥＭＳ,ＢｉｏＭＥＭＳ,ナノマイクロ加工,ナノマイクロ化学システム,ナノマイクロバイオシステム,ナノマイクロメカニクス,ナノマイクロセンサー</t>
  </si>
  <si>
    <t>ＭＥＭＳ</t>
  </si>
  <si>
    <t>ＮＥＭＳ</t>
  </si>
  <si>
    <t>ＢｉｏＭＥＭＳ</t>
  </si>
  <si>
    <t>ナノマイクロ加工</t>
  </si>
  <si>
    <t>ナノマイクロ化学システム</t>
  </si>
  <si>
    <t>ナノマイクロバイオシステム</t>
  </si>
  <si>
    <t>ナノマイクロメカニクス</t>
  </si>
  <si>
    <t>ナノマイクロセンサー</t>
  </si>
  <si>
    <t>ナノ医療システム関連</t>
  </si>
  <si>
    <t>ナノ医療システム</t>
  </si>
  <si>
    <t>新機能ナノエレクトロニクスデバイス関連</t>
  </si>
  <si>
    <t>新機能ナノエレクトロニクスデバイス</t>
  </si>
  <si>
    <t>MEMS,センシングデバイス関連</t>
  </si>
  <si>
    <t>MEMS,センシングデバイス</t>
  </si>
  <si>
    <t>MEMS</t>
  </si>
  <si>
    <t>センシングデバイス</t>
  </si>
  <si>
    <t>フォノンエンジニアリング関連</t>
  </si>
  <si>
    <t>フォノンエンジニアリング</t>
  </si>
  <si>
    <t>ナノ力学制御技術関連</t>
  </si>
  <si>
    <t>ナノ力学制御技術</t>
  </si>
  <si>
    <t>ナノ,オペランド計測技術関連</t>
  </si>
  <si>
    <t>ナノ,オペランド計測技術</t>
  </si>
  <si>
    <t>ナノ</t>
  </si>
  <si>
    <t>オペランド計測技術</t>
  </si>
  <si>
    <t>応用物理物性およびその関連分野</t>
  </si>
  <si>
    <t>【カテゴリ】応用物理物性およびその関連分野</t>
  </si>
  <si>
    <t>カテゴリ29,応用物理物性</t>
  </si>
  <si>
    <t>カテゴリ29</t>
  </si>
  <si>
    <t>応用物理物性</t>
  </si>
  <si>
    <t>応用物性関連</t>
  </si>
  <si>
    <t>磁性体,超伝導体,誘電体,微粒子,液晶,新機能材料,分子エレクトロニクス,バイオエレクトロニクス,スピントロニクス</t>
  </si>
  <si>
    <t>微粒子</t>
  </si>
  <si>
    <t>液晶</t>
  </si>
  <si>
    <t>新機能材料</t>
  </si>
  <si>
    <t>分子エレクトロニクス</t>
  </si>
  <si>
    <t>バイオエレクトロニクス</t>
  </si>
  <si>
    <t>薄膜および表面界面物性関連</t>
  </si>
  <si>
    <t>薄膜工学,表面界面制御,表面科学,真空,計測,分析,ナノ顕微技術,先端機器,エレクトロニクス応用</t>
  </si>
  <si>
    <t>薄膜工学</t>
  </si>
  <si>
    <t>表面界面制御</t>
  </si>
  <si>
    <t>表面科学</t>
  </si>
  <si>
    <t>真空</t>
  </si>
  <si>
    <t>計測</t>
  </si>
  <si>
    <t>分析</t>
  </si>
  <si>
    <t>ナノ顕微技術</t>
  </si>
  <si>
    <t>先端機器</t>
  </si>
  <si>
    <t>エレクトロニクス応用</t>
  </si>
  <si>
    <t>応用物理一般関連</t>
  </si>
  <si>
    <t>基本物理量,標準,単位,物理量計測,物理量検出,エネルギー変換</t>
  </si>
  <si>
    <t>基本物理量</t>
  </si>
  <si>
    <t>標準</t>
  </si>
  <si>
    <t>単位</t>
  </si>
  <si>
    <t>物理量計測</t>
  </si>
  <si>
    <t>物理量検出</t>
  </si>
  <si>
    <t>破壊力学関連</t>
  </si>
  <si>
    <t>破壊力学</t>
  </si>
  <si>
    <t>応用物理工学およびその関連分野</t>
  </si>
  <si>
    <t>【カテゴリ】応用物理工学およびその関連分野</t>
  </si>
  <si>
    <t>カテゴリ30,応用物理工学</t>
  </si>
  <si>
    <t>カテゴリ30</t>
  </si>
  <si>
    <t>応用物理工学</t>
  </si>
  <si>
    <t>結晶工学関連</t>
  </si>
  <si>
    <t>金属,半導体,セラミックス,非晶質,結晶成長,人工構造,デバイス構造,結晶評価,プラズマプロセス</t>
  </si>
  <si>
    <t>セラミックス</t>
  </si>
  <si>
    <t>非晶質</t>
  </si>
  <si>
    <t>人工構造</t>
  </si>
  <si>
    <t>デバイス構造</t>
  </si>
  <si>
    <t>結晶評価</t>
  </si>
  <si>
    <t>光工学および光量子科学関連</t>
  </si>
  <si>
    <t>光材料,光学素子,光物性,光情報処理,レーザー,光計測,光記録,光エレクトロニクス,非線形光学,量子光学</t>
  </si>
  <si>
    <t>光材料</t>
  </si>
  <si>
    <t>光学素子</t>
  </si>
  <si>
    <t>光情報処理</t>
  </si>
  <si>
    <t>レーザー</t>
  </si>
  <si>
    <t>光計測</t>
  </si>
  <si>
    <t>光記録</t>
  </si>
  <si>
    <t>光エレクトロニクス</t>
  </si>
  <si>
    <t>非線形光学</t>
  </si>
  <si>
    <t>量子光学</t>
  </si>
  <si>
    <t>物理化学、機能物性化学およびその関連分野</t>
  </si>
  <si>
    <t>【カテゴリ】物理化学、機能物性化学およびその関連分野</t>
  </si>
  <si>
    <t>カテゴリ32,物理化学,機能物性化学</t>
  </si>
  <si>
    <t>カテゴリ32</t>
  </si>
  <si>
    <t>機能物性化学</t>
  </si>
  <si>
    <t>基礎物理化学関連</t>
  </si>
  <si>
    <t>気体,液体,固体,ナノ物質,生体物質,構造と物性,化学反応,分光,理論計算,データ科学</t>
  </si>
  <si>
    <t>気体</t>
  </si>
  <si>
    <t>液体</t>
  </si>
  <si>
    <t>固体</t>
  </si>
  <si>
    <t>ナノ物質</t>
  </si>
  <si>
    <t>構造と物性</t>
  </si>
  <si>
    <t>化学反応</t>
  </si>
  <si>
    <t>分光</t>
  </si>
  <si>
    <t>理論計算</t>
  </si>
  <si>
    <t>データ科学</t>
  </si>
  <si>
    <t>機能物性化学関連</t>
  </si>
  <si>
    <t>分子性物質,無機物質,複合物質,コロイド,表面,界面,電気物性,光物性,磁気物性,エネルギー変換,触媒</t>
  </si>
  <si>
    <t>分子性物質</t>
  </si>
  <si>
    <t>無機物質</t>
  </si>
  <si>
    <t>複合物質</t>
  </si>
  <si>
    <t>コロイド</t>
  </si>
  <si>
    <t>表面</t>
  </si>
  <si>
    <t>磁気物性</t>
  </si>
  <si>
    <t>触媒</t>
  </si>
  <si>
    <t>有機化学およびその関連分野</t>
  </si>
  <si>
    <t>【カテゴリ】有機化学およびその関連分野</t>
  </si>
  <si>
    <t>カテゴリ33,有機化学</t>
  </si>
  <si>
    <t>カテゴリ33</t>
  </si>
  <si>
    <t>構造有機化学および物理有機化学関連</t>
  </si>
  <si>
    <t>有機結晶化学,分子認識,超分子,機能性有機分子,拡張π電子系分子,有機元素化学,反応機構解析,分子キラリティー,理論有機化学</t>
  </si>
  <si>
    <t>有機結晶化学</t>
  </si>
  <si>
    <t>超分子</t>
  </si>
  <si>
    <t>機能性有機分子</t>
  </si>
  <si>
    <t>拡張π電子系分子</t>
  </si>
  <si>
    <t>有機元素化学</t>
  </si>
  <si>
    <t>反応機構解析</t>
  </si>
  <si>
    <t>分子キラリティー</t>
  </si>
  <si>
    <t>理論有機化学</t>
  </si>
  <si>
    <t>有機合成化学関連</t>
  </si>
  <si>
    <t>反応開発,反応機構解析,選択的合成,不斉合成,触媒開発,生体触媒,環境調和型合成,天然物合成,プロセス化学</t>
  </si>
  <si>
    <t>反応開発</t>
  </si>
  <si>
    <t>選択的合成</t>
  </si>
  <si>
    <t>不斉合成</t>
  </si>
  <si>
    <t>触媒開発</t>
  </si>
  <si>
    <t>生体触媒</t>
  </si>
  <si>
    <t>環境調和型合成</t>
  </si>
  <si>
    <t>天然物合成</t>
  </si>
  <si>
    <t>プロセス化学</t>
  </si>
  <si>
    <t>無機・錯体化学、分析化学およびその関連分野</t>
  </si>
  <si>
    <t>【カテゴリ】無機・錯体化学、分析化学およびその関連分野</t>
  </si>
  <si>
    <t>カテゴリ34,無機・錯体化学,分析化学</t>
  </si>
  <si>
    <t>カテゴリ34</t>
  </si>
  <si>
    <t>無機・錯体化学</t>
  </si>
  <si>
    <t>分析化学</t>
  </si>
  <si>
    <t>無機・錯体化学関連</t>
  </si>
  <si>
    <t>金属錯体化学,有機金属化学,無機固体化学,生物無機化学,溶液化学,クラスター,超分子,配位高分子,典型元素,機能物性</t>
  </si>
  <si>
    <t>金属錯体化学</t>
  </si>
  <si>
    <t>有機金属化学</t>
  </si>
  <si>
    <t>無機固体化学</t>
  </si>
  <si>
    <t>生物無機化学</t>
  </si>
  <si>
    <t>溶液化学</t>
  </si>
  <si>
    <t>クラスター</t>
  </si>
  <si>
    <t>配位高分子</t>
  </si>
  <si>
    <t>典型元素</t>
  </si>
  <si>
    <t>機能物性</t>
  </si>
  <si>
    <t>分析化学関連</t>
  </si>
  <si>
    <t>スペクトル分析,先端計測,表面,界面分析,分離分析,分析試薬,放射化学,電気化学分析,バイオ分析,新分析法</t>
  </si>
  <si>
    <t>スペクトル分析</t>
  </si>
  <si>
    <t>先端計測</t>
  </si>
  <si>
    <t>界面分析</t>
  </si>
  <si>
    <t>分離分析</t>
  </si>
  <si>
    <t>分析試薬</t>
  </si>
  <si>
    <t>電気化学分析</t>
  </si>
  <si>
    <t>バイオ分析</t>
  </si>
  <si>
    <t>新分析法</t>
  </si>
  <si>
    <t>グリーンサステイナブルケミストリーおよび環境化学関連</t>
  </si>
  <si>
    <t>グリーンプロセス,グリーン触媒,リサイクル,環境計測,環境調和型物質,環境負荷低減,環境修復,省資源,地球化学,環境放射能</t>
  </si>
  <si>
    <t>グリーンプロセス</t>
  </si>
  <si>
    <t>グリーン触媒</t>
  </si>
  <si>
    <t>環境調和型物質</t>
  </si>
  <si>
    <t>環境修復</t>
  </si>
  <si>
    <t>省資源</t>
  </si>
  <si>
    <t>地球化学</t>
  </si>
  <si>
    <t>環境放射能</t>
  </si>
  <si>
    <t>無機,錯体化学、分析化学およびその関連分野</t>
  </si>
  <si>
    <t>高分子、有機材料およびその関連分野</t>
  </si>
  <si>
    <t>【カテゴリ】高分子、有機材料およびその関連分野</t>
  </si>
  <si>
    <t>カテゴリ35,高分子,有機材料</t>
  </si>
  <si>
    <t>カテゴリ35</t>
  </si>
  <si>
    <t>高分子</t>
  </si>
  <si>
    <t>有機材料</t>
  </si>
  <si>
    <t>高分子化学関連</t>
  </si>
  <si>
    <t>高分子合成,高分子反応,機能性高分子,自己組織化高分子,非共有結合型高分子,キラル高分子,生体高分子,高分子物性,高分子構造,高分子界面</t>
  </si>
  <si>
    <t>高分子合成</t>
  </si>
  <si>
    <t>高分子反応</t>
  </si>
  <si>
    <t>機能性高分子</t>
  </si>
  <si>
    <t>自己組織化高分子</t>
  </si>
  <si>
    <t>非共有結合型高分子</t>
  </si>
  <si>
    <t>キラル高分子</t>
  </si>
  <si>
    <t>生体高分子</t>
  </si>
  <si>
    <t>高分子物性</t>
  </si>
  <si>
    <t>高分子構造</t>
  </si>
  <si>
    <t>高分子界面</t>
  </si>
  <si>
    <t>高分子材料関連</t>
  </si>
  <si>
    <t>高分子材料物性,高分子材料合成,高分子機能材料,環境調和高分子材料,高分子液晶材料,ゲル,生体高分子材料,高分子複合材料,高分子加工</t>
  </si>
  <si>
    <t>高分子材料物性</t>
  </si>
  <si>
    <t>高分子材料合成</t>
  </si>
  <si>
    <t>高分子機能材料</t>
  </si>
  <si>
    <t>環境調和高分子材料</t>
  </si>
  <si>
    <t>高分子液晶材料</t>
  </si>
  <si>
    <t>ゲル</t>
  </si>
  <si>
    <t>生体高分子材料</t>
  </si>
  <si>
    <t>高分子複合材料</t>
  </si>
  <si>
    <t>高分子加工</t>
  </si>
  <si>
    <t>有機機能材料関連</t>
  </si>
  <si>
    <t>有機半導体材料,液晶,光学材料,デバイス材料,導電機能材料,ハイブリッド材料,分子機能材料,有機複合材料,エネルギー変換材料</t>
  </si>
  <si>
    <t>有機半導体材料</t>
  </si>
  <si>
    <t>光学材料</t>
  </si>
  <si>
    <t>デバイス材料</t>
  </si>
  <si>
    <t>導電機能材料</t>
  </si>
  <si>
    <t>ハイブリッド材料</t>
  </si>
  <si>
    <t>分子機能材料</t>
  </si>
  <si>
    <t>有機複合材料</t>
  </si>
  <si>
    <t>エネルギー変換材料</t>
  </si>
  <si>
    <t>無機材料化学、エネルギー関連化学およびその関連分野</t>
  </si>
  <si>
    <t>【カテゴリ】無機材料化学、エネルギー関連化学およびその関連分野</t>
  </si>
  <si>
    <t>カテゴリ36,無機材料化学,エネルギー化学</t>
  </si>
  <si>
    <t>カテゴリ36</t>
  </si>
  <si>
    <t>無機材料化学</t>
  </si>
  <si>
    <t>エネルギー化学</t>
  </si>
  <si>
    <t>無機物質および無機材料化学関連</t>
  </si>
  <si>
    <t>結晶,アモルファス,セラミックス,半導体,無機デバイス材料,低次元化合物化学,多孔体化学,ナノ粒子化学,多元系化合物,ハイブリッド材料</t>
  </si>
  <si>
    <t>アモルファス</t>
  </si>
  <si>
    <t>無機デバイス材料</t>
  </si>
  <si>
    <t>低次元化合物化学</t>
  </si>
  <si>
    <t>多孔体化学</t>
  </si>
  <si>
    <t>多元系化合物</t>
  </si>
  <si>
    <t>エネルギー関連化学</t>
  </si>
  <si>
    <t>エネルギー資源,エネルギー変換材料,エネルギーキャリア,光エネルギー利用,物質分離,物質変換と触媒,電池と電気化学材料,省エネルギー材料,再生可能エネルギー,未利用エネルギー</t>
  </si>
  <si>
    <t>エネルギー資源</t>
  </si>
  <si>
    <t>光エネルギー利用</t>
  </si>
  <si>
    <t>物質分離</t>
  </si>
  <si>
    <t>物質変換と触媒</t>
  </si>
  <si>
    <t>電池と電気化学材料</t>
  </si>
  <si>
    <t>省エネルギー材料</t>
  </si>
  <si>
    <t>生体分子化学およびその関連分野</t>
  </si>
  <si>
    <t>【カテゴリ】生体分子化学およびその関連分野</t>
  </si>
  <si>
    <t>カテゴリ37,生体分子化学</t>
  </si>
  <si>
    <t>カテゴリ37</t>
  </si>
  <si>
    <t>生体分子化学</t>
  </si>
  <si>
    <t>生体関連化学</t>
  </si>
  <si>
    <t>生物有機化学,生物無機化学,生体反応化学,生体機能化学,生体機能材料,バイオテクノロジー</t>
  </si>
  <si>
    <t>生物有機化学</t>
  </si>
  <si>
    <t>生体反応化学</t>
  </si>
  <si>
    <t>生体機能化学</t>
  </si>
  <si>
    <t>バイオテクノロジー</t>
  </si>
  <si>
    <t>生物分子化学関連</t>
  </si>
  <si>
    <t>天然物化学,生物活性分子,活性発現の分子機構,生体機能分子,コンビナトリアル化学,メタボローム解析</t>
  </si>
  <si>
    <t>生物活性分子</t>
  </si>
  <si>
    <t>活性発現の分子機構</t>
  </si>
  <si>
    <t>生体機能分子</t>
  </si>
  <si>
    <t>コンビナトリアル化学</t>
  </si>
  <si>
    <t>メタボローム解析</t>
  </si>
  <si>
    <t>ケミカルバイオロジー関連</t>
  </si>
  <si>
    <t>生体内機能発現,生体内化学反応,創薬科学,化合物ライブラリー,構造活性相関,化学プローブ,分子計測,分子イメージング,プロテオミクス</t>
  </si>
  <si>
    <t>生体内機能発現</t>
  </si>
  <si>
    <t>生体内化学反応</t>
  </si>
  <si>
    <t>創薬科学</t>
  </si>
  <si>
    <t>化合物ライブラリー</t>
  </si>
  <si>
    <t>化学プローブ</t>
  </si>
  <si>
    <t>分子計測</t>
  </si>
  <si>
    <t>プロテオミクス</t>
  </si>
  <si>
    <t>資源・エネルギー系　</t>
  </si>
  <si>
    <t>地球資源工学、エネルギー学およびその関連分野</t>
  </si>
  <si>
    <t>【カテゴリ】地球資源工学、エネルギー学およびその関連分野</t>
  </si>
  <si>
    <t>カテゴリ31,地球資源工学,エネルギー学</t>
  </si>
  <si>
    <t>カテゴリ31</t>
  </si>
  <si>
    <t>原子力工学</t>
  </si>
  <si>
    <t>地球資源工学</t>
  </si>
  <si>
    <t>エネルギー学</t>
  </si>
  <si>
    <t>地球資源工学およびエネルギー学関連</t>
  </si>
  <si>
    <t>資源探査,資源開発,資源循環,資源経済,エネルギーシステム,環境負荷,再生可能エネルギー,資源エネルギー政策</t>
  </si>
  <si>
    <t>資源探査</t>
  </si>
  <si>
    <t>資源開発</t>
  </si>
  <si>
    <t>資源経済</t>
  </si>
  <si>
    <t>エネルギーシステム</t>
  </si>
  <si>
    <t>環境負荷</t>
  </si>
  <si>
    <t>資源エネルギー政策</t>
  </si>
  <si>
    <t>洋上風力発電関連</t>
  </si>
  <si>
    <t>洋上風力発電</t>
  </si>
  <si>
    <t>エネルギー資源探査,開発技術関連</t>
    <rPh sb="14" eb="16">
      <t>カンレン</t>
    </rPh>
    <phoneticPr fontId="7"/>
  </si>
  <si>
    <t>エネルギー資源探査,開発技術</t>
  </si>
  <si>
    <t>エネルギー資源探査</t>
  </si>
  <si>
    <t>開発技術</t>
  </si>
  <si>
    <t>火力発電関連</t>
  </si>
  <si>
    <t>火力発電</t>
  </si>
  <si>
    <t>宇宙太陽光発電関連</t>
  </si>
  <si>
    <t>宇宙太陽光発電</t>
  </si>
  <si>
    <t>風力発電関連</t>
  </si>
  <si>
    <t>風力発電</t>
  </si>
  <si>
    <t>バイオマス発電,利用関連</t>
  </si>
  <si>
    <t>バイオマス発電,利用</t>
  </si>
  <si>
    <t>バイオマス発電</t>
  </si>
  <si>
    <t>利用</t>
  </si>
  <si>
    <t>水力発電関連</t>
  </si>
  <si>
    <t>水力発電</t>
  </si>
  <si>
    <t>海洋発電関連</t>
  </si>
  <si>
    <t>海洋発電</t>
  </si>
  <si>
    <t>地熱発電関連</t>
  </si>
  <si>
    <t>地熱発電</t>
  </si>
  <si>
    <t>太陽熱発電関連</t>
  </si>
  <si>
    <t>太陽熱発電</t>
  </si>
  <si>
    <t>電気エネルギー利用（エネルギーマネジメントシステム）関連</t>
  </si>
  <si>
    <t>電気エネルギー利用,エネルギーマネジメントシステム,</t>
  </si>
  <si>
    <t>電気エネルギー利用</t>
  </si>
  <si>
    <t>エネルギーマネジメントシステム</t>
  </si>
  <si>
    <t>電気エネルギー利用（電力貯蔵）関連</t>
  </si>
  <si>
    <t>電気エネルギー利用,電力貯蔵,</t>
  </si>
  <si>
    <t>電力貯蔵</t>
  </si>
  <si>
    <t>熱エネルギー利用（蓄熱）関連</t>
  </si>
  <si>
    <t>熱エネルギー利用,蓄熱,</t>
  </si>
  <si>
    <t>熱エネルギー利用</t>
  </si>
  <si>
    <t>蓄熱</t>
  </si>
  <si>
    <t>熱エネルギー利用（熱再生）関連</t>
  </si>
  <si>
    <t>熱エネルギー利用,熱再生,</t>
  </si>
  <si>
    <t>熱再生</t>
  </si>
  <si>
    <t>熱エネルギー利用（民生熱利用）関連</t>
  </si>
  <si>
    <t>熱エネルギー利用,民生熱利用,</t>
  </si>
  <si>
    <t>民生熱利用</t>
  </si>
  <si>
    <t>化学エネルギー利用関連</t>
  </si>
  <si>
    <t>化学エネルギー利用</t>
  </si>
  <si>
    <t>地域熱供給（地域冷暖房）関連</t>
  </si>
  <si>
    <t>地域熱供給,地域冷暖房,</t>
  </si>
  <si>
    <t>地域熱供給</t>
  </si>
  <si>
    <t>地域冷暖房</t>
  </si>
  <si>
    <t>機械・ロボット系　</t>
  </si>
  <si>
    <t>機械力学、ロボティクスおよびその関連分野</t>
  </si>
  <si>
    <t>【カテゴリ】機械力学、ロボティクスおよびその関連分野</t>
  </si>
  <si>
    <t>カテゴリ20,機械力学,ロボティクス</t>
  </si>
  <si>
    <t>カテゴリ20</t>
  </si>
  <si>
    <t>機械力学</t>
  </si>
  <si>
    <t>ロボティクス</t>
  </si>
  <si>
    <t>機械力学およびメカトロニクス関連</t>
  </si>
  <si>
    <t>運動学,動力学,振動学,音響学,自動制御,バイオメカニクス,計測制御応用一般,メカトロニクス応用一般</t>
  </si>
  <si>
    <t>運動学</t>
  </si>
  <si>
    <t>動力学</t>
  </si>
  <si>
    <t>振動学</t>
  </si>
  <si>
    <t>音響学</t>
  </si>
  <si>
    <t>自動制御</t>
  </si>
  <si>
    <t>計測制御応用一般</t>
  </si>
  <si>
    <t>メカトロニクス応用一般</t>
  </si>
  <si>
    <t>ロボティクスおよび知能機械システム関連</t>
  </si>
  <si>
    <t>ロボティクス,知能機械システム,人間機械システム,ヒューマンインタフェース,プラニング,空間知能化システム,仮想現実感,拡張現実感</t>
  </si>
  <si>
    <t>知能機械システム</t>
  </si>
  <si>
    <t>人間機械システム</t>
  </si>
  <si>
    <t>プラニング</t>
  </si>
  <si>
    <t>空間知能化システム</t>
  </si>
  <si>
    <t>仮想現実感</t>
  </si>
  <si>
    <t>拡張現実感</t>
  </si>
  <si>
    <t>ソフトロボティクス関連</t>
  </si>
  <si>
    <t>ソフトロボティクス</t>
  </si>
  <si>
    <t>生物規範型ロボティクス関連</t>
  </si>
  <si>
    <t>生物規範型ロボティクス</t>
  </si>
  <si>
    <t>ロボティクス（インタラクション）関連</t>
  </si>
  <si>
    <t>ロボティクス,インタラクション,</t>
  </si>
  <si>
    <t>インタラクション</t>
  </si>
  <si>
    <t>ロボティクス（システム化技術）関連</t>
  </si>
  <si>
    <t>ロボティクス,システム化技術,</t>
  </si>
  <si>
    <t>モビリティーロボット関連</t>
  </si>
  <si>
    <t>モビリティーロボット</t>
  </si>
  <si>
    <t>フィールドロボット関連</t>
  </si>
  <si>
    <t>フィールドロボット</t>
  </si>
  <si>
    <t>介護,医療ロボット（コミュニケーション）関連</t>
  </si>
  <si>
    <t>介護,医療ロボット,コミュニケーション,</t>
  </si>
  <si>
    <t>介護</t>
  </si>
  <si>
    <t>医療ロボット</t>
  </si>
  <si>
    <t>介護ロボット（生活支援,介護）関連</t>
  </si>
  <si>
    <t>介護ロボット,生活支援,介護,</t>
  </si>
  <si>
    <t>介護ロボット</t>
  </si>
  <si>
    <t>生活支援</t>
  </si>
  <si>
    <t>医療ロボット（医療）関連</t>
  </si>
  <si>
    <t>医療ロボット,医療,</t>
  </si>
  <si>
    <t>医療</t>
  </si>
  <si>
    <t>サービスロボット関連</t>
  </si>
  <si>
    <t>サービスロボット</t>
  </si>
  <si>
    <t>産業用ロボット関連</t>
  </si>
  <si>
    <t>産業用ロボット</t>
  </si>
  <si>
    <t>農林水産ロボット関連</t>
  </si>
  <si>
    <t>農林水産ロボット</t>
  </si>
  <si>
    <t>社会・インフラ系　</t>
    <phoneticPr fontId="5"/>
  </si>
  <si>
    <t>土木工学およびその関連分野</t>
  </si>
  <si>
    <t>【カテゴリ】土木工学およびその関連分野</t>
  </si>
  <si>
    <t>カテゴリ22,土木工学</t>
  </si>
  <si>
    <t>カテゴリ22</t>
  </si>
  <si>
    <t>土木工学</t>
  </si>
  <si>
    <t>土木材料、施工および建設マネジメント関連</t>
  </si>
  <si>
    <t>コンクリート,鋼材,複合材料,木材,舗装材料,補修補強材料,施工,維持管理,建設マネジメント</t>
  </si>
  <si>
    <t>コンクリート</t>
  </si>
  <si>
    <t>鋼材</t>
  </si>
  <si>
    <t>木材</t>
  </si>
  <si>
    <t>舗装材料</t>
  </si>
  <si>
    <t>補修補強材料</t>
  </si>
  <si>
    <t>施工</t>
  </si>
  <si>
    <t>維持管理</t>
  </si>
  <si>
    <t>建設マネジメント</t>
  </si>
  <si>
    <t>構造工学および地震工学関連</t>
  </si>
  <si>
    <t>応用力学,構造工学,鋼構造,コンクリート構造,複合構造,風工学,地震工学,耐震構造,地震防災</t>
  </si>
  <si>
    <t>応用力学</t>
  </si>
  <si>
    <t>構造工学</t>
  </si>
  <si>
    <t>鋼構造</t>
  </si>
  <si>
    <t>コンクリート構造</t>
  </si>
  <si>
    <t>複合構造</t>
  </si>
  <si>
    <t>風工学</t>
  </si>
  <si>
    <t>地震工学</t>
  </si>
  <si>
    <t>耐震構造</t>
  </si>
  <si>
    <t>地震防災</t>
  </si>
  <si>
    <t>地盤工学関連</t>
  </si>
  <si>
    <t>土質力学,基礎工学,岩盤工学,土木地質,地盤の挙動,地盤構造物,地盤防災,地盤環境,トンネル工学</t>
  </si>
  <si>
    <t>土質力学</t>
  </si>
  <si>
    <t>基礎工学</t>
  </si>
  <si>
    <t>岩盤工学</t>
  </si>
  <si>
    <t>土木地質</t>
  </si>
  <si>
    <t>地盤の挙動</t>
  </si>
  <si>
    <t>地盤構造物</t>
  </si>
  <si>
    <t>地盤防災</t>
  </si>
  <si>
    <t>地盤環境</t>
  </si>
  <si>
    <t>トンネル工学</t>
  </si>
  <si>
    <t>水工学関連</t>
  </si>
  <si>
    <t>水理学,環境水理学,水文学,河川工学,水資源工学,海岸工学,港湾工学,海洋工学</t>
  </si>
  <si>
    <t>水理学</t>
  </si>
  <si>
    <t>環境水理学</t>
  </si>
  <si>
    <t>水文学</t>
  </si>
  <si>
    <t>河川工学</t>
  </si>
  <si>
    <t>水資源工学</t>
  </si>
  <si>
    <t>海岸工学</t>
  </si>
  <si>
    <t>港湾工学</t>
  </si>
  <si>
    <t>海洋工学</t>
  </si>
  <si>
    <t>土木計画学および交通工学関連</t>
  </si>
  <si>
    <t>土木計画,地域都市計画,国土計画,防災計画,交通計画,交通工学,鉄道工学,測量,リモートセンシング,景観デザイン,土木史</t>
  </si>
  <si>
    <t>土木計画</t>
  </si>
  <si>
    <t>地域都市計画</t>
  </si>
  <si>
    <t>国土計画</t>
  </si>
  <si>
    <t>防災計画</t>
  </si>
  <si>
    <t>交通計画</t>
  </si>
  <si>
    <t>交通工学</t>
  </si>
  <si>
    <t>鉄道工学</t>
  </si>
  <si>
    <t>測量</t>
  </si>
  <si>
    <t>景観デザイン</t>
  </si>
  <si>
    <t>土木史</t>
  </si>
  <si>
    <t>土木環境システム関連</t>
  </si>
  <si>
    <t>環境計画,環境システム,環境保全,用排水システム,廃棄物,水環境,大気循環,騒音振動,環境生態,環境モニタリング</t>
  </si>
  <si>
    <t>環境計画</t>
  </si>
  <si>
    <t>環境システム</t>
  </si>
  <si>
    <t>環境保全</t>
  </si>
  <si>
    <t>用排水システム</t>
  </si>
  <si>
    <t>廃棄物</t>
  </si>
  <si>
    <t>水環境</t>
  </si>
  <si>
    <t>大気循環</t>
  </si>
  <si>
    <t>騒音振動</t>
  </si>
  <si>
    <t>環境生態</t>
  </si>
  <si>
    <t>環境モニタリング</t>
  </si>
  <si>
    <t>建築学およびその関連分野</t>
  </si>
  <si>
    <t>【カテゴリ】建築学およびその関連分野</t>
  </si>
  <si>
    <t>カテゴリ23,建築学</t>
  </si>
  <si>
    <t>カテゴリ23</t>
  </si>
  <si>
    <t>建築学</t>
  </si>
  <si>
    <t>建築構造および材料関連</t>
  </si>
  <si>
    <t>荷重論,構造解析,構造設計,各種構造,耐震設計,基礎構造,地盤,構造材料,維持管理,建築工法</t>
  </si>
  <si>
    <t>荷重論</t>
  </si>
  <si>
    <t>構造設計</t>
  </si>
  <si>
    <t>各種構造</t>
  </si>
  <si>
    <t>耐震設計</t>
  </si>
  <si>
    <t>基礎構造</t>
  </si>
  <si>
    <t>地盤</t>
  </si>
  <si>
    <t>建築工法</t>
  </si>
  <si>
    <t>建築環境および建築設備関連</t>
  </si>
  <si>
    <t>音環境,振動環境,光環境,熱環境,空気環境,環境心理生理,建築設備,火災工学,都市環境,環境設計</t>
  </si>
  <si>
    <t>音環境</t>
  </si>
  <si>
    <t>振動環境</t>
  </si>
  <si>
    <t>光環境</t>
  </si>
  <si>
    <t>熱環境</t>
  </si>
  <si>
    <t>空気環境</t>
  </si>
  <si>
    <t>環境心理生理</t>
  </si>
  <si>
    <t>建築設備</t>
  </si>
  <si>
    <t>火災工学</t>
  </si>
  <si>
    <t>都市環境</t>
  </si>
  <si>
    <t>環境設計</t>
  </si>
  <si>
    <t>建築計画および都市計画関連</t>
  </si>
  <si>
    <t>計画論,設計論,住宅論,各種建物,都市計画,行政,建築経済,生産管理,防災計画,景観</t>
  </si>
  <si>
    <t>計画論</t>
  </si>
  <si>
    <t>住宅論</t>
  </si>
  <si>
    <t>各種建物</t>
  </si>
  <si>
    <t>都市計画</t>
  </si>
  <si>
    <t>行政</t>
  </si>
  <si>
    <t>建築経済</t>
  </si>
  <si>
    <t>生産管理</t>
  </si>
  <si>
    <t>景観</t>
  </si>
  <si>
    <t>建築史および意匠関連</t>
  </si>
  <si>
    <t>建築史,都市史,建築論,意匠,景観,保存,再生</t>
  </si>
  <si>
    <t>建築史</t>
  </si>
  <si>
    <t>都市史</t>
  </si>
  <si>
    <t>建築論</t>
  </si>
  <si>
    <t>意匠</t>
  </si>
  <si>
    <t>保存</t>
  </si>
  <si>
    <t>水利用,水処理関連</t>
  </si>
  <si>
    <t>水利用,水処理</t>
  </si>
  <si>
    <t>水利用</t>
  </si>
  <si>
    <t>水処理</t>
  </si>
  <si>
    <t>航空宇宙工学、船舶海洋工学およびその関連分野</t>
  </si>
  <si>
    <t>【カテゴリ】航空宇宙工学、船舶海洋工学およびその関連分野</t>
  </si>
  <si>
    <t>カテゴリ24,航空宇宙工学,船舶海洋工学</t>
  </si>
  <si>
    <t>カテゴリ24</t>
  </si>
  <si>
    <t>航空宇宙工学</t>
  </si>
  <si>
    <t>船舶海洋工学</t>
  </si>
  <si>
    <t>航空宇宙工学関連</t>
  </si>
  <si>
    <t>熱流体力学,構造力学,推進,航空宇宙機設計,生産技術,航空機システム,航行ダイナミクス,宇宙機システム,宇宙利用</t>
  </si>
  <si>
    <t>熱流体力学</t>
  </si>
  <si>
    <t>推進</t>
  </si>
  <si>
    <t>航空宇宙機設計</t>
  </si>
  <si>
    <t>生産技術</t>
  </si>
  <si>
    <t>航空機システム</t>
  </si>
  <si>
    <t>航行ダイナミクス</t>
  </si>
  <si>
    <t>宇宙機システム</t>
  </si>
  <si>
    <t>宇宙利用</t>
  </si>
  <si>
    <t>船舶海洋工学関連</t>
  </si>
  <si>
    <t>航行性能,構造力学,設計,生産技術,舶用機関,海上輸送,海洋開発,海中工学,極地工学,海洋環境技術</t>
  </si>
  <si>
    <t>航行性能</t>
  </si>
  <si>
    <t>設計</t>
  </si>
  <si>
    <t>舶用機関</t>
  </si>
  <si>
    <t>海上輸送</t>
  </si>
  <si>
    <t>海洋開発</t>
  </si>
  <si>
    <t>海中工学</t>
  </si>
  <si>
    <t>極地工学</t>
  </si>
  <si>
    <t>海洋環境技術</t>
  </si>
  <si>
    <t>社会システム工学、安全工学、防災工学およびその関連分野</t>
  </si>
  <si>
    <t>【カテゴリ】社会システム工学、安全工学、防災工学およびその関連分野</t>
  </si>
  <si>
    <t>カテゴリ25,社会システム工学,安全工学,防災工学</t>
  </si>
  <si>
    <t>カテゴリ25</t>
  </si>
  <si>
    <t>社会システム工学</t>
  </si>
  <si>
    <t>安全工学</t>
  </si>
  <si>
    <t>防災工学</t>
  </si>
  <si>
    <t>社会システム工学関連</t>
  </si>
  <si>
    <t>社会システム,経営工学,オペレーションズリサーチ,インダストリアルマネジメント,信頼性工学,政策科学,規制科学,品質管理</t>
  </si>
  <si>
    <t>社会システム</t>
  </si>
  <si>
    <t>経営工学</t>
  </si>
  <si>
    <t>オペレーションズリサーチ</t>
  </si>
  <si>
    <t>インダストリアルマネジメント</t>
  </si>
  <si>
    <t>信頼性工学</t>
  </si>
  <si>
    <t>政策科学</t>
  </si>
  <si>
    <t>規制科学</t>
  </si>
  <si>
    <t>品質管理</t>
  </si>
  <si>
    <t>安全工学関連</t>
  </si>
  <si>
    <t>安全工学,安全システム,リスク工学,リスクマネジメント,労働安全,産業安全,製品安全,安全情報,人間工学,信頼性工学</t>
  </si>
  <si>
    <t>安全システム</t>
  </si>
  <si>
    <t>リスク工学</t>
  </si>
  <si>
    <t>リスクマネジメント</t>
  </si>
  <si>
    <t>労働安全</t>
  </si>
  <si>
    <t>産業安全</t>
  </si>
  <si>
    <t>製品安全</t>
  </si>
  <si>
    <t>安全情報</t>
  </si>
  <si>
    <t>防災工学関連</t>
  </si>
  <si>
    <t>災害予測,ハザードマップ,建造物防災,ライフライン防災,地域防災計画,災害リスク評価,防災政策,災害レジリエンス</t>
  </si>
  <si>
    <t>災害予測</t>
  </si>
  <si>
    <t>ハザードマップ</t>
  </si>
  <si>
    <t>建造物防災</t>
  </si>
  <si>
    <t>ライフライン防災</t>
  </si>
  <si>
    <t>地域防災計画</t>
  </si>
  <si>
    <t>災害リスク評価</t>
  </si>
  <si>
    <t>防災政策</t>
  </si>
  <si>
    <t>災害レジリエンス</t>
  </si>
  <si>
    <t>水循環（水資源,水防災）関連</t>
  </si>
  <si>
    <t>水循環,水資源,水防災,</t>
  </si>
  <si>
    <t>水循環</t>
  </si>
  <si>
    <t>水資源</t>
  </si>
  <si>
    <t>水防災</t>
  </si>
  <si>
    <t>デジタル社会インフラ関連</t>
  </si>
  <si>
    <t>デジタル社会インフラ</t>
  </si>
  <si>
    <t>宇宙・フロンティア系　</t>
  </si>
  <si>
    <t>【カテゴリ】天文学・地球惑星科学およびその関連分野</t>
    <rPh sb="12" eb="15">
      <t>テンモンガク</t>
    </rPh>
    <phoneticPr fontId="8"/>
  </si>
  <si>
    <t>カテゴリ17,文学,地球惑星科学</t>
    <rPh sb="7" eb="9">
      <t>ブンガク</t>
    </rPh>
    <phoneticPr fontId="8"/>
  </si>
  <si>
    <t>カテゴリ17</t>
  </si>
  <si>
    <t>文学</t>
    <rPh sb="0" eb="2">
      <t>ブンガク</t>
    </rPh>
    <phoneticPr fontId="8"/>
  </si>
  <si>
    <t>地球惑星科学</t>
  </si>
  <si>
    <t>宇宙惑星科学関連</t>
  </si>
  <si>
    <t>太陽地球系科学,超高層物理学,惑星科学,系外惑星科学,地球外物質科学</t>
  </si>
  <si>
    <t>太陽地球系科学</t>
  </si>
  <si>
    <t>超高層物理学</t>
  </si>
  <si>
    <t>惑星科学</t>
  </si>
  <si>
    <t>系外惑星科学</t>
  </si>
  <si>
    <t>地球外物質科学</t>
  </si>
  <si>
    <t>大気水圏科学関連</t>
  </si>
  <si>
    <t>気候システム学,大気科学,海洋科学,陸水学,雪氷学,古気候学</t>
  </si>
  <si>
    <t>気候システム学</t>
  </si>
  <si>
    <t>大気科学</t>
  </si>
  <si>
    <t>海洋科学</t>
  </si>
  <si>
    <t>陸水学</t>
  </si>
  <si>
    <t>雪氷学</t>
  </si>
  <si>
    <t>古気候学</t>
  </si>
  <si>
    <t>地球人間圏科学関連</t>
  </si>
  <si>
    <t>自然環境科学,自然災害科学,地理空間情報学,第四紀学,資源および鉱床学</t>
  </si>
  <si>
    <t>自然環境科学</t>
  </si>
  <si>
    <t>自然災害科学</t>
  </si>
  <si>
    <t>地理空間情報学</t>
  </si>
  <si>
    <t>第四紀学</t>
  </si>
  <si>
    <t>資源および鉱床学</t>
  </si>
  <si>
    <t>固体地球科学関連</t>
  </si>
  <si>
    <t>固体地球物理学,地質学,地球内部物質科学,固体地球化学</t>
  </si>
  <si>
    <t>固体地球物理学</t>
  </si>
  <si>
    <t>地質学</t>
  </si>
  <si>
    <t>地球内部物質科学</t>
  </si>
  <si>
    <t>固体地球化学</t>
  </si>
  <si>
    <t>地球生命科学関連</t>
  </si>
  <si>
    <t>生命の起源および進化学,極限生物学,生物地球化学,古環境学,古生物学</t>
  </si>
  <si>
    <t>生命の起源および進化学</t>
  </si>
  <si>
    <t>極限生物学</t>
  </si>
  <si>
    <t>生物地球化学</t>
  </si>
  <si>
    <t>古環境学</t>
  </si>
  <si>
    <t>古生物学</t>
  </si>
  <si>
    <t>人文・社会科学系　</t>
  </si>
  <si>
    <t>法学およびその関連分野</t>
  </si>
  <si>
    <t>【カテゴリ】法学およびその関連分野</t>
  </si>
  <si>
    <t>カテゴリ5,法学</t>
  </si>
  <si>
    <t>カテゴリ5</t>
  </si>
  <si>
    <t>法学</t>
  </si>
  <si>
    <t>公法学関連</t>
  </si>
  <si>
    <t>憲法,行政法,租税法</t>
  </si>
  <si>
    <t>憲法</t>
  </si>
  <si>
    <t>行政法</t>
  </si>
  <si>
    <t>租税法</t>
  </si>
  <si>
    <t>国際法学関連</t>
  </si>
  <si>
    <t>国際公法,国際私法,国際人権法,国際経済法,ＥＵ法</t>
  </si>
  <si>
    <t>国際公法</t>
  </si>
  <si>
    <t>国際私法</t>
  </si>
  <si>
    <t>国際人権法</t>
  </si>
  <si>
    <t>国際経済法</t>
  </si>
  <si>
    <t>ＥＵ法</t>
  </si>
  <si>
    <t>社会法学関連</t>
  </si>
  <si>
    <t>労働法,経済法,社会保障法,教育法</t>
  </si>
  <si>
    <t>労働法</t>
  </si>
  <si>
    <t>経済法</t>
  </si>
  <si>
    <t>社会保障法</t>
  </si>
  <si>
    <t>教育法</t>
  </si>
  <si>
    <t>新領域法学関連</t>
  </si>
  <si>
    <t>環境法,医事法,情報法,消費者法,知的財産法,法とジェンダー,法曹論</t>
  </si>
  <si>
    <t>医事法</t>
  </si>
  <si>
    <t>情報法</t>
  </si>
  <si>
    <t>消費者法</t>
  </si>
  <si>
    <t>知的財産法</t>
  </si>
  <si>
    <t>法とジェンダー</t>
  </si>
  <si>
    <t>法曹論</t>
  </si>
  <si>
    <t>政治学およびその関連分野</t>
  </si>
  <si>
    <t>【カテゴリ】政治学およびその関連分野</t>
  </si>
  <si>
    <t>カテゴリ6,政治学</t>
  </si>
  <si>
    <t>カテゴリ6</t>
  </si>
  <si>
    <t>政治学</t>
  </si>
  <si>
    <t>政治学関連</t>
  </si>
  <si>
    <t>政治理論,政治思想史,政治史,政治過程論,政治参加,政治経済学,行政学,地方自治,比較政治,公共政策</t>
  </si>
  <si>
    <t>政治理論</t>
  </si>
  <si>
    <t>政治思想史</t>
  </si>
  <si>
    <t>政治史</t>
  </si>
  <si>
    <t>政治過程論</t>
  </si>
  <si>
    <t>政治参加</t>
  </si>
  <si>
    <t>政治経済学</t>
  </si>
  <si>
    <t>行政学</t>
  </si>
  <si>
    <t>地方自治</t>
  </si>
  <si>
    <t>比較政治</t>
  </si>
  <si>
    <t>公共政策</t>
  </si>
  <si>
    <t>国際関係論関連</t>
  </si>
  <si>
    <t>国際関係理論,国際関係史,対外政策論,安全保障論,国際政治経済論,グローバルガバナンス論,国際協力論,平和研究</t>
  </si>
  <si>
    <t>国際関係理論</t>
  </si>
  <si>
    <t>国際関係史</t>
  </si>
  <si>
    <t>対外政策論</t>
  </si>
  <si>
    <t>安全保障論</t>
  </si>
  <si>
    <t>国際政治経済論</t>
  </si>
  <si>
    <t>グローバルガバナンス論</t>
  </si>
  <si>
    <t>国際協力論</t>
  </si>
  <si>
    <t>平和研究</t>
  </si>
  <si>
    <t>地域研究関連</t>
  </si>
  <si>
    <t>地域研究一般,地域間比較,援助,社会開発,地域間交流,環境,トランスナショナリズム,グローバリゼーション,難民,紛争</t>
  </si>
  <si>
    <t>地域研究一般</t>
  </si>
  <si>
    <t>地域間比較</t>
  </si>
  <si>
    <t>援助</t>
  </si>
  <si>
    <t>社会開発</t>
  </si>
  <si>
    <t>地域間交流</t>
  </si>
  <si>
    <t>環境</t>
  </si>
  <si>
    <t>トランスナショナリズム</t>
  </si>
  <si>
    <t>グローバリゼーション</t>
  </si>
  <si>
    <t>難民</t>
  </si>
  <si>
    <t>紛争</t>
  </si>
  <si>
    <t>ジェンダー関連</t>
  </si>
  <si>
    <t>ジェンダー研究一般,フェミニズム,男性学,セクシュアリティ,クィアスタディーズ,労働,暴力,売買春,生殖医療,男女共同参画</t>
  </si>
  <si>
    <t>ジェンダー研究一般</t>
  </si>
  <si>
    <t>フェミニズム</t>
  </si>
  <si>
    <t>男性学</t>
  </si>
  <si>
    <t>セクシュアリティ</t>
  </si>
  <si>
    <t>クィアスタディーズ</t>
  </si>
  <si>
    <t>労働</t>
  </si>
  <si>
    <t>暴力</t>
  </si>
  <si>
    <t>売買春</t>
  </si>
  <si>
    <t>生殖医療</t>
  </si>
  <si>
    <t>男女共同参画</t>
  </si>
  <si>
    <t>経済学、経営学およびその関連分野</t>
  </si>
  <si>
    <t>【カテゴリ】経済学、経営学およびその関連分野</t>
  </si>
  <si>
    <t>カテゴリ7,経済学,経営学</t>
  </si>
  <si>
    <t>カテゴリ7</t>
  </si>
  <si>
    <t>経済学</t>
  </si>
  <si>
    <t>経営学</t>
  </si>
  <si>
    <t>経済統計関連</t>
  </si>
  <si>
    <t>統計制度,統計調査,経済統計,ビッグデータ,計量経済学,計量ファイナンス</t>
  </si>
  <si>
    <t>統計制度</t>
  </si>
  <si>
    <t>統計調査</t>
  </si>
  <si>
    <t>経済統計</t>
  </si>
  <si>
    <t>計量経済学</t>
  </si>
  <si>
    <t>計量ファイナンス</t>
  </si>
  <si>
    <t>経済政策関連</t>
  </si>
  <si>
    <t>経済政策一般,産業組織論,国際経済学,開発経済学,環境資源経済学,日本経済論,地域経済,都市経済学,交通経済学,空間経済学</t>
  </si>
  <si>
    <t>経済政策一般</t>
  </si>
  <si>
    <t>産業組織論</t>
  </si>
  <si>
    <t>国際経済学</t>
  </si>
  <si>
    <t>開発経済学</t>
  </si>
  <si>
    <t>環境資源経済学</t>
  </si>
  <si>
    <t>日本経済論</t>
  </si>
  <si>
    <t>地域経済</t>
  </si>
  <si>
    <t>都市経済学</t>
  </si>
  <si>
    <t>交通経済学</t>
  </si>
  <si>
    <t>空間経済学</t>
  </si>
  <si>
    <t>公共経済および労働経済関連</t>
  </si>
  <si>
    <t>財政学,公共経済学,医療経済学,労働経済学,社会保障論,教育経済学,法と経済学,政治経済学,人口学</t>
  </si>
  <si>
    <t>財政学</t>
  </si>
  <si>
    <t>公共経済学</t>
  </si>
  <si>
    <t>労働経済学</t>
  </si>
  <si>
    <t>社会保障論</t>
  </si>
  <si>
    <t>教育経済学</t>
  </si>
  <si>
    <t>法と経済学</t>
  </si>
  <si>
    <t>人口学</t>
  </si>
  <si>
    <t>金融およびファイナンス関連</t>
  </si>
  <si>
    <t>金融論,ファイナンス,国際金融論,企業金融,金融工学,保険論</t>
  </si>
  <si>
    <t>金融論</t>
  </si>
  <si>
    <t>ファイナンス</t>
  </si>
  <si>
    <t>国際金融論</t>
  </si>
  <si>
    <t>企業金融</t>
  </si>
  <si>
    <t>金融工学</t>
  </si>
  <si>
    <t>保険論</t>
  </si>
  <si>
    <t>経営学関連</t>
  </si>
  <si>
    <t>経営組織論,経営戦略論,組織行動論,企業論,企業ガバナンス論,人的資源管理論,技術,イノベーション経営論,国際経営論,経営情報論,経営学一般</t>
  </si>
  <si>
    <t>経営組織論</t>
  </si>
  <si>
    <t>経営戦略論</t>
  </si>
  <si>
    <t>組織行動論</t>
  </si>
  <si>
    <t>企業論</t>
  </si>
  <si>
    <t>企業ガバナンス論</t>
  </si>
  <si>
    <t>人的資源管理論</t>
  </si>
  <si>
    <t>技術</t>
  </si>
  <si>
    <t>イノベーション経営論</t>
  </si>
  <si>
    <t>国際経営論</t>
  </si>
  <si>
    <t>経営情報論</t>
  </si>
  <si>
    <t>経営学一般</t>
  </si>
  <si>
    <t>商学関連</t>
  </si>
  <si>
    <t>マーケティング論,消費者行動論,流通論,ロジスティクス,商学一般</t>
  </si>
  <si>
    <t>マーケティング論</t>
  </si>
  <si>
    <t>消費者行動論</t>
  </si>
  <si>
    <t>流通論</t>
  </si>
  <si>
    <t>ロジスティクス</t>
  </si>
  <si>
    <t>商学一般</t>
  </si>
  <si>
    <t>会計学関連</t>
  </si>
  <si>
    <t>財務会計論,管理会計論,監査論,会計学一般</t>
  </si>
  <si>
    <t>財務会計論</t>
  </si>
  <si>
    <t>管理会計論</t>
  </si>
  <si>
    <t>監査論</t>
  </si>
  <si>
    <t>会計学一般</t>
  </si>
  <si>
    <t>観光学関連</t>
  </si>
  <si>
    <t>観光研究（ツーリズム）一般,観光資源,観光政策,観光産業,観光地,旅行者,観光文化,観光メディア,持続可能な観光,観光倫理</t>
  </si>
  <si>
    <t>観光研究（ツーリズム）一般</t>
  </si>
  <si>
    <t>観光資源</t>
  </si>
  <si>
    <t>観光政策</t>
  </si>
  <si>
    <t>観光産業</t>
  </si>
  <si>
    <t>観光地</t>
  </si>
  <si>
    <t>旅行者</t>
  </si>
  <si>
    <t>観光文化</t>
  </si>
  <si>
    <t>観光メディア</t>
  </si>
  <si>
    <t>持続可能な観光</t>
  </si>
  <si>
    <t>観光倫理</t>
  </si>
  <si>
    <t>電子商取引（EC）関連</t>
    <rPh sb="9" eb="11">
      <t>カンレン</t>
    </rPh>
    <phoneticPr fontId="7"/>
  </si>
  <si>
    <t>電子商取引,EC,</t>
  </si>
  <si>
    <t>電子商取引</t>
  </si>
  <si>
    <t>EC</t>
  </si>
  <si>
    <t>無人店舗関連</t>
    <rPh sb="4" eb="6">
      <t>カンレン</t>
    </rPh>
    <phoneticPr fontId="7"/>
  </si>
  <si>
    <t>無人店舗</t>
  </si>
  <si>
    <t>個人売買（CtoC）関連</t>
    <rPh sb="10" eb="12">
      <t>カンレン</t>
    </rPh>
    <phoneticPr fontId="7"/>
  </si>
  <si>
    <t>個人売買,CtoC,</t>
  </si>
  <si>
    <t>個人売買</t>
  </si>
  <si>
    <t>CtoC</t>
  </si>
  <si>
    <t>【カテゴリ】フィンテック関連</t>
    <rPh sb="12" eb="14">
      <t>カンレン</t>
    </rPh>
    <phoneticPr fontId="7"/>
  </si>
  <si>
    <t>フィンテック,フィンテック全般</t>
    <rPh sb="13" eb="15">
      <t>ゼンパン</t>
    </rPh>
    <phoneticPr fontId="6"/>
  </si>
  <si>
    <t>フィンテック</t>
  </si>
  <si>
    <t>フィンテック（個人向け資産管理）関連</t>
    <rPh sb="7" eb="10">
      <t>コジンム</t>
    </rPh>
    <rPh sb="11" eb="13">
      <t>シサン</t>
    </rPh>
    <rPh sb="13" eb="15">
      <t>カンリ</t>
    </rPh>
    <rPh sb="16" eb="18">
      <t>カンレン</t>
    </rPh>
    <phoneticPr fontId="7"/>
  </si>
  <si>
    <t>フィンテック,個人向け資産管理,</t>
    <rPh sb="7" eb="10">
      <t>コジンム</t>
    </rPh>
    <rPh sb="11" eb="13">
      <t>シサン</t>
    </rPh>
    <rPh sb="13" eb="15">
      <t>カンリ</t>
    </rPh>
    <phoneticPr fontId="7"/>
  </si>
  <si>
    <t>個人向け資産管理</t>
    <rPh sb="0" eb="3">
      <t>コジンム</t>
    </rPh>
    <rPh sb="4" eb="6">
      <t>シサン</t>
    </rPh>
    <rPh sb="6" eb="8">
      <t>カンリ</t>
    </rPh>
    <phoneticPr fontId="7"/>
  </si>
  <si>
    <t>フィンテック（決済,送金）関連</t>
    <rPh sb="7" eb="9">
      <t>ケッサイ</t>
    </rPh>
    <rPh sb="10" eb="12">
      <t>ソウキン</t>
    </rPh>
    <rPh sb="13" eb="15">
      <t>カンレン</t>
    </rPh>
    <phoneticPr fontId="7"/>
  </si>
  <si>
    <t>フィンテック,決済,送金,</t>
    <rPh sb="7" eb="9">
      <t>ケッサイ</t>
    </rPh>
    <rPh sb="10" eb="12">
      <t>ソウキン</t>
    </rPh>
    <phoneticPr fontId="7"/>
  </si>
  <si>
    <t>決済</t>
    <rPh sb="0" eb="2">
      <t>ケッサイ</t>
    </rPh>
    <phoneticPr fontId="7"/>
  </si>
  <si>
    <t>送金</t>
    <rPh sb="0" eb="2">
      <t>ソウキン</t>
    </rPh>
    <phoneticPr fontId="7"/>
  </si>
  <si>
    <t>フィンテック（保険）関連</t>
    <rPh sb="7" eb="9">
      <t>ホケン</t>
    </rPh>
    <rPh sb="10" eb="12">
      <t>カンレン</t>
    </rPh>
    <phoneticPr fontId="7"/>
  </si>
  <si>
    <t>フィンテック,保険,</t>
    <rPh sb="7" eb="9">
      <t>ホケン</t>
    </rPh>
    <phoneticPr fontId="7"/>
  </si>
  <si>
    <t>保険</t>
    <rPh sb="0" eb="2">
      <t>ホケン</t>
    </rPh>
    <phoneticPr fontId="7"/>
  </si>
  <si>
    <t>フィンテック（個人向け融資）関連</t>
    <rPh sb="7" eb="10">
      <t>コジンム</t>
    </rPh>
    <rPh sb="11" eb="13">
      <t>ユウシ</t>
    </rPh>
    <rPh sb="14" eb="16">
      <t>カンレン</t>
    </rPh>
    <phoneticPr fontId="7"/>
  </si>
  <si>
    <t>フィンテック,個人向け融資,</t>
    <rPh sb="7" eb="10">
      <t>コジンム</t>
    </rPh>
    <rPh sb="11" eb="13">
      <t>ユウシ</t>
    </rPh>
    <phoneticPr fontId="7"/>
  </si>
  <si>
    <t>個人向け融資</t>
    <rPh sb="0" eb="3">
      <t>コジンム</t>
    </rPh>
    <rPh sb="4" eb="6">
      <t>ユウシ</t>
    </rPh>
    <phoneticPr fontId="7"/>
  </si>
  <si>
    <t>フィンテック（経理支援）関連</t>
    <rPh sb="7" eb="11">
      <t>ケイリシエン</t>
    </rPh>
    <rPh sb="12" eb="14">
      <t>カンレン</t>
    </rPh>
    <phoneticPr fontId="7"/>
  </si>
  <si>
    <t>フィンテック,経理支援,</t>
    <rPh sb="7" eb="11">
      <t>ケイリシエン</t>
    </rPh>
    <phoneticPr fontId="7"/>
  </si>
  <si>
    <t>経理支援</t>
    <rPh sb="0" eb="4">
      <t>ケイリシエン</t>
    </rPh>
    <phoneticPr fontId="7"/>
  </si>
  <si>
    <t>フィンテック（法人向け融資）関連</t>
    <rPh sb="7" eb="10">
      <t>ホウジンム</t>
    </rPh>
    <rPh sb="11" eb="13">
      <t>ユウシ</t>
    </rPh>
    <rPh sb="14" eb="16">
      <t>カンレン</t>
    </rPh>
    <phoneticPr fontId="7"/>
  </si>
  <si>
    <t>フィンテック,法人向け融資,</t>
    <rPh sb="7" eb="10">
      <t>ホウジンム</t>
    </rPh>
    <rPh sb="11" eb="13">
      <t>ユウシ</t>
    </rPh>
    <phoneticPr fontId="7"/>
  </si>
  <si>
    <t>法人向け融資</t>
    <rPh sb="0" eb="3">
      <t>ホウジンム</t>
    </rPh>
    <rPh sb="4" eb="6">
      <t>ユウシ</t>
    </rPh>
    <phoneticPr fontId="7"/>
  </si>
  <si>
    <t>フィンテック（資本調達）関連</t>
    <rPh sb="7" eb="11">
      <t>シホンチョウタツ</t>
    </rPh>
    <rPh sb="12" eb="14">
      <t>カンレン</t>
    </rPh>
    <phoneticPr fontId="7"/>
  </si>
  <si>
    <t>フィンテック,資本調達,</t>
    <rPh sb="7" eb="11">
      <t>シホンチョウタツ</t>
    </rPh>
    <phoneticPr fontId="7"/>
  </si>
  <si>
    <t>資本調達</t>
    <rPh sb="0" eb="4">
      <t>シホンチョウタツ</t>
    </rPh>
    <phoneticPr fontId="7"/>
  </si>
  <si>
    <t>フィンテック（トレーディング）関連</t>
    <rPh sb="15" eb="17">
      <t>カンレン</t>
    </rPh>
    <phoneticPr fontId="7"/>
  </si>
  <si>
    <t>フィンテック,トレーディング,</t>
  </si>
  <si>
    <t>トレーディング</t>
  </si>
  <si>
    <t>社会学およびその関連分野</t>
  </si>
  <si>
    <t>【カテゴリ】社会学およびその関連分野</t>
  </si>
  <si>
    <t>カテゴリ8,社会学</t>
  </si>
  <si>
    <t>カテゴリ8</t>
  </si>
  <si>
    <t>社会学</t>
  </si>
  <si>
    <t>社会学関連</t>
  </si>
  <si>
    <t>社会学一般,地域社会,家族,労働,階層,文化,メディア,エスニシティ,社会運動,社会調査法</t>
  </si>
  <si>
    <t>社会学一般</t>
  </si>
  <si>
    <t>地域社会</t>
  </si>
  <si>
    <t>家族</t>
  </si>
  <si>
    <t>階層</t>
  </si>
  <si>
    <t>文化</t>
  </si>
  <si>
    <t>メディア</t>
  </si>
  <si>
    <t>エスニシティ</t>
  </si>
  <si>
    <t>社会運動</t>
  </si>
  <si>
    <t>社会調査法</t>
  </si>
  <si>
    <t>社会福祉学関連</t>
  </si>
  <si>
    <t>ソーシャルワーク,社会福祉政策学,社会事業史,児童福祉,障がい者福祉,高齢者福祉,地域福祉,貧困,ボランティア,社会福祉学一般</t>
  </si>
  <si>
    <t>ソーシャルワーク</t>
  </si>
  <si>
    <t>社会福祉政策学</t>
  </si>
  <si>
    <t>社会事業史</t>
  </si>
  <si>
    <t>児童福祉</t>
  </si>
  <si>
    <t>障がい者福祉</t>
  </si>
  <si>
    <t>高齢者福祉</t>
  </si>
  <si>
    <t>地域福祉</t>
  </si>
  <si>
    <t>貧困</t>
  </si>
  <si>
    <t>ボランティア</t>
  </si>
  <si>
    <t>社会福祉学一般</t>
  </si>
  <si>
    <t>家政学および生活科学関連</t>
  </si>
  <si>
    <t>衣生活,食生活,住生活,生活経営,家族関係,ライフスタイル,生活文化,家政教育,生活科学一般,家政学一般</t>
  </si>
  <si>
    <t>衣生活</t>
  </si>
  <si>
    <t>食生活</t>
  </si>
  <si>
    <t>住生活</t>
  </si>
  <si>
    <t>生活経営</t>
  </si>
  <si>
    <t>家族関係</t>
  </si>
  <si>
    <t>生活文化</t>
  </si>
  <si>
    <t>家政教育</t>
  </si>
  <si>
    <t>生活科学一般</t>
  </si>
  <si>
    <t>家政学一般</t>
  </si>
  <si>
    <t>教育学およびその関連分野</t>
  </si>
  <si>
    <t>日本語教育関連</t>
  </si>
  <si>
    <t>学習者研究,言語習得,教材開発,カリキュラム評価,目的別日本語教育,バイリンガル教育,教師研究,日本語教育のための日本語研究,日本語教育史,異文化理解</t>
  </si>
  <si>
    <t>学習者研究</t>
  </si>
  <si>
    <t>言語習得</t>
  </si>
  <si>
    <t>教材開発</t>
  </si>
  <si>
    <t>カリキュラム評価</t>
  </si>
  <si>
    <t>目的別日本語教育</t>
  </si>
  <si>
    <t>バイリンガル教育</t>
  </si>
  <si>
    <t>教師研究</t>
  </si>
  <si>
    <t>日本語教育のための日本語研究</t>
  </si>
  <si>
    <t>日本語教育史</t>
  </si>
  <si>
    <t>異文化理解</t>
  </si>
  <si>
    <t>外国語教育関連</t>
  </si>
  <si>
    <t>学習法,コンピュータ支援学習（ＣＡＬＬ）,教材開発,言語テスト,第二言語習得論,早期英語教育,外国語教育政策史,カリキュラム評価,外国語教師養成,異文化理解</t>
  </si>
  <si>
    <t>学習法</t>
  </si>
  <si>
    <t>コンピュータ支援学習（ＣＡＬＬ）</t>
  </si>
  <si>
    <t>言語テスト</t>
  </si>
  <si>
    <t>第二言語習得論</t>
  </si>
  <si>
    <t>早期英語教育</t>
  </si>
  <si>
    <t>外国語教育政策史</t>
  </si>
  <si>
    <t>外国語教師養成</t>
  </si>
  <si>
    <t>【カテゴリ】教育学およびその関連分野</t>
  </si>
  <si>
    <t>カテゴリ9,教育学</t>
  </si>
  <si>
    <t>カテゴリ9</t>
  </si>
  <si>
    <t>教育学</t>
  </si>
  <si>
    <t>教育学関連</t>
  </si>
  <si>
    <t>教育史,教育哲学,教育方法学,教育指導者,学校教育,社会教育,教育制度,比較教育,教育経営</t>
  </si>
  <si>
    <t>教育史</t>
  </si>
  <si>
    <t>教育哲学</t>
  </si>
  <si>
    <t>教育方法学</t>
  </si>
  <si>
    <t>教育指導者</t>
  </si>
  <si>
    <t>学校教育</t>
  </si>
  <si>
    <t>社会教育</t>
  </si>
  <si>
    <t>教育制度</t>
  </si>
  <si>
    <t>比較教育</t>
  </si>
  <si>
    <t>教育経営</t>
  </si>
  <si>
    <t>教育社会学関連</t>
  </si>
  <si>
    <t>教育社会学,社会化,教育コミュニティ,進路キャリア形成,階層格差,ジェンダー,教育政策,国際開発</t>
  </si>
  <si>
    <t>教育社会学</t>
  </si>
  <si>
    <t>社会化</t>
  </si>
  <si>
    <t>教育コミュニティ</t>
  </si>
  <si>
    <t>進路キャリア形成</t>
  </si>
  <si>
    <t>階層格差</t>
  </si>
  <si>
    <t>ジェンダー</t>
  </si>
  <si>
    <t>教育政策</t>
  </si>
  <si>
    <t>国際開発</t>
  </si>
  <si>
    <t>子ども学および保育学関連</t>
  </si>
  <si>
    <t>子ども学,保育学,子どもの権利,発達,保育の内容方法,子育て施設,保育者,保育子育て支援制度,こども文化,歴史と思想</t>
  </si>
  <si>
    <t>子ども学</t>
  </si>
  <si>
    <t>保育学</t>
  </si>
  <si>
    <t>子どもの権利</t>
  </si>
  <si>
    <t>発達</t>
  </si>
  <si>
    <t>保育の内容方法</t>
  </si>
  <si>
    <t>子育て施設</t>
  </si>
  <si>
    <t>保育者</t>
  </si>
  <si>
    <t>保育子育て支援制度</t>
  </si>
  <si>
    <t>こども文化</t>
  </si>
  <si>
    <t>歴史と思想</t>
  </si>
  <si>
    <t>教科教育学および初等中等教育学関連</t>
  </si>
  <si>
    <t>各教科の教育,各教科の授業,学習指導,教師教育,特別活動,総合的な学習,道徳教育</t>
  </si>
  <si>
    <t>各教科の教育</t>
  </si>
  <si>
    <t>各教科の授業</t>
  </si>
  <si>
    <t>学習指導</t>
  </si>
  <si>
    <t>教師教育</t>
  </si>
  <si>
    <t>特別活動</t>
  </si>
  <si>
    <t>総合的な学習</t>
  </si>
  <si>
    <t>道徳教育</t>
  </si>
  <si>
    <t>高等教育学関連</t>
  </si>
  <si>
    <t>政策,入学者選抜,カリキュラム,学習進路支援,教職員,学術研究,地域連携貢献,国際化,大学経営,非大学型高教育</t>
  </si>
  <si>
    <t>政策</t>
  </si>
  <si>
    <t>入学者選抜</t>
  </si>
  <si>
    <t>カリキュラム</t>
  </si>
  <si>
    <t>学習進路支援</t>
  </si>
  <si>
    <t>教職員</t>
  </si>
  <si>
    <t>学術研究</t>
  </si>
  <si>
    <t>地域連携貢献</t>
  </si>
  <si>
    <t>国際化</t>
  </si>
  <si>
    <t>大学経営</t>
  </si>
  <si>
    <t>非大学型高教育</t>
  </si>
  <si>
    <t>特別支援教育関連</t>
  </si>
  <si>
    <t>理念と歴史,インクルージョンと共生社会,指導と支援,発達障害,情緒障害,知的障害,言語障害,身体障害,キャリア教育</t>
  </si>
  <si>
    <t>理念と歴史</t>
  </si>
  <si>
    <t>インクルージョンと共生社会</t>
  </si>
  <si>
    <t>指導と支援</t>
  </si>
  <si>
    <t>発達障害</t>
  </si>
  <si>
    <t>情緒障害</t>
  </si>
  <si>
    <t>知的障害</t>
  </si>
  <si>
    <t>言語障害</t>
  </si>
  <si>
    <t>身体障害</t>
  </si>
  <si>
    <t>キャリア教育</t>
  </si>
  <si>
    <t>教育工学関連</t>
  </si>
  <si>
    <t>カリキュラム開発,教授学習支援システム,メディアの活用,ＩＣＴの活用,教師教育,情報リテラシー</t>
  </si>
  <si>
    <t>カリキュラム開発</t>
  </si>
  <si>
    <t>教授学習支援システム</t>
  </si>
  <si>
    <t>メディアの活用</t>
  </si>
  <si>
    <t>ＩＣＴの活用</t>
  </si>
  <si>
    <t>情報リテラシー</t>
  </si>
  <si>
    <t>科学教育関連</t>
  </si>
  <si>
    <t>科学教育,科学コミュニケーション,科学リテラシー,科学と社会,ＳＴＥＭ教育</t>
  </si>
  <si>
    <t>科学教育</t>
  </si>
  <si>
    <t>科学コミュニケーション</t>
  </si>
  <si>
    <t>科学リテラシー</t>
  </si>
  <si>
    <t>科学と社会</t>
  </si>
  <si>
    <t>ＳＴＥＭ教育</t>
  </si>
  <si>
    <t>心理学およびその関連分野</t>
  </si>
  <si>
    <t>【カテゴリ】心理学およびその関連分野</t>
  </si>
  <si>
    <t>カテゴリ10,心理学</t>
  </si>
  <si>
    <t>カテゴリ10</t>
  </si>
  <si>
    <t>心理学</t>
  </si>
  <si>
    <t>社会心理学関連</t>
  </si>
  <si>
    <t>社会心理学一般,自己,集団,態度と行動,感情,対人関係,社会問題,文化</t>
  </si>
  <si>
    <t>社会心理学一般</t>
  </si>
  <si>
    <t>自己</t>
  </si>
  <si>
    <t>集団</t>
  </si>
  <si>
    <t>態度と行動</t>
  </si>
  <si>
    <t>感情</t>
  </si>
  <si>
    <t>対人関係</t>
  </si>
  <si>
    <t>社会問題</t>
  </si>
  <si>
    <t>教育心理学関連</t>
  </si>
  <si>
    <t>教育心理学一般,発達,家庭,学校,臨床,パーソナリティ,学習,測定評価</t>
  </si>
  <si>
    <t>教育心理学一般</t>
  </si>
  <si>
    <t>家庭</t>
  </si>
  <si>
    <t>学校</t>
  </si>
  <si>
    <t>臨床</t>
  </si>
  <si>
    <t>パーソナリティ</t>
  </si>
  <si>
    <t>測定評価</t>
  </si>
  <si>
    <t>臨床心理学関連</t>
  </si>
  <si>
    <t>臨床心理学一般,心理的障害,アセスメント,心理学的介入,養成訓練,健康,犯罪非行,コミュニティ</t>
  </si>
  <si>
    <t>臨床心理学一般</t>
  </si>
  <si>
    <t>心理的障害</t>
  </si>
  <si>
    <t>アセスメント</t>
  </si>
  <si>
    <t>心理学的介入</t>
  </si>
  <si>
    <t>養成訓練</t>
  </si>
  <si>
    <t>犯罪非行</t>
  </si>
  <si>
    <t>コミュニティ</t>
  </si>
  <si>
    <t>実験心理学関連</t>
  </si>
  <si>
    <t>実験心理学一般,感覚,知覚,注意,記憶,言語,情動,学習</t>
  </si>
  <si>
    <t>実験心理学一般</t>
  </si>
  <si>
    <t>感覚</t>
  </si>
  <si>
    <t>注意</t>
  </si>
  <si>
    <t>記憶</t>
  </si>
  <si>
    <t>技術キーワード</t>
    <rPh sb="0" eb="2">
      <t>ギジュツ</t>
    </rPh>
    <phoneticPr fontId="5"/>
  </si>
  <si>
    <t>入力欄</t>
    <rPh sb="0" eb="2">
      <t>ニュウリョク</t>
    </rPh>
    <rPh sb="2" eb="3">
      <t>ラン</t>
    </rPh>
    <phoneticPr fontId="5"/>
  </si>
  <si>
    <t>キーワード名</t>
    <rPh sb="5" eb="6">
      <t>メイ</t>
    </rPh>
    <phoneticPr fontId="5"/>
  </si>
  <si>
    <t>要素技術※1</t>
    <rPh sb="0" eb="4">
      <t>ヨウソギジュツ</t>
    </rPh>
    <phoneticPr fontId="5"/>
  </si>
  <si>
    <t>用途※1</t>
    <rPh sb="0" eb="2">
      <t>ヨウト</t>
    </rPh>
    <phoneticPr fontId="5"/>
  </si>
  <si>
    <t>分類※1</t>
    <rPh sb="0" eb="2">
      <t>ブンルイ</t>
    </rPh>
    <phoneticPr fontId="5"/>
  </si>
  <si>
    <r>
      <t>※1 別紙１「技術キーワード一覧」から選択し、番号（半角数字6桁 ）で記載（</t>
    </r>
    <r>
      <rPr>
        <sz val="11"/>
        <color rgb="FFFF0000"/>
        <rFont val="ＭＳ 明朝"/>
        <family val="1"/>
        <charset val="128"/>
      </rPr>
      <t>各項目１つ以上</t>
    </r>
    <r>
      <rPr>
        <sz val="11"/>
        <color theme="1"/>
        <rFont val="ＭＳ 明朝"/>
        <family val="1"/>
        <charset val="128"/>
      </rPr>
      <t>）。</t>
    </r>
    <phoneticPr fontId="5"/>
  </si>
  <si>
    <t>※2 任意。全角で入力。スペースが含まれる場合は、スペースも全角。3つまで入力可能。</t>
    <rPh sb="17" eb="18">
      <t>フク</t>
    </rPh>
    <rPh sb="21" eb="23">
      <t>バアイ</t>
    </rPh>
    <rPh sb="30" eb="32">
      <t>ゼンカク</t>
    </rPh>
    <rPh sb="37" eb="39">
      <t>ニュウリョク</t>
    </rPh>
    <rPh sb="39" eb="41">
      <t>カノウ</t>
    </rPh>
    <phoneticPr fontId="5"/>
  </si>
  <si>
    <t>利害関係の確認について</t>
    <rPh sb="0" eb="4">
      <t>リガイカンケイ</t>
    </rPh>
    <rPh sb="5" eb="7">
      <t>カクニン</t>
    </rPh>
    <phoneticPr fontId="14"/>
  </si>
  <si>
    <t>ＮＥＤＯは、採択審査にあたり大学・研究機関・企業等の外部専門家による「採択審査委員会」を開催します。この採択審査委員会では公正な審査を行うことはもちろん、知り得た提案情報についても審査以外の目的に利用することを禁じております。</t>
    <phoneticPr fontId="14"/>
  </si>
  <si>
    <t>その上で採択審査委員の選定段階で、ＮＥＤＯは利害関係者を排除すべく細心の注意を払っているところですが、さらに採択審査委員本人にも事前に確認を求め、より公平・公正な審査の徹底を図ることといたしております。</t>
    <phoneticPr fontId="14"/>
  </si>
  <si>
    <t>そこで、提案者の皆さまには、採択審査委員に事前提供する情報の記載をお願いいたします。本書類にていただいた「提案者名」、「研究開発テーマ」及び「技術的なポイント」を採択審査委員に提示し、自らが利害関係者、とりわけ競合関係に当たるかどうか、の判断を促します。技術的なポイントについては、競合関係を特定することが可能と考える技術的なポイントを問題ない範囲で記載いただけますようお願いいたします。</t>
    <phoneticPr fontId="14"/>
  </si>
  <si>
    <t>また、ＮＥＤＯが採択審査委員を選定する上で、利害関係者とお考えになる者がいらっしゃる場合には、別紙の記載欄に任意で記載いただいても構いません。なお、採択審査委員から、利害関係の有無の判断がつかないとのコメントがあった場合には、追加情報の提供をお願いする場合がございますので、ご協力をお願いいたします。</t>
    <phoneticPr fontId="14"/>
  </si>
  <si>
    <r>
      <t xml:space="preserve">（研究開発テーマ）
</t>
    </r>
    <r>
      <rPr>
        <sz val="10.5"/>
        <color rgb="FF0000FF"/>
        <rFont val="ＭＳ 明朝"/>
        <family val="1"/>
        <charset val="128"/>
      </rPr>
      <t>○○○○○○○○の研究開発</t>
    </r>
    <rPh sb="19" eb="23">
      <t>ケンキュウカイハツ</t>
    </rPh>
    <phoneticPr fontId="14"/>
  </si>
  <si>
    <t xml:space="preserve">（技術的なポイント）
</t>
    <rPh sb="1" eb="4">
      <t>ギジュツテキ</t>
    </rPh>
    <phoneticPr fontId="14"/>
  </si>
  <si>
    <t>A.</t>
    <phoneticPr fontId="14"/>
  </si>
  <si>
    <t>提案する研究開発事業
に要する費用</t>
    <phoneticPr fontId="14"/>
  </si>
  <si>
    <t>B</t>
    <phoneticPr fontId="14"/>
  </si>
  <si>
    <t>企業から支払われる
共同研究等費用
(全参画企業の合計)</t>
    <rPh sb="0" eb="2">
      <t>キギョウ</t>
    </rPh>
    <rPh sb="4" eb="6">
      <t>シハラ</t>
    </rPh>
    <rPh sb="10" eb="15">
      <t>キョウドウケンキュウトウ</t>
    </rPh>
    <rPh sb="15" eb="17">
      <t>ヒヨウ</t>
    </rPh>
    <rPh sb="19" eb="20">
      <t>ゼン</t>
    </rPh>
    <rPh sb="20" eb="22">
      <t>サンカク</t>
    </rPh>
    <rPh sb="22" eb="24">
      <t>キギョウ</t>
    </rPh>
    <rPh sb="25" eb="27">
      <t>ゴウケイ</t>
    </rPh>
    <phoneticPr fontId="14"/>
  </si>
  <si>
    <t>C</t>
    <phoneticPr fontId="14"/>
  </si>
  <si>
    <t>ＮＥＤＯに申請する
助成金の額</t>
    <rPh sb="5" eb="7">
      <t>シンセイ</t>
    </rPh>
    <rPh sb="10" eb="13">
      <t>ジョセイキン</t>
    </rPh>
    <rPh sb="14" eb="15">
      <t>ガク</t>
    </rPh>
    <phoneticPr fontId="14"/>
  </si>
  <si>
    <t>※A=B+C　※B=C</t>
    <phoneticPr fontId="14"/>
  </si>
  <si>
    <t>４．研究開発予算</t>
    <rPh sb="2" eb="8">
      <t>ケンキュウカイハツヨサン</t>
    </rPh>
    <phoneticPr fontId="14"/>
  </si>
  <si>
    <t>主任研究者研究経歴書</t>
  </si>
  <si>
    <t>氏名</t>
  </si>
  <si>
    <t>フリガナ</t>
  </si>
  <si>
    <t>所属機関</t>
  </si>
  <si>
    <t>部署</t>
  </si>
  <si>
    <t>役職</t>
  </si>
  <si>
    <t>所属機関所在地</t>
  </si>
  <si>
    <t>ＴＥＬ</t>
  </si>
  <si>
    <t>Ｅ‐ｍａｉｌ</t>
  </si>
  <si>
    <t>研究開発経歴（※現職含む）</t>
    <phoneticPr fontId="20"/>
  </si>
  <si>
    <t>年</t>
  </si>
  <si>
    <t>～</t>
  </si>
  <si>
    <t>研究開発内容</t>
  </si>
  <si>
    <r>
      <t>20</t>
    </r>
    <r>
      <rPr>
        <sz val="10.5"/>
        <color rgb="FF3333CC"/>
        <rFont val="ＭＳ 明朝"/>
        <family val="1"/>
        <charset val="128"/>
      </rPr>
      <t>xx</t>
    </r>
  </si>
  <si>
    <t>受賞歴（※年月）</t>
  </si>
  <si>
    <t>月</t>
  </si>
  <si>
    <t>主催者名</t>
    <phoneticPr fontId="20"/>
  </si>
  <si>
    <t>表彰制度名称</t>
  </si>
  <si>
    <t>受賞名称</t>
  </si>
  <si>
    <t>受賞件名</t>
    <phoneticPr fontId="20"/>
  </si>
  <si>
    <t>備考</t>
  </si>
  <si>
    <r>
      <t>当該研究開発に関連する最近5年間の成果等（各主要なもの</t>
    </r>
    <r>
      <rPr>
        <b/>
        <u/>
        <sz val="10.5"/>
        <color theme="1"/>
        <rFont val="ＭＳ 明朝"/>
        <family val="1"/>
        <charset val="128"/>
      </rPr>
      <t>10件以下</t>
    </r>
    <r>
      <rPr>
        <sz val="10.5"/>
        <color theme="1"/>
        <rFont val="ＭＳ 明朝"/>
        <family val="1"/>
        <charset val="128"/>
      </rPr>
      <t>）</t>
    </r>
  </si>
  <si>
    <t>論文</t>
    <phoneticPr fontId="20"/>
  </si>
  <si>
    <t>発行年</t>
  </si>
  <si>
    <t>主な著者１</t>
  </si>
  <si>
    <t>著者２</t>
  </si>
  <si>
    <t>著者３</t>
  </si>
  <si>
    <t>表題</t>
  </si>
  <si>
    <t>論文雑誌名</t>
  </si>
  <si>
    <t>巻
(Vol.)</t>
    <phoneticPr fontId="20"/>
  </si>
  <si>
    <t>号</t>
  </si>
  <si>
    <t>研究発表</t>
    <phoneticPr fontId="20"/>
  </si>
  <si>
    <t>発表年</t>
  </si>
  <si>
    <t>主催者名</t>
  </si>
  <si>
    <t>イベント名</t>
  </si>
  <si>
    <t>発表者</t>
  </si>
  <si>
    <t>発表タイトル</t>
    <phoneticPr fontId="20"/>
  </si>
  <si>
    <r>
      <t>20</t>
    </r>
    <r>
      <rPr>
        <sz val="10.5"/>
        <color rgb="FF3333CC"/>
        <rFont val="ＭＳ 明朝"/>
        <family val="1"/>
        <charset val="128"/>
      </rPr>
      <t>xx</t>
    </r>
    <phoneticPr fontId="20"/>
  </si>
  <si>
    <t>特許等</t>
    <phoneticPr fontId="20"/>
  </si>
  <si>
    <t>出願年</t>
  </si>
  <si>
    <t>日</t>
  </si>
  <si>
    <t>出願番号</t>
    <phoneticPr fontId="20"/>
  </si>
  <si>
    <t>登録番号</t>
  </si>
  <si>
    <t>発明等の名称</t>
  </si>
  <si>
    <t>備考（特許の場合は基本特許か応用特許かを記載）</t>
  </si>
  <si>
    <t>その他</t>
    <phoneticPr fontId="20"/>
  </si>
  <si>
    <t>タイトル</t>
  </si>
  <si>
    <t>自由記述</t>
  </si>
  <si>
    <r>
      <t>e-Rad</t>
    </r>
    <r>
      <rPr>
        <sz val="10.5"/>
        <color theme="1"/>
        <rFont val="ＭＳ 明朝"/>
        <family val="1"/>
        <charset val="128"/>
      </rPr>
      <t>研究者番号</t>
    </r>
    <r>
      <rPr>
        <sz val="10.5"/>
        <color theme="1"/>
        <rFont val="Century"/>
        <family val="1"/>
      </rPr>
      <t xml:space="preserve">
</t>
    </r>
    <r>
      <rPr>
        <sz val="10.5"/>
        <color theme="1"/>
        <rFont val="游ゴシック"/>
        <family val="1"/>
        <charset val="128"/>
      </rPr>
      <t>（数字</t>
    </r>
    <r>
      <rPr>
        <sz val="10.5"/>
        <color theme="1"/>
        <rFont val="Century"/>
        <family val="1"/>
      </rPr>
      <t>8</t>
    </r>
    <r>
      <rPr>
        <sz val="10.5"/>
        <color theme="1"/>
        <rFont val="游ゴシック"/>
        <family val="1"/>
        <charset val="128"/>
      </rPr>
      <t>桁）</t>
    </r>
    <phoneticPr fontId="20"/>
  </si>
  <si>
    <t>＊記述内容がセルからはみ出る場合は、折り返し表示にしてください。</t>
    <rPh sb="1" eb="3">
      <t>キジュツ</t>
    </rPh>
    <rPh sb="3" eb="5">
      <t>ナイヨウ</t>
    </rPh>
    <rPh sb="12" eb="13">
      <t>デ</t>
    </rPh>
    <rPh sb="14" eb="16">
      <t>バアイ</t>
    </rPh>
    <rPh sb="18" eb="19">
      <t>オ</t>
    </rPh>
    <rPh sb="20" eb="21">
      <t>カエ</t>
    </rPh>
    <rPh sb="22" eb="24">
      <t>ヒョウジ</t>
    </rPh>
    <phoneticPr fontId="5"/>
  </si>
  <si>
    <t>＊「研究開発経歴」は、必要に応じて行を追加(挿入)／削除してください。</t>
    <rPh sb="2" eb="6">
      <t>ケンキュウカイハツ</t>
    </rPh>
    <rPh sb="6" eb="8">
      <t>ケイレキ</t>
    </rPh>
    <rPh sb="22" eb="24">
      <t>ソウニュウ</t>
    </rPh>
    <phoneticPr fontId="20"/>
  </si>
  <si>
    <t>※必要に応じて行を追加(挿入)／削除してください。</t>
    <rPh sb="1" eb="3">
      <t>ヒツヨウ</t>
    </rPh>
    <rPh sb="4" eb="5">
      <t>オウ</t>
    </rPh>
    <rPh sb="7" eb="8">
      <t>ギョウ</t>
    </rPh>
    <rPh sb="9" eb="11">
      <t>ツイカ</t>
    </rPh>
    <rPh sb="12" eb="14">
      <t>ソウニュウ</t>
    </rPh>
    <rPh sb="16" eb="18">
      <t>サクジョ</t>
    </rPh>
    <phoneticPr fontId="5"/>
  </si>
  <si>
    <t>その他の研究費の応募・受入状況</t>
    <phoneticPr fontId="5"/>
  </si>
  <si>
    <t>●研究費</t>
    <phoneticPr fontId="5"/>
  </si>
  <si>
    <t>相手機関名
（国名）</t>
    <phoneticPr fontId="5"/>
  </si>
  <si>
    <t>制度名/研究課題名</t>
    <phoneticPr fontId="5"/>
  </si>
  <si>
    <t>受給/契約
状況</t>
    <phoneticPr fontId="5"/>
  </si>
  <si>
    <t>研究期間</t>
    <phoneticPr fontId="5"/>
  </si>
  <si>
    <t>予算額
(受入研究費額)</t>
    <phoneticPr fontId="5"/>
  </si>
  <si>
    <t>ｴﾌｫｰﾄ
(％)</t>
    <phoneticPr fontId="5"/>
  </si>
  <si>
    <t>○○財団
（日本）</t>
    <phoneticPr fontId="5"/>
  </si>
  <si>
    <t>××事業/△△の開発</t>
  </si>
  <si>
    <t>申請</t>
  </si>
  <si>
    <t>2021.4～2025.3</t>
    <phoneticPr fontId="5"/>
  </si>
  <si>
    <t>000,000千円</t>
    <phoneticPr fontId="5"/>
  </si>
  <si>
    <t>××株式会社（アメリカ合衆国）</t>
    <phoneticPr fontId="5"/>
  </si>
  <si>
    <t>■■の要素技術開発</t>
  </si>
  <si>
    <t>契約中</t>
  </si>
  <si>
    <t>2018.4～2023.3</t>
    <phoneticPr fontId="5"/>
  </si>
  <si>
    <t>―</t>
    <phoneticPr fontId="5"/>
  </si>
  <si>
    <t>―</t>
  </si>
  <si>
    <t>所属機関名</t>
    <phoneticPr fontId="5"/>
  </si>
  <si>
    <t xml:space="preserve">	役職</t>
    <phoneticPr fontId="5"/>
  </si>
  <si>
    <t xml:space="preserve">○×研究所	</t>
    <phoneticPr fontId="5"/>
  </si>
  <si>
    <t>主任研究員</t>
    <phoneticPr fontId="5"/>
  </si>
  <si>
    <t>○○大学</t>
    <phoneticPr fontId="5"/>
  </si>
  <si>
    <t>名誉教授</t>
    <phoneticPr fontId="5"/>
  </si>
  <si>
    <t>××株式会社</t>
    <phoneticPr fontId="5"/>
  </si>
  <si>
    <t>顧問</t>
    <phoneticPr fontId="5"/>
  </si>
  <si>
    <r>
      <t>＊記述内容がセルからはみ出る場合は、行高さを調整し、折り返し表示にしてください。</t>
    </r>
    <r>
      <rPr>
        <b/>
        <sz val="10.5"/>
        <color rgb="FF3333CC"/>
        <rFont val="ＭＳ 明朝"/>
        <family val="1"/>
        <charset val="128"/>
      </rPr>
      <t>列幅は変更しないでください。</t>
    </r>
    <rPh sb="1" eb="3">
      <t>キジュツ</t>
    </rPh>
    <rPh sb="3" eb="5">
      <t>ナイヨウ</t>
    </rPh>
    <rPh sb="12" eb="13">
      <t>デ</t>
    </rPh>
    <rPh sb="14" eb="16">
      <t>バアイ</t>
    </rPh>
    <rPh sb="18" eb="19">
      <t>ギョウ</t>
    </rPh>
    <rPh sb="19" eb="20">
      <t>タカ</t>
    </rPh>
    <rPh sb="22" eb="24">
      <t>チョウセイ</t>
    </rPh>
    <rPh sb="26" eb="27">
      <t>オ</t>
    </rPh>
    <rPh sb="28" eb="29">
      <t>カエ</t>
    </rPh>
    <rPh sb="30" eb="32">
      <t>ヒョウジ</t>
    </rPh>
    <rPh sb="40" eb="42">
      <t>レツハバ</t>
    </rPh>
    <rPh sb="43" eb="45">
      <t>ヘンコウ</t>
    </rPh>
    <phoneticPr fontId="5"/>
  </si>
  <si>
    <t>　xxxx-xx-xxxx</t>
    <phoneticPr fontId="20"/>
  </si>
  <si>
    <t>　*****@*********</t>
    <phoneticPr fontId="20"/>
  </si>
  <si>
    <r>
      <t>　</t>
    </r>
    <r>
      <rPr>
        <sz val="10.5"/>
        <color rgb="FF0000FF"/>
        <rFont val="ＭＳ 明朝"/>
        <family val="1"/>
        <charset val="128"/>
      </rPr>
      <t>xxxxxxxx</t>
    </r>
    <phoneticPr fontId="20"/>
  </si>
  <si>
    <r>
      <t xml:space="preserve">（利害関係者とお考えになる者がいらっしゃる場合には、任意でご記載ください。）
</t>
    </r>
    <r>
      <rPr>
        <b/>
        <i/>
        <sz val="10.5"/>
        <color rgb="FF0000FF"/>
        <rFont val="ＭＳ 明朝"/>
        <family val="1"/>
        <charset val="128"/>
      </rPr>
      <t>※具体的な氏名や企業名を記載してください（「○○事業関係者」「○○分野関係者」といった記載は不可）。
※企業名を記載した場合、その企業に所属する方全員を利害関係者とします。</t>
    </r>
    <rPh sb="1" eb="6">
      <t>リガイカンケイシャ</t>
    </rPh>
    <rPh sb="8" eb="9">
      <t>カンガ</t>
    </rPh>
    <rPh sb="13" eb="14">
      <t>モノ</t>
    </rPh>
    <rPh sb="21" eb="23">
      <t>バアイ</t>
    </rPh>
    <rPh sb="26" eb="28">
      <t>ニンイ</t>
    </rPh>
    <rPh sb="30" eb="32">
      <t>キサイ</t>
    </rPh>
    <phoneticPr fontId="14"/>
  </si>
  <si>
    <r>
      <t>（提案者名）</t>
    </r>
    <r>
      <rPr>
        <sz val="10.5"/>
        <color rgb="FF0000FF"/>
        <rFont val="ＭＳ 明朝"/>
        <family val="1"/>
        <charset val="128"/>
      </rPr>
      <t>　</t>
    </r>
    <r>
      <rPr>
        <b/>
        <i/>
        <sz val="10.5"/>
        <color rgb="FF0000FF"/>
        <rFont val="ＭＳ 明朝"/>
        <family val="1"/>
        <charset val="128"/>
      </rPr>
      <t>※連名で提案を行う場合は、併記してください。</t>
    </r>
    <r>
      <rPr>
        <b/>
        <i/>
        <sz val="10.5"/>
        <color theme="1"/>
        <rFont val="ＭＳ 明朝"/>
        <family val="1"/>
        <charset val="128"/>
      </rPr>
      <t xml:space="preserve">
</t>
    </r>
    <r>
      <rPr>
        <sz val="10.5"/>
        <color rgb="FF0000FF"/>
        <rFont val="ＭＳ 明朝"/>
        <family val="1"/>
        <charset val="128"/>
      </rPr>
      <t>○○大学　○○学部　○○学科　准教授　○○ ○○
○○大学大学院　○○研究科　○○専攻　助教　○○ ○○</t>
    </r>
    <r>
      <rPr>
        <sz val="10.5"/>
        <color theme="1"/>
        <rFont val="ＭＳ 明朝"/>
        <family val="1"/>
        <charset val="128"/>
      </rPr>
      <t xml:space="preserve">
</t>
    </r>
    <r>
      <rPr>
        <sz val="10.5"/>
        <color rgb="FF0000FF"/>
        <rFont val="ＭＳ 明朝"/>
        <family val="1"/>
        <charset val="128"/>
      </rPr>
      <t>○○研究所　○○部門　研究員　○○ ○○</t>
    </r>
    <rPh sb="1" eb="5">
      <t>テイアンシャメイ</t>
    </rPh>
    <rPh sb="8" eb="10">
      <t>レンメイ</t>
    </rPh>
    <rPh sb="11" eb="13">
      <t>テイアン</t>
    </rPh>
    <rPh sb="14" eb="15">
      <t>オコナ</t>
    </rPh>
    <rPh sb="16" eb="18">
      <t>バアイ</t>
    </rPh>
    <rPh sb="20" eb="22">
      <t>ヘイキ</t>
    </rPh>
    <rPh sb="32" eb="34">
      <t>ダイガク</t>
    </rPh>
    <rPh sb="35" eb="39">
      <t>マルマルガクブ</t>
    </rPh>
    <rPh sb="42" eb="44">
      <t>ガッカ</t>
    </rPh>
    <rPh sb="45" eb="48">
      <t>ジュンキョウジュ</t>
    </rPh>
    <rPh sb="59" eb="62">
      <t>ダイガクイン</t>
    </rPh>
    <rPh sb="65" eb="68">
      <t>ケンキュウカ</t>
    </rPh>
    <rPh sb="71" eb="73">
      <t>センコウ</t>
    </rPh>
    <rPh sb="74" eb="76">
      <t>ジョキョウ</t>
    </rPh>
    <rPh sb="85" eb="88">
      <t>ケンキュウショ</t>
    </rPh>
    <rPh sb="91" eb="93">
      <t>ブモン</t>
    </rPh>
    <rPh sb="94" eb="97">
      <t>ケンキュウイン</t>
    </rPh>
    <phoneticPr fontId="14"/>
  </si>
  <si>
    <t>フリーキーワード※2</t>
    <phoneticPr fontId="5"/>
  </si>
  <si>
    <t>研究者名：</t>
    <phoneticPr fontId="5"/>
  </si>
  <si>
    <t>機関名：</t>
    <rPh sb="0" eb="3">
      <t>キカンメイ</t>
    </rPh>
    <phoneticPr fontId="5"/>
  </si>
  <si>
    <t>□□法人□□大学</t>
    <rPh sb="2" eb="4">
      <t>ホウジン</t>
    </rPh>
    <rPh sb="6" eb="8">
      <t>ダイガク</t>
    </rPh>
    <phoneticPr fontId="5"/>
  </si>
  <si>
    <t>●●　●●</t>
    <phoneticPr fontId="5"/>
  </si>
  <si>
    <r>
      <t>　○○法人○○大学　</t>
    </r>
    <r>
      <rPr>
        <i/>
        <sz val="10.5"/>
        <color rgb="FF0000FF"/>
        <rFont val="ＭＳ 明朝"/>
        <family val="1"/>
        <charset val="128"/>
      </rPr>
      <t>＊正式名称で記載のこと</t>
    </r>
    <phoneticPr fontId="5"/>
  </si>
  <si>
    <t>　大学院○○科</t>
    <phoneticPr fontId="5"/>
  </si>
  <si>
    <t>　○○</t>
    <phoneticPr fontId="5"/>
  </si>
  <si>
    <t>　〒xxx-xxxx　○○県○○市・・・・・</t>
    <phoneticPr fontId="5"/>
  </si>
  <si>
    <r>
      <t>＊このシートは、</t>
    </r>
    <r>
      <rPr>
        <sz val="10.5"/>
        <color rgb="FFFF0000"/>
        <rFont val="ＭＳ 明朝"/>
        <family val="1"/>
        <charset val="128"/>
      </rPr>
      <t>共同提案・代表研究機関用</t>
    </r>
    <r>
      <rPr>
        <sz val="10.5"/>
        <color rgb="FF0000FF"/>
        <rFont val="ＭＳ 明朝"/>
        <family val="1"/>
        <charset val="128"/>
      </rPr>
      <t>です。</t>
    </r>
    <rPh sb="8" eb="12">
      <t>キョウドウテイアン</t>
    </rPh>
    <rPh sb="13" eb="15">
      <t>ダイヒョウ</t>
    </rPh>
    <rPh sb="15" eb="17">
      <t>ケンキュウ</t>
    </rPh>
    <rPh sb="17" eb="19">
      <t>キカン</t>
    </rPh>
    <rPh sb="19" eb="20">
      <t>ヨウ</t>
    </rPh>
    <phoneticPr fontId="5"/>
  </si>
  <si>
    <r>
      <t>＊このシートは、</t>
    </r>
    <r>
      <rPr>
        <sz val="10.5"/>
        <color rgb="FFFF0000"/>
        <rFont val="ＭＳ 明朝"/>
        <family val="1"/>
        <charset val="128"/>
      </rPr>
      <t>共同提案・代表研究機関用</t>
    </r>
    <r>
      <rPr>
        <sz val="10.5"/>
        <color rgb="FF3333CC"/>
        <rFont val="ＭＳ 明朝"/>
        <family val="1"/>
        <charset val="128"/>
      </rPr>
      <t>です。</t>
    </r>
    <phoneticPr fontId="5"/>
  </si>
  <si>
    <r>
      <t>※このシートは、</t>
    </r>
    <r>
      <rPr>
        <sz val="10.5"/>
        <color rgb="FFFF0000"/>
        <rFont val="ＭＳ 明朝"/>
        <family val="1"/>
        <charset val="128"/>
      </rPr>
      <t>共同提案・代表研究機関用</t>
    </r>
    <r>
      <rPr>
        <sz val="10.5"/>
        <color rgb="FF0000FF"/>
        <rFont val="ＭＳ 明朝"/>
        <family val="1"/>
        <charset val="128"/>
      </rPr>
      <t>です。</t>
    </r>
    <phoneticPr fontId="5"/>
  </si>
  <si>
    <t>××事業/△△の開発</t>
    <phoneticPr fontId="5"/>
  </si>
  <si>
    <t>申請</t>
    <phoneticPr fontId="5"/>
  </si>
  <si>
    <t>契約中</t>
    <phoneticPr fontId="5"/>
  </si>
  <si>
    <t>■■の要素技術開発</t>
    <phoneticPr fontId="5"/>
  </si>
  <si>
    <t>―</t>
    <phoneticPr fontId="5"/>
  </si>
  <si>
    <r>
      <t>＊このシートは、</t>
    </r>
    <r>
      <rPr>
        <sz val="10.5"/>
        <color rgb="FFFF0000"/>
        <rFont val="ＭＳ 明朝"/>
        <family val="1"/>
        <charset val="128"/>
      </rPr>
      <t>共同提案・分担研究機関用</t>
    </r>
    <r>
      <rPr>
        <sz val="10.5"/>
        <color rgb="FF0000FF"/>
        <rFont val="ＭＳ 明朝"/>
        <family val="1"/>
        <charset val="128"/>
      </rPr>
      <t>です。分担研究機関が複数の場合はこのシートをコピーしてください。</t>
    </r>
    <rPh sb="8" eb="12">
      <t>キョウドウテイアン</t>
    </rPh>
    <rPh sb="13" eb="15">
      <t>ブンタン</t>
    </rPh>
    <rPh sb="15" eb="17">
      <t>ケンキュウ</t>
    </rPh>
    <rPh sb="17" eb="19">
      <t>キカン</t>
    </rPh>
    <rPh sb="19" eb="20">
      <t>ヨウ</t>
    </rPh>
    <rPh sb="23" eb="29">
      <t>ブンタンケンキュウキカン</t>
    </rPh>
    <rPh sb="30" eb="32">
      <t>フクスウ</t>
    </rPh>
    <rPh sb="33" eb="35">
      <t>バアイ</t>
    </rPh>
    <phoneticPr fontId="5"/>
  </si>
  <si>
    <r>
      <t>※このシートは、</t>
    </r>
    <r>
      <rPr>
        <sz val="10.5"/>
        <color rgb="FFFF0000"/>
        <rFont val="ＭＳ 明朝"/>
        <family val="1"/>
        <charset val="128"/>
      </rPr>
      <t>共同提案・分担研究機関用</t>
    </r>
    <r>
      <rPr>
        <sz val="10.5"/>
        <color rgb="FF0000FF"/>
        <rFont val="ＭＳ 明朝"/>
        <family val="1"/>
        <charset val="128"/>
      </rPr>
      <t>です。分担研究機関が複数の場合はこのシートをコピーしてください。</t>
    </r>
    <phoneticPr fontId="5"/>
  </si>
  <si>
    <t>（添付資料1）</t>
    <rPh sb="1" eb="3">
      <t>テンプ</t>
    </rPh>
    <rPh sb="3" eb="5">
      <t>シリョウ</t>
    </rPh>
    <phoneticPr fontId="20"/>
  </si>
  <si>
    <t>（添付資料1）</t>
    <rPh sb="1" eb="5">
      <t>テンプシリョウ</t>
    </rPh>
    <phoneticPr fontId="20"/>
  </si>
  <si>
    <t>（添付資料2）</t>
    <rPh sb="1" eb="5">
      <t>テンプシリョウ</t>
    </rPh>
    <phoneticPr fontId="5"/>
  </si>
  <si>
    <t>（添付資料3）</t>
    <rPh sb="1" eb="5">
      <t>テンプシリョウ</t>
    </rPh>
    <phoneticPr fontId="14"/>
  </si>
  <si>
    <t>（添付資料3　別紙1）</t>
    <rPh sb="1" eb="5">
      <t>テンプシリョウ</t>
    </rPh>
    <rPh sb="7" eb="9">
      <t>ベッシ</t>
    </rPh>
    <phoneticPr fontId="14"/>
  </si>
  <si>
    <t>※公的補助金制度等による研究開発資金も含めてください。</t>
  </si>
  <si>
    <t>日本学術振興会（JSPS）</t>
    <phoneticPr fontId="5"/>
  </si>
  <si>
    <t>○○の研究</t>
    <rPh sb="3" eb="5">
      <t>ケンキュウ</t>
    </rPh>
    <phoneticPr fontId="5"/>
  </si>
  <si>
    <t>申請</t>
    <phoneticPr fontId="5"/>
  </si>
  <si>
    <t>2024.4～2026.3</t>
    <phoneticPr fontId="5"/>
  </si>
  <si>
    <r>
      <t>　</t>
    </r>
    <r>
      <rPr>
        <sz val="10.5"/>
        <color rgb="FF0000FF"/>
        <rFont val="ＭＳ 明朝"/>
        <family val="1"/>
        <charset val="128"/>
      </rPr>
      <t>□□大学●●　●●（主任研究者名）</t>
    </r>
    <r>
      <rPr>
        <sz val="10.5"/>
        <color theme="1"/>
        <rFont val="ＭＳ 明朝"/>
        <family val="1"/>
        <charset val="128"/>
      </rPr>
      <t>は、以下に示す研究費や所属機関・役職に関する情報に加えて、寄附金等や資金以外の施設・設備等の支援を含む、自身が関与する全ての研究活動に係る透明性確保のために必要な情報について、関係規程等に基づきに適切に所属機関に報告していること、誓約いたします。</t>
    </r>
    <rPh sb="11" eb="13">
      <t>シュニン</t>
    </rPh>
    <phoneticPr fontId="4"/>
  </si>
  <si>
    <t>2025年度</t>
    <rPh sb="4" eb="6">
      <t>ネンド</t>
    </rPh>
    <phoneticPr fontId="14"/>
  </si>
  <si>
    <t>2026年度</t>
    <rPh sb="4" eb="6">
      <t>ネンド</t>
    </rPh>
    <phoneticPr fontId="14"/>
  </si>
  <si>
    <t>2027年度</t>
    <rPh sb="4" eb="6">
      <t>ネンド</t>
    </rPh>
    <phoneticPr fontId="14"/>
  </si>
  <si>
    <t>※法人（助成先機関）毎に、主任研究者の研究費応募・受入状況を提出</t>
    <rPh sb="4" eb="9">
      <t>ジョセイサキキカン</t>
    </rPh>
    <rPh sb="13" eb="18">
      <t>シュニンケンキュウシャ</t>
    </rPh>
    <rPh sb="19" eb="22">
      <t>ケンキュウヒ</t>
    </rPh>
    <rPh sb="22" eb="24">
      <t>オウボ</t>
    </rPh>
    <rPh sb="25" eb="27">
      <t>ウケイレ</t>
    </rPh>
    <rPh sb="27" eb="29">
      <t>ジョウキョウ</t>
    </rPh>
    <rPh sb="30" eb="32">
      <t>テイシュツ</t>
    </rPh>
    <phoneticPr fontId="5"/>
  </si>
  <si>
    <t>※実施機関の名称については、科研費は「日本学術振興会（JSPS）」（文部科学省ではなく）、
　JST事業は「科学技術振興機構（JST）」（文部科学省ではなく）、
　NEDO事業は「新エネルギー・産業技術総合開発機構（NEDO）」（経済産業省ではなく）
　と記載してください。</t>
    <phoneticPr fontId="5"/>
  </si>
  <si>
    <r>
      <t>※記述内容がセルからはみ出る場合は、行高さを調整し、折り返し表示にしてください。
　</t>
    </r>
    <r>
      <rPr>
        <b/>
        <sz val="10.5"/>
        <color rgb="FF0000FF"/>
        <rFont val="ＭＳ 明朝"/>
        <family val="1"/>
        <charset val="128"/>
      </rPr>
      <t>列幅は変更しないでください。</t>
    </r>
    <rPh sb="1" eb="3">
      <t>キジュツ</t>
    </rPh>
    <rPh sb="3" eb="5">
      <t>ナイヨウ</t>
    </rPh>
    <rPh sb="12" eb="13">
      <t>デ</t>
    </rPh>
    <rPh sb="14" eb="16">
      <t>バアイ</t>
    </rPh>
    <rPh sb="18" eb="19">
      <t>ギョウ</t>
    </rPh>
    <rPh sb="19" eb="20">
      <t>タカ</t>
    </rPh>
    <rPh sb="22" eb="24">
      <t>チョウセイ</t>
    </rPh>
    <rPh sb="26" eb="27">
      <t>オ</t>
    </rPh>
    <rPh sb="28" eb="29">
      <t>カエ</t>
    </rPh>
    <rPh sb="30" eb="32">
      <t>ヒョウジ</t>
    </rPh>
    <rPh sb="42" eb="44">
      <t>レツハバ</t>
    </rPh>
    <rPh sb="45" eb="47">
      <t>ヘンコウ</t>
    </rPh>
    <phoneticPr fontId="5"/>
  </si>
  <si>
    <t>●所属機関・役職</t>
    <phoneticPr fontId="5"/>
  </si>
  <si>
    <t>（兼業や、外国の人材登用プログラムへの参加、雇用契約のない名誉教授等を含む。）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</si>
</sst>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円&quot;;[Red]\-#,##0&quot;円&quot;"/>
  </numFmts>
  <fonts count="38"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b/>
      <sz val="15"/>
      <color theme="3"/>
      <name val="Meiryo UI"/>
      <family val="2"/>
      <charset val="128"/>
    </font>
    <font>
      <sz val="11"/>
      <color rgb="FFFA7D00"/>
      <name val="Meiryo UI"/>
      <family val="2"/>
      <charset val="128"/>
    </font>
    <font>
      <b/>
      <sz val="11"/>
      <color theme="0"/>
      <name val="Meiryo UI"/>
      <family val="2"/>
      <charset val="128"/>
    </font>
    <font>
      <sz val="11"/>
      <color theme="1"/>
      <name val="ＭＳ 明朝"/>
      <family val="1"/>
      <charset val="128"/>
    </font>
    <font>
      <sz val="11"/>
      <color rgb="FFFF0000"/>
      <name val="ＭＳ 明朝"/>
      <family val="1"/>
      <charset val="128"/>
    </font>
    <font>
      <b/>
      <sz val="11"/>
      <color rgb="FFFF0000"/>
      <name val="ＭＳ 明朝"/>
      <family val="1"/>
      <charset val="128"/>
    </font>
    <font>
      <sz val="11"/>
      <color theme="1"/>
      <name val="游ゴシック"/>
      <family val="2"/>
      <scheme val="minor"/>
    </font>
    <font>
      <sz val="11"/>
      <color theme="1"/>
      <name val="ＭＳ Ｐゴシック"/>
      <family val="3"/>
      <charset val="128"/>
    </font>
    <font>
      <sz val="6"/>
      <name val="游ゴシック"/>
      <family val="3"/>
      <charset val="128"/>
      <scheme val="minor"/>
    </font>
    <font>
      <sz val="14"/>
      <color theme="1"/>
      <name val="ＭＳ Ｐゴシック"/>
      <family val="3"/>
      <charset val="128"/>
    </font>
    <font>
      <sz val="10.5"/>
      <color theme="1"/>
      <name val="ＭＳ Ｐゴシック"/>
      <family val="3"/>
      <charset val="128"/>
    </font>
    <font>
      <sz val="10.5"/>
      <color theme="1"/>
      <name val="ＭＳ 明朝"/>
      <family val="1"/>
      <charset val="128"/>
    </font>
    <font>
      <b/>
      <i/>
      <sz val="10.5"/>
      <color theme="1"/>
      <name val="ＭＳ 明朝"/>
      <family val="1"/>
      <charset val="128"/>
    </font>
    <font>
      <sz val="10.5"/>
      <color rgb="FF0000FF"/>
      <name val="ＭＳ 明朝"/>
      <family val="1"/>
      <charset val="128"/>
    </font>
    <font>
      <sz val="6"/>
      <name val="游ゴシック"/>
      <family val="2"/>
      <charset val="128"/>
      <scheme val="minor"/>
    </font>
    <font>
      <b/>
      <sz val="14"/>
      <color theme="1"/>
      <name val="ＭＳ 明朝"/>
      <family val="1"/>
      <charset val="128"/>
    </font>
    <font>
      <i/>
      <sz val="10.5"/>
      <color rgb="FF3333CC"/>
      <name val="ＭＳ 明朝"/>
      <family val="1"/>
      <charset val="128"/>
    </font>
    <font>
      <sz val="10.5"/>
      <color rgb="FF3333CC"/>
      <name val="ＭＳ 明朝"/>
      <family val="1"/>
      <charset val="128"/>
    </font>
    <font>
      <sz val="10.5"/>
      <color theme="1"/>
      <name val="Century"/>
      <family val="1"/>
    </font>
    <font>
      <sz val="10.5"/>
      <color rgb="FF000000"/>
      <name val="ＭＳ 明朝"/>
      <family val="1"/>
      <charset val="128"/>
    </font>
    <font>
      <b/>
      <u/>
      <sz val="10.5"/>
      <color theme="1"/>
      <name val="ＭＳ 明朝"/>
      <family val="1"/>
      <charset val="128"/>
    </font>
    <font>
      <b/>
      <sz val="10.5"/>
      <color rgb="FF3333CC"/>
      <name val="ＭＳ 明朝"/>
      <family val="1"/>
      <charset val="128"/>
    </font>
    <font>
      <sz val="10.5"/>
      <color theme="1"/>
      <name val="游ゴシック"/>
      <family val="1"/>
      <charset val="128"/>
    </font>
    <font>
      <sz val="9"/>
      <color theme="1"/>
      <name val="ＭＳ 明朝"/>
      <family val="1"/>
      <charset val="128"/>
    </font>
    <font>
      <b/>
      <sz val="16"/>
      <color theme="1"/>
      <name val="ＭＳ 明朝"/>
      <family val="1"/>
      <charset val="128"/>
    </font>
    <font>
      <b/>
      <sz val="10.5"/>
      <color theme="1"/>
      <name val="ＭＳ 明朝"/>
      <family val="1"/>
      <charset val="128"/>
    </font>
    <font>
      <b/>
      <sz val="10.5"/>
      <color rgb="FF0000FF"/>
      <name val="ＭＳ 明朝"/>
      <family val="1"/>
      <charset val="128"/>
    </font>
    <font>
      <i/>
      <sz val="10.5"/>
      <color theme="1"/>
      <name val="ＭＳ 明朝"/>
      <family val="1"/>
      <charset val="128"/>
    </font>
    <font>
      <i/>
      <sz val="10.5"/>
      <color rgb="FF0000FF"/>
      <name val="ＭＳ 明朝"/>
      <family val="1"/>
      <charset val="128"/>
    </font>
    <font>
      <sz val="12"/>
      <color rgb="FF0000FF"/>
      <name val="ＭＳ 明朝"/>
      <family val="1"/>
      <charset val="128"/>
    </font>
    <font>
      <b/>
      <i/>
      <sz val="10.5"/>
      <color rgb="FF0000FF"/>
      <name val="ＭＳ 明朝"/>
      <family val="1"/>
      <charset val="128"/>
    </font>
    <font>
      <sz val="10.5"/>
      <color rgb="FFFF0000"/>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7">
    <xf numFmtId="0" fontId="0" fillId="0" borderId="0">
      <alignment vertical="center"/>
    </xf>
    <xf numFmtId="0" fontId="12" fillId="0" borderId="0"/>
    <xf numFmtId="38" fontId="12"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50">
    <xf numFmtId="0" fontId="0" fillId="0" borderId="0" xfId="0">
      <alignmen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176" fontId="0" fillId="0" borderId="0" xfId="0" applyNumberFormat="1">
      <alignment vertical="center"/>
    </xf>
    <xf numFmtId="0" fontId="13" fillId="4" borderId="0" xfId="1" applyFont="1" applyFill="1" applyAlignment="1">
      <alignment horizontal="right" vertical="center"/>
    </xf>
    <xf numFmtId="0" fontId="13" fillId="4" borderId="0" xfId="1" applyFont="1" applyFill="1" applyAlignment="1">
      <alignment vertical="center"/>
    </xf>
    <xf numFmtId="0" fontId="13" fillId="0" borderId="0" xfId="1" applyFont="1" applyAlignment="1">
      <alignment vertical="center"/>
    </xf>
    <xf numFmtId="0" fontId="15" fillId="4" borderId="0" xfId="1" applyFont="1" applyFill="1" applyAlignment="1">
      <alignment horizontal="center" vertical="center"/>
    </xf>
    <xf numFmtId="0" fontId="15" fillId="0" borderId="0" xfId="1" applyFont="1" applyAlignment="1">
      <alignment horizontal="center" vertical="center"/>
    </xf>
    <xf numFmtId="0" fontId="16" fillId="4" borderId="0" xfId="1" applyFont="1" applyFill="1" applyAlignment="1">
      <alignment horizontal="right" vertical="top"/>
    </xf>
    <xf numFmtId="0" fontId="16" fillId="4" borderId="0" xfId="1" applyFont="1" applyFill="1" applyAlignment="1">
      <alignment horizontal="justify" vertical="center"/>
    </xf>
    <xf numFmtId="0" fontId="16" fillId="4" borderId="0" xfId="1" applyFont="1" applyFill="1" applyAlignment="1">
      <alignment vertical="center"/>
    </xf>
    <xf numFmtId="0" fontId="13" fillId="4" borderId="0" xfId="1" applyFont="1" applyFill="1" applyAlignment="1">
      <alignment horizontal="justify" vertical="center"/>
    </xf>
    <xf numFmtId="0" fontId="13" fillId="0" borderId="0" xfId="1" applyFont="1" applyAlignment="1">
      <alignment horizontal="justify" vertical="center"/>
    </xf>
    <xf numFmtId="0" fontId="17" fillId="4" borderId="1" xfId="3" applyFont="1" applyFill="1" applyBorder="1" applyAlignment="1">
      <alignment horizontal="left" vertical="center"/>
    </xf>
    <xf numFmtId="0" fontId="17" fillId="0" borderId="0" xfId="3" applyFont="1" applyAlignment="1">
      <alignment horizontal="left" vertical="center"/>
    </xf>
    <xf numFmtId="0" fontId="17" fillId="4" borderId="0" xfId="3" applyFont="1" applyFill="1" applyAlignment="1">
      <alignment horizontal="left" vertical="center"/>
    </xf>
    <xf numFmtId="0" fontId="17" fillId="4" borderId="0" xfId="3" applyFont="1" applyFill="1" applyAlignment="1">
      <alignment horizontal="right" vertical="center"/>
    </xf>
    <xf numFmtId="0" fontId="17" fillId="4" borderId="5" xfId="3" applyFont="1" applyFill="1" applyBorder="1" applyAlignment="1">
      <alignment horizontal="left" vertical="center"/>
    </xf>
    <xf numFmtId="0" fontId="17" fillId="4" borderId="6" xfId="3" applyFont="1" applyFill="1" applyBorder="1" applyAlignment="1">
      <alignment horizontal="left" vertical="center"/>
    </xf>
    <xf numFmtId="0" fontId="17" fillId="4" borderId="1" xfId="3" applyFont="1" applyFill="1" applyBorder="1" applyAlignment="1">
      <alignment horizontal="left" vertical="center" wrapText="1"/>
    </xf>
    <xf numFmtId="0" fontId="17" fillId="4" borderId="1" xfId="1" applyFont="1" applyFill="1" applyBorder="1" applyAlignment="1" applyProtection="1">
      <alignment horizontal="justify" vertical="top" wrapText="1"/>
      <protection locked="0"/>
    </xf>
    <xf numFmtId="0" fontId="9" fillId="2" borderId="1" xfId="0" applyFont="1" applyFill="1" applyBorder="1" applyAlignment="1" applyProtection="1">
      <alignment horizontal="center" vertical="center"/>
      <protection locked="0"/>
    </xf>
    <xf numFmtId="0" fontId="9" fillId="0" borderId="0" xfId="0" applyFont="1">
      <alignment vertical="center"/>
    </xf>
    <xf numFmtId="0" fontId="9" fillId="0" borderId="1" xfId="0" applyFont="1" applyBorder="1">
      <alignment vertical="center"/>
    </xf>
    <xf numFmtId="0" fontId="9" fillId="0" borderId="1" xfId="0" applyFont="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lignment vertical="center"/>
    </xf>
    <xf numFmtId="0" fontId="11" fillId="0" borderId="0" xfId="0" applyFont="1">
      <alignment vertical="center"/>
    </xf>
    <xf numFmtId="0" fontId="17" fillId="3" borderId="5" xfId="3" applyFont="1" applyFill="1" applyBorder="1" applyAlignment="1">
      <alignment horizontal="left" vertical="center"/>
    </xf>
    <xf numFmtId="0" fontId="17" fillId="3" borderId="19" xfId="3" applyFont="1" applyFill="1" applyBorder="1" applyAlignment="1">
      <alignment horizontal="left" vertical="center"/>
    </xf>
    <xf numFmtId="0" fontId="17" fillId="3" borderId="6" xfId="3" applyFont="1" applyFill="1" applyBorder="1" applyAlignment="1">
      <alignment horizontal="left" vertical="center"/>
    </xf>
    <xf numFmtId="0" fontId="17" fillId="3" borderId="16" xfId="3" applyFont="1" applyFill="1" applyBorder="1" applyAlignment="1">
      <alignment horizontal="left" vertical="center"/>
    </xf>
    <xf numFmtId="0" fontId="17" fillId="3" borderId="1" xfId="3" applyFont="1" applyFill="1" applyBorder="1" applyAlignment="1">
      <alignment horizontal="left" vertical="center"/>
    </xf>
    <xf numFmtId="0" fontId="17" fillId="3" borderId="1" xfId="3" applyFont="1" applyFill="1" applyBorder="1" applyAlignment="1">
      <alignment horizontal="left" vertical="center" wrapText="1"/>
    </xf>
    <xf numFmtId="0" fontId="17" fillId="3" borderId="18" xfId="3" applyFont="1" applyFill="1" applyBorder="1" applyAlignment="1">
      <alignment horizontal="left" vertical="center"/>
    </xf>
    <xf numFmtId="0" fontId="17" fillId="3" borderId="2" xfId="3" applyFont="1" applyFill="1" applyBorder="1" applyAlignment="1">
      <alignment horizontal="left" vertical="center" wrapText="1"/>
    </xf>
    <xf numFmtId="0" fontId="17" fillId="3" borderId="17" xfId="3" applyFont="1" applyFill="1" applyBorder="1" applyAlignment="1">
      <alignment horizontal="left" vertical="center"/>
    </xf>
    <xf numFmtId="0" fontId="23" fillId="4" borderId="0" xfId="3" applyFont="1" applyFill="1">
      <alignment vertical="center"/>
    </xf>
    <xf numFmtId="0" fontId="24" fillId="4" borderId="1" xfId="5" applyFont="1" applyFill="1" applyBorder="1" applyAlignment="1" applyProtection="1">
      <alignment horizontal="center" vertical="center"/>
      <protection locked="0"/>
    </xf>
    <xf numFmtId="0" fontId="17" fillId="4" borderId="1" xfId="5" applyFont="1" applyFill="1" applyBorder="1" applyAlignment="1" applyProtection="1">
      <alignment horizontal="center" vertical="center"/>
      <protection locked="0"/>
    </xf>
    <xf numFmtId="0" fontId="17" fillId="4" borderId="1" xfId="5" applyFont="1" applyFill="1" applyBorder="1" applyAlignment="1" applyProtection="1">
      <alignment horizontal="left" vertical="center" wrapText="1"/>
      <protection locked="0"/>
    </xf>
    <xf numFmtId="0" fontId="17" fillId="4" borderId="1" xfId="5" applyFont="1" applyFill="1" applyBorder="1" applyAlignment="1" applyProtection="1">
      <alignment vertical="center" wrapText="1"/>
      <protection locked="0"/>
    </xf>
    <xf numFmtId="0" fontId="19" fillId="4" borderId="1" xfId="6" applyFont="1" applyFill="1" applyBorder="1" applyAlignment="1" applyProtection="1">
      <alignment horizontal="left" vertical="center" wrapText="1"/>
      <protection locked="0"/>
    </xf>
    <xf numFmtId="0" fontId="19" fillId="4" borderId="1" xfId="6" applyFont="1" applyFill="1" applyBorder="1" applyAlignment="1" applyProtection="1">
      <alignment horizontal="center" vertical="center"/>
      <protection locked="0"/>
    </xf>
    <xf numFmtId="0" fontId="19" fillId="4" borderId="5" xfId="6" applyFont="1" applyFill="1" applyBorder="1" applyAlignment="1" applyProtection="1">
      <alignment horizontal="center" vertical="center"/>
      <protection locked="0"/>
    </xf>
    <xf numFmtId="0" fontId="19" fillId="4" borderId="1" xfId="6" applyFont="1" applyFill="1" applyBorder="1" applyAlignment="1" applyProtection="1">
      <alignment horizontal="center" vertical="center" wrapText="1"/>
      <protection locked="0"/>
    </xf>
    <xf numFmtId="0" fontId="19" fillId="4" borderId="0" xfId="5" applyFont="1" applyFill="1">
      <alignment vertical="center"/>
    </xf>
    <xf numFmtId="0" fontId="17" fillId="4" borderId="0" xfId="1" applyFont="1" applyFill="1" applyAlignment="1">
      <alignment horizontal="justify" vertical="top" wrapText="1"/>
    </xf>
    <xf numFmtId="0" fontId="17" fillId="4" borderId="0" xfId="1" applyFont="1" applyFill="1" applyAlignment="1">
      <alignment horizontal="justify" vertical="center" wrapText="1"/>
    </xf>
    <xf numFmtId="0" fontId="17" fillId="4" borderId="0" xfId="1" applyFont="1" applyFill="1" applyAlignment="1">
      <alignment horizontal="justify" vertical="center"/>
    </xf>
    <xf numFmtId="0" fontId="9" fillId="4" borderId="0" xfId="1" applyFont="1" applyFill="1" applyAlignment="1">
      <alignment horizontal="right" vertical="center"/>
    </xf>
    <xf numFmtId="0" fontId="17" fillId="0" borderId="0" xfId="1" applyFont="1"/>
    <xf numFmtId="0" fontId="17" fillId="0" borderId="0" xfId="1" applyFont="1" applyAlignment="1">
      <alignment horizontal="center" vertical="center"/>
    </xf>
    <xf numFmtId="0" fontId="17" fillId="0" borderId="9" xfId="1" applyFont="1" applyBorder="1" applyAlignment="1">
      <alignment horizontal="center" vertical="center" wrapText="1"/>
    </xf>
    <xf numFmtId="177" fontId="17" fillId="0" borderId="12" xfId="2" applyNumberFormat="1" applyFont="1" applyBorder="1" applyAlignment="1" applyProtection="1">
      <alignment horizontal="right" vertical="center"/>
    </xf>
    <xf numFmtId="177" fontId="17" fillId="0" borderId="3" xfId="2" applyNumberFormat="1" applyFont="1" applyBorder="1" applyAlignment="1" applyProtection="1">
      <alignment horizontal="right" vertical="center"/>
    </xf>
    <xf numFmtId="177" fontId="17" fillId="0" borderId="1" xfId="2" applyNumberFormat="1" applyFont="1" applyBorder="1" applyAlignment="1" applyProtection="1">
      <alignment horizontal="right" vertical="center"/>
      <protection locked="0"/>
    </xf>
    <xf numFmtId="0" fontId="37" fillId="0" borderId="0" xfId="1" applyFont="1"/>
    <xf numFmtId="0" fontId="17" fillId="0" borderId="0" xfId="1" applyFont="1" applyAlignment="1">
      <alignment wrapText="1"/>
    </xf>
    <xf numFmtId="0" fontId="29" fillId="0" borderId="10" xfId="1" applyFont="1" applyBorder="1" applyAlignment="1">
      <alignment horizontal="left" vertical="top" wrapText="1"/>
    </xf>
    <xf numFmtId="0" fontId="29" fillId="0" borderId="11" xfId="1" applyFont="1" applyBorder="1" applyAlignment="1">
      <alignment horizontal="left" vertical="top" wrapText="1"/>
    </xf>
    <xf numFmtId="0" fontId="29" fillId="0" borderId="14" xfId="1" applyFont="1" applyBorder="1" applyAlignment="1">
      <alignment horizontal="left" vertical="top"/>
    </xf>
    <xf numFmtId="0" fontId="29" fillId="0" borderId="15" xfId="1" applyFont="1" applyBorder="1" applyAlignment="1">
      <alignment horizontal="left" vertical="top" wrapText="1"/>
    </xf>
    <xf numFmtId="0" fontId="29" fillId="0" borderId="5" xfId="1" applyFont="1" applyBorder="1" applyAlignment="1">
      <alignment horizontal="left" vertical="top"/>
    </xf>
    <xf numFmtId="0" fontId="29" fillId="0" borderId="6" xfId="1" applyFont="1" applyBorder="1" applyAlignment="1">
      <alignment horizontal="left" vertical="top" wrapText="1"/>
    </xf>
    <xf numFmtId="0" fontId="21" fillId="0" borderId="0" xfId="0" applyFont="1">
      <alignment vertical="center"/>
    </xf>
    <xf numFmtId="0" fontId="17" fillId="4" borderId="1" xfId="5" applyFont="1" applyFill="1" applyBorder="1" applyAlignment="1" applyProtection="1">
      <alignment horizontal="justify" vertical="center"/>
      <protection locked="0"/>
    </xf>
    <xf numFmtId="0" fontId="19" fillId="4" borderId="1" xfId="5" applyFont="1" applyFill="1" applyBorder="1" applyAlignment="1" applyProtection="1">
      <alignment horizontal="justify" vertical="center" wrapText="1"/>
      <protection locked="0"/>
    </xf>
    <xf numFmtId="0" fontId="19" fillId="4" borderId="1" xfId="5" applyFont="1" applyFill="1" applyBorder="1" applyAlignment="1" applyProtection="1">
      <alignment horizontal="justify" vertical="center"/>
      <protection locked="0"/>
    </xf>
    <xf numFmtId="0" fontId="35" fillId="4" borderId="1" xfId="5" applyFont="1" applyFill="1" applyBorder="1" applyAlignment="1" applyProtection="1">
      <alignment horizontal="justify" vertical="center"/>
      <protection locked="0"/>
    </xf>
    <xf numFmtId="0" fontId="19" fillId="4" borderId="0" xfId="6" applyFont="1" applyFill="1" applyAlignment="1" applyProtection="1">
      <alignment vertical="top"/>
      <protection locked="0"/>
    </xf>
    <xf numFmtId="0" fontId="37" fillId="0" borderId="0" xfId="1" applyFont="1" applyAlignment="1">
      <alignment vertical="center" wrapText="1"/>
    </xf>
    <xf numFmtId="0" fontId="2" fillId="0" borderId="0" xfId="5">
      <alignment vertical="center"/>
    </xf>
    <xf numFmtId="0" fontId="2" fillId="4" borderId="0" xfId="5" applyFill="1">
      <alignment vertical="center"/>
    </xf>
    <xf numFmtId="0" fontId="23" fillId="4" borderId="0" xfId="5" applyFont="1" applyFill="1">
      <alignment vertical="center"/>
    </xf>
    <xf numFmtId="0" fontId="22" fillId="4" borderId="0" xfId="5" applyFont="1" applyFill="1">
      <alignment vertical="center"/>
    </xf>
    <xf numFmtId="0" fontId="17" fillId="4" borderId="1" xfId="5" applyFont="1" applyFill="1" applyBorder="1" applyAlignment="1">
      <alignment horizontal="center" vertical="center"/>
    </xf>
    <xf numFmtId="0" fontId="25" fillId="4" borderId="1" xfId="5" applyFont="1" applyFill="1" applyBorder="1" applyAlignment="1">
      <alignment horizontal="center" vertical="center"/>
    </xf>
    <xf numFmtId="0" fontId="24" fillId="4" borderId="0" xfId="5" applyFont="1" applyFill="1" applyAlignment="1">
      <alignment horizontal="center" vertical="center"/>
    </xf>
    <xf numFmtId="0" fontId="17" fillId="4" borderId="0" xfId="5" applyFont="1" applyFill="1" applyAlignment="1">
      <alignment horizontal="center" vertical="center"/>
    </xf>
    <xf numFmtId="0" fontId="17" fillId="4" borderId="0" xfId="5" applyFont="1" applyFill="1" applyAlignment="1">
      <alignment horizontal="left" vertical="center"/>
    </xf>
    <xf numFmtId="0" fontId="17" fillId="0" borderId="0" xfId="6" applyFont="1" applyAlignment="1">
      <alignment horizontal="center" vertical="center"/>
    </xf>
    <xf numFmtId="0" fontId="17" fillId="0" borderId="0" xfId="6" applyFont="1" applyAlignment="1">
      <alignment horizontal="left" vertical="center"/>
    </xf>
    <xf numFmtId="0" fontId="17" fillId="0" borderId="0" xfId="6" applyFont="1">
      <alignment vertical="center"/>
    </xf>
    <xf numFmtId="0" fontId="19" fillId="4" borderId="0" xfId="5" applyFont="1" applyFill="1" applyAlignment="1">
      <alignment horizontal="left" vertical="center"/>
    </xf>
    <xf numFmtId="0" fontId="19" fillId="4" borderId="0" xfId="6" applyFont="1" applyFill="1" applyAlignment="1">
      <alignment horizontal="left" vertical="center"/>
    </xf>
    <xf numFmtId="0" fontId="17" fillId="4" borderId="0" xfId="6" applyFont="1" applyFill="1" applyAlignment="1">
      <alignment horizontal="center" vertical="center"/>
    </xf>
    <xf numFmtId="0" fontId="17" fillId="4" borderId="0" xfId="6" applyFont="1" applyFill="1" applyAlignment="1">
      <alignment horizontal="left" vertical="top"/>
    </xf>
    <xf numFmtId="0" fontId="17" fillId="4" borderId="0" xfId="6" applyFont="1" applyFill="1" applyAlignment="1">
      <alignment horizontal="left" vertical="center"/>
    </xf>
    <xf numFmtId="0" fontId="17" fillId="4" borderId="0" xfId="6" applyFont="1" applyFill="1" applyAlignment="1">
      <alignment horizontal="right" vertical="center"/>
    </xf>
    <xf numFmtId="0" fontId="17" fillId="4" borderId="0" xfId="6" applyFont="1" applyFill="1" applyAlignment="1">
      <alignment vertical="top"/>
    </xf>
    <xf numFmtId="0" fontId="17" fillId="4" borderId="0" xfId="6" applyFont="1" applyFill="1" applyAlignment="1">
      <alignment horizontal="left" vertical="top" wrapText="1"/>
    </xf>
    <xf numFmtId="0" fontId="31" fillId="4" borderId="0" xfId="6" applyFont="1" applyFill="1" applyAlignment="1">
      <alignment horizontal="left" vertical="top"/>
    </xf>
    <xf numFmtId="0" fontId="31" fillId="4" borderId="1" xfId="6" applyFont="1" applyFill="1" applyBorder="1" applyAlignment="1">
      <alignment horizontal="center" vertical="center" wrapText="1"/>
    </xf>
    <xf numFmtId="0" fontId="31" fillId="4" borderId="1" xfId="6" applyFont="1" applyFill="1" applyBorder="1" applyAlignment="1">
      <alignment horizontal="center" vertical="center"/>
    </xf>
    <xf numFmtId="0" fontId="31" fillId="4" borderId="5" xfId="6" applyFont="1" applyFill="1" applyBorder="1" applyAlignment="1">
      <alignment horizontal="center" vertical="center" wrapText="1"/>
    </xf>
    <xf numFmtId="0" fontId="17" fillId="4" borderId="0" xfId="6" applyFont="1" applyFill="1">
      <alignment vertical="center"/>
    </xf>
    <xf numFmtId="0" fontId="17" fillId="4" borderId="0" xfId="6" applyFont="1" applyFill="1" applyAlignment="1">
      <alignment horizontal="left" vertical="center" wrapText="1"/>
    </xf>
    <xf numFmtId="0" fontId="31" fillId="4" borderId="13" xfId="6" applyFont="1" applyFill="1" applyBorder="1" applyAlignment="1">
      <alignment horizontal="center" vertical="center" wrapText="1"/>
    </xf>
    <xf numFmtId="0" fontId="33" fillId="4" borderId="13" xfId="6" applyFont="1" applyFill="1" applyBorder="1" applyAlignment="1">
      <alignment horizontal="left" vertical="center" wrapText="1"/>
    </xf>
    <xf numFmtId="0" fontId="31" fillId="0" borderId="0" xfId="1" applyFont="1"/>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37" fillId="0" borderId="13" xfId="1" applyFont="1" applyBorder="1" applyAlignment="1">
      <alignment vertical="top" wrapText="1"/>
    </xf>
    <xf numFmtId="0" fontId="17" fillId="0" borderId="16" xfId="1" applyFont="1" applyBorder="1"/>
    <xf numFmtId="0" fontId="37" fillId="0" borderId="0" xfId="1" applyFont="1" applyAlignment="1">
      <alignment vertical="center" wrapText="1"/>
    </xf>
    <xf numFmtId="0" fontId="19" fillId="4" borderId="0" xfId="5" applyFont="1" applyFill="1">
      <alignment vertical="center"/>
    </xf>
    <xf numFmtId="0" fontId="17" fillId="4" borderId="5" xfId="5" applyFont="1" applyFill="1" applyBorder="1" applyAlignment="1">
      <alignment horizontal="left" vertical="center"/>
    </xf>
    <xf numFmtId="0" fontId="17" fillId="4" borderId="19" xfId="5" applyFont="1" applyFill="1" applyBorder="1" applyAlignment="1">
      <alignment horizontal="left" vertical="center"/>
    </xf>
    <xf numFmtId="0" fontId="17" fillId="4" borderId="6" xfId="5" applyFont="1" applyFill="1" applyBorder="1" applyAlignment="1">
      <alignment horizontal="left" vertical="center"/>
    </xf>
    <xf numFmtId="0" fontId="9" fillId="4" borderId="0" xfId="5" applyFont="1" applyFill="1" applyAlignment="1">
      <alignment horizontal="right" vertical="center"/>
    </xf>
    <xf numFmtId="0" fontId="21" fillId="4" borderId="0" xfId="5" applyFont="1" applyFill="1" applyAlignment="1">
      <alignment horizontal="center" vertical="center"/>
    </xf>
    <xf numFmtId="0" fontId="17" fillId="4" borderId="1" xfId="5" applyFont="1" applyFill="1" applyBorder="1" applyAlignment="1">
      <alignment horizontal="justify" vertical="center"/>
    </xf>
    <xf numFmtId="0" fontId="17" fillId="4" borderId="1" xfId="5" applyFont="1" applyFill="1" applyBorder="1">
      <alignment vertical="center"/>
    </xf>
    <xf numFmtId="0" fontId="24" fillId="4" borderId="1" xfId="5" applyFont="1" applyFill="1" applyBorder="1" applyAlignment="1">
      <alignment vertical="center" wrapText="1"/>
    </xf>
    <xf numFmtId="0" fontId="24" fillId="4" borderId="1" xfId="5" applyFont="1" applyFill="1" applyBorder="1">
      <alignment vertical="center"/>
    </xf>
    <xf numFmtId="0" fontId="17" fillId="3" borderId="5" xfId="3" applyFont="1" applyFill="1" applyBorder="1" applyAlignment="1">
      <alignment horizontal="left" vertical="center"/>
    </xf>
    <xf numFmtId="0" fontId="17" fillId="3" borderId="19" xfId="3" applyFont="1" applyFill="1" applyBorder="1" applyAlignment="1">
      <alignment horizontal="left" vertical="center"/>
    </xf>
    <xf numFmtId="0" fontId="17" fillId="3" borderId="6" xfId="3" applyFont="1" applyFill="1" applyBorder="1" applyAlignment="1">
      <alignment horizontal="left" vertical="center"/>
    </xf>
    <xf numFmtId="0" fontId="17" fillId="3" borderId="1" xfId="3" applyFont="1" applyFill="1" applyBorder="1" applyAlignment="1">
      <alignment horizontal="left" vertical="center"/>
    </xf>
    <xf numFmtId="0" fontId="17" fillId="4" borderId="5" xfId="3" applyFont="1" applyFill="1" applyBorder="1" applyAlignment="1">
      <alignment horizontal="left" vertical="center"/>
    </xf>
    <xf numFmtId="0" fontId="17" fillId="4" borderId="6" xfId="3" applyFont="1" applyFill="1" applyBorder="1" applyAlignment="1">
      <alignment horizontal="left" vertical="center"/>
    </xf>
    <xf numFmtId="0" fontId="17" fillId="4" borderId="1" xfId="3" applyFont="1" applyFill="1" applyBorder="1" applyAlignment="1">
      <alignment horizontal="left" vertical="center"/>
    </xf>
    <xf numFmtId="0" fontId="17" fillId="4" borderId="19" xfId="3" applyFont="1" applyFill="1" applyBorder="1" applyAlignment="1">
      <alignment horizontal="left" vertical="center"/>
    </xf>
    <xf numFmtId="0" fontId="17" fillId="3" borderId="18" xfId="3" applyFont="1" applyFill="1" applyBorder="1" applyAlignment="1">
      <alignment horizontal="left" vertical="center"/>
    </xf>
    <xf numFmtId="0" fontId="19" fillId="4" borderId="0" xfId="5" applyFont="1" applyFill="1" applyAlignment="1">
      <alignment vertical="center" wrapText="1"/>
    </xf>
    <xf numFmtId="0" fontId="31" fillId="4" borderId="1" xfId="6" applyFont="1" applyFill="1" applyBorder="1" applyAlignment="1">
      <alignment horizontal="center" vertical="center" wrapText="1"/>
    </xf>
    <xf numFmtId="0" fontId="30" fillId="4" borderId="0" xfId="6" applyFont="1" applyFill="1" applyAlignment="1">
      <alignment horizontal="center" vertical="center"/>
    </xf>
    <xf numFmtId="0" fontId="17" fillId="4" borderId="0" xfId="6" applyFont="1" applyFill="1" applyAlignment="1" applyProtection="1">
      <alignment horizontal="left" vertical="top" wrapText="1"/>
      <protection locked="0"/>
    </xf>
    <xf numFmtId="0" fontId="31" fillId="4" borderId="0" xfId="6" applyFont="1" applyFill="1" applyAlignment="1">
      <alignment horizontal="left" vertical="top"/>
    </xf>
    <xf numFmtId="0" fontId="31" fillId="4" borderId="5" xfId="6" applyFont="1" applyFill="1" applyBorder="1" applyAlignment="1">
      <alignment horizontal="center" vertical="center" wrapText="1"/>
    </xf>
    <xf numFmtId="0" fontId="31" fillId="4" borderId="6" xfId="6" applyFont="1" applyFill="1" applyBorder="1" applyAlignment="1">
      <alignment horizontal="center" vertical="center"/>
    </xf>
    <xf numFmtId="0" fontId="19" fillId="4" borderId="5" xfId="6" applyFont="1" applyFill="1" applyBorder="1" applyAlignment="1" applyProtection="1">
      <alignment horizontal="center" vertical="center" wrapText="1"/>
      <protection locked="0"/>
    </xf>
    <xf numFmtId="0" fontId="19" fillId="4" borderId="6" xfId="6" applyFont="1" applyFill="1" applyBorder="1" applyAlignment="1" applyProtection="1">
      <alignment horizontal="center" vertical="center"/>
      <protection locked="0"/>
    </xf>
    <xf numFmtId="0" fontId="19" fillId="4" borderId="6" xfId="6" applyFont="1" applyFill="1" applyBorder="1" applyAlignment="1" applyProtection="1">
      <alignment horizontal="center" vertical="center" wrapText="1"/>
      <protection locked="0"/>
    </xf>
    <xf numFmtId="0" fontId="19" fillId="4" borderId="5" xfId="6" applyFont="1" applyFill="1" applyBorder="1" applyAlignment="1" applyProtection="1">
      <alignment horizontal="center" vertical="center"/>
      <protection locked="0"/>
    </xf>
    <xf numFmtId="0" fontId="19" fillId="4" borderId="1" xfId="6" applyFont="1" applyFill="1" applyBorder="1" applyAlignment="1" applyProtection="1">
      <alignment horizontal="left" vertical="center" wrapText="1"/>
      <protection locked="0"/>
    </xf>
    <xf numFmtId="0" fontId="17" fillId="4" borderId="0" xfId="6" applyFont="1" applyFill="1" applyAlignment="1">
      <alignment horizontal="left" vertical="center" wrapText="1"/>
    </xf>
    <xf numFmtId="0" fontId="19" fillId="4" borderId="0" xfId="6" applyFont="1" applyFill="1">
      <alignment vertical="center"/>
    </xf>
    <xf numFmtId="0" fontId="19" fillId="4" borderId="0" xfId="6" applyFont="1" applyFill="1" applyAlignment="1">
      <alignment vertical="center" wrapText="1"/>
    </xf>
    <xf numFmtId="0" fontId="21" fillId="4" borderId="0" xfId="1" applyFont="1" applyFill="1" applyAlignment="1">
      <alignment horizontal="center" vertical="center"/>
    </xf>
    <xf numFmtId="0" fontId="9" fillId="4" borderId="0" xfId="1" applyFont="1" applyFill="1" applyAlignment="1">
      <alignment horizontal="right" vertical="center"/>
    </xf>
    <xf numFmtId="0" fontId="9" fillId="0" borderId="0" xfId="0" applyFont="1">
      <alignment vertical="center"/>
    </xf>
    <xf numFmtId="0" fontId="9" fillId="0" borderId="1" xfId="0" applyFont="1" applyBorder="1">
      <alignment vertical="center"/>
    </xf>
    <xf numFmtId="0" fontId="9" fillId="0" borderId="2" xfId="0" applyFont="1" applyBorder="1">
      <alignment vertical="center"/>
    </xf>
    <xf numFmtId="0" fontId="9" fillId="0" borderId="4" xfId="0" applyFont="1" applyBorder="1">
      <alignment vertical="center"/>
    </xf>
    <xf numFmtId="0" fontId="9" fillId="0" borderId="3" xfId="0" applyFont="1" applyBorder="1">
      <alignment vertical="center"/>
    </xf>
    <xf numFmtId="0" fontId="9" fillId="2" borderId="5" xfId="0" applyFont="1" applyFill="1" applyBorder="1" applyProtection="1">
      <alignment vertical="center"/>
      <protection locked="0"/>
    </xf>
    <xf numFmtId="0" fontId="9" fillId="2" borderId="6" xfId="0" applyFont="1" applyFill="1" applyBorder="1" applyProtection="1">
      <alignment vertical="center"/>
      <protection locked="0"/>
    </xf>
  </cellXfs>
  <cellStyles count="7">
    <cellStyle name="桁区切り 2" xfId="2" xr:uid="{4B871ED4-F1D4-4976-8029-917791969E60}"/>
    <cellStyle name="標準" xfId="0" builtinId="0"/>
    <cellStyle name="標準 2" xfId="1" xr:uid="{013B9080-291A-40BF-A4DF-9CA1DF13C7E6}"/>
    <cellStyle name="標準 3" xfId="3" xr:uid="{A1067F23-FCC8-4534-9B77-523CA95D56E2}"/>
    <cellStyle name="標準 3 2" xfId="4" xr:uid="{94C2FBC7-AB39-495B-AFBC-AA492CA3C1FB}"/>
    <cellStyle name="標準 3 3" xfId="5" xr:uid="{AC33A741-3609-4AA3-A047-A0389E9A40E4}"/>
    <cellStyle name="標準 3 4" xfId="6" xr:uid="{33DA3085-07C5-43A7-B607-06ECC5BC412C}"/>
  </cellStyles>
  <dxfs count="4">
    <dxf>
      <font>
        <color rgb="FFC00000"/>
      </font>
      <fill>
        <patternFill>
          <bgColor theme="5" tint="0.79998168889431442"/>
        </patternFill>
      </fill>
    </dxf>
    <dxf>
      <fill>
        <patternFill>
          <bgColor rgb="FFFFFFCC"/>
        </patternFill>
      </fill>
    </dxf>
    <dxf>
      <font>
        <color rgb="FFC00000"/>
      </font>
      <fill>
        <patternFill>
          <bgColor theme="5" tint="0.79998168889431442"/>
        </patternFill>
      </fill>
    </dxf>
    <dxf>
      <font>
        <color rgb="FFC00000"/>
      </font>
      <fill>
        <patternFill>
          <bgColor theme="5" tint="0.79998168889431442"/>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media/image1.png" Type="http://schemas.openxmlformats.org/officeDocument/2006/relationships/image"/></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media/image1.png" Type="http://schemas.openxmlformats.org/officeDocument/2006/relationships/imag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media/image1.png"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media/image1.png" Type="http://schemas.openxmlformats.org/officeDocument/2006/relationships/image"/></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media/image1.png" Type="http://schemas.openxmlformats.org/officeDocument/2006/relationships/image"/></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media/image1.png" Type="http://schemas.openxmlformats.org/officeDocument/2006/relationships/image"/></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media/image1.png" Type="http://schemas.openxmlformats.org/officeDocument/2006/relationships/image"/></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media/image1.png"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8F357-3CA3-4E06-91AD-5B9BB7A838C2}">
  <sheetPr>
    <pageSetUpPr fitToPage="1"/>
  </sheetPr>
  <dimension ref="A1:G11"/>
  <sheetViews>
    <sheetView showGridLines="0" tabSelected="1" zoomScaleNormal="100" zoomScaleSheetLayoutView="100" workbookViewId="0">
      <selection sqref="A1:C1"/>
    </sheetView>
  </sheetViews>
  <sheetFormatPr defaultRowHeight="12.75" x14ac:dyDescent="0.15"/>
  <cols>
    <col min="1" max="1" width="1.44140625" style="52" customWidth="1"/>
    <col min="2" max="2" width="2.6640625" style="52" bestFit="1" customWidth="1"/>
    <col min="3" max="3" width="15.109375" style="52" bestFit="1" customWidth="1"/>
    <col min="4" max="6" width="13.33203125" style="52" bestFit="1" customWidth="1"/>
    <col min="7" max="7" width="38.77734375" style="52" customWidth="1"/>
    <col min="8" max="16384" width="8.88671875" style="52"/>
  </cols>
  <sheetData>
    <row r="1" spans="1:7" x14ac:dyDescent="0.15">
      <c r="A1" s="101" t="s">
        <v>3430</v>
      </c>
      <c r="B1" s="101"/>
      <c r="C1" s="101"/>
    </row>
    <row r="2" spans="1:7" ht="9.9499999999999993" customHeight="1" x14ac:dyDescent="0.15"/>
    <row r="3" spans="1:7" s="53" customFormat="1" ht="30" customHeight="1" thickBot="1" x14ac:dyDescent="0.3">
      <c r="B3" s="102"/>
      <c r="C3" s="103"/>
      <c r="D3" s="54" t="s">
        <v>3546</v>
      </c>
      <c r="E3" s="54" t="s">
        <v>3547</v>
      </c>
      <c r="F3" s="54" t="s">
        <v>3548</v>
      </c>
    </row>
    <row r="4" spans="1:7" ht="23.25" thickBot="1" x14ac:dyDescent="0.2">
      <c r="B4" s="60" t="s">
        <v>3423</v>
      </c>
      <c r="C4" s="61" t="s">
        <v>3424</v>
      </c>
      <c r="D4" s="55">
        <f t="shared" ref="D4:F4" si="0">D6*2</f>
        <v>0</v>
      </c>
      <c r="E4" s="55">
        <f t="shared" si="0"/>
        <v>0</v>
      </c>
      <c r="F4" s="55">
        <f t="shared" si="0"/>
        <v>0</v>
      </c>
      <c r="G4" s="104"/>
    </row>
    <row r="5" spans="1:7" ht="34.5" thickTop="1" x14ac:dyDescent="0.15">
      <c r="B5" s="62" t="s">
        <v>3425</v>
      </c>
      <c r="C5" s="63" t="s">
        <v>3426</v>
      </c>
      <c r="D5" s="56">
        <f t="shared" ref="D5:F5" si="1">D6</f>
        <v>0</v>
      </c>
      <c r="E5" s="56">
        <f t="shared" si="1"/>
        <v>0</v>
      </c>
      <c r="F5" s="56">
        <f t="shared" si="1"/>
        <v>0</v>
      </c>
      <c r="G5" s="104"/>
    </row>
    <row r="6" spans="1:7" ht="22.5" customHeight="1" x14ac:dyDescent="0.15">
      <c r="B6" s="64" t="s">
        <v>3427</v>
      </c>
      <c r="C6" s="65" t="s">
        <v>3428</v>
      </c>
      <c r="D6" s="57"/>
      <c r="E6" s="57"/>
      <c r="F6" s="57"/>
      <c r="G6" s="106" t="str">
        <f>IF(OR($D$6="",$E$6="",$F$6=""),_xlfn.CONCAT("＜＝「0円」のときは、ブランクのままにせず、",CHAR(10),"　　「0」を入力してください。"),"")</f>
        <v>＜＝「0円」のときは、ブランクのままにせず、
　　「0」を入力してください。</v>
      </c>
    </row>
    <row r="7" spans="1:7" x14ac:dyDescent="0.15">
      <c r="C7" s="105" t="s">
        <v>3429</v>
      </c>
      <c r="D7" s="105"/>
      <c r="E7" s="105"/>
      <c r="F7" s="105"/>
      <c r="G7" s="106"/>
    </row>
    <row r="8" spans="1:7" x14ac:dyDescent="0.15">
      <c r="G8" s="72"/>
    </row>
    <row r="9" spans="1:7" x14ac:dyDescent="0.15">
      <c r="C9" s="58" t="str">
        <f>IF(SUM($D$6:$F$6)&gt;90000000,"●「ＮＥＤＯに申請する助成金の額」の3年間の総額は90百万円が上限です。修正してください。","")</f>
        <v/>
      </c>
    </row>
    <row r="10" spans="1:7" x14ac:dyDescent="0.15">
      <c r="C10" s="58" t="str">
        <f>IF(OR($D$6&gt;30000000,$E$6&gt;30000000,$F$6&gt;30000000),"●「ＮＥＤＯに申請する助成金の額」は30百万円/年が上限です。修正してください。","")</f>
        <v/>
      </c>
    </row>
    <row r="11" spans="1:7" x14ac:dyDescent="0.15">
      <c r="C11" s="58" t="str">
        <f>IF(AND(ISNUMBER($D$6),ISNUMBER($E$6),ISNUMBER($F$6)),"","●「ＮＥＤＯに申請する助成金の額」の行は、数字だけを入力してください。「円」は自動表示されます。")</f>
        <v>●「ＮＥＤＯに申請する助成金の額」の行は、数字だけを入力してください。「円」は自動表示されます。</v>
      </c>
      <c r="G11" s="59"/>
    </row>
  </sheetData>
  <sheetProtection algorithmName="SHA-512" hashValue="FggTE+wCEquU8/HHcx1ZzePbDmCnw1nHFA7xSVOfAkpalN2uMslhIa3GAS/8Zvb1YC3Vihap8/acTD6DDJqc7g==" saltValue="/ACKgREKWEowBKT7RBfFJg==" spinCount="100000" sheet="1" objects="1" scenarios="1"/>
  <mergeCells count="5">
    <mergeCell ref="A1:C1"/>
    <mergeCell ref="B3:C3"/>
    <mergeCell ref="G4:G5"/>
    <mergeCell ref="C7:F7"/>
    <mergeCell ref="G6:G7"/>
  </mergeCells>
  <phoneticPr fontId="5"/>
  <conditionalFormatting sqref="D6:F6">
    <cfRule type="expression" dxfId="3" priority="4">
      <formula>(D$6&gt;30000000)</formula>
    </cfRule>
    <cfRule type="expression" dxfId="2" priority="5">
      <formula>(SUM($D$6:$F$6)&gt;90000000)</formula>
    </cfRule>
    <cfRule type="expression" dxfId="1" priority="6">
      <formula>(D$6="")</formula>
    </cfRule>
  </conditionalFormatting>
  <pageMargins left="0.62992125984251968" right="0.62992125984251968" top="0.78740157480314965" bottom="0.78740157480314965" header="0.39370078740157483" footer="0.31496062992125984"/>
  <pageSetup paperSize="9" fitToHeight="0" orientation="portrait" r:id="rId1"/>
  <headerFooter>
    <oddHeader>&amp;L&amp;"ＭＳ 明朝,標準"&amp;12【共同研究フェーズ】</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715CC-AF2D-4DAF-9C2A-34B1261C6E46}">
  <sheetPr>
    <pageSetUpPr fitToPage="1"/>
  </sheetPr>
  <dimension ref="A1:F20"/>
  <sheetViews>
    <sheetView showGridLines="0" zoomScaleNormal="100" zoomScaleSheetLayoutView="100" workbookViewId="0"/>
  </sheetViews>
  <sheetFormatPr defaultRowHeight="13.5" x14ac:dyDescent="0.25"/>
  <cols>
    <col min="1" max="1" width="2.77734375" style="23" customWidth="1"/>
    <col min="2" max="2" width="18.77734375" style="23" customWidth="1"/>
    <col min="3" max="3" width="10.77734375" style="23" customWidth="1"/>
    <col min="4" max="4" width="50.77734375" style="23" customWidth="1"/>
    <col min="5" max="5" width="0" style="23" hidden="1" customWidth="1"/>
    <col min="6" max="6" width="2.77734375" style="23" customWidth="1"/>
    <col min="7" max="16384" width="8.88671875" style="23"/>
  </cols>
  <sheetData>
    <row r="1" spans="1:6" ht="17.25" x14ac:dyDescent="0.25">
      <c r="A1" s="66" t="s">
        <v>3408</v>
      </c>
    </row>
    <row r="3" spans="1:6" ht="20.100000000000001" customHeight="1" x14ac:dyDescent="0.25">
      <c r="B3" s="24"/>
      <c r="C3" s="25" t="s">
        <v>3409</v>
      </c>
      <c r="D3" s="26" t="s">
        <v>3410</v>
      </c>
    </row>
    <row r="4" spans="1:6" ht="20.100000000000001" customHeight="1" x14ac:dyDescent="0.25">
      <c r="B4" s="144" t="s">
        <v>3413</v>
      </c>
      <c r="C4" s="22"/>
      <c r="D4" s="27" t="str">
        <f>IF($C4&lt;&gt;"",VLOOKUP($C4,'技術キーワード一覧(マスタ)'!$E$1:$F$554,2,FALSE),"")</f>
        <v/>
      </c>
      <c r="E4" s="23">
        <f>COUNTIF($C$4:$C$10,$C4)</f>
        <v>0</v>
      </c>
    </row>
    <row r="5" spans="1:6" ht="20.100000000000001" customHeight="1" x14ac:dyDescent="0.25">
      <c r="B5" s="144"/>
      <c r="C5" s="22"/>
      <c r="D5" s="27" t="str">
        <f>IF($C5&lt;&gt;"",VLOOKUP($C5,'技術キーワード一覧(マスタ)'!$E$1:$F$554,2,FALSE),"")</f>
        <v/>
      </c>
      <c r="E5" s="23">
        <f t="shared" ref="E5:E10" si="0">COUNTIF($C$4:$C$10,$C5)</f>
        <v>0</v>
      </c>
    </row>
    <row r="6" spans="1:6" ht="20.100000000000001" customHeight="1" x14ac:dyDescent="0.25">
      <c r="B6" s="144" t="s">
        <v>3411</v>
      </c>
      <c r="C6" s="22"/>
      <c r="D6" s="27" t="str">
        <f>IF($C6&lt;&gt;"",VLOOKUP($C6,'技術キーワード一覧(マスタ)'!$E$1:$F$554,2,FALSE),"")</f>
        <v/>
      </c>
      <c r="E6" s="23">
        <f t="shared" si="0"/>
        <v>0</v>
      </c>
    </row>
    <row r="7" spans="1:6" ht="20.100000000000001" customHeight="1" x14ac:dyDescent="0.25">
      <c r="B7" s="144"/>
      <c r="C7" s="22"/>
      <c r="D7" s="27" t="str">
        <f>IF($C7&lt;&gt;"",VLOOKUP($C7,'技術キーワード一覧(マスタ)'!$E$1:$F$554,2,FALSE),"")</f>
        <v/>
      </c>
      <c r="E7" s="23">
        <f t="shared" si="0"/>
        <v>0</v>
      </c>
    </row>
    <row r="8" spans="1:6" ht="20.100000000000001" customHeight="1" x14ac:dyDescent="0.25">
      <c r="B8" s="144"/>
      <c r="C8" s="22"/>
      <c r="D8" s="27" t="str">
        <f>IF($C8&lt;&gt;"",VLOOKUP($C8,'技術キーワード一覧(マスタ)'!$E$1:$F$554,2,FALSE),"")</f>
        <v/>
      </c>
      <c r="E8" s="23">
        <f t="shared" si="0"/>
        <v>0</v>
      </c>
    </row>
    <row r="9" spans="1:6" ht="20.100000000000001" customHeight="1" x14ac:dyDescent="0.25">
      <c r="B9" s="144" t="s">
        <v>3412</v>
      </c>
      <c r="C9" s="22"/>
      <c r="D9" s="27" t="str">
        <f>IF($C9&lt;&gt;"",VLOOKUP($C9,'技術キーワード一覧(マスタ)'!$E$1:$F$554,2,FALSE),"")</f>
        <v/>
      </c>
      <c r="E9" s="23">
        <f t="shared" si="0"/>
        <v>0</v>
      </c>
    </row>
    <row r="10" spans="1:6" ht="20.100000000000001" customHeight="1" x14ac:dyDescent="0.25">
      <c r="B10" s="144"/>
      <c r="C10" s="22"/>
      <c r="D10" s="27" t="str">
        <f>IF($C10&lt;&gt;"",VLOOKUP($C10,'技術キーワード一覧(マスタ)'!$E$1:$F$554,2,FALSE),"")</f>
        <v/>
      </c>
      <c r="E10" s="23">
        <f t="shared" si="0"/>
        <v>0</v>
      </c>
    </row>
    <row r="11" spans="1:6" ht="20.100000000000001" customHeight="1" x14ac:dyDescent="0.25">
      <c r="B11" s="145" t="s">
        <v>3516</v>
      </c>
      <c r="C11" s="148"/>
      <c r="D11" s="149"/>
    </row>
    <row r="12" spans="1:6" ht="20.100000000000001" customHeight="1" x14ac:dyDescent="0.25">
      <c r="B12" s="146"/>
      <c r="C12" s="148"/>
      <c r="D12" s="149"/>
    </row>
    <row r="13" spans="1:6" ht="20.100000000000001" customHeight="1" x14ac:dyDescent="0.25">
      <c r="B13" s="147"/>
      <c r="C13" s="148"/>
      <c r="D13" s="149"/>
    </row>
    <row r="15" spans="1:6" x14ac:dyDescent="0.25">
      <c r="B15" s="143" t="s">
        <v>3414</v>
      </c>
      <c r="C15" s="143"/>
      <c r="D15" s="143"/>
      <c r="E15" s="143"/>
      <c r="F15" s="143"/>
    </row>
    <row r="16" spans="1:6" x14ac:dyDescent="0.25">
      <c r="B16" s="143" t="s">
        <v>3415</v>
      </c>
      <c r="C16" s="143"/>
      <c r="D16" s="143"/>
      <c r="E16" s="143"/>
      <c r="F16" s="143"/>
    </row>
    <row r="18" spans="2:2" x14ac:dyDescent="0.25">
      <c r="B18" s="28" t="str">
        <f>IF(MAX($E$4:$E$10)&gt;1,"●技術キーワードの番号が重複しています。同じ番号を複数回入力しないでください。","")</f>
        <v/>
      </c>
    </row>
    <row r="19" spans="2:2" x14ac:dyDescent="0.25">
      <c r="B19" s="28" t="str">
        <f>IF(OR(ISERROR($D$4),ISERROR($D$5),ISERROR($D$6),ISERROR($D$7),ISERROR($D$8),ISERROR($D$9),ISERROR($D$10)),"●「技術キーワード一覧」に存在しない番号が入力されています。修正してください。","")</f>
        <v/>
      </c>
    </row>
    <row r="20" spans="2:2" x14ac:dyDescent="0.25">
      <c r="B20" s="28" t="str">
        <f>IF(AND(COUNTA($C$4:$C$5)&gt;0,COUNTA($C$6:$C$8)&gt;0,COUNTA($C$9:$C$10)&gt;0),"","●各項目1つ以上は入力してください。")</f>
        <v>●各項目1つ以上は入力してください。</v>
      </c>
    </row>
  </sheetData>
  <sheetProtection algorithmName="SHA-512" hashValue="3yICtLuIHdu/F+3MXFpiM9mZf3V/bKSCzDWOmrTEvwP/AGor/5hIUOhEX376ZHvym9P2z/YQPcRjBa9183Z5Ow==" saltValue="1ywupe10HUMoWNBAk9DiYg==" spinCount="100000" sheet="1" objects="1" scenarios="1"/>
  <mergeCells count="9">
    <mergeCell ref="B15:F15"/>
    <mergeCell ref="B16:F16"/>
    <mergeCell ref="B4:B5"/>
    <mergeCell ref="B6:B8"/>
    <mergeCell ref="B9:B10"/>
    <mergeCell ref="B11:B13"/>
    <mergeCell ref="C11:D11"/>
    <mergeCell ref="C12:D12"/>
    <mergeCell ref="C13:D13"/>
  </mergeCells>
  <phoneticPr fontId="5"/>
  <conditionalFormatting sqref="C4:C10">
    <cfRule type="duplicateValues" dxfId="0" priority="1"/>
  </conditionalFormatting>
  <pageMargins left="0.70866141732283472" right="0.70866141732283472" top="0.78740157480314965" bottom="0.74803149606299213" header="0.39370078740157483" footer="0.31496062992125984"/>
  <pageSetup paperSize="9" fitToHeight="0" orientation="landscape" r:id="rId1"/>
  <headerFooter>
    <oddHeader>&amp;L&amp;"ＭＳ 明朝,標準"&amp;12【共同研究フェーズ】</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3EAFC-F0A8-40BE-A69E-2E2187811627}">
  <dimension ref="A1:CB554"/>
  <sheetViews>
    <sheetView zoomScale="80" zoomScaleNormal="80" workbookViewId="0">
      <pane ySplit="1" topLeftCell="A2" activePane="bottomLeft" state="frozen"/>
      <selection pane="bottomLeft" activeCell="A2" sqref="A2"/>
    </sheetView>
  </sheetViews>
  <sheetFormatPr defaultRowHeight="15.75" x14ac:dyDescent="0.25"/>
  <cols>
    <col min="1" max="1" width="16.88671875" bestFit="1" customWidth="1"/>
    <col min="2" max="2" width="9" style="3" customWidth="1"/>
    <col min="3" max="4" width="34.6640625" customWidth="1"/>
    <col min="5" max="5" width="9.6640625" customWidth="1"/>
    <col min="6" max="6" width="54.33203125" bestFit="1" customWidth="1"/>
    <col min="7" max="7" width="54.33203125" customWidth="1"/>
  </cols>
  <sheetData>
    <row r="1" spans="1:80" s="1" customFormat="1" ht="30.75" customHeight="1" x14ac:dyDescent="0.25">
      <c r="A1" s="1" t="s">
        <v>0</v>
      </c>
      <c r="B1" s="2"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row>
    <row r="2" spans="1:80" x14ac:dyDescent="0.25">
      <c r="A2" t="s">
        <v>80</v>
      </c>
      <c r="B2" s="3">
        <v>1000</v>
      </c>
      <c r="C2" t="s">
        <v>81</v>
      </c>
      <c r="D2" t="str">
        <f>B2&amp;" "&amp;C2</f>
        <v>1000 農芸化学およびその関連分野</v>
      </c>
      <c r="E2">
        <v>138000</v>
      </c>
      <c r="F2" t="s">
        <v>82</v>
      </c>
      <c r="G2" t="str">
        <f>E2&amp;" "&amp;F2</f>
        <v>138000 【カテゴリ】農芸化学およびその関連分野</v>
      </c>
      <c r="H2" t="s">
        <v>83</v>
      </c>
      <c r="I2" t="s">
        <v>84</v>
      </c>
      <c r="J2" t="s">
        <v>85</v>
      </c>
      <c r="CA2" t="s">
        <v>86</v>
      </c>
    </row>
    <row r="3" spans="1:80" x14ac:dyDescent="0.25">
      <c r="A3" t="s">
        <v>80</v>
      </c>
      <c r="B3" s="3">
        <v>1000</v>
      </c>
      <c r="C3" t="s">
        <v>81</v>
      </c>
      <c r="D3" t="str">
        <f t="shared" ref="D3:D66" si="0">B3&amp;" "&amp;C3</f>
        <v>1000 農芸化学およびその関連分野</v>
      </c>
      <c r="E3">
        <v>138010</v>
      </c>
      <c r="F3" t="s">
        <v>87</v>
      </c>
      <c r="G3" t="str">
        <f t="shared" ref="G3:G66" si="1">E3&amp;" "&amp;F3</f>
        <v>138010 植物栄養学および土壌学関連</v>
      </c>
      <c r="H3" t="s">
        <v>88</v>
      </c>
      <c r="I3" t="s">
        <v>89</v>
      </c>
      <c r="J3" t="s">
        <v>90</v>
      </c>
      <c r="K3" t="s">
        <v>91</v>
      </c>
      <c r="L3" t="s">
        <v>92</v>
      </c>
      <c r="M3" t="s">
        <v>93</v>
      </c>
    </row>
    <row r="4" spans="1:80" x14ac:dyDescent="0.25">
      <c r="A4" t="s">
        <v>80</v>
      </c>
      <c r="B4" s="3">
        <v>1000</v>
      </c>
      <c r="C4" t="s">
        <v>81</v>
      </c>
      <c r="D4" t="str">
        <f t="shared" si="0"/>
        <v>1000 農芸化学およびその関連分野</v>
      </c>
      <c r="E4">
        <v>138020</v>
      </c>
      <c r="F4" t="s">
        <v>94</v>
      </c>
      <c r="G4" t="str">
        <f t="shared" si="1"/>
        <v>138020 応用微生物学関連</v>
      </c>
      <c r="H4" t="s">
        <v>95</v>
      </c>
      <c r="I4" t="s">
        <v>96</v>
      </c>
      <c r="J4" t="s">
        <v>97</v>
      </c>
      <c r="K4" t="s">
        <v>98</v>
      </c>
      <c r="L4" t="s">
        <v>99</v>
      </c>
      <c r="M4" t="s">
        <v>100</v>
      </c>
      <c r="N4" t="s">
        <v>101</v>
      </c>
      <c r="O4" t="s">
        <v>102</v>
      </c>
    </row>
    <row r="5" spans="1:80" x14ac:dyDescent="0.25">
      <c r="A5" t="s">
        <v>80</v>
      </c>
      <c r="B5" s="3">
        <v>1000</v>
      </c>
      <c r="C5" t="s">
        <v>81</v>
      </c>
      <c r="D5" t="str">
        <f t="shared" si="0"/>
        <v>1000 農芸化学およびその関連分野</v>
      </c>
      <c r="E5">
        <v>138030</v>
      </c>
      <c r="F5" t="s">
        <v>103</v>
      </c>
      <c r="G5" t="str">
        <f t="shared" si="1"/>
        <v>138030 応用生物化学関連</v>
      </c>
      <c r="H5" t="s">
        <v>104</v>
      </c>
      <c r="I5" t="s">
        <v>105</v>
      </c>
      <c r="J5" t="s">
        <v>106</v>
      </c>
      <c r="K5" t="s">
        <v>107</v>
      </c>
      <c r="L5" t="s">
        <v>108</v>
      </c>
      <c r="M5" t="s">
        <v>109</v>
      </c>
      <c r="N5" t="s">
        <v>110</v>
      </c>
      <c r="O5" t="s">
        <v>111</v>
      </c>
      <c r="P5" t="s">
        <v>102</v>
      </c>
    </row>
    <row r="6" spans="1:80" x14ac:dyDescent="0.25">
      <c r="A6" t="s">
        <v>80</v>
      </c>
      <c r="B6" s="3">
        <v>1000</v>
      </c>
      <c r="C6" t="s">
        <v>81</v>
      </c>
      <c r="D6" t="str">
        <f t="shared" si="0"/>
        <v>1000 農芸化学およびその関連分野</v>
      </c>
      <c r="E6">
        <v>138040</v>
      </c>
      <c r="F6" t="s">
        <v>112</v>
      </c>
      <c r="G6" t="str">
        <f t="shared" si="1"/>
        <v>138040 生物有機化学関連</v>
      </c>
      <c r="H6" t="s">
        <v>113</v>
      </c>
      <c r="I6" t="s">
        <v>114</v>
      </c>
      <c r="J6" t="s">
        <v>115</v>
      </c>
      <c r="K6" t="s">
        <v>116</v>
      </c>
      <c r="L6" t="s">
        <v>117</v>
      </c>
      <c r="M6" t="s">
        <v>118</v>
      </c>
      <c r="N6" t="s">
        <v>119</v>
      </c>
      <c r="O6" t="s">
        <v>120</v>
      </c>
    </row>
    <row r="7" spans="1:80" x14ac:dyDescent="0.25">
      <c r="A7" t="s">
        <v>80</v>
      </c>
      <c r="B7" s="3">
        <v>1000</v>
      </c>
      <c r="C7" t="s">
        <v>81</v>
      </c>
      <c r="D7" t="str">
        <f t="shared" si="0"/>
        <v>1000 農芸化学およびその関連分野</v>
      </c>
      <c r="E7">
        <v>138050</v>
      </c>
      <c r="F7" t="s">
        <v>121</v>
      </c>
      <c r="G7" t="str">
        <f t="shared" si="1"/>
        <v>138050 食品科学関連</v>
      </c>
      <c r="H7" t="s">
        <v>122</v>
      </c>
      <c r="I7" t="s">
        <v>123</v>
      </c>
      <c r="J7" t="s">
        <v>124</v>
      </c>
      <c r="K7" t="s">
        <v>125</v>
      </c>
      <c r="L7" t="s">
        <v>126</v>
      </c>
      <c r="M7" t="s">
        <v>127</v>
      </c>
      <c r="N7" t="s">
        <v>128</v>
      </c>
      <c r="O7" t="s">
        <v>129</v>
      </c>
      <c r="P7" t="s">
        <v>130</v>
      </c>
      <c r="Q7" t="s">
        <v>131</v>
      </c>
    </row>
    <row r="8" spans="1:80" x14ac:dyDescent="0.25">
      <c r="A8" t="s">
        <v>80</v>
      </c>
      <c r="B8" s="3">
        <v>1000</v>
      </c>
      <c r="C8" t="s">
        <v>81</v>
      </c>
      <c r="D8" t="str">
        <f t="shared" si="0"/>
        <v>1000 農芸化学およびその関連分野</v>
      </c>
      <c r="E8">
        <v>138060</v>
      </c>
      <c r="F8" t="s">
        <v>132</v>
      </c>
      <c r="G8" t="str">
        <f t="shared" si="1"/>
        <v>138060 応用分子細胞生物学関連</v>
      </c>
      <c r="H8" t="s">
        <v>133</v>
      </c>
      <c r="I8" t="s">
        <v>134</v>
      </c>
      <c r="J8" t="s">
        <v>135</v>
      </c>
      <c r="K8" t="s">
        <v>136</v>
      </c>
      <c r="L8" t="s">
        <v>137</v>
      </c>
      <c r="M8" t="s">
        <v>138</v>
      </c>
      <c r="N8" t="s">
        <v>110</v>
      </c>
      <c r="O8" t="s">
        <v>102</v>
      </c>
    </row>
    <row r="9" spans="1:80" x14ac:dyDescent="0.25">
      <c r="A9" t="s">
        <v>80</v>
      </c>
      <c r="B9" s="3">
        <v>1000</v>
      </c>
      <c r="C9" t="s">
        <v>81</v>
      </c>
      <c r="D9" t="str">
        <f t="shared" si="0"/>
        <v>1000 農芸化学およびその関連分野</v>
      </c>
      <c r="E9">
        <v>285040</v>
      </c>
      <c r="F9" t="s">
        <v>139</v>
      </c>
      <c r="G9" t="str">
        <f t="shared" si="1"/>
        <v>285040 細胞農業関連</v>
      </c>
      <c r="H9" t="s">
        <v>140</v>
      </c>
      <c r="I9" t="s">
        <v>140</v>
      </c>
    </row>
    <row r="10" spans="1:80" x14ac:dyDescent="0.25">
      <c r="A10" t="s">
        <v>80</v>
      </c>
      <c r="B10" s="3">
        <v>1000</v>
      </c>
      <c r="C10" t="s">
        <v>81</v>
      </c>
      <c r="D10" t="str">
        <f t="shared" si="0"/>
        <v>1000 農芸化学およびその関連分野</v>
      </c>
      <c r="E10">
        <v>285060</v>
      </c>
      <c r="F10" t="s">
        <v>141</v>
      </c>
      <c r="G10" t="str">
        <f t="shared" si="1"/>
        <v>285060 個別化食関連</v>
      </c>
      <c r="H10" t="s">
        <v>142</v>
      </c>
      <c r="I10" t="s">
        <v>142</v>
      </c>
    </row>
    <row r="11" spans="1:80" x14ac:dyDescent="0.25">
      <c r="A11" t="s">
        <v>80</v>
      </c>
      <c r="B11" s="3">
        <v>1000</v>
      </c>
      <c r="C11" t="s">
        <v>81</v>
      </c>
      <c r="D11" t="str">
        <f t="shared" si="0"/>
        <v>1000 農芸化学およびその関連分野</v>
      </c>
      <c r="E11">
        <v>485050</v>
      </c>
      <c r="F11" t="s">
        <v>143</v>
      </c>
      <c r="G11" t="str">
        <f t="shared" si="1"/>
        <v>485050 食品製造の自動化関連</v>
      </c>
      <c r="H11" t="s">
        <v>144</v>
      </c>
      <c r="I11" t="s">
        <v>144</v>
      </c>
    </row>
    <row r="12" spans="1:80" x14ac:dyDescent="0.25">
      <c r="A12" t="s">
        <v>80</v>
      </c>
      <c r="B12" s="3">
        <v>1010</v>
      </c>
      <c r="C12" t="s">
        <v>145</v>
      </c>
      <c r="D12" t="str">
        <f t="shared" si="0"/>
        <v>1010 生産環境農学およびその関連分野</v>
      </c>
      <c r="E12">
        <v>139000</v>
      </c>
      <c r="F12" t="s">
        <v>146</v>
      </c>
      <c r="G12" t="str">
        <f t="shared" si="1"/>
        <v>139000 【カテゴリ】生産環境農学およびその関連分野</v>
      </c>
      <c r="H12" t="s">
        <v>147</v>
      </c>
      <c r="I12" t="s">
        <v>148</v>
      </c>
      <c r="J12" t="s">
        <v>149</v>
      </c>
      <c r="CA12" t="s">
        <v>86</v>
      </c>
    </row>
    <row r="13" spans="1:80" x14ac:dyDescent="0.25">
      <c r="A13" t="s">
        <v>80</v>
      </c>
      <c r="B13" s="3">
        <v>1010</v>
      </c>
      <c r="C13" t="s">
        <v>145</v>
      </c>
      <c r="D13" t="str">
        <f t="shared" si="0"/>
        <v>1010 生産環境農学およびその関連分野</v>
      </c>
      <c r="E13">
        <v>139010</v>
      </c>
      <c r="F13" t="s">
        <v>150</v>
      </c>
      <c r="G13" t="str">
        <f t="shared" si="1"/>
        <v>139010 遺伝育種科学関連</v>
      </c>
      <c r="H13" t="s">
        <v>151</v>
      </c>
      <c r="I13" t="s">
        <v>152</v>
      </c>
      <c r="J13" t="s">
        <v>153</v>
      </c>
      <c r="K13" t="s">
        <v>154</v>
      </c>
      <c r="L13" t="s">
        <v>155</v>
      </c>
      <c r="M13" t="s">
        <v>156</v>
      </c>
      <c r="N13" t="s">
        <v>157</v>
      </c>
      <c r="O13" t="s">
        <v>158</v>
      </c>
      <c r="P13" t="s">
        <v>159</v>
      </c>
      <c r="Q13" t="s">
        <v>160</v>
      </c>
      <c r="R13" t="s">
        <v>161</v>
      </c>
    </row>
    <row r="14" spans="1:80" x14ac:dyDescent="0.25">
      <c r="A14" t="s">
        <v>80</v>
      </c>
      <c r="B14" s="3">
        <v>1010</v>
      </c>
      <c r="C14" t="s">
        <v>145</v>
      </c>
      <c r="D14" t="str">
        <f t="shared" si="0"/>
        <v>1010 生産環境農学およびその関連分野</v>
      </c>
      <c r="E14">
        <v>139020</v>
      </c>
      <c r="F14" t="s">
        <v>162</v>
      </c>
      <c r="G14" t="str">
        <f t="shared" si="1"/>
        <v>139020 作物生産科学関連</v>
      </c>
      <c r="H14" t="s">
        <v>163</v>
      </c>
      <c r="I14" t="s">
        <v>164</v>
      </c>
      <c r="J14" t="s">
        <v>165</v>
      </c>
      <c r="K14" t="s">
        <v>166</v>
      </c>
      <c r="L14" t="s">
        <v>167</v>
      </c>
      <c r="M14" t="s">
        <v>168</v>
      </c>
      <c r="N14" t="s">
        <v>169</v>
      </c>
      <c r="O14" t="s">
        <v>170</v>
      </c>
      <c r="P14" t="s">
        <v>171</v>
      </c>
      <c r="Q14" t="s">
        <v>172</v>
      </c>
      <c r="R14" t="s">
        <v>173</v>
      </c>
    </row>
    <row r="15" spans="1:80" x14ac:dyDescent="0.25">
      <c r="A15" t="s">
        <v>80</v>
      </c>
      <c r="B15" s="3">
        <v>1010</v>
      </c>
      <c r="C15" t="s">
        <v>145</v>
      </c>
      <c r="D15" t="str">
        <f t="shared" si="0"/>
        <v>1010 生産環境農学およびその関連分野</v>
      </c>
      <c r="E15">
        <v>139030</v>
      </c>
      <c r="F15" t="s">
        <v>174</v>
      </c>
      <c r="G15" t="str">
        <f t="shared" si="1"/>
        <v>139030 園芸科学関連</v>
      </c>
      <c r="H15" t="s">
        <v>175</v>
      </c>
      <c r="I15" t="s">
        <v>176</v>
      </c>
      <c r="J15" t="s">
        <v>177</v>
      </c>
      <c r="K15" t="s">
        <v>178</v>
      </c>
      <c r="L15" t="s">
        <v>179</v>
      </c>
      <c r="M15" t="s">
        <v>180</v>
      </c>
      <c r="N15" t="s">
        <v>181</v>
      </c>
      <c r="O15" t="s">
        <v>182</v>
      </c>
      <c r="P15" t="s">
        <v>183</v>
      </c>
      <c r="Q15" t="s">
        <v>184</v>
      </c>
      <c r="R15" t="s">
        <v>185</v>
      </c>
    </row>
    <row r="16" spans="1:80" x14ac:dyDescent="0.25">
      <c r="A16" t="s">
        <v>80</v>
      </c>
      <c r="B16" s="3">
        <v>1010</v>
      </c>
      <c r="C16" t="s">
        <v>145</v>
      </c>
      <c r="D16" t="str">
        <f t="shared" si="0"/>
        <v>1010 生産環境農学およびその関連分野</v>
      </c>
      <c r="E16">
        <v>139040</v>
      </c>
      <c r="F16" t="s">
        <v>186</v>
      </c>
      <c r="G16" t="str">
        <f t="shared" si="1"/>
        <v>139040 植物保護科学関連</v>
      </c>
      <c r="H16" t="s">
        <v>187</v>
      </c>
      <c r="I16" t="s">
        <v>188</v>
      </c>
      <c r="J16" t="s">
        <v>189</v>
      </c>
      <c r="K16" t="s">
        <v>190</v>
      </c>
      <c r="L16" t="s">
        <v>191</v>
      </c>
      <c r="M16" t="s">
        <v>192</v>
      </c>
      <c r="N16" t="s">
        <v>193</v>
      </c>
      <c r="O16" t="s">
        <v>194</v>
      </c>
    </row>
    <row r="17" spans="1:80" x14ac:dyDescent="0.25">
      <c r="A17" t="s">
        <v>80</v>
      </c>
      <c r="B17" s="3">
        <v>1010</v>
      </c>
      <c r="C17" t="s">
        <v>145</v>
      </c>
      <c r="D17" t="str">
        <f t="shared" si="0"/>
        <v>1010 生産環境農学およびその関連分野</v>
      </c>
      <c r="E17">
        <v>139050</v>
      </c>
      <c r="F17" t="s">
        <v>195</v>
      </c>
      <c r="G17" t="str">
        <f t="shared" si="1"/>
        <v>139050 昆虫科学関連</v>
      </c>
      <c r="H17" t="s">
        <v>196</v>
      </c>
      <c r="I17" t="s">
        <v>197</v>
      </c>
      <c r="J17" t="s">
        <v>198</v>
      </c>
      <c r="K17" t="s">
        <v>199</v>
      </c>
      <c r="L17" t="s">
        <v>200</v>
      </c>
      <c r="M17" t="s">
        <v>201</v>
      </c>
      <c r="N17" t="s">
        <v>202</v>
      </c>
      <c r="O17" t="s">
        <v>203</v>
      </c>
      <c r="P17" t="s">
        <v>204</v>
      </c>
      <c r="Q17" t="s">
        <v>205</v>
      </c>
      <c r="R17" t="s">
        <v>206</v>
      </c>
      <c r="S17" t="s">
        <v>207</v>
      </c>
    </row>
    <row r="18" spans="1:80" x14ac:dyDescent="0.25">
      <c r="A18" t="s">
        <v>80</v>
      </c>
      <c r="B18" s="3">
        <v>1010</v>
      </c>
      <c r="C18" t="s">
        <v>145</v>
      </c>
      <c r="D18" t="str">
        <f t="shared" si="0"/>
        <v>1010 生産環境農学およびその関連分野</v>
      </c>
      <c r="E18">
        <v>139060</v>
      </c>
      <c r="F18" t="s">
        <v>208</v>
      </c>
      <c r="G18" t="str">
        <f t="shared" si="1"/>
        <v>139060 生物資源保全学関連</v>
      </c>
      <c r="H18" t="s">
        <v>209</v>
      </c>
      <c r="I18" t="s">
        <v>210</v>
      </c>
      <c r="J18" t="s">
        <v>211</v>
      </c>
      <c r="K18" t="s">
        <v>212</v>
      </c>
      <c r="L18" t="s">
        <v>213</v>
      </c>
      <c r="M18" t="s">
        <v>214</v>
      </c>
      <c r="N18" t="s">
        <v>215</v>
      </c>
      <c r="O18" t="s">
        <v>216</v>
      </c>
    </row>
    <row r="19" spans="1:80" x14ac:dyDescent="0.25">
      <c r="A19" t="s">
        <v>80</v>
      </c>
      <c r="B19" s="3">
        <v>1010</v>
      </c>
      <c r="C19" t="s">
        <v>145</v>
      </c>
      <c r="D19" t="str">
        <f t="shared" si="0"/>
        <v>1010 生産環境農学およびその関連分野</v>
      </c>
      <c r="E19">
        <v>139070</v>
      </c>
      <c r="F19" t="s">
        <v>217</v>
      </c>
      <c r="G19" t="str">
        <f t="shared" si="1"/>
        <v>139070 ランドスケープ科学関連</v>
      </c>
      <c r="H19" t="s">
        <v>218</v>
      </c>
      <c r="I19" t="s">
        <v>219</v>
      </c>
      <c r="J19" t="s">
        <v>220</v>
      </c>
      <c r="K19" t="s">
        <v>221</v>
      </c>
      <c r="L19" t="s">
        <v>222</v>
      </c>
      <c r="M19" t="s">
        <v>223</v>
      </c>
      <c r="N19" t="s">
        <v>224</v>
      </c>
      <c r="O19" t="s">
        <v>225</v>
      </c>
      <c r="P19" t="s">
        <v>226</v>
      </c>
      <c r="Q19" t="s">
        <v>227</v>
      </c>
      <c r="R19" t="s">
        <v>228</v>
      </c>
    </row>
    <row r="20" spans="1:80" x14ac:dyDescent="0.25">
      <c r="A20" t="s">
        <v>80</v>
      </c>
      <c r="B20" s="3">
        <v>1010</v>
      </c>
      <c r="C20" t="s">
        <v>145</v>
      </c>
      <c r="D20" t="str">
        <f t="shared" si="0"/>
        <v>1010 生産環境農学およびその関連分野</v>
      </c>
      <c r="E20">
        <v>384130</v>
      </c>
      <c r="F20" t="s">
        <v>229</v>
      </c>
      <c r="G20" t="str">
        <f t="shared" si="1"/>
        <v>384130 植物工場関連</v>
      </c>
      <c r="H20" t="s">
        <v>230</v>
      </c>
      <c r="I20" t="s">
        <v>230</v>
      </c>
      <c r="CB20" t="s">
        <v>231</v>
      </c>
    </row>
    <row r="21" spans="1:80" x14ac:dyDescent="0.25">
      <c r="A21" t="s">
        <v>80</v>
      </c>
      <c r="B21" s="3">
        <v>1010</v>
      </c>
      <c r="C21" t="s">
        <v>145</v>
      </c>
      <c r="D21" t="str">
        <f t="shared" si="0"/>
        <v>1010 生産環境農学およびその関連分野</v>
      </c>
      <c r="E21">
        <v>485010</v>
      </c>
      <c r="F21" t="s">
        <v>232</v>
      </c>
      <c r="G21" t="str">
        <f t="shared" si="1"/>
        <v>485010 植物由来の代替タンパク質源関連</v>
      </c>
      <c r="H21" t="s">
        <v>233</v>
      </c>
      <c r="I21" t="s">
        <v>233</v>
      </c>
    </row>
    <row r="22" spans="1:80" x14ac:dyDescent="0.25">
      <c r="A22" t="s">
        <v>80</v>
      </c>
      <c r="B22" s="3">
        <v>1010</v>
      </c>
      <c r="C22" t="s">
        <v>145</v>
      </c>
      <c r="D22" t="str">
        <f t="shared" si="0"/>
        <v>1010 生産環境農学およびその関連分野</v>
      </c>
      <c r="E22">
        <v>485020</v>
      </c>
      <c r="F22" t="s">
        <v>234</v>
      </c>
      <c r="G22" t="str">
        <f t="shared" si="1"/>
        <v>485020 昆虫食,昆虫飼料関連</v>
      </c>
      <c r="H22" t="s">
        <v>235</v>
      </c>
      <c r="I22" t="s">
        <v>236</v>
      </c>
      <c r="J22" t="s">
        <v>237</v>
      </c>
    </row>
    <row r="23" spans="1:80" x14ac:dyDescent="0.25">
      <c r="A23" t="s">
        <v>80</v>
      </c>
      <c r="B23" s="3">
        <v>1010</v>
      </c>
      <c r="C23" t="s">
        <v>145</v>
      </c>
      <c r="D23" t="str">
        <f t="shared" si="0"/>
        <v>1010 生産環境農学およびその関連分野</v>
      </c>
      <c r="E23">
        <v>485030</v>
      </c>
      <c r="F23" t="s">
        <v>238</v>
      </c>
      <c r="G23" t="str">
        <f t="shared" si="1"/>
        <v>485030 育種関連</v>
      </c>
      <c r="H23" t="s">
        <v>239</v>
      </c>
      <c r="I23" t="s">
        <v>239</v>
      </c>
    </row>
    <row r="24" spans="1:80" x14ac:dyDescent="0.25">
      <c r="A24" t="s">
        <v>80</v>
      </c>
      <c r="B24" s="3">
        <v>1010</v>
      </c>
      <c r="C24" t="s">
        <v>145</v>
      </c>
      <c r="D24" t="str">
        <f t="shared" si="0"/>
        <v>1010 生産環境農学およびその関連分野</v>
      </c>
      <c r="E24">
        <v>585000</v>
      </c>
      <c r="F24" t="s">
        <v>240</v>
      </c>
      <c r="G24" t="str">
        <f t="shared" si="1"/>
        <v>585000 【カテゴリ】スマート農業関連</v>
      </c>
      <c r="H24" t="s">
        <v>241</v>
      </c>
      <c r="I24" t="s">
        <v>242</v>
      </c>
      <c r="CA24" t="s">
        <v>86</v>
      </c>
      <c r="CB24" t="s">
        <v>231</v>
      </c>
    </row>
    <row r="25" spans="1:80" x14ac:dyDescent="0.25">
      <c r="A25" t="s">
        <v>80</v>
      </c>
      <c r="B25" s="3">
        <v>1010</v>
      </c>
      <c r="C25" t="s">
        <v>145</v>
      </c>
      <c r="D25" t="str">
        <f t="shared" si="0"/>
        <v>1010 生産環境農学およびその関連分野</v>
      </c>
      <c r="E25">
        <v>585070</v>
      </c>
      <c r="F25" t="s">
        <v>243</v>
      </c>
      <c r="G25" t="str">
        <f t="shared" si="1"/>
        <v>585070 スマート農業（経営データ管理）関連</v>
      </c>
      <c r="H25" t="s">
        <v>244</v>
      </c>
      <c r="I25" t="s">
        <v>242</v>
      </c>
      <c r="J25" t="s">
        <v>245</v>
      </c>
      <c r="CB25" t="s">
        <v>231</v>
      </c>
    </row>
    <row r="26" spans="1:80" x14ac:dyDescent="0.25">
      <c r="A26" t="s">
        <v>80</v>
      </c>
      <c r="B26" s="3">
        <v>1010</v>
      </c>
      <c r="C26" t="s">
        <v>145</v>
      </c>
      <c r="D26" t="str">
        <f t="shared" si="0"/>
        <v>1010 生産環境農学およびその関連分野</v>
      </c>
      <c r="E26">
        <v>585080</v>
      </c>
      <c r="F26" t="s">
        <v>246</v>
      </c>
      <c r="G26" t="str">
        <f t="shared" si="1"/>
        <v>585080 スマート農業（栽培データ活用）関連</v>
      </c>
      <c r="H26" t="s">
        <v>247</v>
      </c>
      <c r="I26" t="s">
        <v>248</v>
      </c>
      <c r="J26" t="s">
        <v>249</v>
      </c>
      <c r="CB26" t="s">
        <v>231</v>
      </c>
    </row>
    <row r="27" spans="1:80" x14ac:dyDescent="0.25">
      <c r="A27" t="s">
        <v>80</v>
      </c>
      <c r="B27" s="3">
        <v>1010</v>
      </c>
      <c r="C27" t="s">
        <v>145</v>
      </c>
      <c r="D27" t="str">
        <f t="shared" si="0"/>
        <v>1010 生産環境農学およびその関連分野</v>
      </c>
      <c r="E27">
        <v>585090</v>
      </c>
      <c r="F27" t="s">
        <v>250</v>
      </c>
      <c r="G27" t="str">
        <f t="shared" si="1"/>
        <v>585090 スマート農業（生体データ活用）関連</v>
      </c>
      <c r="H27" t="s">
        <v>251</v>
      </c>
      <c r="I27" t="s">
        <v>248</v>
      </c>
      <c r="J27" t="s">
        <v>252</v>
      </c>
      <c r="CB27" t="s">
        <v>231</v>
      </c>
    </row>
    <row r="28" spans="1:80" x14ac:dyDescent="0.25">
      <c r="A28" t="s">
        <v>80</v>
      </c>
      <c r="B28" s="3">
        <v>1010</v>
      </c>
      <c r="C28" t="s">
        <v>145</v>
      </c>
      <c r="D28" t="str">
        <f t="shared" si="0"/>
        <v>1010 生産環境農学およびその関連分野</v>
      </c>
      <c r="E28">
        <v>585100</v>
      </c>
      <c r="F28" t="s">
        <v>253</v>
      </c>
      <c r="G28" t="str">
        <f t="shared" si="1"/>
        <v>585100 スマート農業（飼養環境データ活用）関連</v>
      </c>
      <c r="H28" t="s">
        <v>254</v>
      </c>
      <c r="I28" t="s">
        <v>248</v>
      </c>
      <c r="J28" t="s">
        <v>255</v>
      </c>
      <c r="CB28" t="s">
        <v>231</v>
      </c>
    </row>
    <row r="29" spans="1:80" x14ac:dyDescent="0.25">
      <c r="A29" t="s">
        <v>80</v>
      </c>
      <c r="B29" s="3">
        <v>1010</v>
      </c>
      <c r="C29" t="s">
        <v>145</v>
      </c>
      <c r="D29" t="str">
        <f t="shared" si="0"/>
        <v>1010 生産環境農学およびその関連分野</v>
      </c>
      <c r="E29">
        <v>585110</v>
      </c>
      <c r="F29" t="s">
        <v>256</v>
      </c>
      <c r="G29" t="str">
        <f t="shared" si="1"/>
        <v>585110 スマート農業（環境制御）関連</v>
      </c>
      <c r="H29" t="s">
        <v>257</v>
      </c>
      <c r="I29" t="s">
        <v>248</v>
      </c>
      <c r="J29" t="s">
        <v>258</v>
      </c>
      <c r="CB29" t="s">
        <v>231</v>
      </c>
    </row>
    <row r="30" spans="1:80" x14ac:dyDescent="0.25">
      <c r="A30" t="s">
        <v>80</v>
      </c>
      <c r="B30" s="3">
        <v>1010</v>
      </c>
      <c r="C30" t="s">
        <v>145</v>
      </c>
      <c r="D30" t="str">
        <f t="shared" si="0"/>
        <v>1010 生産環境農学およびその関連分野</v>
      </c>
      <c r="E30">
        <v>585120</v>
      </c>
      <c r="F30" t="s">
        <v>259</v>
      </c>
      <c r="G30" t="str">
        <f t="shared" si="1"/>
        <v>585120 スマート農業（自動運転,作業軽減）関連</v>
      </c>
      <c r="H30" t="s">
        <v>260</v>
      </c>
      <c r="I30" t="s">
        <v>248</v>
      </c>
      <c r="J30" t="s">
        <v>261</v>
      </c>
      <c r="K30" t="s">
        <v>262</v>
      </c>
      <c r="CB30" t="s">
        <v>231</v>
      </c>
    </row>
    <row r="31" spans="1:80" x14ac:dyDescent="0.25">
      <c r="A31" t="s">
        <v>80</v>
      </c>
      <c r="B31" s="3">
        <v>1010</v>
      </c>
      <c r="C31" t="s">
        <v>145</v>
      </c>
      <c r="D31" t="str">
        <f t="shared" si="0"/>
        <v>1010 生産環境農学およびその関連分野</v>
      </c>
      <c r="E31">
        <v>585130</v>
      </c>
      <c r="F31" t="s">
        <v>263</v>
      </c>
      <c r="G31" t="str">
        <f t="shared" si="1"/>
        <v>585130 スマート農業（センシング,モニタリング）関連</v>
      </c>
      <c r="H31" t="s">
        <v>264</v>
      </c>
      <c r="I31" t="s">
        <v>248</v>
      </c>
      <c r="J31" t="s">
        <v>265</v>
      </c>
      <c r="K31" t="s">
        <v>266</v>
      </c>
      <c r="CB31" t="s">
        <v>231</v>
      </c>
    </row>
    <row r="32" spans="1:80" x14ac:dyDescent="0.25">
      <c r="A32" t="s">
        <v>80</v>
      </c>
      <c r="B32" s="3">
        <v>1030</v>
      </c>
      <c r="C32" t="s">
        <v>267</v>
      </c>
      <c r="D32" t="str">
        <f t="shared" si="0"/>
        <v>1030 森林圏科学、水圏応用科学およびその関連分野</v>
      </c>
      <c r="E32">
        <v>140000</v>
      </c>
      <c r="F32" t="s">
        <v>268</v>
      </c>
      <c r="G32" t="str">
        <f t="shared" si="1"/>
        <v>140000 【カテゴリ】森林圏科学、水圏応用科学およびその関連分野</v>
      </c>
      <c r="H32" t="s">
        <v>269</v>
      </c>
      <c r="I32" t="s">
        <v>270</v>
      </c>
      <c r="J32" t="s">
        <v>271</v>
      </c>
      <c r="K32" t="s">
        <v>272</v>
      </c>
      <c r="CA32" t="s">
        <v>86</v>
      </c>
    </row>
    <row r="33" spans="1:80" x14ac:dyDescent="0.25">
      <c r="A33" t="s">
        <v>80</v>
      </c>
      <c r="B33" s="3">
        <v>1030</v>
      </c>
      <c r="C33" t="s">
        <v>267</v>
      </c>
      <c r="D33" t="str">
        <f t="shared" si="0"/>
        <v>1030 森林圏科学、水圏応用科学およびその関連分野</v>
      </c>
      <c r="E33">
        <v>140010</v>
      </c>
      <c r="F33" t="s">
        <v>273</v>
      </c>
      <c r="G33" t="str">
        <f t="shared" si="1"/>
        <v>140010 森林科学関連</v>
      </c>
      <c r="H33" t="s">
        <v>274</v>
      </c>
      <c r="I33" t="s">
        <v>275</v>
      </c>
      <c r="J33" t="s">
        <v>276</v>
      </c>
      <c r="K33" t="s">
        <v>277</v>
      </c>
      <c r="L33" t="s">
        <v>278</v>
      </c>
      <c r="M33" t="s">
        <v>279</v>
      </c>
      <c r="N33" t="s">
        <v>280</v>
      </c>
      <c r="O33" t="s">
        <v>281</v>
      </c>
      <c r="P33" t="s">
        <v>282</v>
      </c>
      <c r="Q33" t="s">
        <v>283</v>
      </c>
      <c r="R33" t="s">
        <v>284</v>
      </c>
    </row>
    <row r="34" spans="1:80" x14ac:dyDescent="0.25">
      <c r="A34" t="s">
        <v>80</v>
      </c>
      <c r="B34" s="3">
        <v>1030</v>
      </c>
      <c r="C34" t="s">
        <v>267</v>
      </c>
      <c r="D34" t="str">
        <f t="shared" si="0"/>
        <v>1030 森林圏科学、水圏応用科学およびその関連分野</v>
      </c>
      <c r="E34">
        <v>140020</v>
      </c>
      <c r="F34" t="s">
        <v>285</v>
      </c>
      <c r="G34" t="str">
        <f t="shared" si="1"/>
        <v>140020 木質科学関連</v>
      </c>
      <c r="H34" t="s">
        <v>286</v>
      </c>
      <c r="I34" t="s">
        <v>287</v>
      </c>
      <c r="J34" t="s">
        <v>288</v>
      </c>
      <c r="K34" t="s">
        <v>289</v>
      </c>
      <c r="L34" t="s">
        <v>290</v>
      </c>
      <c r="M34" t="s">
        <v>291</v>
      </c>
      <c r="N34" t="s">
        <v>292</v>
      </c>
      <c r="O34" t="s">
        <v>293</v>
      </c>
      <c r="P34" t="s">
        <v>294</v>
      </c>
      <c r="Q34" t="s">
        <v>295</v>
      </c>
      <c r="R34" t="s">
        <v>296</v>
      </c>
    </row>
    <row r="35" spans="1:80" x14ac:dyDescent="0.25">
      <c r="A35" t="s">
        <v>80</v>
      </c>
      <c r="B35" s="3">
        <v>1030</v>
      </c>
      <c r="C35" t="s">
        <v>267</v>
      </c>
      <c r="D35" t="str">
        <f t="shared" si="0"/>
        <v>1030 森林圏科学、水圏応用科学およびその関連分野</v>
      </c>
      <c r="E35">
        <v>140030</v>
      </c>
      <c r="F35" t="s">
        <v>297</v>
      </c>
      <c r="G35" t="str">
        <f t="shared" si="1"/>
        <v>140030 水圏生産科学関連</v>
      </c>
      <c r="H35" t="s">
        <v>298</v>
      </c>
      <c r="I35" t="s">
        <v>299</v>
      </c>
      <c r="J35" t="s">
        <v>300</v>
      </c>
      <c r="K35" t="s">
        <v>301</v>
      </c>
      <c r="L35" t="s">
        <v>302</v>
      </c>
      <c r="M35" t="s">
        <v>303</v>
      </c>
      <c r="N35" t="s">
        <v>304</v>
      </c>
      <c r="O35" t="s">
        <v>305</v>
      </c>
      <c r="P35" t="s">
        <v>306</v>
      </c>
      <c r="Q35" t="s">
        <v>307</v>
      </c>
      <c r="R35" t="s">
        <v>308</v>
      </c>
    </row>
    <row r="36" spans="1:80" x14ac:dyDescent="0.25">
      <c r="A36" t="s">
        <v>80</v>
      </c>
      <c r="B36" s="3">
        <v>1030</v>
      </c>
      <c r="C36" t="s">
        <v>267</v>
      </c>
      <c r="D36" t="str">
        <f t="shared" si="0"/>
        <v>1030 森林圏科学、水圏応用科学およびその関連分野</v>
      </c>
      <c r="E36">
        <v>140040</v>
      </c>
      <c r="F36" t="s">
        <v>309</v>
      </c>
      <c r="G36" t="str">
        <f t="shared" si="1"/>
        <v>140040 水圏生命科学関連</v>
      </c>
      <c r="H36" t="s">
        <v>310</v>
      </c>
      <c r="I36" t="s">
        <v>311</v>
      </c>
      <c r="J36" t="s">
        <v>312</v>
      </c>
      <c r="K36" t="s">
        <v>313</v>
      </c>
      <c r="L36" t="s">
        <v>314</v>
      </c>
      <c r="M36" t="s">
        <v>315</v>
      </c>
      <c r="N36" t="s">
        <v>316</v>
      </c>
      <c r="O36" t="s">
        <v>317</v>
      </c>
      <c r="P36" t="s">
        <v>318</v>
      </c>
    </row>
    <row r="37" spans="1:80" x14ac:dyDescent="0.25">
      <c r="A37" t="s">
        <v>80</v>
      </c>
      <c r="B37" s="3">
        <v>1040</v>
      </c>
      <c r="C37" t="s">
        <v>319</v>
      </c>
      <c r="D37" t="str">
        <f t="shared" si="0"/>
        <v>1040 社会経済農学、農業工学およびその関連分野</v>
      </c>
      <c r="E37">
        <v>141000</v>
      </c>
      <c r="F37" t="s">
        <v>320</v>
      </c>
      <c r="G37" t="str">
        <f t="shared" si="1"/>
        <v>141000 【カテゴリ】社会経済農学、農業工学およびその関連分野</v>
      </c>
      <c r="H37" t="s">
        <v>321</v>
      </c>
      <c r="I37" t="s">
        <v>322</v>
      </c>
      <c r="J37" t="s">
        <v>323</v>
      </c>
      <c r="K37" t="s">
        <v>324</v>
      </c>
      <c r="CA37" t="s">
        <v>86</v>
      </c>
    </row>
    <row r="38" spans="1:80" x14ac:dyDescent="0.25">
      <c r="A38" t="s">
        <v>80</v>
      </c>
      <c r="B38" s="3">
        <v>1040</v>
      </c>
      <c r="C38" t="s">
        <v>319</v>
      </c>
      <c r="D38" t="str">
        <f t="shared" si="0"/>
        <v>1040 社会経済農学、農業工学およびその関連分野</v>
      </c>
      <c r="E38">
        <v>141010</v>
      </c>
      <c r="F38" t="s">
        <v>325</v>
      </c>
      <c r="G38" t="str">
        <f t="shared" si="1"/>
        <v>141010 食料農業経済関連</v>
      </c>
      <c r="H38" t="s">
        <v>326</v>
      </c>
      <c r="I38" t="s">
        <v>327</v>
      </c>
      <c r="J38" t="s">
        <v>328</v>
      </c>
      <c r="K38" t="s">
        <v>329</v>
      </c>
      <c r="L38" t="s">
        <v>330</v>
      </c>
      <c r="M38" t="s">
        <v>331</v>
      </c>
      <c r="N38" t="s">
        <v>332</v>
      </c>
      <c r="O38" t="s">
        <v>333</v>
      </c>
      <c r="P38" t="s">
        <v>334</v>
      </c>
    </row>
    <row r="39" spans="1:80" x14ac:dyDescent="0.25">
      <c r="A39" t="s">
        <v>80</v>
      </c>
      <c r="B39" s="3">
        <v>1040</v>
      </c>
      <c r="C39" t="s">
        <v>319</v>
      </c>
      <c r="D39" t="str">
        <f t="shared" si="0"/>
        <v>1040 社会経済農学、農業工学およびその関連分野</v>
      </c>
      <c r="E39">
        <v>141020</v>
      </c>
      <c r="F39" t="s">
        <v>335</v>
      </c>
      <c r="G39" t="str">
        <f t="shared" si="1"/>
        <v>141020 農業社会構造関連</v>
      </c>
      <c r="H39" t="s">
        <v>336</v>
      </c>
      <c r="I39" t="s">
        <v>337</v>
      </c>
      <c r="J39" t="s">
        <v>338</v>
      </c>
      <c r="K39" t="s">
        <v>339</v>
      </c>
      <c r="L39" t="s">
        <v>340</v>
      </c>
      <c r="M39" t="s">
        <v>341</v>
      </c>
      <c r="N39" t="s">
        <v>342</v>
      </c>
      <c r="O39" t="s">
        <v>343</v>
      </c>
      <c r="P39" t="s">
        <v>344</v>
      </c>
    </row>
    <row r="40" spans="1:80" x14ac:dyDescent="0.25">
      <c r="A40" t="s">
        <v>80</v>
      </c>
      <c r="B40" s="3">
        <v>1040</v>
      </c>
      <c r="C40" t="s">
        <v>319</v>
      </c>
      <c r="D40" t="str">
        <f t="shared" si="0"/>
        <v>1040 社会経済農学、農業工学およびその関連分野</v>
      </c>
      <c r="E40">
        <v>141030</v>
      </c>
      <c r="F40" t="s">
        <v>345</v>
      </c>
      <c r="G40" t="str">
        <f t="shared" si="1"/>
        <v>141030 地域環境工学および農村計画学関連</v>
      </c>
      <c r="H40" t="s">
        <v>346</v>
      </c>
      <c r="I40" t="s">
        <v>347</v>
      </c>
      <c r="J40" t="s">
        <v>348</v>
      </c>
      <c r="K40" t="s">
        <v>349</v>
      </c>
      <c r="L40" t="s">
        <v>350</v>
      </c>
      <c r="M40" t="s">
        <v>351</v>
      </c>
      <c r="N40" t="s">
        <v>352</v>
      </c>
      <c r="O40" t="s">
        <v>353</v>
      </c>
      <c r="P40" t="s">
        <v>354</v>
      </c>
      <c r="Q40" t="s">
        <v>355</v>
      </c>
      <c r="R40" t="s">
        <v>356</v>
      </c>
    </row>
    <row r="41" spans="1:80" x14ac:dyDescent="0.25">
      <c r="A41" t="s">
        <v>80</v>
      </c>
      <c r="B41" s="3">
        <v>1040</v>
      </c>
      <c r="C41" t="s">
        <v>319</v>
      </c>
      <c r="D41" t="str">
        <f t="shared" si="0"/>
        <v>1040 社会経済農学、農業工学およびその関連分野</v>
      </c>
      <c r="E41">
        <v>141040</v>
      </c>
      <c r="F41" t="s">
        <v>357</v>
      </c>
      <c r="G41" t="str">
        <f t="shared" si="1"/>
        <v>141040 農業環境工学および農業情報工学関連</v>
      </c>
      <c r="H41" t="s">
        <v>358</v>
      </c>
      <c r="I41" t="s">
        <v>359</v>
      </c>
      <c r="J41" t="s">
        <v>360</v>
      </c>
      <c r="K41" t="s">
        <v>361</v>
      </c>
      <c r="L41" t="s">
        <v>362</v>
      </c>
      <c r="M41" t="s">
        <v>363</v>
      </c>
      <c r="N41" t="s">
        <v>180</v>
      </c>
      <c r="O41" t="s">
        <v>230</v>
      </c>
      <c r="P41" t="s">
        <v>364</v>
      </c>
      <c r="Q41" t="s">
        <v>365</v>
      </c>
      <c r="R41" t="s">
        <v>366</v>
      </c>
    </row>
    <row r="42" spans="1:80" x14ac:dyDescent="0.25">
      <c r="A42" t="s">
        <v>80</v>
      </c>
      <c r="B42" s="3">
        <v>1040</v>
      </c>
      <c r="C42" t="s">
        <v>319</v>
      </c>
      <c r="D42" t="str">
        <f t="shared" si="0"/>
        <v>1040 社会経済農学、農業工学およびその関連分野</v>
      </c>
      <c r="E42">
        <v>141050</v>
      </c>
      <c r="F42" t="s">
        <v>367</v>
      </c>
      <c r="G42" t="str">
        <f t="shared" si="1"/>
        <v>141050 環境農学関連</v>
      </c>
      <c r="H42" t="s">
        <v>368</v>
      </c>
      <c r="I42" t="s">
        <v>369</v>
      </c>
      <c r="J42" t="s">
        <v>370</v>
      </c>
      <c r="K42" t="s">
        <v>371</v>
      </c>
      <c r="L42" t="s">
        <v>372</v>
      </c>
      <c r="M42" t="s">
        <v>373</v>
      </c>
      <c r="N42" t="s">
        <v>374</v>
      </c>
      <c r="O42" t="s">
        <v>375</v>
      </c>
      <c r="P42" t="s">
        <v>376</v>
      </c>
      <c r="Q42" t="s">
        <v>377</v>
      </c>
      <c r="R42" t="s">
        <v>378</v>
      </c>
    </row>
    <row r="43" spans="1:80" x14ac:dyDescent="0.25">
      <c r="A43" t="s">
        <v>80</v>
      </c>
      <c r="B43" s="3">
        <v>1040</v>
      </c>
      <c r="C43" t="s">
        <v>319</v>
      </c>
      <c r="D43" t="str">
        <f t="shared" si="0"/>
        <v>1040 社会経済農学、農業工学およびその関連分野</v>
      </c>
      <c r="E43">
        <v>381450</v>
      </c>
      <c r="F43" t="s">
        <v>379</v>
      </c>
      <c r="G43" t="str">
        <f t="shared" si="1"/>
        <v>381450 農林業における気候変動適応,緩和関連</v>
      </c>
      <c r="H43" t="s">
        <v>380</v>
      </c>
      <c r="I43" t="s">
        <v>381</v>
      </c>
      <c r="J43" t="s">
        <v>382</v>
      </c>
    </row>
    <row r="44" spans="1:80" x14ac:dyDescent="0.25">
      <c r="A44" t="s">
        <v>80</v>
      </c>
      <c r="B44" s="3">
        <v>1040</v>
      </c>
      <c r="C44" t="s">
        <v>319</v>
      </c>
      <c r="D44" t="str">
        <f t="shared" si="0"/>
        <v>1040 社会経済農学、農業工学およびその関連分野</v>
      </c>
      <c r="E44">
        <v>384130</v>
      </c>
      <c r="F44" t="s">
        <v>229</v>
      </c>
      <c r="G44" t="str">
        <f t="shared" si="1"/>
        <v>384130 植物工場関連</v>
      </c>
      <c r="H44" t="s">
        <v>230</v>
      </c>
      <c r="I44" t="s">
        <v>230</v>
      </c>
      <c r="CB44" t="s">
        <v>231</v>
      </c>
    </row>
    <row r="45" spans="1:80" x14ac:dyDescent="0.25">
      <c r="A45" t="s">
        <v>80</v>
      </c>
      <c r="B45" s="3">
        <v>1040</v>
      </c>
      <c r="C45" t="s">
        <v>319</v>
      </c>
      <c r="D45" t="str">
        <f t="shared" si="0"/>
        <v>1040 社会経済農学、農業工学およびその関連分野</v>
      </c>
      <c r="E45">
        <v>585000</v>
      </c>
      <c r="F45" t="s">
        <v>240</v>
      </c>
      <c r="G45" t="str">
        <f t="shared" si="1"/>
        <v>585000 【カテゴリ】スマート農業関連</v>
      </c>
      <c r="H45" t="s">
        <v>241</v>
      </c>
      <c r="I45" t="s">
        <v>242</v>
      </c>
      <c r="CA45" t="s">
        <v>86</v>
      </c>
      <c r="CB45" t="s">
        <v>231</v>
      </c>
    </row>
    <row r="46" spans="1:80" x14ac:dyDescent="0.25">
      <c r="A46" t="s">
        <v>80</v>
      </c>
      <c r="B46" s="3">
        <v>1040</v>
      </c>
      <c r="C46" t="s">
        <v>319</v>
      </c>
      <c r="D46" t="str">
        <f t="shared" si="0"/>
        <v>1040 社会経済農学、農業工学およびその関連分野</v>
      </c>
      <c r="E46">
        <v>585070</v>
      </c>
      <c r="F46" t="s">
        <v>243</v>
      </c>
      <c r="G46" t="str">
        <f t="shared" si="1"/>
        <v>585070 スマート農業（経営データ管理）関連</v>
      </c>
      <c r="H46" t="s">
        <v>244</v>
      </c>
      <c r="I46" t="s">
        <v>242</v>
      </c>
      <c r="J46" t="s">
        <v>245</v>
      </c>
      <c r="CB46" t="s">
        <v>231</v>
      </c>
    </row>
    <row r="47" spans="1:80" x14ac:dyDescent="0.25">
      <c r="A47" t="s">
        <v>80</v>
      </c>
      <c r="B47" s="3">
        <v>1040</v>
      </c>
      <c r="C47" t="s">
        <v>319</v>
      </c>
      <c r="D47" t="str">
        <f t="shared" si="0"/>
        <v>1040 社会経済農学、農業工学およびその関連分野</v>
      </c>
      <c r="E47">
        <v>585080</v>
      </c>
      <c r="F47" t="s">
        <v>246</v>
      </c>
      <c r="G47" t="str">
        <f t="shared" si="1"/>
        <v>585080 スマート農業（栽培データ活用）関連</v>
      </c>
      <c r="H47" t="s">
        <v>247</v>
      </c>
      <c r="I47" t="s">
        <v>248</v>
      </c>
      <c r="J47" t="s">
        <v>249</v>
      </c>
      <c r="CB47" t="s">
        <v>231</v>
      </c>
    </row>
    <row r="48" spans="1:80" x14ac:dyDescent="0.25">
      <c r="A48" t="s">
        <v>80</v>
      </c>
      <c r="B48" s="3">
        <v>1040</v>
      </c>
      <c r="C48" t="s">
        <v>319</v>
      </c>
      <c r="D48" t="str">
        <f t="shared" si="0"/>
        <v>1040 社会経済農学、農業工学およびその関連分野</v>
      </c>
      <c r="E48">
        <v>585090</v>
      </c>
      <c r="F48" t="s">
        <v>250</v>
      </c>
      <c r="G48" t="str">
        <f t="shared" si="1"/>
        <v>585090 スマート農業（生体データ活用）関連</v>
      </c>
      <c r="H48" t="s">
        <v>251</v>
      </c>
      <c r="I48" t="s">
        <v>248</v>
      </c>
      <c r="J48" t="s">
        <v>252</v>
      </c>
      <c r="CB48" t="s">
        <v>231</v>
      </c>
    </row>
    <row r="49" spans="1:80" x14ac:dyDescent="0.25">
      <c r="A49" t="s">
        <v>80</v>
      </c>
      <c r="B49" s="3">
        <v>1040</v>
      </c>
      <c r="C49" t="s">
        <v>319</v>
      </c>
      <c r="D49" t="str">
        <f t="shared" si="0"/>
        <v>1040 社会経済農学、農業工学およびその関連分野</v>
      </c>
      <c r="E49">
        <v>585100</v>
      </c>
      <c r="F49" t="s">
        <v>253</v>
      </c>
      <c r="G49" t="str">
        <f t="shared" si="1"/>
        <v>585100 スマート農業（飼養環境データ活用）関連</v>
      </c>
      <c r="H49" t="s">
        <v>254</v>
      </c>
      <c r="I49" t="s">
        <v>248</v>
      </c>
      <c r="J49" t="s">
        <v>255</v>
      </c>
      <c r="CB49" t="s">
        <v>231</v>
      </c>
    </row>
    <row r="50" spans="1:80" x14ac:dyDescent="0.25">
      <c r="A50" t="s">
        <v>80</v>
      </c>
      <c r="B50" s="3">
        <v>1040</v>
      </c>
      <c r="C50" t="s">
        <v>319</v>
      </c>
      <c r="D50" t="str">
        <f t="shared" si="0"/>
        <v>1040 社会経済農学、農業工学およびその関連分野</v>
      </c>
      <c r="E50">
        <v>585110</v>
      </c>
      <c r="F50" t="s">
        <v>256</v>
      </c>
      <c r="G50" t="str">
        <f t="shared" si="1"/>
        <v>585110 スマート農業（環境制御）関連</v>
      </c>
      <c r="H50" t="s">
        <v>257</v>
      </c>
      <c r="I50" t="s">
        <v>248</v>
      </c>
      <c r="J50" t="s">
        <v>258</v>
      </c>
      <c r="CB50" t="s">
        <v>231</v>
      </c>
    </row>
    <row r="51" spans="1:80" x14ac:dyDescent="0.25">
      <c r="A51" t="s">
        <v>80</v>
      </c>
      <c r="B51" s="3">
        <v>1040</v>
      </c>
      <c r="C51" t="s">
        <v>319</v>
      </c>
      <c r="D51" t="str">
        <f t="shared" si="0"/>
        <v>1040 社会経済農学、農業工学およびその関連分野</v>
      </c>
      <c r="E51">
        <v>585120</v>
      </c>
      <c r="F51" t="s">
        <v>259</v>
      </c>
      <c r="G51" t="str">
        <f t="shared" si="1"/>
        <v>585120 スマート農業（自動運転,作業軽減）関連</v>
      </c>
      <c r="H51" t="s">
        <v>260</v>
      </c>
      <c r="I51" t="s">
        <v>248</v>
      </c>
      <c r="J51" t="s">
        <v>261</v>
      </c>
      <c r="K51" t="s">
        <v>262</v>
      </c>
      <c r="CB51" t="s">
        <v>231</v>
      </c>
    </row>
    <row r="52" spans="1:80" x14ac:dyDescent="0.25">
      <c r="A52" t="s">
        <v>80</v>
      </c>
      <c r="B52" s="3">
        <v>1040</v>
      </c>
      <c r="C52" t="s">
        <v>319</v>
      </c>
      <c r="D52" t="str">
        <f t="shared" si="0"/>
        <v>1040 社会経済農学、農業工学およびその関連分野</v>
      </c>
      <c r="E52">
        <v>585130</v>
      </c>
      <c r="F52" t="s">
        <v>263</v>
      </c>
      <c r="G52" t="str">
        <f t="shared" si="1"/>
        <v>585130 スマート農業（センシング,モニタリング）関連</v>
      </c>
      <c r="H52" t="s">
        <v>264</v>
      </c>
      <c r="I52" t="s">
        <v>248</v>
      </c>
      <c r="J52" t="s">
        <v>265</v>
      </c>
      <c r="K52" t="s">
        <v>266</v>
      </c>
      <c r="CB52" t="s">
        <v>231</v>
      </c>
    </row>
    <row r="53" spans="1:80" x14ac:dyDescent="0.25">
      <c r="A53" t="s">
        <v>80</v>
      </c>
      <c r="B53" s="3">
        <v>1050</v>
      </c>
      <c r="C53" t="s">
        <v>383</v>
      </c>
      <c r="D53" t="str">
        <f t="shared" si="0"/>
        <v>1050 獣医学、畜産学およびその関連分野</v>
      </c>
      <c r="E53">
        <v>142000</v>
      </c>
      <c r="F53" t="s">
        <v>384</v>
      </c>
      <c r="G53" t="str">
        <f t="shared" si="1"/>
        <v>142000 【カテゴリ】獣医学、畜産学およびその関連分野</v>
      </c>
      <c r="H53" t="s">
        <v>385</v>
      </c>
      <c r="I53" t="s">
        <v>386</v>
      </c>
      <c r="J53" t="s">
        <v>387</v>
      </c>
      <c r="K53" t="s">
        <v>388</v>
      </c>
      <c r="CA53" t="s">
        <v>86</v>
      </c>
    </row>
    <row r="54" spans="1:80" x14ac:dyDescent="0.25">
      <c r="A54" t="s">
        <v>80</v>
      </c>
      <c r="B54" s="3">
        <v>1050</v>
      </c>
      <c r="C54" t="s">
        <v>383</v>
      </c>
      <c r="D54" t="str">
        <f t="shared" si="0"/>
        <v>1050 獣医学、畜産学およびその関連分野</v>
      </c>
      <c r="E54">
        <v>142010</v>
      </c>
      <c r="F54" t="s">
        <v>389</v>
      </c>
      <c r="G54" t="str">
        <f t="shared" si="1"/>
        <v>142010 動物生産科学関連</v>
      </c>
      <c r="H54" t="s">
        <v>390</v>
      </c>
      <c r="I54" t="s">
        <v>391</v>
      </c>
      <c r="J54" t="s">
        <v>392</v>
      </c>
      <c r="K54" t="s">
        <v>393</v>
      </c>
      <c r="L54" t="s">
        <v>394</v>
      </c>
      <c r="M54" t="s">
        <v>395</v>
      </c>
      <c r="N54" t="s">
        <v>396</v>
      </c>
      <c r="O54" t="s">
        <v>397</v>
      </c>
      <c r="P54" t="s">
        <v>398</v>
      </c>
      <c r="Q54" t="s">
        <v>399</v>
      </c>
      <c r="R54" t="s">
        <v>400</v>
      </c>
    </row>
    <row r="55" spans="1:80" x14ac:dyDescent="0.25">
      <c r="A55" t="s">
        <v>80</v>
      </c>
      <c r="B55" s="3">
        <v>1050</v>
      </c>
      <c r="C55" t="s">
        <v>383</v>
      </c>
      <c r="D55" t="str">
        <f t="shared" si="0"/>
        <v>1050 獣医学、畜産学およびその関連分野</v>
      </c>
      <c r="E55">
        <v>142020</v>
      </c>
      <c r="F55" t="s">
        <v>401</v>
      </c>
      <c r="G55" t="str">
        <f t="shared" si="1"/>
        <v>142020 獣医学関連</v>
      </c>
      <c r="H55" t="s">
        <v>402</v>
      </c>
      <c r="I55" t="s">
        <v>403</v>
      </c>
      <c r="J55" t="s">
        <v>404</v>
      </c>
      <c r="K55" t="s">
        <v>405</v>
      </c>
      <c r="L55" t="s">
        <v>406</v>
      </c>
      <c r="M55" t="s">
        <v>407</v>
      </c>
      <c r="N55" t="s">
        <v>408</v>
      </c>
      <c r="O55" t="s">
        <v>409</v>
      </c>
    </row>
    <row r="56" spans="1:80" x14ac:dyDescent="0.25">
      <c r="A56" t="s">
        <v>80</v>
      </c>
      <c r="B56" s="3">
        <v>1050</v>
      </c>
      <c r="C56" t="s">
        <v>383</v>
      </c>
      <c r="D56" t="str">
        <f t="shared" si="0"/>
        <v>1050 獣医学、畜産学およびその関連分野</v>
      </c>
      <c r="E56">
        <v>142030</v>
      </c>
      <c r="F56" t="s">
        <v>410</v>
      </c>
      <c r="G56" t="str">
        <f t="shared" si="1"/>
        <v>142030 動物生命科学関連</v>
      </c>
      <c r="H56" t="s">
        <v>411</v>
      </c>
      <c r="I56" t="s">
        <v>412</v>
      </c>
      <c r="J56" t="s">
        <v>110</v>
      </c>
      <c r="K56" t="s">
        <v>413</v>
      </c>
      <c r="L56" t="s">
        <v>414</v>
      </c>
      <c r="M56" t="s">
        <v>415</v>
      </c>
      <c r="N56" t="s">
        <v>416</v>
      </c>
    </row>
    <row r="57" spans="1:80" x14ac:dyDescent="0.25">
      <c r="A57" t="s">
        <v>80</v>
      </c>
      <c r="B57" s="3">
        <v>1050</v>
      </c>
      <c r="C57" t="s">
        <v>383</v>
      </c>
      <c r="D57" t="str">
        <f t="shared" si="0"/>
        <v>1050 獣医学、畜産学およびその関連分野</v>
      </c>
      <c r="E57">
        <v>142040</v>
      </c>
      <c r="F57" t="s">
        <v>417</v>
      </c>
      <c r="G57" t="str">
        <f t="shared" si="1"/>
        <v>142040 実験動物学関連</v>
      </c>
      <c r="H57" t="s">
        <v>418</v>
      </c>
      <c r="I57" t="s">
        <v>419</v>
      </c>
      <c r="J57" t="s">
        <v>420</v>
      </c>
      <c r="K57" t="s">
        <v>421</v>
      </c>
      <c r="L57" t="s">
        <v>422</v>
      </c>
      <c r="M57" t="s">
        <v>423</v>
      </c>
      <c r="N57" t="s">
        <v>424</v>
      </c>
      <c r="O57" t="s">
        <v>425</v>
      </c>
    </row>
    <row r="58" spans="1:80" x14ac:dyDescent="0.25">
      <c r="A58" t="s">
        <v>426</v>
      </c>
      <c r="B58" s="3">
        <v>1100</v>
      </c>
      <c r="C58" t="s">
        <v>427</v>
      </c>
      <c r="D58" t="str">
        <f t="shared" si="0"/>
        <v>1100 分子レベルから細胞レベルの生物学およびその関連分野</v>
      </c>
      <c r="E58">
        <v>143000</v>
      </c>
      <c r="F58" t="s">
        <v>428</v>
      </c>
      <c r="G58" t="str">
        <f t="shared" si="1"/>
        <v>143000 【カテゴリ】分子レベルから細胞レベルの生物学およびその関連分野</v>
      </c>
      <c r="H58" t="s">
        <v>429</v>
      </c>
      <c r="I58" t="s">
        <v>430</v>
      </c>
      <c r="J58" t="s">
        <v>431</v>
      </c>
      <c r="CA58" t="s">
        <v>86</v>
      </c>
    </row>
    <row r="59" spans="1:80" x14ac:dyDescent="0.25">
      <c r="A59" t="s">
        <v>426</v>
      </c>
      <c r="B59" s="3">
        <v>1100</v>
      </c>
      <c r="C59" t="s">
        <v>427</v>
      </c>
      <c r="D59" t="str">
        <f t="shared" si="0"/>
        <v>1100 分子レベルから細胞レベルの生物学およびその関連分野</v>
      </c>
      <c r="E59">
        <v>143010</v>
      </c>
      <c r="F59" t="s">
        <v>432</v>
      </c>
      <c r="G59" t="str">
        <f t="shared" si="1"/>
        <v>143010 分子生物学関連</v>
      </c>
      <c r="H59" t="s">
        <v>433</v>
      </c>
      <c r="I59" t="s">
        <v>434</v>
      </c>
      <c r="J59" t="s">
        <v>435</v>
      </c>
      <c r="K59" t="s">
        <v>436</v>
      </c>
      <c r="L59" t="s">
        <v>437</v>
      </c>
      <c r="M59" t="s">
        <v>438</v>
      </c>
      <c r="N59" t="s">
        <v>439</v>
      </c>
      <c r="O59" t="s">
        <v>440</v>
      </c>
      <c r="P59" t="s">
        <v>441</v>
      </c>
      <c r="Q59" t="s">
        <v>442</v>
      </c>
      <c r="R59" t="s">
        <v>443</v>
      </c>
    </row>
    <row r="60" spans="1:80" x14ac:dyDescent="0.25">
      <c r="A60" t="s">
        <v>426</v>
      </c>
      <c r="B60" s="3">
        <v>1100</v>
      </c>
      <c r="C60" t="s">
        <v>427</v>
      </c>
      <c r="D60" t="str">
        <f t="shared" si="0"/>
        <v>1100 分子レベルから細胞レベルの生物学およびその関連分野</v>
      </c>
      <c r="E60">
        <v>143020</v>
      </c>
      <c r="F60" t="s">
        <v>444</v>
      </c>
      <c r="G60" t="str">
        <f t="shared" si="1"/>
        <v>143020 構造生物化学関連</v>
      </c>
      <c r="H60" t="s">
        <v>445</v>
      </c>
      <c r="I60" t="s">
        <v>446</v>
      </c>
      <c r="J60" t="s">
        <v>447</v>
      </c>
      <c r="K60" t="s">
        <v>448</v>
      </c>
      <c r="L60" t="s">
        <v>449</v>
      </c>
      <c r="M60" t="s">
        <v>450</v>
      </c>
      <c r="N60" t="s">
        <v>451</v>
      </c>
      <c r="O60" t="s">
        <v>452</v>
      </c>
      <c r="P60" t="s">
        <v>453</v>
      </c>
      <c r="Q60" t="s">
        <v>454</v>
      </c>
      <c r="R60" t="s">
        <v>455</v>
      </c>
    </row>
    <row r="61" spans="1:80" x14ac:dyDescent="0.25">
      <c r="A61" t="s">
        <v>426</v>
      </c>
      <c r="B61" s="3">
        <v>1100</v>
      </c>
      <c r="C61" t="s">
        <v>427</v>
      </c>
      <c r="D61" t="str">
        <f t="shared" si="0"/>
        <v>1100 分子レベルから細胞レベルの生物学およびその関連分野</v>
      </c>
      <c r="E61">
        <v>143030</v>
      </c>
      <c r="F61" t="s">
        <v>456</v>
      </c>
      <c r="G61" t="str">
        <f t="shared" si="1"/>
        <v>143030 機能生物化学関連</v>
      </c>
      <c r="H61" t="s">
        <v>457</v>
      </c>
      <c r="I61" t="s">
        <v>458</v>
      </c>
      <c r="J61" t="s">
        <v>459</v>
      </c>
      <c r="K61" t="s">
        <v>460</v>
      </c>
      <c r="L61" t="s">
        <v>461</v>
      </c>
      <c r="M61" t="s">
        <v>462</v>
      </c>
      <c r="N61" t="s">
        <v>463</v>
      </c>
      <c r="O61" t="s">
        <v>464</v>
      </c>
      <c r="P61" t="s">
        <v>465</v>
      </c>
      <c r="Q61" t="s">
        <v>451</v>
      </c>
      <c r="R61" t="s">
        <v>466</v>
      </c>
    </row>
    <row r="62" spans="1:80" x14ac:dyDescent="0.25">
      <c r="A62" t="s">
        <v>426</v>
      </c>
      <c r="B62" s="3">
        <v>1100</v>
      </c>
      <c r="C62" t="s">
        <v>427</v>
      </c>
      <c r="D62" t="str">
        <f t="shared" si="0"/>
        <v>1100 分子レベルから細胞レベルの生物学およびその関連分野</v>
      </c>
      <c r="E62">
        <v>143040</v>
      </c>
      <c r="F62" t="s">
        <v>467</v>
      </c>
      <c r="G62" t="str">
        <f t="shared" si="1"/>
        <v>143040 生物物理学関連</v>
      </c>
      <c r="H62" t="s">
        <v>468</v>
      </c>
      <c r="I62" t="s">
        <v>107</v>
      </c>
      <c r="J62" t="s">
        <v>469</v>
      </c>
      <c r="K62" t="s">
        <v>450</v>
      </c>
      <c r="L62" t="s">
        <v>470</v>
      </c>
      <c r="M62" t="s">
        <v>471</v>
      </c>
      <c r="N62" t="s">
        <v>472</v>
      </c>
      <c r="O62" t="s">
        <v>473</v>
      </c>
      <c r="P62" t="s">
        <v>474</v>
      </c>
      <c r="Q62" t="s">
        <v>475</v>
      </c>
      <c r="R62" t="s">
        <v>476</v>
      </c>
    </row>
    <row r="63" spans="1:80" x14ac:dyDescent="0.25">
      <c r="A63" t="s">
        <v>426</v>
      </c>
      <c r="B63" s="3">
        <v>1100</v>
      </c>
      <c r="C63" t="s">
        <v>427</v>
      </c>
      <c r="D63" t="str">
        <f t="shared" si="0"/>
        <v>1100 分子レベルから細胞レベルの生物学およびその関連分野</v>
      </c>
      <c r="E63">
        <v>143050</v>
      </c>
      <c r="F63" t="s">
        <v>477</v>
      </c>
      <c r="G63" t="str">
        <f t="shared" si="1"/>
        <v>143050 ゲノム生物学関連</v>
      </c>
      <c r="H63" t="s">
        <v>478</v>
      </c>
      <c r="I63" t="s">
        <v>479</v>
      </c>
      <c r="J63" t="s">
        <v>480</v>
      </c>
      <c r="K63" t="s">
        <v>481</v>
      </c>
      <c r="L63" t="s">
        <v>482</v>
      </c>
      <c r="M63" t="s">
        <v>483</v>
      </c>
      <c r="N63" t="s">
        <v>484</v>
      </c>
      <c r="O63" t="s">
        <v>485</v>
      </c>
      <c r="P63" t="s">
        <v>486</v>
      </c>
      <c r="Q63" t="s">
        <v>487</v>
      </c>
    </row>
    <row r="64" spans="1:80" x14ac:dyDescent="0.25">
      <c r="A64" t="s">
        <v>426</v>
      </c>
      <c r="B64" s="3">
        <v>1100</v>
      </c>
      <c r="C64" t="s">
        <v>427</v>
      </c>
      <c r="D64" t="str">
        <f t="shared" si="0"/>
        <v>1100 分子レベルから細胞レベルの生物学およびその関連分野</v>
      </c>
      <c r="E64">
        <v>143060</v>
      </c>
      <c r="F64" t="s">
        <v>488</v>
      </c>
      <c r="G64" t="str">
        <f t="shared" si="1"/>
        <v>143060 システムゲノム科学関連</v>
      </c>
      <c r="H64" t="s">
        <v>489</v>
      </c>
      <c r="I64" t="s">
        <v>490</v>
      </c>
      <c r="J64" t="s">
        <v>475</v>
      </c>
      <c r="K64" t="s">
        <v>491</v>
      </c>
      <c r="L64" t="s">
        <v>492</v>
      </c>
      <c r="M64" t="s">
        <v>493</v>
      </c>
      <c r="N64" t="s">
        <v>494</v>
      </c>
    </row>
    <row r="65" spans="1:80" x14ac:dyDescent="0.25">
      <c r="A65" t="s">
        <v>426</v>
      </c>
      <c r="B65" s="3">
        <v>1100</v>
      </c>
      <c r="C65" t="s">
        <v>427</v>
      </c>
      <c r="D65" t="str">
        <f t="shared" si="0"/>
        <v>1100 分子レベルから細胞レベルの生物学およびその関連分野</v>
      </c>
      <c r="E65">
        <v>384050</v>
      </c>
      <c r="F65" t="s">
        <v>495</v>
      </c>
      <c r="G65" t="str">
        <f t="shared" si="1"/>
        <v>384050 再生医療,幹細胞治療関連</v>
      </c>
      <c r="H65" t="s">
        <v>496</v>
      </c>
      <c r="I65" t="s">
        <v>497</v>
      </c>
      <c r="J65" t="s">
        <v>498</v>
      </c>
    </row>
    <row r="66" spans="1:80" x14ac:dyDescent="0.25">
      <c r="A66" t="s">
        <v>426</v>
      </c>
      <c r="B66" s="3">
        <v>1100</v>
      </c>
      <c r="C66" t="s">
        <v>427</v>
      </c>
      <c r="D66" t="str">
        <f t="shared" si="0"/>
        <v>1100 分子レベルから細胞レベルの生物学およびその関連分野</v>
      </c>
      <c r="E66">
        <v>384060</v>
      </c>
      <c r="F66" t="s">
        <v>499</v>
      </c>
      <c r="G66" t="str">
        <f t="shared" si="1"/>
        <v>384060 細胞治療（CAR-T等）,遺伝子治療関連</v>
      </c>
      <c r="H66" t="s">
        <v>500</v>
      </c>
      <c r="I66" t="s">
        <v>501</v>
      </c>
      <c r="J66" t="s">
        <v>502</v>
      </c>
      <c r="L66" t="s">
        <v>503</v>
      </c>
    </row>
    <row r="67" spans="1:80" x14ac:dyDescent="0.25">
      <c r="A67" t="s">
        <v>426</v>
      </c>
      <c r="B67" s="3">
        <v>1100</v>
      </c>
      <c r="C67" t="s">
        <v>427</v>
      </c>
      <c r="D67" t="str">
        <f t="shared" ref="D67:D130" si="2">B67&amp;" "&amp;C67</f>
        <v>1100 分子レベルから細胞レベルの生物学およびその関連分野</v>
      </c>
      <c r="E67">
        <v>384070</v>
      </c>
      <c r="F67" t="s">
        <v>504</v>
      </c>
      <c r="G67" t="str">
        <f t="shared" ref="G67:G130" si="3">E67&amp;" "&amp;F67</f>
        <v>384070 ゲノム医療関連</v>
      </c>
      <c r="H67" t="s">
        <v>505</v>
      </c>
      <c r="I67" t="s">
        <v>505</v>
      </c>
    </row>
    <row r="68" spans="1:80" x14ac:dyDescent="0.25">
      <c r="A68" t="s">
        <v>426</v>
      </c>
      <c r="B68" s="3">
        <v>1100</v>
      </c>
      <c r="C68" t="s">
        <v>427</v>
      </c>
      <c r="D68" t="str">
        <f t="shared" si="2"/>
        <v>1100 分子レベルから細胞レベルの生物学およびその関連分野</v>
      </c>
      <c r="E68">
        <v>384100</v>
      </c>
      <c r="F68" t="s">
        <v>506</v>
      </c>
      <c r="G68" t="str">
        <f t="shared" si="3"/>
        <v>384100 微生物分子生産関連</v>
      </c>
      <c r="H68" t="s">
        <v>507</v>
      </c>
      <c r="I68" t="s">
        <v>507</v>
      </c>
    </row>
    <row r="69" spans="1:80" x14ac:dyDescent="0.25">
      <c r="A69" t="s">
        <v>426</v>
      </c>
      <c r="B69" s="3">
        <v>1100</v>
      </c>
      <c r="C69" t="s">
        <v>427</v>
      </c>
      <c r="D69" t="str">
        <f t="shared" si="2"/>
        <v>1100 分子レベルから細胞レベルの生物学およびその関連分野</v>
      </c>
      <c r="E69">
        <v>384250</v>
      </c>
      <c r="F69" t="s">
        <v>508</v>
      </c>
      <c r="G69" t="str">
        <f t="shared" si="3"/>
        <v>384250 遺伝子発現機構（RNA,エピゲノム,クロマチン）関連</v>
      </c>
      <c r="H69" t="s">
        <v>509</v>
      </c>
      <c r="I69" t="s">
        <v>510</v>
      </c>
      <c r="J69" t="s">
        <v>511</v>
      </c>
      <c r="K69" t="s">
        <v>485</v>
      </c>
      <c r="L69" t="s">
        <v>435</v>
      </c>
    </row>
    <row r="70" spans="1:80" x14ac:dyDescent="0.25">
      <c r="A70" t="s">
        <v>426</v>
      </c>
      <c r="B70" s="3">
        <v>1100</v>
      </c>
      <c r="C70" t="s">
        <v>427</v>
      </c>
      <c r="D70" t="str">
        <f t="shared" si="2"/>
        <v>1100 分子レベルから細胞レベルの生物学およびその関連分野</v>
      </c>
      <c r="E70">
        <v>384280</v>
      </c>
      <c r="F70" t="s">
        <v>512</v>
      </c>
      <c r="G70" t="str">
        <f t="shared" si="3"/>
        <v>384280 ゲノム編集,エピゲノム編集関連</v>
      </c>
      <c r="H70" t="s">
        <v>513</v>
      </c>
      <c r="I70" t="s">
        <v>514</v>
      </c>
      <c r="J70" t="s">
        <v>515</v>
      </c>
    </row>
    <row r="71" spans="1:80" x14ac:dyDescent="0.25">
      <c r="A71" t="s">
        <v>426</v>
      </c>
      <c r="B71" s="3">
        <v>1100</v>
      </c>
      <c r="C71" t="s">
        <v>427</v>
      </c>
      <c r="D71" t="str">
        <f t="shared" si="2"/>
        <v>1100 分子レベルから細胞レベルの生物学およびその関連分野</v>
      </c>
      <c r="E71">
        <v>384310</v>
      </c>
      <c r="F71" t="s">
        <v>516</v>
      </c>
      <c r="G71" t="str">
        <f t="shared" si="3"/>
        <v>384310 合成生物学（人工生体高分子,人工細胞合成）関連</v>
      </c>
      <c r="H71" t="s">
        <v>517</v>
      </c>
      <c r="I71" t="s">
        <v>475</v>
      </c>
      <c r="J71" t="s">
        <v>518</v>
      </c>
      <c r="K71" t="s">
        <v>519</v>
      </c>
      <c r="CB71" t="s">
        <v>231</v>
      </c>
    </row>
    <row r="72" spans="1:80" x14ac:dyDescent="0.25">
      <c r="A72" t="s">
        <v>426</v>
      </c>
      <c r="B72" s="3">
        <v>1100</v>
      </c>
      <c r="C72" t="s">
        <v>427</v>
      </c>
      <c r="D72" t="str">
        <f t="shared" si="2"/>
        <v>1100 分子レベルから細胞レベルの生物学およびその関連分野</v>
      </c>
      <c r="E72">
        <v>384340</v>
      </c>
      <c r="F72" t="s">
        <v>520</v>
      </c>
      <c r="G72" t="str">
        <f t="shared" si="3"/>
        <v>384340 トランススケールイメージング関連</v>
      </c>
      <c r="H72" t="s">
        <v>521</v>
      </c>
      <c r="I72" t="s">
        <v>521</v>
      </c>
    </row>
    <row r="73" spans="1:80" x14ac:dyDescent="0.25">
      <c r="A73" t="s">
        <v>426</v>
      </c>
      <c r="B73" s="3">
        <v>1110</v>
      </c>
      <c r="C73" t="s">
        <v>522</v>
      </c>
      <c r="D73" t="str">
        <f t="shared" si="2"/>
        <v>1110 細胞レベルから個体レベルの生物学およびその関連分野</v>
      </c>
      <c r="E73">
        <v>144000</v>
      </c>
      <c r="F73" t="s">
        <v>523</v>
      </c>
      <c r="G73" t="str">
        <f t="shared" si="3"/>
        <v>144000 【カテゴリ】細胞レベルから個体レベルの生物学およびその関連分野</v>
      </c>
      <c r="H73" t="s">
        <v>524</v>
      </c>
      <c r="I73" t="s">
        <v>525</v>
      </c>
      <c r="J73" t="s">
        <v>526</v>
      </c>
      <c r="CA73" t="s">
        <v>86</v>
      </c>
    </row>
    <row r="74" spans="1:80" x14ac:dyDescent="0.25">
      <c r="A74" t="s">
        <v>426</v>
      </c>
      <c r="B74" s="3">
        <v>1110</v>
      </c>
      <c r="C74" t="s">
        <v>522</v>
      </c>
      <c r="D74" t="str">
        <f t="shared" si="2"/>
        <v>1110 細胞レベルから個体レベルの生物学およびその関連分野</v>
      </c>
      <c r="E74">
        <v>144010</v>
      </c>
      <c r="F74" t="s">
        <v>527</v>
      </c>
      <c r="G74" t="str">
        <f t="shared" si="3"/>
        <v>144010 細胞生物学関連</v>
      </c>
      <c r="H74" t="s">
        <v>528</v>
      </c>
      <c r="I74" t="s">
        <v>529</v>
      </c>
      <c r="J74" t="s">
        <v>465</v>
      </c>
      <c r="K74" t="s">
        <v>466</v>
      </c>
      <c r="L74" t="s">
        <v>530</v>
      </c>
      <c r="M74" t="s">
        <v>531</v>
      </c>
      <c r="N74" t="s">
        <v>532</v>
      </c>
      <c r="O74" t="s">
        <v>533</v>
      </c>
      <c r="P74" t="s">
        <v>534</v>
      </c>
      <c r="Q74" t="s">
        <v>535</v>
      </c>
      <c r="R74" t="s">
        <v>536</v>
      </c>
    </row>
    <row r="75" spans="1:80" x14ac:dyDescent="0.25">
      <c r="A75" t="s">
        <v>426</v>
      </c>
      <c r="B75" s="3">
        <v>1110</v>
      </c>
      <c r="C75" t="s">
        <v>522</v>
      </c>
      <c r="D75" t="str">
        <f t="shared" si="2"/>
        <v>1110 細胞レベルから個体レベルの生物学およびその関連分野</v>
      </c>
      <c r="E75">
        <v>144020</v>
      </c>
      <c r="F75" t="s">
        <v>537</v>
      </c>
      <c r="G75" t="str">
        <f t="shared" si="3"/>
        <v>144020 発生生物学関連</v>
      </c>
      <c r="H75" t="s">
        <v>538</v>
      </c>
      <c r="I75" t="s">
        <v>539</v>
      </c>
      <c r="J75" t="s">
        <v>540</v>
      </c>
      <c r="K75" t="s">
        <v>541</v>
      </c>
      <c r="L75" t="s">
        <v>542</v>
      </c>
      <c r="M75" t="s">
        <v>543</v>
      </c>
      <c r="N75" t="s">
        <v>544</v>
      </c>
      <c r="O75" t="s">
        <v>545</v>
      </c>
      <c r="P75" t="s">
        <v>546</v>
      </c>
      <c r="Q75" t="s">
        <v>547</v>
      </c>
      <c r="R75" t="s">
        <v>548</v>
      </c>
    </row>
    <row r="76" spans="1:80" x14ac:dyDescent="0.25">
      <c r="A76" t="s">
        <v>426</v>
      </c>
      <c r="B76" s="3">
        <v>1110</v>
      </c>
      <c r="C76" t="s">
        <v>522</v>
      </c>
      <c r="D76" t="str">
        <f t="shared" si="2"/>
        <v>1110 細胞レベルから個体レベルの生物学およびその関連分野</v>
      </c>
      <c r="E76">
        <v>144030</v>
      </c>
      <c r="F76" t="s">
        <v>549</v>
      </c>
      <c r="G76" t="str">
        <f t="shared" si="3"/>
        <v>144030 植物分子および生理科学関連</v>
      </c>
      <c r="H76" t="s">
        <v>550</v>
      </c>
      <c r="I76" t="s">
        <v>551</v>
      </c>
      <c r="J76" t="s">
        <v>552</v>
      </c>
      <c r="K76" t="s">
        <v>553</v>
      </c>
      <c r="L76" t="s">
        <v>466</v>
      </c>
      <c r="M76" t="s">
        <v>554</v>
      </c>
      <c r="N76" t="s">
        <v>555</v>
      </c>
      <c r="O76" t="s">
        <v>556</v>
      </c>
      <c r="P76" t="s">
        <v>557</v>
      </c>
      <c r="Q76" t="s">
        <v>558</v>
      </c>
    </row>
    <row r="77" spans="1:80" x14ac:dyDescent="0.25">
      <c r="A77" t="s">
        <v>426</v>
      </c>
      <c r="B77" s="3">
        <v>1110</v>
      </c>
      <c r="C77" t="s">
        <v>522</v>
      </c>
      <c r="D77" t="str">
        <f t="shared" si="2"/>
        <v>1110 細胞レベルから個体レベルの生物学およびその関連分野</v>
      </c>
      <c r="E77">
        <v>144040</v>
      </c>
      <c r="F77" t="s">
        <v>559</v>
      </c>
      <c r="G77" t="str">
        <f t="shared" si="3"/>
        <v>144040 形態および構造関連</v>
      </c>
      <c r="H77" t="s">
        <v>560</v>
      </c>
      <c r="I77" t="s">
        <v>561</v>
      </c>
      <c r="J77" t="s">
        <v>562</v>
      </c>
      <c r="K77" t="s">
        <v>563</v>
      </c>
      <c r="L77" t="s">
        <v>564</v>
      </c>
      <c r="M77" t="s">
        <v>565</v>
      </c>
      <c r="N77" t="s">
        <v>566</v>
      </c>
      <c r="O77" t="s">
        <v>567</v>
      </c>
      <c r="P77" t="s">
        <v>568</v>
      </c>
    </row>
    <row r="78" spans="1:80" x14ac:dyDescent="0.25">
      <c r="A78" t="s">
        <v>426</v>
      </c>
      <c r="B78" s="3">
        <v>1110</v>
      </c>
      <c r="C78" t="s">
        <v>522</v>
      </c>
      <c r="D78" t="str">
        <f t="shared" si="2"/>
        <v>1110 細胞レベルから個体レベルの生物学およびその関連分野</v>
      </c>
      <c r="E78">
        <v>144050</v>
      </c>
      <c r="F78" t="s">
        <v>569</v>
      </c>
      <c r="G78" t="str">
        <f t="shared" si="3"/>
        <v>144050 動物生理化学、生理学および行動学関連</v>
      </c>
      <c r="H78" t="s">
        <v>570</v>
      </c>
      <c r="I78" t="s">
        <v>109</v>
      </c>
      <c r="J78" t="s">
        <v>571</v>
      </c>
      <c r="K78" t="s">
        <v>572</v>
      </c>
      <c r="L78" t="s">
        <v>573</v>
      </c>
      <c r="M78" t="s">
        <v>574</v>
      </c>
      <c r="N78" t="s">
        <v>575</v>
      </c>
      <c r="O78" t="s">
        <v>576</v>
      </c>
      <c r="P78" t="s">
        <v>577</v>
      </c>
      <c r="Q78" t="s">
        <v>578</v>
      </c>
    </row>
    <row r="79" spans="1:80" x14ac:dyDescent="0.25">
      <c r="A79" t="s">
        <v>426</v>
      </c>
      <c r="B79" s="3">
        <v>1110</v>
      </c>
      <c r="C79" t="s">
        <v>522</v>
      </c>
      <c r="D79" t="str">
        <f t="shared" si="2"/>
        <v>1110 細胞レベルから個体レベルの生物学およびその関連分野</v>
      </c>
      <c r="E79">
        <v>384110</v>
      </c>
      <c r="F79" t="s">
        <v>579</v>
      </c>
      <c r="G79" t="str">
        <f t="shared" si="3"/>
        <v>384110 植物分子生産関連</v>
      </c>
      <c r="H79" t="s">
        <v>580</v>
      </c>
      <c r="I79" t="s">
        <v>580</v>
      </c>
    </row>
    <row r="80" spans="1:80" x14ac:dyDescent="0.25">
      <c r="A80" t="s">
        <v>426</v>
      </c>
      <c r="B80" s="3">
        <v>1110</v>
      </c>
      <c r="C80" t="s">
        <v>522</v>
      </c>
      <c r="D80" t="str">
        <f t="shared" si="2"/>
        <v>1110 細胞レベルから個体レベルの生物学およびその関連分野</v>
      </c>
      <c r="E80">
        <v>384260</v>
      </c>
      <c r="F80" t="s">
        <v>581</v>
      </c>
      <c r="G80" t="str">
        <f t="shared" si="3"/>
        <v>384260 細胞外微粒子,細胞外小胞関連</v>
      </c>
      <c r="H80" t="s">
        <v>582</v>
      </c>
      <c r="I80" t="s">
        <v>583</v>
      </c>
      <c r="J80" t="s">
        <v>584</v>
      </c>
    </row>
    <row r="81" spans="1:80" x14ac:dyDescent="0.25">
      <c r="A81" t="s">
        <v>426</v>
      </c>
      <c r="B81" s="3">
        <v>1110</v>
      </c>
      <c r="C81" t="s">
        <v>522</v>
      </c>
      <c r="D81" t="str">
        <f t="shared" si="2"/>
        <v>1110 細胞レベルから個体レベルの生物学およびその関連分野</v>
      </c>
      <c r="E81">
        <v>384270</v>
      </c>
      <c r="F81" t="s">
        <v>585</v>
      </c>
      <c r="G81" t="str">
        <f t="shared" si="3"/>
        <v>384270 一細胞オミクス関連</v>
      </c>
      <c r="H81" t="s">
        <v>586</v>
      </c>
      <c r="I81" t="s">
        <v>586</v>
      </c>
    </row>
    <row r="82" spans="1:80" x14ac:dyDescent="0.25">
      <c r="A82" t="s">
        <v>426</v>
      </c>
      <c r="B82" s="3">
        <v>1110</v>
      </c>
      <c r="C82" t="s">
        <v>522</v>
      </c>
      <c r="D82" t="str">
        <f t="shared" si="2"/>
        <v>1110 細胞レベルから個体レベルの生物学およびその関連分野</v>
      </c>
      <c r="E82">
        <v>384310</v>
      </c>
      <c r="F82" t="s">
        <v>516</v>
      </c>
      <c r="G82" t="str">
        <f t="shared" si="3"/>
        <v>384310 合成生物学（人工生体高分子,人工細胞合成）関連</v>
      </c>
      <c r="H82" t="s">
        <v>517</v>
      </c>
      <c r="I82" t="s">
        <v>475</v>
      </c>
      <c r="J82" t="s">
        <v>518</v>
      </c>
      <c r="K82" t="s">
        <v>519</v>
      </c>
      <c r="CB82" t="s">
        <v>231</v>
      </c>
    </row>
    <row r="83" spans="1:80" x14ac:dyDescent="0.25">
      <c r="A83" t="s">
        <v>426</v>
      </c>
      <c r="B83" s="3">
        <v>1120</v>
      </c>
      <c r="C83" t="s">
        <v>587</v>
      </c>
      <c r="D83" t="str">
        <f t="shared" si="2"/>
        <v>1120 個体レベルから集団レベルの生物学と人類学およびその関連分野</v>
      </c>
      <c r="E83">
        <v>145000</v>
      </c>
      <c r="F83" t="s">
        <v>588</v>
      </c>
      <c r="G83" t="str">
        <f t="shared" si="3"/>
        <v>145000 【カテゴリ】個体レベルから集団レベルの生物学と人類学およびその関連分野</v>
      </c>
      <c r="H83" t="s">
        <v>589</v>
      </c>
      <c r="I83" t="s">
        <v>590</v>
      </c>
      <c r="J83" t="s">
        <v>591</v>
      </c>
      <c r="CA83" t="s">
        <v>86</v>
      </c>
    </row>
    <row r="84" spans="1:80" x14ac:dyDescent="0.25">
      <c r="A84" t="s">
        <v>426</v>
      </c>
      <c r="B84" s="3">
        <v>1120</v>
      </c>
      <c r="C84" t="s">
        <v>587</v>
      </c>
      <c r="D84" t="str">
        <f t="shared" si="2"/>
        <v>1120 個体レベルから集団レベルの生物学と人類学およびその関連分野</v>
      </c>
      <c r="E84">
        <v>145010</v>
      </c>
      <c r="F84" t="s">
        <v>592</v>
      </c>
      <c r="G84" t="str">
        <f t="shared" si="3"/>
        <v>145010 遺伝学関連</v>
      </c>
      <c r="H84" t="s">
        <v>593</v>
      </c>
      <c r="I84" t="s">
        <v>442</v>
      </c>
      <c r="J84" t="s">
        <v>536</v>
      </c>
      <c r="K84" t="s">
        <v>547</v>
      </c>
      <c r="L84" t="s">
        <v>578</v>
      </c>
      <c r="M84" t="s">
        <v>594</v>
      </c>
      <c r="N84" t="s">
        <v>595</v>
      </c>
      <c r="O84" t="s">
        <v>596</v>
      </c>
      <c r="P84" t="s">
        <v>597</v>
      </c>
      <c r="Q84" t="s">
        <v>598</v>
      </c>
      <c r="R84" t="s">
        <v>599</v>
      </c>
    </row>
    <row r="85" spans="1:80" x14ac:dyDescent="0.25">
      <c r="A85" t="s">
        <v>426</v>
      </c>
      <c r="B85" s="3">
        <v>1120</v>
      </c>
      <c r="C85" t="s">
        <v>587</v>
      </c>
      <c r="D85" t="str">
        <f t="shared" si="2"/>
        <v>1120 個体レベルから集団レベルの生物学と人類学およびその関連分野</v>
      </c>
      <c r="E85">
        <v>145020</v>
      </c>
      <c r="F85" t="s">
        <v>600</v>
      </c>
      <c r="G85" t="str">
        <f t="shared" si="3"/>
        <v>145020 進化生物学関連</v>
      </c>
      <c r="H85" t="s">
        <v>601</v>
      </c>
      <c r="I85" t="s">
        <v>602</v>
      </c>
      <c r="J85" t="s">
        <v>603</v>
      </c>
      <c r="K85" t="s">
        <v>604</v>
      </c>
      <c r="L85" t="s">
        <v>548</v>
      </c>
      <c r="M85" t="s">
        <v>605</v>
      </c>
      <c r="N85" t="s">
        <v>606</v>
      </c>
      <c r="O85" t="s">
        <v>607</v>
      </c>
      <c r="P85" t="s">
        <v>608</v>
      </c>
      <c r="Q85" t="s">
        <v>609</v>
      </c>
      <c r="R85" t="s">
        <v>610</v>
      </c>
    </row>
    <row r="86" spans="1:80" x14ac:dyDescent="0.25">
      <c r="A86" t="s">
        <v>426</v>
      </c>
      <c r="B86" s="3">
        <v>1120</v>
      </c>
      <c r="C86" t="s">
        <v>587</v>
      </c>
      <c r="D86" t="str">
        <f t="shared" si="2"/>
        <v>1120 個体レベルから集団レベルの生物学と人類学およびその関連分野</v>
      </c>
      <c r="E86">
        <v>145030</v>
      </c>
      <c r="F86" t="s">
        <v>611</v>
      </c>
      <c r="G86" t="str">
        <f t="shared" si="3"/>
        <v>145030 多様性生物学および分類学関連</v>
      </c>
      <c r="H86" t="s">
        <v>612</v>
      </c>
      <c r="I86" t="s">
        <v>613</v>
      </c>
      <c r="J86" t="s">
        <v>614</v>
      </c>
      <c r="K86" t="s">
        <v>615</v>
      </c>
      <c r="L86" t="s">
        <v>616</v>
      </c>
      <c r="M86" t="s">
        <v>617</v>
      </c>
      <c r="N86" t="s">
        <v>609</v>
      </c>
      <c r="O86" t="s">
        <v>618</v>
      </c>
      <c r="P86" t="s">
        <v>619</v>
      </c>
      <c r="Q86" t="s">
        <v>620</v>
      </c>
      <c r="R86" t="s">
        <v>621</v>
      </c>
    </row>
    <row r="87" spans="1:80" x14ac:dyDescent="0.25">
      <c r="A87" t="s">
        <v>426</v>
      </c>
      <c r="B87" s="3">
        <v>1120</v>
      </c>
      <c r="C87" t="s">
        <v>587</v>
      </c>
      <c r="D87" t="str">
        <f t="shared" si="2"/>
        <v>1120 個体レベルから集団レベルの生物学と人類学およびその関連分野</v>
      </c>
      <c r="E87">
        <v>145040</v>
      </c>
      <c r="F87" t="s">
        <v>622</v>
      </c>
      <c r="G87" t="str">
        <f t="shared" si="3"/>
        <v>145040 生態学および環境学関連</v>
      </c>
      <c r="H87" t="s">
        <v>623</v>
      </c>
      <c r="I87" t="s">
        <v>624</v>
      </c>
      <c r="J87" t="s">
        <v>625</v>
      </c>
      <c r="K87" t="s">
        <v>626</v>
      </c>
      <c r="L87" t="s">
        <v>627</v>
      </c>
      <c r="M87" t="s">
        <v>628</v>
      </c>
      <c r="N87" t="s">
        <v>629</v>
      </c>
      <c r="O87" t="s">
        <v>630</v>
      </c>
      <c r="P87" t="s">
        <v>631</v>
      </c>
      <c r="Q87" t="s">
        <v>632</v>
      </c>
      <c r="R87" t="s">
        <v>633</v>
      </c>
    </row>
    <row r="88" spans="1:80" x14ac:dyDescent="0.25">
      <c r="A88" t="s">
        <v>426</v>
      </c>
      <c r="B88" s="3">
        <v>1120</v>
      </c>
      <c r="C88" t="s">
        <v>587</v>
      </c>
      <c r="D88" t="str">
        <f t="shared" si="2"/>
        <v>1120 個体レベルから集団レベルの生物学と人類学およびその関連分野</v>
      </c>
      <c r="E88">
        <v>145050</v>
      </c>
      <c r="F88" t="s">
        <v>634</v>
      </c>
      <c r="G88" t="str">
        <f t="shared" si="3"/>
        <v>145050 自然人類学関連</v>
      </c>
      <c r="H88" t="s">
        <v>635</v>
      </c>
      <c r="I88" t="s">
        <v>636</v>
      </c>
      <c r="J88" t="s">
        <v>637</v>
      </c>
      <c r="K88" t="s">
        <v>638</v>
      </c>
      <c r="L88" t="s">
        <v>639</v>
      </c>
      <c r="M88" t="s">
        <v>603</v>
      </c>
      <c r="N88" t="s">
        <v>397</v>
      </c>
      <c r="O88" t="s">
        <v>640</v>
      </c>
      <c r="P88" t="s">
        <v>641</v>
      </c>
      <c r="Q88" t="s">
        <v>642</v>
      </c>
      <c r="R88" t="s">
        <v>643</v>
      </c>
    </row>
    <row r="89" spans="1:80" x14ac:dyDescent="0.25">
      <c r="A89" t="s">
        <v>426</v>
      </c>
      <c r="B89" s="3">
        <v>1120</v>
      </c>
      <c r="C89" t="s">
        <v>587</v>
      </c>
      <c r="D89" t="str">
        <f t="shared" si="2"/>
        <v>1120 個体レベルから集団レベルの生物学と人類学およびその関連分野</v>
      </c>
      <c r="E89">
        <v>145060</v>
      </c>
      <c r="F89" t="s">
        <v>644</v>
      </c>
      <c r="G89" t="str">
        <f t="shared" si="3"/>
        <v>145060 応用人類学関連</v>
      </c>
      <c r="H89" t="s">
        <v>645</v>
      </c>
      <c r="I89" t="s">
        <v>646</v>
      </c>
      <c r="J89" t="s">
        <v>647</v>
      </c>
      <c r="K89" t="s">
        <v>648</v>
      </c>
      <c r="L89" t="s">
        <v>649</v>
      </c>
      <c r="M89" t="s">
        <v>650</v>
      </c>
      <c r="N89" t="s">
        <v>651</v>
      </c>
      <c r="O89" t="s">
        <v>652</v>
      </c>
      <c r="P89" t="s">
        <v>653</v>
      </c>
      <c r="Q89" t="s">
        <v>654</v>
      </c>
    </row>
    <row r="90" spans="1:80" x14ac:dyDescent="0.25">
      <c r="A90" t="s">
        <v>426</v>
      </c>
      <c r="B90" s="3">
        <v>1130</v>
      </c>
      <c r="C90" t="s">
        <v>655</v>
      </c>
      <c r="D90" t="str">
        <f t="shared" si="2"/>
        <v>1130 神経科学およびその関連分野</v>
      </c>
      <c r="E90">
        <v>146000</v>
      </c>
      <c r="F90" t="s">
        <v>656</v>
      </c>
      <c r="G90" t="str">
        <f t="shared" si="3"/>
        <v>146000 【カテゴリ】神経科学およびその関連分野</v>
      </c>
      <c r="H90" t="s">
        <v>657</v>
      </c>
      <c r="I90" t="s">
        <v>658</v>
      </c>
      <c r="J90" t="s">
        <v>659</v>
      </c>
      <c r="CA90" t="s">
        <v>86</v>
      </c>
    </row>
    <row r="91" spans="1:80" x14ac:dyDescent="0.25">
      <c r="A91" t="s">
        <v>426</v>
      </c>
      <c r="B91" s="3">
        <v>1130</v>
      </c>
      <c r="C91" t="s">
        <v>655</v>
      </c>
      <c r="D91" t="str">
        <f t="shared" si="2"/>
        <v>1130 神経科学およびその関連分野</v>
      </c>
      <c r="E91">
        <v>146010</v>
      </c>
      <c r="F91" t="s">
        <v>660</v>
      </c>
      <c r="G91" t="str">
        <f t="shared" si="3"/>
        <v>146010 神経科学一般関連</v>
      </c>
      <c r="H91" t="s">
        <v>661</v>
      </c>
      <c r="I91" t="s">
        <v>662</v>
      </c>
      <c r="J91" t="s">
        <v>663</v>
      </c>
      <c r="K91" t="s">
        <v>664</v>
      </c>
      <c r="L91" t="s">
        <v>639</v>
      </c>
      <c r="M91" t="s">
        <v>436</v>
      </c>
      <c r="N91" t="s">
        <v>665</v>
      </c>
      <c r="O91" t="s">
        <v>666</v>
      </c>
      <c r="P91" t="s">
        <v>667</v>
      </c>
      <c r="Q91" t="s">
        <v>668</v>
      </c>
    </row>
    <row r="92" spans="1:80" x14ac:dyDescent="0.25">
      <c r="A92" t="s">
        <v>426</v>
      </c>
      <c r="B92" s="3">
        <v>1130</v>
      </c>
      <c r="C92" t="s">
        <v>655</v>
      </c>
      <c r="D92" t="str">
        <f t="shared" si="2"/>
        <v>1130 神経科学およびその関連分野</v>
      </c>
      <c r="E92">
        <v>146020</v>
      </c>
      <c r="F92" t="s">
        <v>669</v>
      </c>
      <c r="G92" t="str">
        <f t="shared" si="3"/>
        <v>146020 神経形態学関連</v>
      </c>
      <c r="H92" t="s">
        <v>670</v>
      </c>
      <c r="I92" t="s">
        <v>543</v>
      </c>
      <c r="J92" t="s">
        <v>671</v>
      </c>
      <c r="K92" t="s">
        <v>672</v>
      </c>
      <c r="L92" t="s">
        <v>673</v>
      </c>
    </row>
    <row r="93" spans="1:80" x14ac:dyDescent="0.25">
      <c r="A93" t="s">
        <v>426</v>
      </c>
      <c r="B93" s="3">
        <v>1130</v>
      </c>
      <c r="C93" t="s">
        <v>655</v>
      </c>
      <c r="D93" t="str">
        <f t="shared" si="2"/>
        <v>1130 神経科学およびその関連分野</v>
      </c>
      <c r="E93">
        <v>146030</v>
      </c>
      <c r="F93" t="s">
        <v>674</v>
      </c>
      <c r="G93" t="str">
        <f t="shared" si="3"/>
        <v>146030 神経機能学関連</v>
      </c>
      <c r="H93" t="s">
        <v>675</v>
      </c>
      <c r="I93" t="s">
        <v>571</v>
      </c>
      <c r="J93" t="s">
        <v>676</v>
      </c>
      <c r="K93" t="s">
        <v>677</v>
      </c>
      <c r="L93" t="s">
        <v>666</v>
      </c>
      <c r="M93" t="s">
        <v>397</v>
      </c>
      <c r="N93" t="s">
        <v>678</v>
      </c>
      <c r="O93" t="s">
        <v>679</v>
      </c>
      <c r="P93" t="s">
        <v>680</v>
      </c>
    </row>
    <row r="94" spans="1:80" x14ac:dyDescent="0.25">
      <c r="A94" t="s">
        <v>426</v>
      </c>
      <c r="B94" s="3">
        <v>1130</v>
      </c>
      <c r="C94" t="s">
        <v>655</v>
      </c>
      <c r="D94" t="str">
        <f t="shared" si="2"/>
        <v>1130 神経科学およびその関連分野</v>
      </c>
      <c r="E94">
        <v>384230</v>
      </c>
      <c r="F94" t="s">
        <v>681</v>
      </c>
      <c r="G94" t="str">
        <f t="shared" si="3"/>
        <v>384230 脳,神経関連</v>
      </c>
      <c r="H94" t="s">
        <v>682</v>
      </c>
      <c r="I94" t="s">
        <v>683</v>
      </c>
      <c r="J94" t="s">
        <v>684</v>
      </c>
      <c r="CB94" t="s">
        <v>231</v>
      </c>
    </row>
    <row r="95" spans="1:80" x14ac:dyDescent="0.25">
      <c r="A95" t="s">
        <v>426</v>
      </c>
      <c r="B95" s="3">
        <v>1140</v>
      </c>
      <c r="C95" t="s">
        <v>685</v>
      </c>
      <c r="D95" t="str">
        <f t="shared" si="2"/>
        <v>1140 薬学およびその関連分野</v>
      </c>
      <c r="E95">
        <v>147000</v>
      </c>
      <c r="F95" t="s">
        <v>686</v>
      </c>
      <c r="G95" t="str">
        <f t="shared" si="3"/>
        <v>147000 【カテゴリ】薬学およびその関連分野</v>
      </c>
      <c r="H95" t="s">
        <v>687</v>
      </c>
      <c r="I95" t="s">
        <v>688</v>
      </c>
      <c r="J95" t="s">
        <v>689</v>
      </c>
      <c r="CA95" t="s">
        <v>86</v>
      </c>
    </row>
    <row r="96" spans="1:80" x14ac:dyDescent="0.25">
      <c r="A96" t="s">
        <v>426</v>
      </c>
      <c r="B96" s="3">
        <v>1140</v>
      </c>
      <c r="C96" t="s">
        <v>685</v>
      </c>
      <c r="D96" t="str">
        <f t="shared" si="2"/>
        <v>1140 薬学およびその関連分野</v>
      </c>
      <c r="E96">
        <v>147010</v>
      </c>
      <c r="F96" t="s">
        <v>690</v>
      </c>
      <c r="G96" t="str">
        <f t="shared" si="3"/>
        <v>147010 薬系化学および創薬科学関連</v>
      </c>
      <c r="H96" t="s">
        <v>691</v>
      </c>
      <c r="I96" t="s">
        <v>692</v>
      </c>
      <c r="J96" t="s">
        <v>693</v>
      </c>
      <c r="K96" t="s">
        <v>694</v>
      </c>
      <c r="L96" t="s">
        <v>695</v>
      </c>
      <c r="M96" t="s">
        <v>696</v>
      </c>
      <c r="N96" t="s">
        <v>697</v>
      </c>
      <c r="O96" t="s">
        <v>120</v>
      </c>
    </row>
    <row r="97" spans="1:79" x14ac:dyDescent="0.25">
      <c r="A97" t="s">
        <v>426</v>
      </c>
      <c r="B97" s="3">
        <v>1140</v>
      </c>
      <c r="C97" t="s">
        <v>685</v>
      </c>
      <c r="D97" t="str">
        <f t="shared" si="2"/>
        <v>1140 薬学およびその関連分野</v>
      </c>
      <c r="E97">
        <v>147020</v>
      </c>
      <c r="F97" t="s">
        <v>698</v>
      </c>
      <c r="G97" t="str">
        <f t="shared" si="3"/>
        <v>147020 薬系分析および物理化学関連</v>
      </c>
      <c r="H97" t="s">
        <v>699</v>
      </c>
      <c r="I97" t="s">
        <v>372</v>
      </c>
      <c r="J97" t="s">
        <v>700</v>
      </c>
      <c r="K97" t="s">
        <v>701</v>
      </c>
      <c r="L97" t="s">
        <v>702</v>
      </c>
      <c r="M97" t="s">
        <v>703</v>
      </c>
      <c r="N97" t="s">
        <v>704</v>
      </c>
      <c r="O97" t="s">
        <v>568</v>
      </c>
      <c r="P97" t="s">
        <v>705</v>
      </c>
      <c r="Q97" t="s">
        <v>706</v>
      </c>
      <c r="R97" t="s">
        <v>707</v>
      </c>
    </row>
    <row r="98" spans="1:79" x14ac:dyDescent="0.25">
      <c r="A98" t="s">
        <v>426</v>
      </c>
      <c r="B98" s="3">
        <v>1140</v>
      </c>
      <c r="C98" t="s">
        <v>685</v>
      </c>
      <c r="D98" t="str">
        <f t="shared" si="2"/>
        <v>1140 薬学およびその関連分野</v>
      </c>
      <c r="E98">
        <v>147030</v>
      </c>
      <c r="F98" t="s">
        <v>708</v>
      </c>
      <c r="G98" t="str">
        <f t="shared" si="3"/>
        <v>147030 薬系衛生および生物化学関連</v>
      </c>
      <c r="H98" t="s">
        <v>709</v>
      </c>
      <c r="I98" t="s">
        <v>710</v>
      </c>
      <c r="J98" t="s">
        <v>711</v>
      </c>
      <c r="K98" t="s">
        <v>712</v>
      </c>
      <c r="L98" t="s">
        <v>713</v>
      </c>
      <c r="M98" t="s">
        <v>714</v>
      </c>
      <c r="N98" t="s">
        <v>413</v>
      </c>
      <c r="O98" t="s">
        <v>715</v>
      </c>
      <c r="P98" t="s">
        <v>716</v>
      </c>
      <c r="Q98" t="s">
        <v>717</v>
      </c>
    </row>
    <row r="99" spans="1:79" x14ac:dyDescent="0.25">
      <c r="A99" t="s">
        <v>426</v>
      </c>
      <c r="B99" s="3">
        <v>1140</v>
      </c>
      <c r="C99" t="s">
        <v>685</v>
      </c>
      <c r="D99" t="str">
        <f t="shared" si="2"/>
        <v>1140 薬学およびその関連分野</v>
      </c>
      <c r="E99">
        <v>147040</v>
      </c>
      <c r="F99" t="s">
        <v>718</v>
      </c>
      <c r="G99" t="str">
        <f t="shared" si="3"/>
        <v>147040 薬理学関連</v>
      </c>
      <c r="H99" t="s">
        <v>719</v>
      </c>
      <c r="I99" t="s">
        <v>720</v>
      </c>
      <c r="J99" t="s">
        <v>721</v>
      </c>
      <c r="K99" t="s">
        <v>722</v>
      </c>
      <c r="L99" t="s">
        <v>532</v>
      </c>
      <c r="M99" t="s">
        <v>723</v>
      </c>
      <c r="N99" t="s">
        <v>724</v>
      </c>
      <c r="O99" t="s">
        <v>725</v>
      </c>
      <c r="P99" t="s">
        <v>726</v>
      </c>
    </row>
    <row r="100" spans="1:79" x14ac:dyDescent="0.25">
      <c r="A100" t="s">
        <v>426</v>
      </c>
      <c r="B100" s="3">
        <v>1140</v>
      </c>
      <c r="C100" t="s">
        <v>685</v>
      </c>
      <c r="D100" t="str">
        <f t="shared" si="2"/>
        <v>1140 薬学およびその関連分野</v>
      </c>
      <c r="E100">
        <v>147050</v>
      </c>
      <c r="F100" t="s">
        <v>727</v>
      </c>
      <c r="G100" t="str">
        <f t="shared" si="3"/>
        <v>147050 環境および天然医薬資源学関連</v>
      </c>
      <c r="H100" t="s">
        <v>728</v>
      </c>
      <c r="I100" t="s">
        <v>729</v>
      </c>
      <c r="J100" t="s">
        <v>116</v>
      </c>
      <c r="K100" t="s">
        <v>730</v>
      </c>
      <c r="L100" t="s">
        <v>731</v>
      </c>
      <c r="M100" t="s">
        <v>732</v>
      </c>
      <c r="N100" t="s">
        <v>733</v>
      </c>
    </row>
    <row r="101" spans="1:79" x14ac:dyDescent="0.25">
      <c r="A101" t="s">
        <v>426</v>
      </c>
      <c r="B101" s="3">
        <v>1140</v>
      </c>
      <c r="C101" t="s">
        <v>685</v>
      </c>
      <c r="D101" t="str">
        <f t="shared" si="2"/>
        <v>1140 薬学およびその関連分野</v>
      </c>
      <c r="E101">
        <v>147060</v>
      </c>
      <c r="F101" t="s">
        <v>734</v>
      </c>
      <c r="G101" t="str">
        <f t="shared" si="3"/>
        <v>147060 医療薬学関連</v>
      </c>
      <c r="H101" t="s">
        <v>735</v>
      </c>
      <c r="I101" t="s">
        <v>736</v>
      </c>
      <c r="J101" t="s">
        <v>737</v>
      </c>
      <c r="K101" t="s">
        <v>738</v>
      </c>
      <c r="L101" t="s">
        <v>739</v>
      </c>
      <c r="M101" t="s">
        <v>740</v>
      </c>
      <c r="N101" t="s">
        <v>741</v>
      </c>
      <c r="O101" t="s">
        <v>742</v>
      </c>
    </row>
    <row r="102" spans="1:79" x14ac:dyDescent="0.25">
      <c r="A102" t="s">
        <v>426</v>
      </c>
      <c r="B102" s="3">
        <v>1140</v>
      </c>
      <c r="C102" t="s">
        <v>685</v>
      </c>
      <c r="D102" t="str">
        <f t="shared" si="2"/>
        <v>1140 薬学およびその関連分野</v>
      </c>
      <c r="E102">
        <v>384010</v>
      </c>
      <c r="F102" t="s">
        <v>743</v>
      </c>
      <c r="G102" t="str">
        <f t="shared" si="3"/>
        <v>384010 低,中分子創薬関連</v>
      </c>
      <c r="H102" t="s">
        <v>744</v>
      </c>
      <c r="I102" t="s">
        <v>745</v>
      </c>
      <c r="J102" t="s">
        <v>746</v>
      </c>
    </row>
    <row r="103" spans="1:79" x14ac:dyDescent="0.25">
      <c r="A103" t="s">
        <v>426</v>
      </c>
      <c r="B103" s="3">
        <v>1140</v>
      </c>
      <c r="C103" t="s">
        <v>685</v>
      </c>
      <c r="D103" t="str">
        <f t="shared" si="2"/>
        <v>1140 薬学およびその関連分野</v>
      </c>
      <c r="E103">
        <v>384020</v>
      </c>
      <c r="F103" t="s">
        <v>747</v>
      </c>
      <c r="G103" t="str">
        <f t="shared" si="3"/>
        <v>384020 高分子創薬（抗体）関連</v>
      </c>
      <c r="H103" t="s">
        <v>748</v>
      </c>
      <c r="I103" t="s">
        <v>749</v>
      </c>
      <c r="J103" t="s">
        <v>750</v>
      </c>
    </row>
    <row r="104" spans="1:79" x14ac:dyDescent="0.25">
      <c r="A104" t="s">
        <v>426</v>
      </c>
      <c r="B104" s="3">
        <v>1140</v>
      </c>
      <c r="C104" t="s">
        <v>685</v>
      </c>
      <c r="D104" t="str">
        <f t="shared" si="2"/>
        <v>1140 薬学およびその関連分野</v>
      </c>
      <c r="E104">
        <v>384030</v>
      </c>
      <c r="F104" t="s">
        <v>751</v>
      </c>
      <c r="G104" t="str">
        <f t="shared" si="3"/>
        <v>384030 感染症（抗菌薬,抗ウイルス薬,ワクチン等）関連</v>
      </c>
      <c r="H104" t="s">
        <v>752</v>
      </c>
      <c r="I104" t="s">
        <v>753</v>
      </c>
      <c r="J104" t="s">
        <v>754</v>
      </c>
      <c r="K104" t="s">
        <v>755</v>
      </c>
      <c r="L104" t="s">
        <v>756</v>
      </c>
    </row>
    <row r="105" spans="1:79" x14ac:dyDescent="0.25">
      <c r="A105" t="s">
        <v>426</v>
      </c>
      <c r="B105" s="3">
        <v>1140</v>
      </c>
      <c r="C105" t="s">
        <v>685</v>
      </c>
      <c r="D105" t="str">
        <f t="shared" si="2"/>
        <v>1140 薬学およびその関連分野</v>
      </c>
      <c r="E105">
        <v>384040</v>
      </c>
      <c r="F105" t="s">
        <v>757</v>
      </c>
      <c r="G105" t="str">
        <f t="shared" si="3"/>
        <v>384040 AI創薬,インシリコ創薬関連</v>
      </c>
      <c r="H105" t="s">
        <v>758</v>
      </c>
      <c r="I105" t="s">
        <v>759</v>
      </c>
      <c r="J105" t="s">
        <v>760</v>
      </c>
    </row>
    <row r="106" spans="1:79" x14ac:dyDescent="0.25">
      <c r="A106" t="s">
        <v>426</v>
      </c>
      <c r="B106" s="3">
        <v>1150</v>
      </c>
      <c r="C106" t="s">
        <v>761</v>
      </c>
      <c r="D106" t="str">
        <f t="shared" si="2"/>
        <v>1150 生体の構造と機能およびその関連分野</v>
      </c>
      <c r="E106">
        <v>148000</v>
      </c>
      <c r="F106" t="s">
        <v>762</v>
      </c>
      <c r="G106" t="str">
        <f t="shared" si="3"/>
        <v>148000 【カテゴリ】生体の構造と機能およびその関連分野</v>
      </c>
      <c r="H106" t="s">
        <v>763</v>
      </c>
      <c r="I106" t="s">
        <v>764</v>
      </c>
      <c r="J106" t="s">
        <v>765</v>
      </c>
      <c r="CA106" t="s">
        <v>86</v>
      </c>
    </row>
    <row r="107" spans="1:79" x14ac:dyDescent="0.25">
      <c r="A107" t="s">
        <v>426</v>
      </c>
      <c r="B107" s="3">
        <v>1150</v>
      </c>
      <c r="C107" t="s">
        <v>761</v>
      </c>
      <c r="D107" t="str">
        <f t="shared" si="2"/>
        <v>1150 生体の構造と機能およびその関連分野</v>
      </c>
      <c r="E107">
        <v>148010</v>
      </c>
      <c r="F107" t="s">
        <v>766</v>
      </c>
      <c r="G107" t="str">
        <f t="shared" si="3"/>
        <v>148010 解剖学関連</v>
      </c>
      <c r="H107" t="s">
        <v>767</v>
      </c>
      <c r="I107" t="s">
        <v>768</v>
      </c>
      <c r="J107" t="s">
        <v>769</v>
      </c>
      <c r="K107" t="s">
        <v>770</v>
      </c>
    </row>
    <row r="108" spans="1:79" x14ac:dyDescent="0.25">
      <c r="A108" t="s">
        <v>426</v>
      </c>
      <c r="B108" s="3">
        <v>1150</v>
      </c>
      <c r="C108" t="s">
        <v>761</v>
      </c>
      <c r="D108" t="str">
        <f t="shared" si="2"/>
        <v>1150 生体の構造と機能およびその関連分野</v>
      </c>
      <c r="E108">
        <v>148020</v>
      </c>
      <c r="F108" t="s">
        <v>771</v>
      </c>
      <c r="G108" t="str">
        <f t="shared" si="3"/>
        <v>148020 生理学関連</v>
      </c>
      <c r="H108" t="s">
        <v>772</v>
      </c>
      <c r="I108" t="s">
        <v>773</v>
      </c>
      <c r="J108" t="s">
        <v>774</v>
      </c>
      <c r="K108" t="s">
        <v>576</v>
      </c>
      <c r="L108" t="s">
        <v>775</v>
      </c>
    </row>
    <row r="109" spans="1:79" x14ac:dyDescent="0.25">
      <c r="A109" t="s">
        <v>426</v>
      </c>
      <c r="B109" s="3">
        <v>1150</v>
      </c>
      <c r="C109" t="s">
        <v>761</v>
      </c>
      <c r="D109" t="str">
        <f t="shared" si="2"/>
        <v>1150 生体の構造と機能およびその関連分野</v>
      </c>
      <c r="E109">
        <v>148030</v>
      </c>
      <c r="F109" t="s">
        <v>718</v>
      </c>
      <c r="G109" t="str">
        <f t="shared" si="3"/>
        <v>148030 薬理学関連</v>
      </c>
      <c r="H109" t="s">
        <v>776</v>
      </c>
      <c r="I109" t="s">
        <v>777</v>
      </c>
      <c r="J109" t="s">
        <v>778</v>
      </c>
      <c r="K109" t="s">
        <v>779</v>
      </c>
      <c r="L109" t="s">
        <v>780</v>
      </c>
      <c r="M109" t="s">
        <v>781</v>
      </c>
      <c r="N109" t="s">
        <v>782</v>
      </c>
    </row>
    <row r="110" spans="1:79" x14ac:dyDescent="0.25">
      <c r="A110" t="s">
        <v>426</v>
      </c>
      <c r="B110" s="3">
        <v>1150</v>
      </c>
      <c r="C110" t="s">
        <v>761</v>
      </c>
      <c r="D110" t="str">
        <f t="shared" si="2"/>
        <v>1150 生体の構造と機能およびその関連分野</v>
      </c>
      <c r="E110">
        <v>148040</v>
      </c>
      <c r="F110" t="s">
        <v>783</v>
      </c>
      <c r="G110" t="str">
        <f t="shared" si="3"/>
        <v>148040 医化学関連</v>
      </c>
      <c r="H110" t="s">
        <v>784</v>
      </c>
      <c r="I110" t="s">
        <v>785</v>
      </c>
      <c r="J110" t="s">
        <v>786</v>
      </c>
      <c r="K110" t="s">
        <v>787</v>
      </c>
      <c r="L110" t="s">
        <v>421</v>
      </c>
    </row>
    <row r="111" spans="1:79" x14ac:dyDescent="0.25">
      <c r="A111" t="s">
        <v>426</v>
      </c>
      <c r="B111" s="3">
        <v>1150</v>
      </c>
      <c r="C111" t="s">
        <v>761</v>
      </c>
      <c r="D111" t="str">
        <f t="shared" si="2"/>
        <v>1150 生体の構造と機能およびその関連分野</v>
      </c>
      <c r="E111">
        <v>384080</v>
      </c>
      <c r="F111" t="s">
        <v>788</v>
      </c>
      <c r="G111" t="str">
        <f t="shared" si="3"/>
        <v>384080 バイオマーカー,リキッドバイオプシー関連</v>
      </c>
      <c r="H111" t="s">
        <v>789</v>
      </c>
      <c r="I111" t="s">
        <v>790</v>
      </c>
      <c r="J111" t="s">
        <v>791</v>
      </c>
    </row>
    <row r="112" spans="1:79" x14ac:dyDescent="0.25">
      <c r="A112" t="s">
        <v>426</v>
      </c>
      <c r="B112" s="3">
        <v>1150</v>
      </c>
      <c r="C112" t="s">
        <v>761</v>
      </c>
      <c r="D112" t="str">
        <f t="shared" si="2"/>
        <v>1150 生体の構造と機能およびその関連分野</v>
      </c>
      <c r="E112">
        <v>384200</v>
      </c>
      <c r="F112" t="s">
        <v>792</v>
      </c>
      <c r="G112" t="str">
        <f t="shared" si="3"/>
        <v>384200 老化関連</v>
      </c>
      <c r="H112" t="s">
        <v>793</v>
      </c>
      <c r="I112" t="s">
        <v>793</v>
      </c>
    </row>
    <row r="113" spans="1:79" x14ac:dyDescent="0.25">
      <c r="A113" t="s">
        <v>426</v>
      </c>
      <c r="B113" s="3">
        <v>1150</v>
      </c>
      <c r="C113" t="s">
        <v>761</v>
      </c>
      <c r="D113" t="str">
        <f t="shared" si="2"/>
        <v>1150 生体の構造と機能およびその関連分野</v>
      </c>
      <c r="E113">
        <v>384220</v>
      </c>
      <c r="F113" t="s">
        <v>794</v>
      </c>
      <c r="G113" t="str">
        <f t="shared" si="3"/>
        <v>384220 感覚器関連</v>
      </c>
      <c r="H113" t="s">
        <v>795</v>
      </c>
      <c r="I113" t="s">
        <v>795</v>
      </c>
    </row>
    <row r="114" spans="1:79" x14ac:dyDescent="0.25">
      <c r="A114" t="s">
        <v>426</v>
      </c>
      <c r="B114" s="3">
        <v>1150</v>
      </c>
      <c r="C114" t="s">
        <v>761</v>
      </c>
      <c r="D114" t="str">
        <f t="shared" si="2"/>
        <v>1150 生体の構造と機能およびその関連分野</v>
      </c>
      <c r="E114">
        <v>384240</v>
      </c>
      <c r="F114" t="s">
        <v>796</v>
      </c>
      <c r="G114" t="str">
        <f t="shared" si="3"/>
        <v>384240 臓器連関関連</v>
      </c>
      <c r="H114" t="s">
        <v>797</v>
      </c>
      <c r="I114" t="s">
        <v>797</v>
      </c>
    </row>
    <row r="115" spans="1:79" x14ac:dyDescent="0.25">
      <c r="A115" t="s">
        <v>426</v>
      </c>
      <c r="B115" s="3">
        <v>1160</v>
      </c>
      <c r="C115" t="s">
        <v>798</v>
      </c>
      <c r="D115" t="str">
        <f t="shared" si="2"/>
        <v>1160 病理病態学、感染・免疫学およびその関連分野</v>
      </c>
      <c r="E115">
        <v>149000</v>
      </c>
      <c r="F115" t="s">
        <v>799</v>
      </c>
      <c r="G115" t="str">
        <f t="shared" si="3"/>
        <v>149000 【カテゴリ】病理病態学、感染・免疫学およびその関連分野</v>
      </c>
      <c r="H115" t="s">
        <v>800</v>
      </c>
      <c r="I115" t="s">
        <v>801</v>
      </c>
      <c r="J115" t="s">
        <v>802</v>
      </c>
      <c r="K115" t="s">
        <v>803</v>
      </c>
      <c r="CA115" t="s">
        <v>86</v>
      </c>
    </row>
    <row r="116" spans="1:79" x14ac:dyDescent="0.25">
      <c r="A116" t="s">
        <v>426</v>
      </c>
      <c r="B116" s="3">
        <v>1160</v>
      </c>
      <c r="C116" t="s">
        <v>798</v>
      </c>
      <c r="D116" t="str">
        <f t="shared" si="2"/>
        <v>1160 病理病態学、感染・免疫学およびその関連分野</v>
      </c>
      <c r="E116">
        <v>149010</v>
      </c>
      <c r="F116" t="s">
        <v>804</v>
      </c>
      <c r="G116" t="str">
        <f t="shared" si="3"/>
        <v>149010 病態医化学関連</v>
      </c>
      <c r="H116" t="s">
        <v>805</v>
      </c>
      <c r="I116" t="s">
        <v>806</v>
      </c>
      <c r="J116" t="s">
        <v>807</v>
      </c>
      <c r="K116" t="s">
        <v>808</v>
      </c>
    </row>
    <row r="117" spans="1:79" x14ac:dyDescent="0.25">
      <c r="A117" t="s">
        <v>426</v>
      </c>
      <c r="B117" s="3">
        <v>1160</v>
      </c>
      <c r="C117" t="s">
        <v>798</v>
      </c>
      <c r="D117" t="str">
        <f t="shared" si="2"/>
        <v>1160 病理病態学、感染・免疫学およびその関連分野</v>
      </c>
      <c r="E117">
        <v>149020</v>
      </c>
      <c r="F117" t="s">
        <v>809</v>
      </c>
      <c r="G117" t="str">
        <f t="shared" si="3"/>
        <v>149020 人体病理学関連</v>
      </c>
      <c r="H117" t="s">
        <v>810</v>
      </c>
      <c r="I117" t="s">
        <v>811</v>
      </c>
      <c r="J117" t="s">
        <v>812</v>
      </c>
      <c r="K117" t="s">
        <v>813</v>
      </c>
    </row>
    <row r="118" spans="1:79" x14ac:dyDescent="0.25">
      <c r="A118" t="s">
        <v>426</v>
      </c>
      <c r="B118" s="3">
        <v>1160</v>
      </c>
      <c r="C118" t="s">
        <v>798</v>
      </c>
      <c r="D118" t="str">
        <f t="shared" si="2"/>
        <v>1160 病理病態学、感染・免疫学およびその関連分野</v>
      </c>
      <c r="E118">
        <v>149030</v>
      </c>
      <c r="F118" t="s">
        <v>814</v>
      </c>
      <c r="G118" t="str">
        <f t="shared" si="3"/>
        <v>149030 実験病理学関連</v>
      </c>
      <c r="H118" t="s">
        <v>815</v>
      </c>
      <c r="I118" t="s">
        <v>421</v>
      </c>
      <c r="J118" t="s">
        <v>816</v>
      </c>
      <c r="K118" t="s">
        <v>817</v>
      </c>
    </row>
    <row r="119" spans="1:79" x14ac:dyDescent="0.25">
      <c r="A119" t="s">
        <v>426</v>
      </c>
      <c r="B119" s="3">
        <v>1160</v>
      </c>
      <c r="C119" t="s">
        <v>798</v>
      </c>
      <c r="D119" t="str">
        <f t="shared" si="2"/>
        <v>1160 病理病態学、感染・免疫学およびその関連分野</v>
      </c>
      <c r="E119">
        <v>149040</v>
      </c>
      <c r="F119" t="s">
        <v>818</v>
      </c>
      <c r="G119" t="str">
        <f t="shared" si="3"/>
        <v>149040 寄生虫学関連</v>
      </c>
      <c r="H119" t="s">
        <v>819</v>
      </c>
      <c r="I119" t="s">
        <v>820</v>
      </c>
      <c r="J119" t="s">
        <v>821</v>
      </c>
      <c r="K119" t="s">
        <v>822</v>
      </c>
      <c r="L119" t="s">
        <v>823</v>
      </c>
      <c r="M119" t="s">
        <v>824</v>
      </c>
    </row>
    <row r="120" spans="1:79" x14ac:dyDescent="0.25">
      <c r="A120" t="s">
        <v>426</v>
      </c>
      <c r="B120" s="3">
        <v>1160</v>
      </c>
      <c r="C120" t="s">
        <v>798</v>
      </c>
      <c r="D120" t="str">
        <f t="shared" si="2"/>
        <v>1160 病理病態学、感染・免疫学およびその関連分野</v>
      </c>
      <c r="E120">
        <v>149050</v>
      </c>
      <c r="F120" t="s">
        <v>825</v>
      </c>
      <c r="G120" t="str">
        <f t="shared" si="3"/>
        <v>149050 細菌学関連</v>
      </c>
      <c r="H120" t="s">
        <v>826</v>
      </c>
      <c r="I120" t="s">
        <v>827</v>
      </c>
      <c r="J120" t="s">
        <v>828</v>
      </c>
      <c r="K120" t="s">
        <v>829</v>
      </c>
      <c r="L120" t="s">
        <v>830</v>
      </c>
      <c r="M120" t="s">
        <v>831</v>
      </c>
      <c r="N120" t="s">
        <v>832</v>
      </c>
    </row>
    <row r="121" spans="1:79" x14ac:dyDescent="0.25">
      <c r="A121" t="s">
        <v>426</v>
      </c>
      <c r="B121" s="3">
        <v>1160</v>
      </c>
      <c r="C121" t="s">
        <v>798</v>
      </c>
      <c r="D121" t="str">
        <f t="shared" si="2"/>
        <v>1160 病理病態学、感染・免疫学およびその関連分野</v>
      </c>
      <c r="E121">
        <v>149060</v>
      </c>
      <c r="F121" t="s">
        <v>833</v>
      </c>
      <c r="G121" t="str">
        <f t="shared" si="3"/>
        <v>149060 ウイルス学関連</v>
      </c>
      <c r="H121" t="s">
        <v>834</v>
      </c>
      <c r="I121" t="s">
        <v>835</v>
      </c>
      <c r="J121" t="s">
        <v>836</v>
      </c>
      <c r="K121" t="s">
        <v>837</v>
      </c>
      <c r="L121" t="s">
        <v>838</v>
      </c>
      <c r="M121" t="s">
        <v>839</v>
      </c>
    </row>
    <row r="122" spans="1:79" x14ac:dyDescent="0.25">
      <c r="A122" t="s">
        <v>426</v>
      </c>
      <c r="B122" s="3">
        <v>1160</v>
      </c>
      <c r="C122" t="s">
        <v>798</v>
      </c>
      <c r="D122" t="str">
        <f t="shared" si="2"/>
        <v>1160 病理病態学、感染・免疫学およびその関連分野</v>
      </c>
      <c r="E122">
        <v>149070</v>
      </c>
      <c r="F122" t="s">
        <v>840</v>
      </c>
      <c r="G122" t="str">
        <f t="shared" si="3"/>
        <v>149070 免疫学関連</v>
      </c>
      <c r="H122" t="s">
        <v>841</v>
      </c>
      <c r="I122" t="s">
        <v>842</v>
      </c>
      <c r="J122" t="s">
        <v>843</v>
      </c>
      <c r="K122" t="s">
        <v>844</v>
      </c>
      <c r="L122" t="s">
        <v>845</v>
      </c>
      <c r="M122" t="s">
        <v>846</v>
      </c>
    </row>
    <row r="123" spans="1:79" x14ac:dyDescent="0.25">
      <c r="A123" t="s">
        <v>426</v>
      </c>
      <c r="B123" s="3">
        <v>1160</v>
      </c>
      <c r="C123" t="s">
        <v>847</v>
      </c>
      <c r="D123" t="str">
        <f t="shared" si="2"/>
        <v>1160 病理病態学、感染,免疫学およびその関連分野</v>
      </c>
      <c r="E123">
        <v>384210</v>
      </c>
      <c r="F123" t="s">
        <v>848</v>
      </c>
      <c r="G123" t="str">
        <f t="shared" si="3"/>
        <v>384210 マイクロバイオーム関連</v>
      </c>
      <c r="H123" t="s">
        <v>849</v>
      </c>
      <c r="I123" t="s">
        <v>849</v>
      </c>
    </row>
    <row r="124" spans="1:79" x14ac:dyDescent="0.25">
      <c r="A124" t="s">
        <v>426</v>
      </c>
      <c r="B124" s="3">
        <v>1170</v>
      </c>
      <c r="C124" t="s">
        <v>850</v>
      </c>
      <c r="D124" t="str">
        <f t="shared" si="2"/>
        <v>1170 腫瘍学およびその関連分野</v>
      </c>
      <c r="E124">
        <v>150000</v>
      </c>
      <c r="F124" t="s">
        <v>851</v>
      </c>
      <c r="G124" t="str">
        <f t="shared" si="3"/>
        <v>150000 【カテゴリ】腫瘍学およびその関連分野</v>
      </c>
      <c r="H124" t="s">
        <v>852</v>
      </c>
      <c r="I124" t="s">
        <v>853</v>
      </c>
      <c r="J124" t="s">
        <v>854</v>
      </c>
      <c r="CA124" t="s">
        <v>86</v>
      </c>
    </row>
    <row r="125" spans="1:79" x14ac:dyDescent="0.25">
      <c r="A125" t="s">
        <v>426</v>
      </c>
      <c r="B125" s="3">
        <v>1170</v>
      </c>
      <c r="C125" t="s">
        <v>850</v>
      </c>
      <c r="D125" t="str">
        <f t="shared" si="2"/>
        <v>1170 腫瘍学およびその関連分野</v>
      </c>
      <c r="E125">
        <v>150010</v>
      </c>
      <c r="F125" t="s">
        <v>855</v>
      </c>
      <c r="G125" t="str">
        <f t="shared" si="3"/>
        <v>150010 腫瘍生物学関連</v>
      </c>
      <c r="H125" t="s">
        <v>856</v>
      </c>
      <c r="I125" t="s">
        <v>857</v>
      </c>
      <c r="J125" t="s">
        <v>858</v>
      </c>
      <c r="K125" t="s">
        <v>859</v>
      </c>
      <c r="L125" t="s">
        <v>860</v>
      </c>
      <c r="M125" t="s">
        <v>861</v>
      </c>
      <c r="N125" t="s">
        <v>862</v>
      </c>
      <c r="O125" t="s">
        <v>863</v>
      </c>
      <c r="P125" t="s">
        <v>864</v>
      </c>
    </row>
    <row r="126" spans="1:79" x14ac:dyDescent="0.25">
      <c r="A126" t="s">
        <v>426</v>
      </c>
      <c r="B126" s="3">
        <v>1170</v>
      </c>
      <c r="C126" t="s">
        <v>850</v>
      </c>
      <c r="D126" t="str">
        <f t="shared" si="2"/>
        <v>1170 腫瘍学およびその関連分野</v>
      </c>
      <c r="E126">
        <v>150020</v>
      </c>
      <c r="F126" t="s">
        <v>865</v>
      </c>
      <c r="G126" t="str">
        <f t="shared" si="3"/>
        <v>150020 腫瘍診断および治療学関連</v>
      </c>
      <c r="H126" t="s">
        <v>866</v>
      </c>
      <c r="I126" t="s">
        <v>867</v>
      </c>
      <c r="J126" t="s">
        <v>868</v>
      </c>
      <c r="K126" t="s">
        <v>869</v>
      </c>
      <c r="L126" t="s">
        <v>870</v>
      </c>
      <c r="M126" t="s">
        <v>871</v>
      </c>
      <c r="N126" t="s">
        <v>503</v>
      </c>
      <c r="O126" t="s">
        <v>872</v>
      </c>
      <c r="P126" t="s">
        <v>873</v>
      </c>
      <c r="Q126" t="s">
        <v>874</v>
      </c>
      <c r="R126" t="s">
        <v>875</v>
      </c>
    </row>
    <row r="127" spans="1:79" x14ac:dyDescent="0.25">
      <c r="A127" t="s">
        <v>426</v>
      </c>
      <c r="B127" s="3">
        <v>1180</v>
      </c>
      <c r="C127" t="s">
        <v>876</v>
      </c>
      <c r="D127" t="str">
        <f t="shared" si="2"/>
        <v>1180 ブレインサイエンスおよびその関連分野</v>
      </c>
      <c r="E127">
        <v>151000</v>
      </c>
      <c r="F127" t="s">
        <v>877</v>
      </c>
      <c r="G127" t="str">
        <f t="shared" si="3"/>
        <v>151000 【カテゴリ】ブレインサイエンスおよびその関連分野</v>
      </c>
      <c r="H127" t="s">
        <v>878</v>
      </c>
      <c r="I127" t="s">
        <v>879</v>
      </c>
      <c r="J127" t="s">
        <v>880</v>
      </c>
      <c r="CA127" t="s">
        <v>86</v>
      </c>
    </row>
    <row r="128" spans="1:79" x14ac:dyDescent="0.25">
      <c r="A128" t="s">
        <v>426</v>
      </c>
      <c r="B128" s="3">
        <v>1180</v>
      </c>
      <c r="C128" t="s">
        <v>876</v>
      </c>
      <c r="D128" t="str">
        <f t="shared" si="2"/>
        <v>1180 ブレインサイエンスおよびその関連分野</v>
      </c>
      <c r="E128">
        <v>151010</v>
      </c>
      <c r="F128" t="s">
        <v>881</v>
      </c>
      <c r="G128" t="str">
        <f t="shared" si="3"/>
        <v>151010 基盤脳科学関連</v>
      </c>
      <c r="H128" t="s">
        <v>882</v>
      </c>
      <c r="I128" t="s">
        <v>883</v>
      </c>
      <c r="J128" t="s">
        <v>884</v>
      </c>
      <c r="K128" t="s">
        <v>885</v>
      </c>
      <c r="L128" t="s">
        <v>886</v>
      </c>
      <c r="M128" t="s">
        <v>887</v>
      </c>
      <c r="N128" t="s">
        <v>888</v>
      </c>
      <c r="O128" t="s">
        <v>889</v>
      </c>
    </row>
    <row r="129" spans="1:80" x14ac:dyDescent="0.25">
      <c r="A129" t="s">
        <v>426</v>
      </c>
      <c r="B129" s="3">
        <v>1180</v>
      </c>
      <c r="C129" t="s">
        <v>876</v>
      </c>
      <c r="D129" t="str">
        <f t="shared" si="2"/>
        <v>1180 ブレインサイエンスおよびその関連分野</v>
      </c>
      <c r="E129">
        <v>151020</v>
      </c>
      <c r="F129" t="s">
        <v>890</v>
      </c>
      <c r="G129" t="str">
        <f t="shared" si="3"/>
        <v>151020 認知脳科学関連</v>
      </c>
      <c r="H129" t="s">
        <v>891</v>
      </c>
      <c r="I129" t="s">
        <v>892</v>
      </c>
      <c r="J129" t="s">
        <v>893</v>
      </c>
      <c r="K129" t="s">
        <v>894</v>
      </c>
      <c r="L129" t="s">
        <v>895</v>
      </c>
      <c r="M129" t="s">
        <v>896</v>
      </c>
      <c r="N129" t="s">
        <v>897</v>
      </c>
      <c r="O129" t="s">
        <v>898</v>
      </c>
      <c r="P129" t="s">
        <v>899</v>
      </c>
    </row>
    <row r="130" spans="1:80" x14ac:dyDescent="0.25">
      <c r="A130" t="s">
        <v>426</v>
      </c>
      <c r="B130" s="3">
        <v>1180</v>
      </c>
      <c r="C130" t="s">
        <v>876</v>
      </c>
      <c r="D130" t="str">
        <f t="shared" si="2"/>
        <v>1180 ブレインサイエンスおよびその関連分野</v>
      </c>
      <c r="E130">
        <v>151030</v>
      </c>
      <c r="F130" t="s">
        <v>900</v>
      </c>
      <c r="G130" t="str">
        <f t="shared" si="3"/>
        <v>151030 病態神経科学関連</v>
      </c>
      <c r="H130" t="s">
        <v>901</v>
      </c>
      <c r="I130" t="s">
        <v>902</v>
      </c>
      <c r="J130" t="s">
        <v>903</v>
      </c>
      <c r="K130" t="s">
        <v>904</v>
      </c>
      <c r="L130" t="s">
        <v>905</v>
      </c>
      <c r="M130" t="s">
        <v>906</v>
      </c>
      <c r="N130" t="s">
        <v>907</v>
      </c>
      <c r="O130" t="s">
        <v>908</v>
      </c>
      <c r="P130" t="s">
        <v>909</v>
      </c>
      <c r="Q130" t="s">
        <v>910</v>
      </c>
    </row>
    <row r="131" spans="1:80" x14ac:dyDescent="0.25">
      <c r="A131" t="s">
        <v>426</v>
      </c>
      <c r="B131" s="3">
        <v>1180</v>
      </c>
      <c r="C131" t="s">
        <v>876</v>
      </c>
      <c r="D131" t="str">
        <f t="shared" ref="D131:D194" si="4">B131&amp;" "&amp;C131</f>
        <v>1180 ブレインサイエンスおよびその関連分野</v>
      </c>
      <c r="E131">
        <v>384230</v>
      </c>
      <c r="F131" t="s">
        <v>681</v>
      </c>
      <c r="G131" t="str">
        <f t="shared" ref="G131:G194" si="5">E131&amp;" "&amp;F131</f>
        <v>384230 脳,神経関連</v>
      </c>
      <c r="H131" t="s">
        <v>682</v>
      </c>
      <c r="I131" t="s">
        <v>683</v>
      </c>
      <c r="J131" t="s">
        <v>684</v>
      </c>
      <c r="CB131" t="s">
        <v>231</v>
      </c>
    </row>
    <row r="132" spans="1:80" x14ac:dyDescent="0.25">
      <c r="A132" t="s">
        <v>426</v>
      </c>
      <c r="B132" s="3">
        <v>1180</v>
      </c>
      <c r="C132" t="s">
        <v>876</v>
      </c>
      <c r="D132" t="str">
        <f t="shared" si="4"/>
        <v>1180 ブレインサイエンスおよびその関連分野</v>
      </c>
      <c r="E132">
        <v>384360</v>
      </c>
      <c r="F132" t="s">
        <v>911</v>
      </c>
      <c r="G132" t="str">
        <f t="shared" si="5"/>
        <v>384360 BMI,BCI関連</v>
      </c>
      <c r="H132" t="s">
        <v>912</v>
      </c>
      <c r="I132" t="s">
        <v>913</v>
      </c>
      <c r="J132" t="s">
        <v>914</v>
      </c>
    </row>
    <row r="133" spans="1:80" x14ac:dyDescent="0.25">
      <c r="A133" t="s">
        <v>426</v>
      </c>
      <c r="B133" s="3">
        <v>1190</v>
      </c>
      <c r="C133" t="s">
        <v>915</v>
      </c>
      <c r="D133" t="str">
        <f t="shared" si="4"/>
        <v>1190 内科学一般およびその関連分野</v>
      </c>
      <c r="E133">
        <v>152000</v>
      </c>
      <c r="F133" t="s">
        <v>916</v>
      </c>
      <c r="G133" t="str">
        <f t="shared" si="5"/>
        <v>152000 【カテゴリ】内科学一般およびその関連分野</v>
      </c>
      <c r="H133" t="s">
        <v>917</v>
      </c>
      <c r="I133" t="s">
        <v>918</v>
      </c>
      <c r="J133" t="s">
        <v>919</v>
      </c>
      <c r="CA133" t="s">
        <v>86</v>
      </c>
    </row>
    <row r="134" spans="1:80" x14ac:dyDescent="0.25">
      <c r="A134" t="s">
        <v>426</v>
      </c>
      <c r="B134" s="3">
        <v>1190</v>
      </c>
      <c r="C134" t="s">
        <v>915</v>
      </c>
      <c r="D134" t="str">
        <f t="shared" si="4"/>
        <v>1190 内科学一般およびその関連分野</v>
      </c>
      <c r="E134">
        <v>152010</v>
      </c>
      <c r="F134" t="s">
        <v>920</v>
      </c>
      <c r="G134" t="str">
        <f t="shared" si="5"/>
        <v>152010 内科学一般関連</v>
      </c>
      <c r="H134" t="s">
        <v>921</v>
      </c>
      <c r="I134" t="s">
        <v>922</v>
      </c>
      <c r="J134" t="s">
        <v>923</v>
      </c>
      <c r="K134" t="s">
        <v>924</v>
      </c>
      <c r="L134" t="s">
        <v>925</v>
      </c>
      <c r="M134" t="s">
        <v>926</v>
      </c>
      <c r="N134" t="s">
        <v>927</v>
      </c>
      <c r="O134" t="s">
        <v>928</v>
      </c>
    </row>
    <row r="135" spans="1:80" x14ac:dyDescent="0.25">
      <c r="A135" t="s">
        <v>426</v>
      </c>
      <c r="B135" s="3">
        <v>1190</v>
      </c>
      <c r="C135" t="s">
        <v>915</v>
      </c>
      <c r="D135" t="str">
        <f t="shared" si="4"/>
        <v>1190 内科学一般およびその関連分野</v>
      </c>
      <c r="E135">
        <v>152020</v>
      </c>
      <c r="F135" t="s">
        <v>929</v>
      </c>
      <c r="G135" t="str">
        <f t="shared" si="5"/>
        <v>152020 神経内科学関連</v>
      </c>
      <c r="H135" t="s">
        <v>930</v>
      </c>
      <c r="I135" t="s">
        <v>931</v>
      </c>
      <c r="J135" t="s">
        <v>932</v>
      </c>
    </row>
    <row r="136" spans="1:80" x14ac:dyDescent="0.25">
      <c r="A136" t="s">
        <v>426</v>
      </c>
      <c r="B136" s="3">
        <v>1190</v>
      </c>
      <c r="C136" t="s">
        <v>915</v>
      </c>
      <c r="D136" t="str">
        <f t="shared" si="4"/>
        <v>1190 内科学一般およびその関連分野</v>
      </c>
      <c r="E136">
        <v>152030</v>
      </c>
      <c r="F136" t="s">
        <v>933</v>
      </c>
      <c r="G136" t="str">
        <f t="shared" si="5"/>
        <v>152030 精神神経科学関連</v>
      </c>
      <c r="H136" t="s">
        <v>934</v>
      </c>
      <c r="I136" t="s">
        <v>935</v>
      </c>
      <c r="J136" t="s">
        <v>936</v>
      </c>
      <c r="K136" t="s">
        <v>937</v>
      </c>
    </row>
    <row r="137" spans="1:80" x14ac:dyDescent="0.25">
      <c r="A137" t="s">
        <v>426</v>
      </c>
      <c r="B137" s="3">
        <v>1190</v>
      </c>
      <c r="C137" t="s">
        <v>915</v>
      </c>
      <c r="D137" t="str">
        <f t="shared" si="4"/>
        <v>1190 内科学一般およびその関連分野</v>
      </c>
      <c r="E137">
        <v>152040</v>
      </c>
      <c r="F137" t="s">
        <v>938</v>
      </c>
      <c r="G137" t="str">
        <f t="shared" si="5"/>
        <v>152040 放射線科学関連</v>
      </c>
      <c r="H137" t="s">
        <v>939</v>
      </c>
      <c r="I137" t="s">
        <v>940</v>
      </c>
      <c r="J137" t="s">
        <v>941</v>
      </c>
      <c r="K137" t="s">
        <v>942</v>
      </c>
      <c r="L137" t="s">
        <v>943</v>
      </c>
    </row>
    <row r="138" spans="1:80" x14ac:dyDescent="0.25">
      <c r="A138" t="s">
        <v>426</v>
      </c>
      <c r="B138" s="3">
        <v>1190</v>
      </c>
      <c r="C138" t="s">
        <v>915</v>
      </c>
      <c r="D138" t="str">
        <f t="shared" si="4"/>
        <v>1190 内科学一般およびその関連分野</v>
      </c>
      <c r="E138">
        <v>152050</v>
      </c>
      <c r="F138" t="s">
        <v>944</v>
      </c>
      <c r="G138" t="str">
        <f t="shared" si="5"/>
        <v>152050 胎児医学および小児成育学関連</v>
      </c>
      <c r="H138" t="s">
        <v>945</v>
      </c>
      <c r="I138" t="s">
        <v>946</v>
      </c>
      <c r="J138" t="s">
        <v>947</v>
      </c>
      <c r="K138" t="s">
        <v>948</v>
      </c>
    </row>
    <row r="139" spans="1:80" x14ac:dyDescent="0.25">
      <c r="A139" t="s">
        <v>426</v>
      </c>
      <c r="B139" s="3">
        <v>1200</v>
      </c>
      <c r="C139" t="s">
        <v>949</v>
      </c>
      <c r="D139" t="str">
        <f t="shared" si="4"/>
        <v>1200 器官システム内科学およびその関連分野</v>
      </c>
      <c r="E139">
        <v>153000</v>
      </c>
      <c r="F139" t="s">
        <v>950</v>
      </c>
      <c r="G139" t="str">
        <f t="shared" si="5"/>
        <v>153000 【カテゴリ】器官システム内科学およびその関連分野</v>
      </c>
      <c r="H139" t="s">
        <v>951</v>
      </c>
      <c r="I139" t="s">
        <v>952</v>
      </c>
      <c r="J139" t="s">
        <v>953</v>
      </c>
      <c r="CA139" t="s">
        <v>86</v>
      </c>
    </row>
    <row r="140" spans="1:80" x14ac:dyDescent="0.25">
      <c r="A140" t="s">
        <v>426</v>
      </c>
      <c r="B140" s="3">
        <v>1200</v>
      </c>
      <c r="C140" t="s">
        <v>949</v>
      </c>
      <c r="D140" t="str">
        <f t="shared" si="4"/>
        <v>1200 器官システム内科学およびその関連分野</v>
      </c>
      <c r="E140">
        <v>153010</v>
      </c>
      <c r="F140" t="s">
        <v>954</v>
      </c>
      <c r="G140" t="str">
        <f t="shared" si="5"/>
        <v>153010 消化器内科学関連</v>
      </c>
      <c r="H140" t="s">
        <v>955</v>
      </c>
      <c r="I140" t="s">
        <v>956</v>
      </c>
      <c r="J140" t="s">
        <v>957</v>
      </c>
      <c r="K140" t="s">
        <v>958</v>
      </c>
      <c r="L140" t="s">
        <v>959</v>
      </c>
      <c r="M140" t="s">
        <v>960</v>
      </c>
    </row>
    <row r="141" spans="1:80" x14ac:dyDescent="0.25">
      <c r="A141" t="s">
        <v>426</v>
      </c>
      <c r="B141" s="3">
        <v>1200</v>
      </c>
      <c r="C141" t="s">
        <v>949</v>
      </c>
      <c r="D141" t="str">
        <f t="shared" si="4"/>
        <v>1200 器官システム内科学およびその関連分野</v>
      </c>
      <c r="E141">
        <v>153020</v>
      </c>
      <c r="F141" t="s">
        <v>961</v>
      </c>
      <c r="G141" t="str">
        <f t="shared" si="5"/>
        <v>153020 循環器内科学関連</v>
      </c>
      <c r="H141" t="s">
        <v>962</v>
      </c>
      <c r="I141" t="s">
        <v>963</v>
      </c>
      <c r="J141" t="s">
        <v>964</v>
      </c>
      <c r="K141" t="s">
        <v>965</v>
      </c>
      <c r="L141" t="s">
        <v>966</v>
      </c>
      <c r="M141" t="s">
        <v>967</v>
      </c>
      <c r="N141" t="s">
        <v>968</v>
      </c>
      <c r="O141" t="s">
        <v>969</v>
      </c>
      <c r="P141" t="s">
        <v>970</v>
      </c>
    </row>
    <row r="142" spans="1:80" x14ac:dyDescent="0.25">
      <c r="A142" t="s">
        <v>426</v>
      </c>
      <c r="B142" s="3">
        <v>1200</v>
      </c>
      <c r="C142" t="s">
        <v>949</v>
      </c>
      <c r="D142" t="str">
        <f t="shared" si="4"/>
        <v>1200 器官システム内科学およびその関連分野</v>
      </c>
      <c r="E142">
        <v>153030</v>
      </c>
      <c r="F142" t="s">
        <v>971</v>
      </c>
      <c r="G142" t="str">
        <f t="shared" si="5"/>
        <v>153030 呼吸器内科学関連</v>
      </c>
      <c r="H142" t="s">
        <v>972</v>
      </c>
      <c r="I142" t="s">
        <v>973</v>
      </c>
      <c r="J142" t="s">
        <v>974</v>
      </c>
      <c r="K142" t="s">
        <v>975</v>
      </c>
      <c r="L142" t="s">
        <v>976</v>
      </c>
      <c r="M142" t="s">
        <v>977</v>
      </c>
      <c r="N142" t="s">
        <v>978</v>
      </c>
    </row>
    <row r="143" spans="1:80" x14ac:dyDescent="0.25">
      <c r="A143" t="s">
        <v>426</v>
      </c>
      <c r="B143" s="3">
        <v>1200</v>
      </c>
      <c r="C143" t="s">
        <v>949</v>
      </c>
      <c r="D143" t="str">
        <f t="shared" si="4"/>
        <v>1200 器官システム内科学およびその関連分野</v>
      </c>
      <c r="E143">
        <v>153040</v>
      </c>
      <c r="F143" t="s">
        <v>979</v>
      </c>
      <c r="G143" t="str">
        <f t="shared" si="5"/>
        <v>153040 腎臓内科学関連</v>
      </c>
      <c r="H143" t="s">
        <v>980</v>
      </c>
      <c r="I143" t="s">
        <v>981</v>
      </c>
      <c r="J143" t="s">
        <v>982</v>
      </c>
      <c r="K143" t="s">
        <v>983</v>
      </c>
      <c r="L143" t="s">
        <v>970</v>
      </c>
      <c r="M143" t="s">
        <v>984</v>
      </c>
      <c r="N143" t="s">
        <v>985</v>
      </c>
    </row>
    <row r="144" spans="1:80" x14ac:dyDescent="0.25">
      <c r="A144" t="s">
        <v>426</v>
      </c>
      <c r="B144" s="3">
        <v>1200</v>
      </c>
      <c r="C144" t="s">
        <v>949</v>
      </c>
      <c r="D144" t="str">
        <f t="shared" si="4"/>
        <v>1200 器官システム内科学およびその関連分野</v>
      </c>
      <c r="E144">
        <v>153050</v>
      </c>
      <c r="F144" t="s">
        <v>986</v>
      </c>
      <c r="G144" t="str">
        <f t="shared" si="5"/>
        <v>153050 皮膚科学関連</v>
      </c>
      <c r="H144" t="s">
        <v>987</v>
      </c>
      <c r="I144" t="s">
        <v>988</v>
      </c>
      <c r="J144" t="s">
        <v>989</v>
      </c>
      <c r="K144" t="s">
        <v>990</v>
      </c>
      <c r="L144" t="s">
        <v>991</v>
      </c>
    </row>
    <row r="145" spans="1:79" x14ac:dyDescent="0.25">
      <c r="A145" t="s">
        <v>426</v>
      </c>
      <c r="B145" s="3">
        <v>1210</v>
      </c>
      <c r="C145" t="s">
        <v>992</v>
      </c>
      <c r="D145" t="str">
        <f t="shared" si="4"/>
        <v>1210 生体情報内科学およびその関連分野</v>
      </c>
      <c r="E145">
        <v>154000</v>
      </c>
      <c r="F145" t="s">
        <v>993</v>
      </c>
      <c r="G145" t="str">
        <f t="shared" si="5"/>
        <v>154000 【カテゴリ】生体情報内科学およびその関連分野</v>
      </c>
      <c r="H145" t="s">
        <v>994</v>
      </c>
      <c r="I145" t="s">
        <v>995</v>
      </c>
      <c r="J145" t="s">
        <v>996</v>
      </c>
      <c r="CA145" t="s">
        <v>86</v>
      </c>
    </row>
    <row r="146" spans="1:79" x14ac:dyDescent="0.25">
      <c r="A146" t="s">
        <v>426</v>
      </c>
      <c r="B146" s="3">
        <v>1210</v>
      </c>
      <c r="C146" t="s">
        <v>992</v>
      </c>
      <c r="D146" t="str">
        <f t="shared" si="4"/>
        <v>1210 生体情報内科学およびその関連分野</v>
      </c>
      <c r="E146">
        <v>154010</v>
      </c>
      <c r="F146" t="s">
        <v>997</v>
      </c>
      <c r="G146" t="str">
        <f t="shared" si="5"/>
        <v>154010 血液および腫瘍内科学関連</v>
      </c>
      <c r="H146" t="s">
        <v>998</v>
      </c>
      <c r="I146" t="s">
        <v>999</v>
      </c>
      <c r="J146" t="s">
        <v>1000</v>
      </c>
      <c r="K146" t="s">
        <v>1001</v>
      </c>
      <c r="L146" t="s">
        <v>1002</v>
      </c>
      <c r="M146" t="s">
        <v>1003</v>
      </c>
      <c r="N146" t="s">
        <v>870</v>
      </c>
    </row>
    <row r="147" spans="1:79" x14ac:dyDescent="0.25">
      <c r="A147" t="s">
        <v>426</v>
      </c>
      <c r="B147" s="3">
        <v>1210</v>
      </c>
      <c r="C147" t="s">
        <v>992</v>
      </c>
      <c r="D147" t="str">
        <f t="shared" si="4"/>
        <v>1210 生体情報内科学およびその関連分野</v>
      </c>
      <c r="E147">
        <v>154020</v>
      </c>
      <c r="F147" t="s">
        <v>1004</v>
      </c>
      <c r="G147" t="str">
        <f t="shared" si="5"/>
        <v>154020 膠原病およびアレルギー内科学関連</v>
      </c>
      <c r="H147" t="s">
        <v>1005</v>
      </c>
      <c r="I147" t="s">
        <v>1006</v>
      </c>
      <c r="J147" t="s">
        <v>1007</v>
      </c>
      <c r="K147" t="s">
        <v>1008</v>
      </c>
      <c r="L147" t="s">
        <v>1009</v>
      </c>
    </row>
    <row r="148" spans="1:79" x14ac:dyDescent="0.25">
      <c r="A148" t="s">
        <v>426</v>
      </c>
      <c r="B148" s="3">
        <v>1210</v>
      </c>
      <c r="C148" t="s">
        <v>992</v>
      </c>
      <c r="D148" t="str">
        <f t="shared" si="4"/>
        <v>1210 生体情報内科学およびその関連分野</v>
      </c>
      <c r="E148">
        <v>154030</v>
      </c>
      <c r="F148" t="s">
        <v>1010</v>
      </c>
      <c r="G148" t="str">
        <f t="shared" si="5"/>
        <v>154030 感染症内科学関連</v>
      </c>
      <c r="H148" t="s">
        <v>1011</v>
      </c>
      <c r="I148" t="s">
        <v>1012</v>
      </c>
      <c r="J148" t="s">
        <v>1013</v>
      </c>
      <c r="K148" t="s">
        <v>1014</v>
      </c>
      <c r="L148" t="s">
        <v>1015</v>
      </c>
    </row>
    <row r="149" spans="1:79" x14ac:dyDescent="0.25">
      <c r="A149" t="s">
        <v>426</v>
      </c>
      <c r="B149" s="3">
        <v>1210</v>
      </c>
      <c r="C149" t="s">
        <v>992</v>
      </c>
      <c r="D149" t="str">
        <f t="shared" si="4"/>
        <v>1210 生体情報内科学およびその関連分野</v>
      </c>
      <c r="E149">
        <v>154040</v>
      </c>
      <c r="F149" t="s">
        <v>1016</v>
      </c>
      <c r="G149" t="str">
        <f t="shared" si="5"/>
        <v>154040 代謝および内分泌学関連</v>
      </c>
      <c r="H149" t="s">
        <v>1017</v>
      </c>
      <c r="I149" t="s">
        <v>1018</v>
      </c>
      <c r="J149" t="s">
        <v>1019</v>
      </c>
      <c r="K149" t="s">
        <v>1020</v>
      </c>
      <c r="L149" t="s">
        <v>1021</v>
      </c>
      <c r="M149" t="s">
        <v>1022</v>
      </c>
      <c r="N149" t="s">
        <v>1023</v>
      </c>
      <c r="O149" t="s">
        <v>1024</v>
      </c>
      <c r="P149" t="s">
        <v>1025</v>
      </c>
      <c r="Q149" t="s">
        <v>1026</v>
      </c>
    </row>
    <row r="150" spans="1:79" x14ac:dyDescent="0.25">
      <c r="A150" t="s">
        <v>426</v>
      </c>
      <c r="B150" s="3">
        <v>1220</v>
      </c>
      <c r="C150" t="s">
        <v>1027</v>
      </c>
      <c r="D150" t="str">
        <f t="shared" si="4"/>
        <v>1220 恒常性維持器官の外科学およびその関連分野</v>
      </c>
      <c r="E150">
        <v>155000</v>
      </c>
      <c r="F150" t="s">
        <v>1028</v>
      </c>
      <c r="G150" t="str">
        <f t="shared" si="5"/>
        <v>155000 【カテゴリ】恒常性維持器官の外科学およびその関連分野</v>
      </c>
      <c r="H150" t="s">
        <v>1029</v>
      </c>
      <c r="I150" t="s">
        <v>1030</v>
      </c>
      <c r="J150" t="s">
        <v>1031</v>
      </c>
      <c r="CA150" t="s">
        <v>86</v>
      </c>
    </row>
    <row r="151" spans="1:79" x14ac:dyDescent="0.25">
      <c r="A151" t="s">
        <v>426</v>
      </c>
      <c r="B151" s="3">
        <v>1220</v>
      </c>
      <c r="C151" t="s">
        <v>1027</v>
      </c>
      <c r="D151" t="str">
        <f t="shared" si="4"/>
        <v>1220 恒常性維持器官の外科学およびその関連分野</v>
      </c>
      <c r="E151">
        <v>155010</v>
      </c>
      <c r="F151" t="s">
        <v>1032</v>
      </c>
      <c r="G151" t="str">
        <f t="shared" si="5"/>
        <v>155010 外科学一般および小児外科学関連</v>
      </c>
      <c r="H151" t="s">
        <v>1033</v>
      </c>
      <c r="I151" t="s">
        <v>1034</v>
      </c>
      <c r="J151" t="s">
        <v>1035</v>
      </c>
      <c r="K151" t="s">
        <v>1036</v>
      </c>
      <c r="L151" t="s">
        <v>1037</v>
      </c>
      <c r="M151" t="s">
        <v>1038</v>
      </c>
      <c r="N151" t="s">
        <v>1039</v>
      </c>
      <c r="O151" t="s">
        <v>541</v>
      </c>
      <c r="P151" t="s">
        <v>1040</v>
      </c>
    </row>
    <row r="152" spans="1:79" x14ac:dyDescent="0.25">
      <c r="A152" t="s">
        <v>426</v>
      </c>
      <c r="B152" s="3">
        <v>1220</v>
      </c>
      <c r="C152" t="s">
        <v>1027</v>
      </c>
      <c r="D152" t="str">
        <f t="shared" si="4"/>
        <v>1220 恒常性維持器官の外科学およびその関連分野</v>
      </c>
      <c r="E152">
        <v>155020</v>
      </c>
      <c r="F152" t="s">
        <v>1041</v>
      </c>
      <c r="G152" t="str">
        <f t="shared" si="5"/>
        <v>155020 消化器外科学関連</v>
      </c>
      <c r="H152" t="s">
        <v>1042</v>
      </c>
      <c r="I152" t="s">
        <v>1043</v>
      </c>
      <c r="J152" t="s">
        <v>1044</v>
      </c>
      <c r="K152" t="s">
        <v>1045</v>
      </c>
      <c r="L152" t="s">
        <v>1046</v>
      </c>
      <c r="M152" t="s">
        <v>1047</v>
      </c>
    </row>
    <row r="153" spans="1:79" x14ac:dyDescent="0.25">
      <c r="A153" t="s">
        <v>426</v>
      </c>
      <c r="B153" s="3">
        <v>1220</v>
      </c>
      <c r="C153" t="s">
        <v>1027</v>
      </c>
      <c r="D153" t="str">
        <f t="shared" si="4"/>
        <v>1220 恒常性維持器官の外科学およびその関連分野</v>
      </c>
      <c r="E153">
        <v>155030</v>
      </c>
      <c r="F153" t="s">
        <v>1048</v>
      </c>
      <c r="G153" t="str">
        <f t="shared" si="5"/>
        <v>155030 心臓血管外科学関連</v>
      </c>
      <c r="H153" t="s">
        <v>1049</v>
      </c>
      <c r="I153" t="s">
        <v>1050</v>
      </c>
      <c r="J153" t="s">
        <v>1051</v>
      </c>
      <c r="K153" t="s">
        <v>1052</v>
      </c>
      <c r="L153" t="s">
        <v>1053</v>
      </c>
      <c r="M153" t="s">
        <v>1054</v>
      </c>
      <c r="N153" t="s">
        <v>1055</v>
      </c>
    </row>
    <row r="154" spans="1:79" x14ac:dyDescent="0.25">
      <c r="A154" t="s">
        <v>426</v>
      </c>
      <c r="B154" s="3">
        <v>1220</v>
      </c>
      <c r="C154" t="s">
        <v>1027</v>
      </c>
      <c r="D154" t="str">
        <f t="shared" si="4"/>
        <v>1220 恒常性維持器官の外科学およびその関連分野</v>
      </c>
      <c r="E154">
        <v>155040</v>
      </c>
      <c r="F154" t="s">
        <v>1056</v>
      </c>
      <c r="G154" t="str">
        <f t="shared" si="5"/>
        <v>155040 呼吸器外科学関連</v>
      </c>
      <c r="H154" t="s">
        <v>1057</v>
      </c>
      <c r="I154" t="s">
        <v>1058</v>
      </c>
      <c r="J154" t="s">
        <v>1059</v>
      </c>
      <c r="K154" t="s">
        <v>1060</v>
      </c>
      <c r="L154" t="s">
        <v>1061</v>
      </c>
    </row>
    <row r="155" spans="1:79" x14ac:dyDescent="0.25">
      <c r="A155" t="s">
        <v>426</v>
      </c>
      <c r="B155" s="3">
        <v>1220</v>
      </c>
      <c r="C155" t="s">
        <v>1027</v>
      </c>
      <c r="D155" t="str">
        <f t="shared" si="4"/>
        <v>1220 恒常性維持器官の外科学およびその関連分野</v>
      </c>
      <c r="E155">
        <v>155050</v>
      </c>
      <c r="F155" t="s">
        <v>1062</v>
      </c>
      <c r="G155" t="str">
        <f t="shared" si="5"/>
        <v>155050 麻酔科学関連</v>
      </c>
      <c r="H155" t="s">
        <v>1063</v>
      </c>
      <c r="I155" t="s">
        <v>1064</v>
      </c>
      <c r="J155" t="s">
        <v>1065</v>
      </c>
      <c r="K155" t="s">
        <v>1066</v>
      </c>
      <c r="L155" t="s">
        <v>1067</v>
      </c>
      <c r="M155" t="s">
        <v>928</v>
      </c>
    </row>
    <row r="156" spans="1:79" x14ac:dyDescent="0.25">
      <c r="A156" t="s">
        <v>426</v>
      </c>
      <c r="B156" s="3">
        <v>1220</v>
      </c>
      <c r="C156" t="s">
        <v>1027</v>
      </c>
      <c r="D156" t="str">
        <f t="shared" si="4"/>
        <v>1220 恒常性維持器官の外科学およびその関連分野</v>
      </c>
      <c r="E156">
        <v>155060</v>
      </c>
      <c r="F156" t="s">
        <v>1068</v>
      </c>
      <c r="G156" t="str">
        <f t="shared" si="5"/>
        <v>155060 救急医学関連</v>
      </c>
      <c r="H156" t="s">
        <v>1069</v>
      </c>
      <c r="I156" t="s">
        <v>1070</v>
      </c>
      <c r="J156" t="s">
        <v>1071</v>
      </c>
      <c r="K156" t="s">
        <v>1072</v>
      </c>
      <c r="L156" t="s">
        <v>1073</v>
      </c>
      <c r="M156" t="s">
        <v>1074</v>
      </c>
    </row>
    <row r="157" spans="1:79" x14ac:dyDescent="0.25">
      <c r="A157" t="s">
        <v>426</v>
      </c>
      <c r="B157" s="3">
        <v>1230</v>
      </c>
      <c r="C157" t="s">
        <v>1075</v>
      </c>
      <c r="D157" t="str">
        <f t="shared" si="4"/>
        <v>1230 生体機能および感覚に関する外科学およびその関連分野</v>
      </c>
      <c r="E157">
        <v>156000</v>
      </c>
      <c r="F157" t="s">
        <v>1076</v>
      </c>
      <c r="G157" t="str">
        <f t="shared" si="5"/>
        <v>156000 【カテゴリ】生体機能および感覚に関する外科学およびその関連分野</v>
      </c>
      <c r="H157" t="s">
        <v>1077</v>
      </c>
      <c r="I157" t="s">
        <v>1078</v>
      </c>
      <c r="J157" t="s">
        <v>1079</v>
      </c>
      <c r="CA157" t="s">
        <v>86</v>
      </c>
    </row>
    <row r="158" spans="1:79" x14ac:dyDescent="0.25">
      <c r="A158" t="s">
        <v>426</v>
      </c>
      <c r="B158" s="3">
        <v>1230</v>
      </c>
      <c r="C158" t="s">
        <v>1075</v>
      </c>
      <c r="D158" t="str">
        <f t="shared" si="4"/>
        <v>1230 生体機能および感覚に関する外科学およびその関連分野</v>
      </c>
      <c r="E158">
        <v>156010</v>
      </c>
      <c r="F158" t="s">
        <v>1080</v>
      </c>
      <c r="G158" t="str">
        <f t="shared" si="5"/>
        <v>156010 脳神経外科学関連</v>
      </c>
      <c r="H158" t="s">
        <v>1081</v>
      </c>
      <c r="I158" t="s">
        <v>1082</v>
      </c>
      <c r="J158" t="s">
        <v>1083</v>
      </c>
    </row>
    <row r="159" spans="1:79" x14ac:dyDescent="0.25">
      <c r="A159" t="s">
        <v>426</v>
      </c>
      <c r="B159" s="3">
        <v>1230</v>
      </c>
      <c r="C159" t="s">
        <v>1075</v>
      </c>
      <c r="D159" t="str">
        <f t="shared" si="4"/>
        <v>1230 生体機能および感覚に関する外科学およびその関連分野</v>
      </c>
      <c r="E159">
        <v>156020</v>
      </c>
      <c r="F159" t="s">
        <v>1084</v>
      </c>
      <c r="G159" t="str">
        <f t="shared" si="5"/>
        <v>156020 整形外科学関連</v>
      </c>
      <c r="H159" t="s">
        <v>1085</v>
      </c>
      <c r="I159" t="s">
        <v>1086</v>
      </c>
      <c r="J159" t="s">
        <v>1087</v>
      </c>
      <c r="K159" t="s">
        <v>1088</v>
      </c>
    </row>
    <row r="160" spans="1:79" x14ac:dyDescent="0.25">
      <c r="A160" t="s">
        <v>426</v>
      </c>
      <c r="B160" s="3">
        <v>1230</v>
      </c>
      <c r="C160" t="s">
        <v>1075</v>
      </c>
      <c r="D160" t="str">
        <f t="shared" si="4"/>
        <v>1230 生体機能および感覚に関する外科学およびその関連分野</v>
      </c>
      <c r="E160">
        <v>156030</v>
      </c>
      <c r="F160" t="s">
        <v>1089</v>
      </c>
      <c r="G160" t="str">
        <f t="shared" si="5"/>
        <v>156030 泌尿器科学関連</v>
      </c>
      <c r="H160" t="s">
        <v>1090</v>
      </c>
      <c r="I160" t="s">
        <v>1091</v>
      </c>
      <c r="J160" t="s">
        <v>1092</v>
      </c>
    </row>
    <row r="161" spans="1:79" x14ac:dyDescent="0.25">
      <c r="A161" t="s">
        <v>426</v>
      </c>
      <c r="B161" s="3">
        <v>1230</v>
      </c>
      <c r="C161" t="s">
        <v>1075</v>
      </c>
      <c r="D161" t="str">
        <f t="shared" si="4"/>
        <v>1230 生体機能および感覚に関する外科学およびその関連分野</v>
      </c>
      <c r="E161">
        <v>156040</v>
      </c>
      <c r="F161" t="s">
        <v>1093</v>
      </c>
      <c r="G161" t="str">
        <f t="shared" si="5"/>
        <v>156040 産婦人科学関連</v>
      </c>
      <c r="H161" t="s">
        <v>1094</v>
      </c>
      <c r="I161" t="s">
        <v>1095</v>
      </c>
      <c r="J161" t="s">
        <v>1026</v>
      </c>
      <c r="K161" t="s">
        <v>1096</v>
      </c>
      <c r="L161" t="s">
        <v>1097</v>
      </c>
    </row>
    <row r="162" spans="1:79" x14ac:dyDescent="0.25">
      <c r="A162" t="s">
        <v>426</v>
      </c>
      <c r="B162" s="3">
        <v>1230</v>
      </c>
      <c r="C162" t="s">
        <v>1075</v>
      </c>
      <c r="D162" t="str">
        <f t="shared" si="4"/>
        <v>1230 生体機能および感覚に関する外科学およびその関連分野</v>
      </c>
      <c r="E162">
        <v>156050</v>
      </c>
      <c r="F162" t="s">
        <v>1098</v>
      </c>
      <c r="G162" t="str">
        <f t="shared" si="5"/>
        <v>156050 耳鼻咽喉科学関連</v>
      </c>
      <c r="H162" t="s">
        <v>1099</v>
      </c>
      <c r="I162" t="s">
        <v>1100</v>
      </c>
      <c r="J162" t="s">
        <v>1101</v>
      </c>
    </row>
    <row r="163" spans="1:79" x14ac:dyDescent="0.25">
      <c r="A163" t="s">
        <v>426</v>
      </c>
      <c r="B163" s="3">
        <v>1230</v>
      </c>
      <c r="C163" t="s">
        <v>1075</v>
      </c>
      <c r="D163" t="str">
        <f t="shared" si="4"/>
        <v>1230 生体機能および感覚に関する外科学およびその関連分野</v>
      </c>
      <c r="E163">
        <v>156060</v>
      </c>
      <c r="F163" t="s">
        <v>1102</v>
      </c>
      <c r="G163" t="str">
        <f t="shared" si="5"/>
        <v>156060 眼科学関連</v>
      </c>
      <c r="H163" t="s">
        <v>1103</v>
      </c>
      <c r="I163" t="s">
        <v>1104</v>
      </c>
      <c r="J163" t="s">
        <v>1105</v>
      </c>
    </row>
    <row r="164" spans="1:79" x14ac:dyDescent="0.25">
      <c r="A164" t="s">
        <v>426</v>
      </c>
      <c r="B164" s="3">
        <v>1230</v>
      </c>
      <c r="C164" t="s">
        <v>1075</v>
      </c>
      <c r="D164" t="str">
        <f t="shared" si="4"/>
        <v>1230 生体機能および感覚に関する外科学およびその関連分野</v>
      </c>
      <c r="E164">
        <v>156070</v>
      </c>
      <c r="F164" t="s">
        <v>1106</v>
      </c>
      <c r="G164" t="str">
        <f t="shared" si="5"/>
        <v>156070 形成外科学関連</v>
      </c>
      <c r="H164" t="s">
        <v>1107</v>
      </c>
      <c r="I164" t="s">
        <v>1108</v>
      </c>
      <c r="J164" t="s">
        <v>1109</v>
      </c>
      <c r="K164" t="s">
        <v>1110</v>
      </c>
    </row>
    <row r="165" spans="1:79" x14ac:dyDescent="0.25">
      <c r="A165" t="s">
        <v>426</v>
      </c>
      <c r="B165" s="3">
        <v>1240</v>
      </c>
      <c r="C165" t="s">
        <v>1111</v>
      </c>
      <c r="D165" t="str">
        <f t="shared" si="4"/>
        <v>1240 口腔科学およびその関連分野</v>
      </c>
      <c r="E165">
        <v>157000</v>
      </c>
      <c r="F165" t="s">
        <v>1112</v>
      </c>
      <c r="G165" t="str">
        <f t="shared" si="5"/>
        <v>157000 【カテゴリ】口腔科学およびその関連分野</v>
      </c>
      <c r="H165" t="s">
        <v>1113</v>
      </c>
      <c r="I165" t="s">
        <v>1114</v>
      </c>
      <c r="J165" t="s">
        <v>1115</v>
      </c>
      <c r="CA165" t="s">
        <v>86</v>
      </c>
    </row>
    <row r="166" spans="1:79" x14ac:dyDescent="0.25">
      <c r="A166" t="s">
        <v>426</v>
      </c>
      <c r="B166" s="3">
        <v>1240</v>
      </c>
      <c r="C166" t="s">
        <v>1111</v>
      </c>
      <c r="D166" t="str">
        <f t="shared" si="4"/>
        <v>1240 口腔科学およびその関連分野</v>
      </c>
      <c r="E166">
        <v>157010</v>
      </c>
      <c r="F166" t="s">
        <v>1116</v>
      </c>
      <c r="G166" t="str">
        <f t="shared" si="5"/>
        <v>157010 常態系口腔科学関連</v>
      </c>
      <c r="H166" t="s">
        <v>1117</v>
      </c>
      <c r="I166" t="s">
        <v>1118</v>
      </c>
      <c r="J166" t="s">
        <v>1119</v>
      </c>
      <c r="K166" t="s">
        <v>1120</v>
      </c>
      <c r="L166" t="s">
        <v>1121</v>
      </c>
      <c r="M166" t="s">
        <v>1122</v>
      </c>
    </row>
    <row r="167" spans="1:79" x14ac:dyDescent="0.25">
      <c r="A167" t="s">
        <v>426</v>
      </c>
      <c r="B167" s="3">
        <v>1240</v>
      </c>
      <c r="C167" t="s">
        <v>1111</v>
      </c>
      <c r="D167" t="str">
        <f t="shared" si="4"/>
        <v>1240 口腔科学およびその関連分野</v>
      </c>
      <c r="E167">
        <v>157020</v>
      </c>
      <c r="F167" t="s">
        <v>1123</v>
      </c>
      <c r="G167" t="str">
        <f t="shared" si="5"/>
        <v>157020 病態系口腔科学関連</v>
      </c>
      <c r="H167" t="s">
        <v>1124</v>
      </c>
      <c r="I167" t="s">
        <v>1125</v>
      </c>
      <c r="J167" t="s">
        <v>1126</v>
      </c>
      <c r="K167" t="s">
        <v>1127</v>
      </c>
      <c r="L167" t="s">
        <v>1128</v>
      </c>
      <c r="M167" t="s">
        <v>1129</v>
      </c>
    </row>
    <row r="168" spans="1:79" x14ac:dyDescent="0.25">
      <c r="A168" t="s">
        <v>426</v>
      </c>
      <c r="B168" s="3">
        <v>1240</v>
      </c>
      <c r="C168" t="s">
        <v>1111</v>
      </c>
      <c r="D168" t="str">
        <f t="shared" si="4"/>
        <v>1240 口腔科学およびその関連分野</v>
      </c>
      <c r="E168">
        <v>157030</v>
      </c>
      <c r="F168" t="s">
        <v>1130</v>
      </c>
      <c r="G168" t="str">
        <f t="shared" si="5"/>
        <v>157030 保存治療系歯学関連</v>
      </c>
      <c r="H168" t="s">
        <v>1131</v>
      </c>
      <c r="I168" t="s">
        <v>1132</v>
      </c>
      <c r="J168" t="s">
        <v>1133</v>
      </c>
      <c r="K168" t="s">
        <v>1134</v>
      </c>
    </row>
    <row r="169" spans="1:79" x14ac:dyDescent="0.25">
      <c r="A169" t="s">
        <v>426</v>
      </c>
      <c r="B169" s="3">
        <v>1240</v>
      </c>
      <c r="C169" t="s">
        <v>1111</v>
      </c>
      <c r="D169" t="str">
        <f t="shared" si="4"/>
        <v>1240 口腔科学およびその関連分野</v>
      </c>
      <c r="E169">
        <v>157040</v>
      </c>
      <c r="F169" t="s">
        <v>1135</v>
      </c>
      <c r="G169" t="str">
        <f t="shared" si="5"/>
        <v>157040 口腔再生医学および歯科医用工学関連</v>
      </c>
      <c r="H169" t="s">
        <v>1136</v>
      </c>
      <c r="I169" t="s">
        <v>1137</v>
      </c>
      <c r="J169" t="s">
        <v>1138</v>
      </c>
      <c r="K169" t="s">
        <v>1139</v>
      </c>
      <c r="L169" t="s">
        <v>1140</v>
      </c>
      <c r="M169" t="s">
        <v>1141</v>
      </c>
    </row>
    <row r="170" spans="1:79" x14ac:dyDescent="0.25">
      <c r="A170" t="s">
        <v>426</v>
      </c>
      <c r="B170" s="3">
        <v>1240</v>
      </c>
      <c r="C170" t="s">
        <v>1111</v>
      </c>
      <c r="D170" t="str">
        <f t="shared" si="4"/>
        <v>1240 口腔科学およびその関連分野</v>
      </c>
      <c r="E170">
        <v>157050</v>
      </c>
      <c r="F170" t="s">
        <v>1142</v>
      </c>
      <c r="G170" t="str">
        <f t="shared" si="5"/>
        <v>157050 補綴系歯学関連</v>
      </c>
      <c r="H170" t="s">
        <v>1143</v>
      </c>
      <c r="I170" t="s">
        <v>1144</v>
      </c>
      <c r="J170" t="s">
        <v>1145</v>
      </c>
      <c r="K170" t="s">
        <v>1146</v>
      </c>
    </row>
    <row r="171" spans="1:79" x14ac:dyDescent="0.25">
      <c r="A171" t="s">
        <v>426</v>
      </c>
      <c r="B171" s="3">
        <v>1240</v>
      </c>
      <c r="C171" t="s">
        <v>1111</v>
      </c>
      <c r="D171" t="str">
        <f t="shared" si="4"/>
        <v>1240 口腔科学およびその関連分野</v>
      </c>
      <c r="E171">
        <v>157060</v>
      </c>
      <c r="F171" t="s">
        <v>1147</v>
      </c>
      <c r="G171" t="str">
        <f t="shared" si="5"/>
        <v>157060 外科系歯学関連</v>
      </c>
      <c r="H171" t="s">
        <v>1148</v>
      </c>
      <c r="I171" t="s">
        <v>1149</v>
      </c>
      <c r="J171" t="s">
        <v>1150</v>
      </c>
      <c r="K171" t="s">
        <v>1151</v>
      </c>
      <c r="L171" t="s">
        <v>1152</v>
      </c>
      <c r="M171" t="s">
        <v>1153</v>
      </c>
    </row>
    <row r="172" spans="1:79" x14ac:dyDescent="0.25">
      <c r="A172" t="s">
        <v>426</v>
      </c>
      <c r="B172" s="3">
        <v>1240</v>
      </c>
      <c r="C172" t="s">
        <v>1111</v>
      </c>
      <c r="D172" t="str">
        <f t="shared" si="4"/>
        <v>1240 口腔科学およびその関連分野</v>
      </c>
      <c r="E172">
        <v>157070</v>
      </c>
      <c r="F172" t="s">
        <v>1154</v>
      </c>
      <c r="G172" t="str">
        <f t="shared" si="5"/>
        <v>157070 成長および発育系歯学関連</v>
      </c>
      <c r="H172" t="s">
        <v>1155</v>
      </c>
      <c r="I172" t="s">
        <v>1156</v>
      </c>
      <c r="J172" t="s">
        <v>1157</v>
      </c>
    </row>
    <row r="173" spans="1:79" x14ac:dyDescent="0.25">
      <c r="A173" t="s">
        <v>426</v>
      </c>
      <c r="B173" s="3">
        <v>1240</v>
      </c>
      <c r="C173" t="s">
        <v>1111</v>
      </c>
      <c r="D173" t="str">
        <f t="shared" si="4"/>
        <v>1240 口腔科学およびその関連分野</v>
      </c>
      <c r="E173">
        <v>157080</v>
      </c>
      <c r="F173" t="s">
        <v>1158</v>
      </c>
      <c r="G173" t="str">
        <f t="shared" si="5"/>
        <v>157080 社会系歯学関連</v>
      </c>
      <c r="H173" t="s">
        <v>1159</v>
      </c>
      <c r="I173" t="s">
        <v>1160</v>
      </c>
      <c r="J173" t="s">
        <v>1161</v>
      </c>
      <c r="K173" t="s">
        <v>1162</v>
      </c>
      <c r="L173" t="s">
        <v>1163</v>
      </c>
      <c r="M173" t="s">
        <v>1164</v>
      </c>
      <c r="N173" t="s">
        <v>1165</v>
      </c>
    </row>
    <row r="174" spans="1:79" x14ac:dyDescent="0.25">
      <c r="A174" t="s">
        <v>426</v>
      </c>
      <c r="B174" s="3">
        <v>1250</v>
      </c>
      <c r="C174" t="s">
        <v>1166</v>
      </c>
      <c r="D174" t="str">
        <f t="shared" si="4"/>
        <v>1250 社会医学、看護学およびその関連分野</v>
      </c>
      <c r="E174">
        <v>158000</v>
      </c>
      <c r="F174" t="s">
        <v>1167</v>
      </c>
      <c r="G174" t="str">
        <f t="shared" si="5"/>
        <v>158000 【カテゴリ】社会医学、看護学およびその関連分野</v>
      </c>
      <c r="H174" t="s">
        <v>1168</v>
      </c>
      <c r="I174" t="s">
        <v>1169</v>
      </c>
      <c r="J174" t="s">
        <v>1170</v>
      </c>
      <c r="K174" t="s">
        <v>1171</v>
      </c>
      <c r="CA174" t="s">
        <v>86</v>
      </c>
    </row>
    <row r="175" spans="1:79" x14ac:dyDescent="0.25">
      <c r="A175" t="s">
        <v>426</v>
      </c>
      <c r="B175" s="3">
        <v>1250</v>
      </c>
      <c r="C175" t="s">
        <v>1166</v>
      </c>
      <c r="D175" t="str">
        <f t="shared" si="4"/>
        <v>1250 社会医学、看護学およびその関連分野</v>
      </c>
      <c r="E175">
        <v>158010</v>
      </c>
      <c r="F175" t="s">
        <v>1172</v>
      </c>
      <c r="G175" t="str">
        <f t="shared" si="5"/>
        <v>158010 医療管理学および医療系社会学関連</v>
      </c>
      <c r="H175" t="s">
        <v>1173</v>
      </c>
      <c r="I175" t="s">
        <v>1174</v>
      </c>
      <c r="J175" t="s">
        <v>1175</v>
      </c>
      <c r="K175" t="s">
        <v>1176</v>
      </c>
      <c r="L175" t="s">
        <v>1177</v>
      </c>
      <c r="M175" t="s">
        <v>1178</v>
      </c>
      <c r="N175" t="s">
        <v>1179</v>
      </c>
      <c r="O175" t="s">
        <v>1180</v>
      </c>
      <c r="P175" t="s">
        <v>1181</v>
      </c>
      <c r="Q175" t="s">
        <v>1182</v>
      </c>
      <c r="R175" t="s">
        <v>1073</v>
      </c>
    </row>
    <row r="176" spans="1:79" x14ac:dyDescent="0.25">
      <c r="A176" t="s">
        <v>426</v>
      </c>
      <c r="B176" s="3">
        <v>1250</v>
      </c>
      <c r="C176" t="s">
        <v>1166</v>
      </c>
      <c r="D176" t="str">
        <f t="shared" si="4"/>
        <v>1250 社会医学、看護学およびその関連分野</v>
      </c>
      <c r="E176">
        <v>158020</v>
      </c>
      <c r="F176" t="s">
        <v>1183</v>
      </c>
      <c r="G176" t="str">
        <f t="shared" si="5"/>
        <v>158020 衛生学および公衆衛生学分野関連：実験系を含む</v>
      </c>
      <c r="H176" t="s">
        <v>1184</v>
      </c>
      <c r="I176" t="s">
        <v>1185</v>
      </c>
      <c r="J176" t="s">
        <v>1186</v>
      </c>
      <c r="K176" t="s">
        <v>1187</v>
      </c>
      <c r="L176" t="s">
        <v>1188</v>
      </c>
    </row>
    <row r="177" spans="1:79" x14ac:dyDescent="0.25">
      <c r="A177" t="s">
        <v>426</v>
      </c>
      <c r="B177" s="3">
        <v>1250</v>
      </c>
      <c r="C177" t="s">
        <v>1166</v>
      </c>
      <c r="D177" t="str">
        <f t="shared" si="4"/>
        <v>1250 社会医学、看護学およびその関連分野</v>
      </c>
      <c r="E177">
        <v>158030</v>
      </c>
      <c r="F177" t="s">
        <v>1189</v>
      </c>
      <c r="G177" t="str">
        <f t="shared" si="5"/>
        <v>158030 衛生学および公衆衛生学分野関連：実験系を含まない</v>
      </c>
      <c r="H177" t="s">
        <v>1184</v>
      </c>
      <c r="I177" t="s">
        <v>1185</v>
      </c>
      <c r="J177" t="s">
        <v>1186</v>
      </c>
      <c r="K177" t="s">
        <v>1187</v>
      </c>
      <c r="L177" t="s">
        <v>1188</v>
      </c>
    </row>
    <row r="178" spans="1:79" x14ac:dyDescent="0.25">
      <c r="A178" t="s">
        <v>426</v>
      </c>
      <c r="B178" s="3">
        <v>1250</v>
      </c>
      <c r="C178" t="s">
        <v>1166</v>
      </c>
      <c r="D178" t="str">
        <f t="shared" si="4"/>
        <v>1250 社会医学、看護学およびその関連分野</v>
      </c>
      <c r="E178">
        <v>158040</v>
      </c>
      <c r="F178" t="s">
        <v>1190</v>
      </c>
      <c r="G178" t="str">
        <f t="shared" si="5"/>
        <v>158040 法医学関連</v>
      </c>
      <c r="H178" t="s">
        <v>1191</v>
      </c>
      <c r="I178" t="s">
        <v>1192</v>
      </c>
      <c r="J178" t="s">
        <v>1193</v>
      </c>
      <c r="K178" t="s">
        <v>1194</v>
      </c>
      <c r="L178" t="s">
        <v>1195</v>
      </c>
      <c r="M178" t="s">
        <v>1196</v>
      </c>
      <c r="N178" t="s">
        <v>1197</v>
      </c>
      <c r="O178" t="s">
        <v>1198</v>
      </c>
    </row>
    <row r="179" spans="1:79" x14ac:dyDescent="0.25">
      <c r="A179" t="s">
        <v>426</v>
      </c>
      <c r="B179" s="3">
        <v>1250</v>
      </c>
      <c r="C179" t="s">
        <v>1166</v>
      </c>
      <c r="D179" t="str">
        <f t="shared" si="4"/>
        <v>1250 社会医学、看護学およびその関連分野</v>
      </c>
      <c r="E179">
        <v>158050</v>
      </c>
      <c r="F179" t="s">
        <v>1199</v>
      </c>
      <c r="G179" t="str">
        <f t="shared" si="5"/>
        <v>158050 基礎看護学関連</v>
      </c>
      <c r="H179" t="s">
        <v>1200</v>
      </c>
      <c r="I179" t="s">
        <v>1201</v>
      </c>
      <c r="J179" t="s">
        <v>1202</v>
      </c>
      <c r="K179" t="s">
        <v>1203</v>
      </c>
      <c r="L179" t="s">
        <v>1204</v>
      </c>
      <c r="M179" t="s">
        <v>1205</v>
      </c>
    </row>
    <row r="180" spans="1:79" x14ac:dyDescent="0.25">
      <c r="A180" t="s">
        <v>426</v>
      </c>
      <c r="B180" s="3">
        <v>1250</v>
      </c>
      <c r="C180" t="s">
        <v>1166</v>
      </c>
      <c r="D180" t="str">
        <f t="shared" si="4"/>
        <v>1250 社会医学、看護学およびその関連分野</v>
      </c>
      <c r="E180">
        <v>158060</v>
      </c>
      <c r="F180" t="s">
        <v>1206</v>
      </c>
      <c r="G180" t="str">
        <f t="shared" si="5"/>
        <v>158060 臨床看護学関連</v>
      </c>
      <c r="H180" t="s">
        <v>1207</v>
      </c>
      <c r="I180" t="s">
        <v>1208</v>
      </c>
      <c r="J180" t="s">
        <v>1209</v>
      </c>
      <c r="K180" t="s">
        <v>1210</v>
      </c>
      <c r="L180" t="s">
        <v>1211</v>
      </c>
      <c r="M180" t="s">
        <v>1212</v>
      </c>
      <c r="N180" t="s">
        <v>1213</v>
      </c>
    </row>
    <row r="181" spans="1:79" x14ac:dyDescent="0.25">
      <c r="A181" t="s">
        <v>426</v>
      </c>
      <c r="B181" s="3">
        <v>1250</v>
      </c>
      <c r="C181" t="s">
        <v>1166</v>
      </c>
      <c r="D181" t="str">
        <f t="shared" si="4"/>
        <v>1250 社会医学、看護学およびその関連分野</v>
      </c>
      <c r="E181">
        <v>158070</v>
      </c>
      <c r="F181" t="s">
        <v>1214</v>
      </c>
      <c r="G181" t="str">
        <f t="shared" si="5"/>
        <v>158070 生涯発達看護学関連</v>
      </c>
      <c r="H181" t="s">
        <v>1215</v>
      </c>
      <c r="I181" t="s">
        <v>1216</v>
      </c>
      <c r="J181" t="s">
        <v>1217</v>
      </c>
      <c r="K181" t="s">
        <v>1218</v>
      </c>
      <c r="L181" t="s">
        <v>1219</v>
      </c>
      <c r="M181" t="s">
        <v>1220</v>
      </c>
      <c r="N181" t="s">
        <v>1221</v>
      </c>
    </row>
    <row r="182" spans="1:79" x14ac:dyDescent="0.25">
      <c r="A182" t="s">
        <v>426</v>
      </c>
      <c r="B182" s="3">
        <v>1250</v>
      </c>
      <c r="C182" t="s">
        <v>1166</v>
      </c>
      <c r="D182" t="str">
        <f t="shared" si="4"/>
        <v>1250 社会医学、看護学およびその関連分野</v>
      </c>
      <c r="E182">
        <v>158080</v>
      </c>
      <c r="F182" t="s">
        <v>1222</v>
      </c>
      <c r="G182" t="str">
        <f t="shared" si="5"/>
        <v>158080 高齢者看護学および地域看護学関連</v>
      </c>
      <c r="H182" t="s">
        <v>1223</v>
      </c>
      <c r="I182" t="s">
        <v>1224</v>
      </c>
      <c r="J182" t="s">
        <v>1225</v>
      </c>
      <c r="K182" t="s">
        <v>1226</v>
      </c>
      <c r="L182" t="s">
        <v>1227</v>
      </c>
      <c r="M182" t="s">
        <v>1228</v>
      </c>
    </row>
    <row r="183" spans="1:79" x14ac:dyDescent="0.25">
      <c r="A183" t="s">
        <v>426</v>
      </c>
      <c r="B183" s="3">
        <v>1250</v>
      </c>
      <c r="C183" t="s">
        <v>1166</v>
      </c>
      <c r="D183" t="str">
        <f t="shared" si="4"/>
        <v>1250 社会医学、看護学およびその関連分野</v>
      </c>
      <c r="E183">
        <v>381420</v>
      </c>
      <c r="F183" t="s">
        <v>1229</v>
      </c>
      <c r="G183" t="str">
        <f t="shared" si="5"/>
        <v>381420 都市環境サステナビリティ（気候変動適応）関連</v>
      </c>
      <c r="H183" t="s">
        <v>1230</v>
      </c>
      <c r="I183" t="s">
        <v>1231</v>
      </c>
      <c r="J183" t="s">
        <v>1232</v>
      </c>
    </row>
    <row r="184" spans="1:79" x14ac:dyDescent="0.25">
      <c r="A184" t="s">
        <v>426</v>
      </c>
      <c r="B184" s="3">
        <v>1250</v>
      </c>
      <c r="C184" t="s">
        <v>1166</v>
      </c>
      <c r="D184" t="str">
        <f t="shared" si="4"/>
        <v>1250 社会医学、看護学およびその関連分野</v>
      </c>
      <c r="E184">
        <v>381430</v>
      </c>
      <c r="F184" t="s">
        <v>1233</v>
      </c>
      <c r="G184" t="str">
        <f t="shared" si="5"/>
        <v>381430 都市環境サステナビリティ（感染症）関連</v>
      </c>
      <c r="H184" t="s">
        <v>1234</v>
      </c>
      <c r="I184" t="s">
        <v>1231</v>
      </c>
      <c r="J184" t="s">
        <v>753</v>
      </c>
    </row>
    <row r="185" spans="1:79" x14ac:dyDescent="0.25">
      <c r="A185" t="s">
        <v>426</v>
      </c>
      <c r="B185" s="3">
        <v>1250</v>
      </c>
      <c r="C185" t="s">
        <v>1166</v>
      </c>
      <c r="D185" t="str">
        <f t="shared" si="4"/>
        <v>1250 社会医学、看護学およびその関連分野</v>
      </c>
      <c r="E185">
        <v>381440</v>
      </c>
      <c r="F185" t="s">
        <v>1235</v>
      </c>
      <c r="G185" t="str">
        <f t="shared" si="5"/>
        <v>381440 都市環境サステナビリティ（健康）関連</v>
      </c>
      <c r="H185" t="s">
        <v>1236</v>
      </c>
      <c r="I185" t="s">
        <v>1231</v>
      </c>
      <c r="J185" t="s">
        <v>1237</v>
      </c>
    </row>
    <row r="186" spans="1:79" x14ac:dyDescent="0.25">
      <c r="A186" t="s">
        <v>426</v>
      </c>
      <c r="B186" s="3">
        <v>1300</v>
      </c>
      <c r="C186" t="s">
        <v>1238</v>
      </c>
      <c r="D186" t="str">
        <f t="shared" si="4"/>
        <v>1300 スポーツ科学、体育、健康科学およびその関連分野</v>
      </c>
      <c r="E186">
        <v>159000</v>
      </c>
      <c r="F186" t="s">
        <v>1239</v>
      </c>
      <c r="G186" t="str">
        <f t="shared" si="5"/>
        <v>159000 【カテゴリ】スポーツ科学、体育、健康科学およびその関連分野</v>
      </c>
      <c r="H186" t="s">
        <v>1240</v>
      </c>
      <c r="I186" t="s">
        <v>1241</v>
      </c>
      <c r="J186" t="s">
        <v>1242</v>
      </c>
      <c r="K186" t="s">
        <v>1243</v>
      </c>
      <c r="L186" t="s">
        <v>1244</v>
      </c>
      <c r="CA186" t="s">
        <v>86</v>
      </c>
    </row>
    <row r="187" spans="1:79" x14ac:dyDescent="0.25">
      <c r="A187" t="s">
        <v>426</v>
      </c>
      <c r="B187" s="3">
        <v>1300</v>
      </c>
      <c r="C187" t="s">
        <v>1238</v>
      </c>
      <c r="D187" t="str">
        <f t="shared" si="4"/>
        <v>1300 スポーツ科学、体育、健康科学およびその関連分野</v>
      </c>
      <c r="E187">
        <v>159010</v>
      </c>
      <c r="F187" t="s">
        <v>1245</v>
      </c>
      <c r="G187" t="str">
        <f t="shared" si="5"/>
        <v>159010 リハビリテーション科学関連</v>
      </c>
      <c r="H187" t="s">
        <v>1246</v>
      </c>
      <c r="I187" t="s">
        <v>1247</v>
      </c>
      <c r="J187" t="s">
        <v>1248</v>
      </c>
      <c r="K187" t="s">
        <v>1249</v>
      </c>
      <c r="L187" t="s">
        <v>1250</v>
      </c>
      <c r="M187" t="s">
        <v>1251</v>
      </c>
      <c r="N187" t="s">
        <v>1252</v>
      </c>
      <c r="O187" t="s">
        <v>1253</v>
      </c>
    </row>
    <row r="188" spans="1:79" x14ac:dyDescent="0.25">
      <c r="A188" t="s">
        <v>426</v>
      </c>
      <c r="B188" s="3">
        <v>1300</v>
      </c>
      <c r="C188" t="s">
        <v>1238</v>
      </c>
      <c r="D188" t="str">
        <f t="shared" si="4"/>
        <v>1300 スポーツ科学、体育、健康科学およびその関連分野</v>
      </c>
      <c r="E188">
        <v>159020</v>
      </c>
      <c r="F188" t="s">
        <v>1254</v>
      </c>
      <c r="G188" t="str">
        <f t="shared" si="5"/>
        <v>159020 スポーツ科学関連</v>
      </c>
      <c r="H188" t="s">
        <v>1255</v>
      </c>
      <c r="I188" t="s">
        <v>1256</v>
      </c>
      <c r="J188" t="s">
        <v>1257</v>
      </c>
      <c r="K188" t="s">
        <v>1088</v>
      </c>
      <c r="L188" t="s">
        <v>1258</v>
      </c>
      <c r="M188" t="s">
        <v>1259</v>
      </c>
      <c r="N188" t="s">
        <v>1260</v>
      </c>
      <c r="O188" t="s">
        <v>1261</v>
      </c>
      <c r="P188" t="s">
        <v>1262</v>
      </c>
      <c r="Q188" t="s">
        <v>1263</v>
      </c>
      <c r="R188" t="s">
        <v>1264</v>
      </c>
    </row>
    <row r="189" spans="1:79" x14ac:dyDescent="0.25">
      <c r="A189" t="s">
        <v>426</v>
      </c>
      <c r="B189" s="3">
        <v>1300</v>
      </c>
      <c r="C189" t="s">
        <v>1238</v>
      </c>
      <c r="D189" t="str">
        <f t="shared" si="4"/>
        <v>1300 スポーツ科学、体育、健康科学およびその関連分野</v>
      </c>
      <c r="E189">
        <v>159030</v>
      </c>
      <c r="F189" t="s">
        <v>1265</v>
      </c>
      <c r="G189" t="str">
        <f t="shared" si="5"/>
        <v>159030 体育および身体教育学関連</v>
      </c>
      <c r="H189" t="s">
        <v>1266</v>
      </c>
      <c r="I189" t="s">
        <v>1267</v>
      </c>
      <c r="J189" t="s">
        <v>1268</v>
      </c>
      <c r="K189" t="s">
        <v>1269</v>
      </c>
      <c r="L189" t="s">
        <v>1270</v>
      </c>
      <c r="M189" t="s">
        <v>1271</v>
      </c>
      <c r="N189" t="s">
        <v>1272</v>
      </c>
      <c r="O189" t="s">
        <v>1273</v>
      </c>
      <c r="P189" t="s">
        <v>1274</v>
      </c>
    </row>
    <row r="190" spans="1:79" x14ac:dyDescent="0.25">
      <c r="A190" t="s">
        <v>426</v>
      </c>
      <c r="B190" s="3">
        <v>1300</v>
      </c>
      <c r="C190" t="s">
        <v>1238</v>
      </c>
      <c r="D190" t="str">
        <f t="shared" si="4"/>
        <v>1300 スポーツ科学、体育、健康科学およびその関連分野</v>
      </c>
      <c r="E190">
        <v>159040</v>
      </c>
      <c r="F190" t="s">
        <v>1275</v>
      </c>
      <c r="G190" t="str">
        <f t="shared" si="5"/>
        <v>159040 栄養学および健康科学関連</v>
      </c>
      <c r="H190" t="s">
        <v>1276</v>
      </c>
      <c r="I190" t="s">
        <v>1277</v>
      </c>
      <c r="J190" t="s">
        <v>1278</v>
      </c>
      <c r="K190" t="s">
        <v>1279</v>
      </c>
      <c r="L190" t="s">
        <v>131</v>
      </c>
      <c r="M190" t="s">
        <v>129</v>
      </c>
      <c r="N190" t="s">
        <v>1280</v>
      </c>
      <c r="O190" t="s">
        <v>1281</v>
      </c>
      <c r="P190" t="s">
        <v>793</v>
      </c>
    </row>
    <row r="191" spans="1:79" x14ac:dyDescent="0.25">
      <c r="A191" t="s">
        <v>426</v>
      </c>
      <c r="B191" s="3">
        <v>1300</v>
      </c>
      <c r="C191" t="s">
        <v>1238</v>
      </c>
      <c r="D191" t="str">
        <f t="shared" si="4"/>
        <v>1300 スポーツ科学、体育、健康科学およびその関連分野</v>
      </c>
      <c r="E191">
        <v>384190</v>
      </c>
      <c r="F191" t="s">
        <v>1282</v>
      </c>
      <c r="G191" t="str">
        <f t="shared" si="5"/>
        <v>384190 生体時計,睡眠関連</v>
      </c>
      <c r="H191" t="s">
        <v>1283</v>
      </c>
      <c r="I191" t="s">
        <v>1284</v>
      </c>
      <c r="J191" t="s">
        <v>1285</v>
      </c>
    </row>
    <row r="192" spans="1:79" x14ac:dyDescent="0.25">
      <c r="A192" t="s">
        <v>426</v>
      </c>
      <c r="B192" s="3">
        <v>1400</v>
      </c>
      <c r="C192" t="s">
        <v>1286</v>
      </c>
      <c r="D192" t="str">
        <f t="shared" si="4"/>
        <v>1400 人間医工学およびその関連分野</v>
      </c>
      <c r="E192">
        <v>190000</v>
      </c>
      <c r="F192" t="s">
        <v>1287</v>
      </c>
      <c r="G192" t="str">
        <f t="shared" si="5"/>
        <v>190000 【カテゴリ】人間医工学およびその関連分野</v>
      </c>
      <c r="H192" t="s">
        <v>1288</v>
      </c>
      <c r="I192" t="s">
        <v>1289</v>
      </c>
      <c r="J192" t="s">
        <v>1290</v>
      </c>
      <c r="CA192" t="s">
        <v>86</v>
      </c>
    </row>
    <row r="193" spans="1:79" x14ac:dyDescent="0.25">
      <c r="A193" t="s">
        <v>426</v>
      </c>
      <c r="B193" s="3">
        <v>1400</v>
      </c>
      <c r="C193" t="s">
        <v>1286</v>
      </c>
      <c r="D193" t="str">
        <f t="shared" si="4"/>
        <v>1400 人間医工学およびその関連分野</v>
      </c>
      <c r="E193">
        <v>190110</v>
      </c>
      <c r="F193" t="s">
        <v>1291</v>
      </c>
      <c r="G193" t="str">
        <f t="shared" si="5"/>
        <v>190110 生体医工学関連</v>
      </c>
      <c r="H193" t="s">
        <v>1292</v>
      </c>
      <c r="I193" t="s">
        <v>1293</v>
      </c>
      <c r="J193" t="s">
        <v>1294</v>
      </c>
      <c r="K193" t="s">
        <v>1295</v>
      </c>
      <c r="L193" t="s">
        <v>472</v>
      </c>
      <c r="M193" t="s">
        <v>1296</v>
      </c>
      <c r="N193" t="s">
        <v>1297</v>
      </c>
      <c r="O193" t="s">
        <v>1298</v>
      </c>
      <c r="P193" t="s">
        <v>1299</v>
      </c>
      <c r="Q193" t="s">
        <v>1300</v>
      </c>
      <c r="R193" t="s">
        <v>1301</v>
      </c>
    </row>
    <row r="194" spans="1:79" x14ac:dyDescent="0.25">
      <c r="A194" t="s">
        <v>426</v>
      </c>
      <c r="B194" s="3">
        <v>1400</v>
      </c>
      <c r="C194" t="s">
        <v>1286</v>
      </c>
      <c r="D194" t="str">
        <f t="shared" si="4"/>
        <v>1400 人間医工学およびその関連分野</v>
      </c>
      <c r="E194">
        <v>190120</v>
      </c>
      <c r="F194" t="s">
        <v>1302</v>
      </c>
      <c r="G194" t="str">
        <f t="shared" si="5"/>
        <v>190120 生体材料学関連</v>
      </c>
      <c r="H194" t="s">
        <v>1303</v>
      </c>
      <c r="I194" t="s">
        <v>1304</v>
      </c>
      <c r="J194" t="s">
        <v>1305</v>
      </c>
      <c r="K194" t="s">
        <v>1306</v>
      </c>
      <c r="L194" t="s">
        <v>1307</v>
      </c>
      <c r="M194" t="s">
        <v>1308</v>
      </c>
      <c r="N194" t="s">
        <v>1309</v>
      </c>
      <c r="O194" t="s">
        <v>1310</v>
      </c>
      <c r="P194" t="s">
        <v>1311</v>
      </c>
    </row>
    <row r="195" spans="1:79" x14ac:dyDescent="0.25">
      <c r="A195" t="s">
        <v>426</v>
      </c>
      <c r="B195" s="3">
        <v>1400</v>
      </c>
      <c r="C195" t="s">
        <v>1286</v>
      </c>
      <c r="D195" t="str">
        <f t="shared" ref="D195:D258" si="6">B195&amp;" "&amp;C195</f>
        <v>1400 人間医工学およびその関連分野</v>
      </c>
      <c r="E195">
        <v>190130</v>
      </c>
      <c r="F195" t="s">
        <v>1312</v>
      </c>
      <c r="G195" t="str">
        <f t="shared" ref="G195:G258" si="7">E195&amp;" "&amp;F195</f>
        <v>190130 医用システム関連</v>
      </c>
      <c r="H195" t="s">
        <v>1313</v>
      </c>
      <c r="I195" t="s">
        <v>1314</v>
      </c>
      <c r="J195" t="s">
        <v>1315</v>
      </c>
      <c r="K195" t="s">
        <v>1316</v>
      </c>
      <c r="L195" t="s">
        <v>1317</v>
      </c>
      <c r="M195" t="s">
        <v>1318</v>
      </c>
      <c r="N195" t="s">
        <v>1319</v>
      </c>
      <c r="O195" t="s">
        <v>1320</v>
      </c>
      <c r="P195" t="s">
        <v>1321</v>
      </c>
      <c r="Q195" t="s">
        <v>1322</v>
      </c>
    </row>
    <row r="196" spans="1:79" x14ac:dyDescent="0.25">
      <c r="A196" t="s">
        <v>426</v>
      </c>
      <c r="B196" s="3">
        <v>1400</v>
      </c>
      <c r="C196" t="s">
        <v>1286</v>
      </c>
      <c r="D196" t="str">
        <f t="shared" si="6"/>
        <v>1400 人間医工学およびその関連分野</v>
      </c>
      <c r="E196">
        <v>190140</v>
      </c>
      <c r="F196" t="s">
        <v>1323</v>
      </c>
      <c r="G196" t="str">
        <f t="shared" si="7"/>
        <v>190140 医療技術評価学関連</v>
      </c>
      <c r="H196" t="s">
        <v>1324</v>
      </c>
      <c r="I196" t="s">
        <v>741</v>
      </c>
      <c r="J196" t="s">
        <v>1325</v>
      </c>
      <c r="K196" t="s">
        <v>1326</v>
      </c>
      <c r="L196" t="s">
        <v>1327</v>
      </c>
      <c r="M196" t="s">
        <v>1328</v>
      </c>
    </row>
    <row r="197" spans="1:79" x14ac:dyDescent="0.25">
      <c r="A197" t="s">
        <v>426</v>
      </c>
      <c r="B197" s="3">
        <v>1400</v>
      </c>
      <c r="C197" t="s">
        <v>1286</v>
      </c>
      <c r="D197" t="str">
        <f t="shared" si="6"/>
        <v>1400 人間医工学およびその関連分野</v>
      </c>
      <c r="E197">
        <v>190150</v>
      </c>
      <c r="F197" t="s">
        <v>1329</v>
      </c>
      <c r="G197" t="str">
        <f t="shared" si="7"/>
        <v>190150 医療福祉工学関連</v>
      </c>
      <c r="H197" t="s">
        <v>1330</v>
      </c>
      <c r="I197" t="s">
        <v>1331</v>
      </c>
      <c r="J197" t="s">
        <v>1332</v>
      </c>
      <c r="K197" t="s">
        <v>1333</v>
      </c>
      <c r="L197" t="s">
        <v>1334</v>
      </c>
      <c r="M197" t="s">
        <v>1335</v>
      </c>
      <c r="N197" t="s">
        <v>1336</v>
      </c>
      <c r="O197" t="s">
        <v>1337</v>
      </c>
      <c r="P197" t="s">
        <v>1338</v>
      </c>
      <c r="Q197" t="s">
        <v>1339</v>
      </c>
    </row>
    <row r="198" spans="1:79" x14ac:dyDescent="0.25">
      <c r="A198" t="s">
        <v>426</v>
      </c>
      <c r="B198" s="3">
        <v>1400</v>
      </c>
      <c r="C198" t="s">
        <v>1286</v>
      </c>
      <c r="D198" t="str">
        <f t="shared" si="6"/>
        <v>1400 人間医工学およびその関連分野</v>
      </c>
      <c r="E198">
        <v>384090</v>
      </c>
      <c r="F198" t="s">
        <v>1340</v>
      </c>
      <c r="G198" t="str">
        <f t="shared" si="7"/>
        <v>384090 ヘルスケアIoT（ウェアラブル,生体埋め込み計測）関連</v>
      </c>
      <c r="H198" t="s">
        <v>1341</v>
      </c>
      <c r="I198" t="s">
        <v>1342</v>
      </c>
      <c r="J198" t="s">
        <v>1343</v>
      </c>
      <c r="K198" t="s">
        <v>1344</v>
      </c>
    </row>
    <row r="199" spans="1:79" x14ac:dyDescent="0.25">
      <c r="A199" t="s">
        <v>426</v>
      </c>
      <c r="B199" s="3">
        <v>1400</v>
      </c>
      <c r="C199" t="s">
        <v>1286</v>
      </c>
      <c r="D199" t="str">
        <f t="shared" si="6"/>
        <v>1400 人間医工学およびその関連分野</v>
      </c>
      <c r="E199">
        <v>384350</v>
      </c>
      <c r="F199" t="s">
        <v>1345</v>
      </c>
      <c r="G199" t="str">
        <f t="shared" si="7"/>
        <v>384350 AI計測関連</v>
      </c>
      <c r="H199" t="s">
        <v>1346</v>
      </c>
      <c r="I199" t="s">
        <v>1346</v>
      </c>
    </row>
    <row r="200" spans="1:79" x14ac:dyDescent="0.25">
      <c r="A200" t="s">
        <v>1347</v>
      </c>
      <c r="B200" s="3">
        <v>2000</v>
      </c>
      <c r="C200" t="s">
        <v>1348</v>
      </c>
      <c r="D200" t="str">
        <f t="shared" si="6"/>
        <v>2000 情報科学、情報工学およびその関連分野</v>
      </c>
      <c r="E200">
        <v>160000</v>
      </c>
      <c r="F200" t="s">
        <v>1349</v>
      </c>
      <c r="G200" t="str">
        <f t="shared" si="7"/>
        <v>160000 【カテゴリ】情報科学、情報工学およびその関連分野</v>
      </c>
      <c r="H200" t="s">
        <v>1350</v>
      </c>
      <c r="I200" t="s">
        <v>1351</v>
      </c>
      <c r="J200" t="s">
        <v>707</v>
      </c>
      <c r="K200" t="s">
        <v>1352</v>
      </c>
      <c r="CA200" t="s">
        <v>86</v>
      </c>
    </row>
    <row r="201" spans="1:79" x14ac:dyDescent="0.25">
      <c r="A201" t="s">
        <v>1347</v>
      </c>
      <c r="B201" s="3">
        <v>2000</v>
      </c>
      <c r="C201" t="s">
        <v>1348</v>
      </c>
      <c r="D201" t="str">
        <f t="shared" si="6"/>
        <v>2000 情報科学、情報工学およびその関連分野</v>
      </c>
      <c r="E201">
        <v>160010</v>
      </c>
      <c r="F201" t="s">
        <v>1353</v>
      </c>
      <c r="G201" t="str">
        <f t="shared" si="7"/>
        <v>160010 情報学基礎論関連</v>
      </c>
      <c r="H201" t="s">
        <v>1354</v>
      </c>
      <c r="I201" t="s">
        <v>1355</v>
      </c>
      <c r="J201" t="s">
        <v>1356</v>
      </c>
      <c r="K201" t="s">
        <v>1357</v>
      </c>
      <c r="L201" t="s">
        <v>1358</v>
      </c>
      <c r="M201" t="s">
        <v>1359</v>
      </c>
      <c r="N201" t="s">
        <v>1360</v>
      </c>
      <c r="O201" t="s">
        <v>1361</v>
      </c>
      <c r="P201" t="s">
        <v>1362</v>
      </c>
      <c r="Q201" t="s">
        <v>1363</v>
      </c>
      <c r="R201" t="s">
        <v>1364</v>
      </c>
    </row>
    <row r="202" spans="1:79" x14ac:dyDescent="0.25">
      <c r="A202" t="s">
        <v>1347</v>
      </c>
      <c r="B202" s="3">
        <v>2000</v>
      </c>
      <c r="C202" t="s">
        <v>1348</v>
      </c>
      <c r="D202" t="str">
        <f t="shared" si="6"/>
        <v>2000 情報科学、情報工学およびその関連分野</v>
      </c>
      <c r="E202">
        <v>160020</v>
      </c>
      <c r="F202" t="s">
        <v>1365</v>
      </c>
      <c r="G202" t="str">
        <f t="shared" si="7"/>
        <v>160020 数理情報学関連</v>
      </c>
      <c r="H202" t="s">
        <v>1366</v>
      </c>
      <c r="I202" t="s">
        <v>1367</v>
      </c>
      <c r="J202" t="s">
        <v>1368</v>
      </c>
      <c r="K202" t="s">
        <v>1369</v>
      </c>
      <c r="L202" t="s">
        <v>1370</v>
      </c>
      <c r="M202" t="s">
        <v>1371</v>
      </c>
      <c r="N202" t="s">
        <v>1372</v>
      </c>
      <c r="O202" t="s">
        <v>1373</v>
      </c>
      <c r="P202" t="s">
        <v>1374</v>
      </c>
      <c r="Q202" t="s">
        <v>1375</v>
      </c>
      <c r="R202" t="s">
        <v>1376</v>
      </c>
    </row>
    <row r="203" spans="1:79" x14ac:dyDescent="0.25">
      <c r="A203" t="s">
        <v>1347</v>
      </c>
      <c r="B203" s="3">
        <v>2000</v>
      </c>
      <c r="C203" t="s">
        <v>1348</v>
      </c>
      <c r="D203" t="str">
        <f t="shared" si="6"/>
        <v>2000 情報科学、情報工学およびその関連分野</v>
      </c>
      <c r="E203">
        <v>160030</v>
      </c>
      <c r="F203" t="s">
        <v>1377</v>
      </c>
      <c r="G203" t="str">
        <f t="shared" si="7"/>
        <v>160030 統計科学関連</v>
      </c>
      <c r="H203" t="s">
        <v>1378</v>
      </c>
      <c r="I203" t="s">
        <v>1379</v>
      </c>
      <c r="J203" t="s">
        <v>1380</v>
      </c>
      <c r="K203" t="s">
        <v>1381</v>
      </c>
      <c r="L203" t="s">
        <v>1382</v>
      </c>
      <c r="M203" t="s">
        <v>1383</v>
      </c>
      <c r="N203" t="s">
        <v>1384</v>
      </c>
      <c r="O203" t="s">
        <v>1385</v>
      </c>
      <c r="P203" t="s">
        <v>1386</v>
      </c>
    </row>
    <row r="204" spans="1:79" x14ac:dyDescent="0.25">
      <c r="A204" t="s">
        <v>1347</v>
      </c>
      <c r="B204" s="3">
        <v>2000</v>
      </c>
      <c r="C204" t="s">
        <v>1348</v>
      </c>
      <c r="D204" t="str">
        <f t="shared" si="6"/>
        <v>2000 情報科学、情報工学およびその関連分野</v>
      </c>
      <c r="E204">
        <v>160040</v>
      </c>
      <c r="F204" t="s">
        <v>1387</v>
      </c>
      <c r="G204" t="str">
        <f t="shared" si="7"/>
        <v>160040 計算機システム関連</v>
      </c>
      <c r="H204" t="s">
        <v>1388</v>
      </c>
      <c r="I204" t="s">
        <v>1389</v>
      </c>
      <c r="J204" t="s">
        <v>1390</v>
      </c>
      <c r="K204" t="s">
        <v>1391</v>
      </c>
      <c r="L204" t="s">
        <v>1392</v>
      </c>
      <c r="M204" t="s">
        <v>1393</v>
      </c>
      <c r="N204" t="s">
        <v>1394</v>
      </c>
      <c r="O204" t="s">
        <v>1395</v>
      </c>
      <c r="P204" t="s">
        <v>1396</v>
      </c>
      <c r="Q204" t="s">
        <v>1397</v>
      </c>
      <c r="R204" t="s">
        <v>1398</v>
      </c>
    </row>
    <row r="205" spans="1:79" x14ac:dyDescent="0.25">
      <c r="A205" t="s">
        <v>1347</v>
      </c>
      <c r="B205" s="3">
        <v>2000</v>
      </c>
      <c r="C205" t="s">
        <v>1348</v>
      </c>
      <c r="D205" t="str">
        <f t="shared" si="6"/>
        <v>2000 情報科学、情報工学およびその関連分野</v>
      </c>
      <c r="E205">
        <v>160050</v>
      </c>
      <c r="F205" t="s">
        <v>1399</v>
      </c>
      <c r="G205" t="str">
        <f t="shared" si="7"/>
        <v>160050 ソフトウェア関連</v>
      </c>
      <c r="H205" t="s">
        <v>1400</v>
      </c>
      <c r="I205" t="s">
        <v>1401</v>
      </c>
      <c r="J205" t="s">
        <v>1402</v>
      </c>
      <c r="K205" t="s">
        <v>1403</v>
      </c>
      <c r="L205" t="s">
        <v>1404</v>
      </c>
      <c r="M205" t="s">
        <v>1405</v>
      </c>
      <c r="N205" t="s">
        <v>1406</v>
      </c>
      <c r="O205" t="s">
        <v>1407</v>
      </c>
      <c r="P205" t="s">
        <v>1408</v>
      </c>
      <c r="Q205" t="s">
        <v>1409</v>
      </c>
    </row>
    <row r="206" spans="1:79" x14ac:dyDescent="0.25">
      <c r="A206" t="s">
        <v>1347</v>
      </c>
      <c r="B206" s="3">
        <v>2000</v>
      </c>
      <c r="C206" t="s">
        <v>1348</v>
      </c>
      <c r="D206" t="str">
        <f t="shared" si="6"/>
        <v>2000 情報科学、情報工学およびその関連分野</v>
      </c>
      <c r="E206">
        <v>160060</v>
      </c>
      <c r="F206" t="s">
        <v>1410</v>
      </c>
      <c r="G206" t="str">
        <f t="shared" si="7"/>
        <v>160060 情報ネットワーク関連</v>
      </c>
      <c r="H206" t="s">
        <v>1411</v>
      </c>
      <c r="I206" t="s">
        <v>1412</v>
      </c>
      <c r="J206" t="s">
        <v>1413</v>
      </c>
      <c r="K206" t="s">
        <v>1414</v>
      </c>
      <c r="L206" t="s">
        <v>1415</v>
      </c>
      <c r="M206" t="s">
        <v>1416</v>
      </c>
      <c r="N206" t="s">
        <v>1417</v>
      </c>
      <c r="O206" t="s">
        <v>1418</v>
      </c>
      <c r="P206" t="s">
        <v>1419</v>
      </c>
      <c r="Q206" t="s">
        <v>1420</v>
      </c>
      <c r="R206" t="s">
        <v>1421</v>
      </c>
    </row>
    <row r="207" spans="1:79" x14ac:dyDescent="0.25">
      <c r="A207" t="s">
        <v>1347</v>
      </c>
      <c r="B207" s="3">
        <v>2000</v>
      </c>
      <c r="C207" t="s">
        <v>1348</v>
      </c>
      <c r="D207" t="str">
        <f t="shared" si="6"/>
        <v>2000 情報科学、情報工学およびその関連分野</v>
      </c>
      <c r="E207">
        <v>160070</v>
      </c>
      <c r="F207" t="s">
        <v>1422</v>
      </c>
      <c r="G207" t="str">
        <f t="shared" si="7"/>
        <v>160070 情報セキュリティ関連</v>
      </c>
      <c r="H207" t="s">
        <v>1423</v>
      </c>
      <c r="I207" t="s">
        <v>1424</v>
      </c>
      <c r="J207" t="s">
        <v>1425</v>
      </c>
      <c r="K207" t="s">
        <v>1426</v>
      </c>
      <c r="L207" t="s">
        <v>1427</v>
      </c>
      <c r="M207" t="s">
        <v>1428</v>
      </c>
      <c r="N207" t="s">
        <v>1429</v>
      </c>
      <c r="O207" t="s">
        <v>1430</v>
      </c>
      <c r="P207" t="s">
        <v>1431</v>
      </c>
      <c r="Q207" t="s">
        <v>1432</v>
      </c>
      <c r="R207" t="s">
        <v>1433</v>
      </c>
    </row>
    <row r="208" spans="1:79" x14ac:dyDescent="0.25">
      <c r="A208" t="s">
        <v>1347</v>
      </c>
      <c r="B208" s="3">
        <v>2000</v>
      </c>
      <c r="C208" t="s">
        <v>1348</v>
      </c>
      <c r="D208" t="str">
        <f t="shared" si="6"/>
        <v>2000 情報科学、情報工学およびその関連分野</v>
      </c>
      <c r="E208">
        <v>160080</v>
      </c>
      <c r="F208" t="s">
        <v>1434</v>
      </c>
      <c r="G208" t="str">
        <f t="shared" si="7"/>
        <v>160080 データベース関連</v>
      </c>
      <c r="H208" t="s">
        <v>1435</v>
      </c>
      <c r="I208" t="s">
        <v>1436</v>
      </c>
      <c r="J208" t="s">
        <v>1437</v>
      </c>
      <c r="K208" t="s">
        <v>1438</v>
      </c>
      <c r="L208" t="s">
        <v>1439</v>
      </c>
      <c r="M208" t="s">
        <v>1440</v>
      </c>
      <c r="N208" t="s">
        <v>1441</v>
      </c>
      <c r="O208" t="s">
        <v>1442</v>
      </c>
      <c r="P208" t="s">
        <v>1443</v>
      </c>
    </row>
    <row r="209" spans="1:80" x14ac:dyDescent="0.25">
      <c r="A209" t="s">
        <v>1347</v>
      </c>
      <c r="B209" s="3">
        <v>2000</v>
      </c>
      <c r="C209" t="s">
        <v>1348</v>
      </c>
      <c r="D209" t="str">
        <f t="shared" si="6"/>
        <v>2000 情報科学、情報工学およびその関連分野</v>
      </c>
      <c r="E209">
        <v>160090</v>
      </c>
      <c r="F209" t="s">
        <v>1444</v>
      </c>
      <c r="G209" t="str">
        <f t="shared" si="7"/>
        <v>160090 高性能計算関連</v>
      </c>
      <c r="H209" t="s">
        <v>1445</v>
      </c>
      <c r="I209" t="s">
        <v>1446</v>
      </c>
      <c r="J209" t="s">
        <v>1447</v>
      </c>
      <c r="K209" t="s">
        <v>1407</v>
      </c>
      <c r="L209" t="s">
        <v>1448</v>
      </c>
      <c r="M209" t="s">
        <v>1449</v>
      </c>
      <c r="N209" t="s">
        <v>1450</v>
      </c>
      <c r="O209" t="s">
        <v>1451</v>
      </c>
    </row>
    <row r="210" spans="1:80" x14ac:dyDescent="0.25">
      <c r="A210" t="s">
        <v>1347</v>
      </c>
      <c r="B210" s="3">
        <v>2000</v>
      </c>
      <c r="C210" t="s">
        <v>1348</v>
      </c>
      <c r="D210" t="str">
        <f t="shared" si="6"/>
        <v>2000 情報科学、情報工学およびその関連分野</v>
      </c>
      <c r="E210">
        <v>160100</v>
      </c>
      <c r="F210" t="s">
        <v>1452</v>
      </c>
      <c r="G210" t="str">
        <f t="shared" si="7"/>
        <v>160100 計算科学関連</v>
      </c>
      <c r="H210" t="s">
        <v>1453</v>
      </c>
      <c r="I210" t="s">
        <v>1454</v>
      </c>
      <c r="J210" t="s">
        <v>1455</v>
      </c>
      <c r="K210" t="s">
        <v>1456</v>
      </c>
      <c r="L210" t="s">
        <v>1457</v>
      </c>
      <c r="M210" t="s">
        <v>1458</v>
      </c>
      <c r="N210" t="s">
        <v>1459</v>
      </c>
      <c r="O210" t="s">
        <v>1460</v>
      </c>
      <c r="P210" t="s">
        <v>1461</v>
      </c>
    </row>
    <row r="211" spans="1:80" x14ac:dyDescent="0.25">
      <c r="A211" t="s">
        <v>1347</v>
      </c>
      <c r="B211" s="3">
        <v>2000</v>
      </c>
      <c r="C211" t="s">
        <v>1348</v>
      </c>
      <c r="D211" t="str">
        <f t="shared" si="6"/>
        <v>2000 情報科学、情報工学およびその関連分野</v>
      </c>
      <c r="E211">
        <v>282430</v>
      </c>
      <c r="F211" t="s">
        <v>1462</v>
      </c>
      <c r="G211" t="str">
        <f t="shared" si="7"/>
        <v>282430 エッジデバイス関連</v>
      </c>
      <c r="H211" t="s">
        <v>1463</v>
      </c>
      <c r="I211" t="s">
        <v>1463</v>
      </c>
      <c r="CB211" t="s">
        <v>231</v>
      </c>
    </row>
    <row r="212" spans="1:80" x14ac:dyDescent="0.25">
      <c r="A212" t="s">
        <v>1347</v>
      </c>
      <c r="B212" s="3">
        <v>2000</v>
      </c>
      <c r="C212" t="s">
        <v>1348</v>
      </c>
      <c r="D212" t="str">
        <f t="shared" si="6"/>
        <v>2000 情報科学、情報工学およびその関連分野</v>
      </c>
      <c r="E212">
        <v>282440</v>
      </c>
      <c r="F212" t="s">
        <v>1464</v>
      </c>
      <c r="G212" t="str">
        <f t="shared" si="7"/>
        <v>282440 超高速無線通信関連</v>
      </c>
      <c r="H212" t="s">
        <v>1465</v>
      </c>
      <c r="I212" t="s">
        <v>1465</v>
      </c>
      <c r="CB212" t="s">
        <v>231</v>
      </c>
    </row>
    <row r="213" spans="1:80" x14ac:dyDescent="0.25">
      <c r="A213" t="s">
        <v>1347</v>
      </c>
      <c r="B213" s="3">
        <v>2000</v>
      </c>
      <c r="C213" t="s">
        <v>1348</v>
      </c>
      <c r="D213" t="str">
        <f t="shared" si="6"/>
        <v>2000 情報科学、情報工学およびその関連分野</v>
      </c>
      <c r="E213">
        <v>286080</v>
      </c>
      <c r="F213" t="s">
        <v>1466</v>
      </c>
      <c r="G213" t="str">
        <f t="shared" si="7"/>
        <v>286080 MaaS,スマートモビリティー関連</v>
      </c>
      <c r="H213" t="s">
        <v>1467</v>
      </c>
      <c r="I213" t="s">
        <v>1468</v>
      </c>
      <c r="J213" t="s">
        <v>1469</v>
      </c>
      <c r="CB213" t="s">
        <v>231</v>
      </c>
    </row>
    <row r="214" spans="1:80" x14ac:dyDescent="0.25">
      <c r="A214" t="s">
        <v>1347</v>
      </c>
      <c r="B214" s="3">
        <v>2000</v>
      </c>
      <c r="C214" t="s">
        <v>1348</v>
      </c>
      <c r="D214" t="str">
        <f t="shared" si="6"/>
        <v>2000 情報科学、情報工学およびその関連分野</v>
      </c>
      <c r="E214">
        <v>286200</v>
      </c>
      <c r="F214" t="s">
        <v>1470</v>
      </c>
      <c r="G214" t="str">
        <f t="shared" si="7"/>
        <v>286200 インフラ点検,監視システム関連</v>
      </c>
      <c r="H214" t="s">
        <v>1471</v>
      </c>
      <c r="I214" t="s">
        <v>1472</v>
      </c>
      <c r="J214" t="s">
        <v>1473</v>
      </c>
    </row>
    <row r="215" spans="1:80" x14ac:dyDescent="0.25">
      <c r="A215" t="s">
        <v>1347</v>
      </c>
      <c r="B215" s="3">
        <v>2000</v>
      </c>
      <c r="C215" t="s">
        <v>1348</v>
      </c>
      <c r="D215" t="str">
        <f t="shared" si="6"/>
        <v>2000 情報科学、情報工学およびその関連分野</v>
      </c>
      <c r="E215">
        <v>286210</v>
      </c>
      <c r="F215" t="s">
        <v>1474</v>
      </c>
      <c r="G215" t="str">
        <f t="shared" si="7"/>
        <v>286210 遠隔保守サービス関連</v>
      </c>
      <c r="H215" t="s">
        <v>1475</v>
      </c>
      <c r="I215" t="s">
        <v>1475</v>
      </c>
    </row>
    <row r="216" spans="1:80" x14ac:dyDescent="0.25">
      <c r="A216" t="s">
        <v>1347</v>
      </c>
      <c r="B216" s="3">
        <v>2000</v>
      </c>
      <c r="C216" t="s">
        <v>1348</v>
      </c>
      <c r="D216" t="str">
        <f t="shared" si="6"/>
        <v>2000 情報科学、情報工学およびその関連分野</v>
      </c>
      <c r="E216">
        <v>382280</v>
      </c>
      <c r="F216" t="s">
        <v>1476</v>
      </c>
      <c r="G216" t="str">
        <f t="shared" si="7"/>
        <v>382280 セキュリティー,トラスト（IoT制御システム）関連</v>
      </c>
      <c r="H216" t="s">
        <v>1477</v>
      </c>
      <c r="I216" t="s">
        <v>1478</v>
      </c>
      <c r="J216" t="s">
        <v>1479</v>
      </c>
      <c r="K216" t="s">
        <v>1480</v>
      </c>
    </row>
    <row r="217" spans="1:80" x14ac:dyDescent="0.25">
      <c r="A217" t="s">
        <v>1347</v>
      </c>
      <c r="B217" s="3">
        <v>2000</v>
      </c>
      <c r="C217" t="s">
        <v>1348</v>
      </c>
      <c r="D217" t="str">
        <f t="shared" si="6"/>
        <v>2000 情報科学、情報工学およびその関連分野</v>
      </c>
      <c r="E217">
        <v>382290</v>
      </c>
      <c r="F217" t="s">
        <v>1481</v>
      </c>
      <c r="G217" t="str">
        <f t="shared" si="7"/>
        <v>382290 セキュリティー,トラスト（サイバーセキュリティ）関連</v>
      </c>
      <c r="H217" t="s">
        <v>1482</v>
      </c>
      <c r="I217" t="s">
        <v>1478</v>
      </c>
      <c r="J217" t="s">
        <v>1479</v>
      </c>
      <c r="K217" t="s">
        <v>1483</v>
      </c>
    </row>
    <row r="218" spans="1:80" x14ac:dyDescent="0.25">
      <c r="A218" t="s">
        <v>1347</v>
      </c>
      <c r="B218" s="3">
        <v>2000</v>
      </c>
      <c r="C218" t="s">
        <v>1348</v>
      </c>
      <c r="D218" t="str">
        <f t="shared" si="6"/>
        <v>2000 情報科学、情報工学およびその関連分野</v>
      </c>
      <c r="E218">
        <v>382300</v>
      </c>
      <c r="F218" t="s">
        <v>1484</v>
      </c>
      <c r="G218" t="str">
        <f t="shared" si="7"/>
        <v>382300 セキュリティー,トラスト（データ,コンテンツ）関連</v>
      </c>
      <c r="H218" t="s">
        <v>1485</v>
      </c>
      <c r="I218" t="s">
        <v>1478</v>
      </c>
      <c r="J218" t="s">
        <v>1479</v>
      </c>
      <c r="K218" t="s">
        <v>1486</v>
      </c>
      <c r="L218" t="s">
        <v>1487</v>
      </c>
    </row>
    <row r="219" spans="1:80" x14ac:dyDescent="0.25">
      <c r="A219" t="s">
        <v>1347</v>
      </c>
      <c r="B219" s="3">
        <v>2000</v>
      </c>
      <c r="C219" t="s">
        <v>1348</v>
      </c>
      <c r="D219" t="str">
        <f t="shared" si="6"/>
        <v>2000 情報科学、情報工学およびその関連分野</v>
      </c>
      <c r="E219">
        <v>382310</v>
      </c>
      <c r="F219" t="s">
        <v>1488</v>
      </c>
      <c r="G219" t="str">
        <f t="shared" si="7"/>
        <v>382310 プロセッサーアーキテクチャー関連</v>
      </c>
      <c r="H219" t="s">
        <v>1489</v>
      </c>
      <c r="I219" t="s">
        <v>1489</v>
      </c>
    </row>
    <row r="220" spans="1:80" x14ac:dyDescent="0.25">
      <c r="A220" t="s">
        <v>1347</v>
      </c>
      <c r="B220" s="3">
        <v>2000</v>
      </c>
      <c r="C220" t="s">
        <v>1348</v>
      </c>
      <c r="D220" t="str">
        <f t="shared" si="6"/>
        <v>2000 情報科学、情報工学およびその関連分野</v>
      </c>
      <c r="E220">
        <v>382320</v>
      </c>
      <c r="F220" t="s">
        <v>1490</v>
      </c>
      <c r="G220" t="str">
        <f t="shared" si="7"/>
        <v>382320 量子コンピューティング関連</v>
      </c>
      <c r="H220" t="s">
        <v>1491</v>
      </c>
      <c r="I220" t="s">
        <v>1491</v>
      </c>
    </row>
    <row r="221" spans="1:80" x14ac:dyDescent="0.25">
      <c r="A221" t="s">
        <v>1347</v>
      </c>
      <c r="B221" s="3">
        <v>2000</v>
      </c>
      <c r="C221" t="s">
        <v>1348</v>
      </c>
      <c r="D221" t="str">
        <f t="shared" si="6"/>
        <v>2000 情報科学、情報工学およびその関連分野</v>
      </c>
      <c r="E221">
        <v>382330</v>
      </c>
      <c r="F221" t="s">
        <v>1492</v>
      </c>
      <c r="G221" t="str">
        <f t="shared" si="7"/>
        <v>382330 データセンタースケールコンピューティング関連</v>
      </c>
      <c r="H221" t="s">
        <v>1493</v>
      </c>
      <c r="I221" t="s">
        <v>1493</v>
      </c>
    </row>
    <row r="222" spans="1:80" x14ac:dyDescent="0.25">
      <c r="A222" t="s">
        <v>1347</v>
      </c>
      <c r="B222" s="3">
        <v>2000</v>
      </c>
      <c r="C222" t="s">
        <v>1348</v>
      </c>
      <c r="D222" t="str">
        <f t="shared" si="6"/>
        <v>2000 情報科学、情報工学およびその関連分野</v>
      </c>
      <c r="E222">
        <v>382340</v>
      </c>
      <c r="F222" t="s">
        <v>1494</v>
      </c>
      <c r="G222" t="str">
        <f t="shared" si="7"/>
        <v>382340 データ処理基盤（クラウド等）関連</v>
      </c>
      <c r="H222" t="s">
        <v>1495</v>
      </c>
      <c r="I222" t="s">
        <v>1496</v>
      </c>
      <c r="J222" t="s">
        <v>1497</v>
      </c>
    </row>
    <row r="223" spans="1:80" x14ac:dyDescent="0.25">
      <c r="A223" t="s">
        <v>1347</v>
      </c>
      <c r="B223" s="3">
        <v>2000</v>
      </c>
      <c r="C223" t="s">
        <v>1348</v>
      </c>
      <c r="D223" t="str">
        <f t="shared" si="6"/>
        <v>2000 情報科学、情報工学およびその関連分野</v>
      </c>
      <c r="E223">
        <v>382370</v>
      </c>
      <c r="F223" t="s">
        <v>1498</v>
      </c>
      <c r="G223" t="str">
        <f t="shared" si="7"/>
        <v>382370 ブロックチェーン関連</v>
      </c>
      <c r="H223" t="s">
        <v>1499</v>
      </c>
      <c r="I223" t="s">
        <v>1499</v>
      </c>
      <c r="CB223" t="s">
        <v>231</v>
      </c>
    </row>
    <row r="224" spans="1:80" x14ac:dyDescent="0.25">
      <c r="A224" t="s">
        <v>1347</v>
      </c>
      <c r="B224" s="3">
        <v>2000</v>
      </c>
      <c r="C224" t="s">
        <v>1348</v>
      </c>
      <c r="D224" t="str">
        <f t="shared" si="6"/>
        <v>2000 情報科学、情報工学およびその関連分野</v>
      </c>
      <c r="E224">
        <v>780010</v>
      </c>
      <c r="F224" t="s">
        <v>1500</v>
      </c>
      <c r="G224" t="str">
        <f t="shared" si="7"/>
        <v>780010 ウェラブル端末</v>
      </c>
      <c r="H224" t="s">
        <v>1500</v>
      </c>
      <c r="I224" t="s">
        <v>1500</v>
      </c>
    </row>
    <row r="225" spans="1:80" x14ac:dyDescent="0.25">
      <c r="A225" t="s">
        <v>1347</v>
      </c>
      <c r="B225" s="3">
        <v>2010</v>
      </c>
      <c r="C225" t="s">
        <v>1501</v>
      </c>
      <c r="D225" t="str">
        <f t="shared" si="6"/>
        <v>2010 人間情報学およびその関連分野</v>
      </c>
      <c r="E225">
        <v>161000</v>
      </c>
      <c r="F225" t="s">
        <v>1502</v>
      </c>
      <c r="G225" t="str">
        <f t="shared" si="7"/>
        <v>161000 【カテゴリ】人間情報学およびその関連分野</v>
      </c>
      <c r="H225" t="s">
        <v>1503</v>
      </c>
      <c r="I225" t="s">
        <v>1504</v>
      </c>
      <c r="J225" t="s">
        <v>1505</v>
      </c>
      <c r="CA225" t="s">
        <v>86</v>
      </c>
    </row>
    <row r="226" spans="1:80" x14ac:dyDescent="0.25">
      <c r="A226" t="s">
        <v>1347</v>
      </c>
      <c r="B226" s="3">
        <v>2010</v>
      </c>
      <c r="C226" t="s">
        <v>1501</v>
      </c>
      <c r="D226" t="str">
        <f t="shared" si="6"/>
        <v>2010 人間情報学およびその関連分野</v>
      </c>
      <c r="E226">
        <v>161010</v>
      </c>
      <c r="F226" t="s">
        <v>1506</v>
      </c>
      <c r="G226" t="str">
        <f t="shared" si="7"/>
        <v>161010 知覚情報処理関連</v>
      </c>
      <c r="H226" t="s">
        <v>1507</v>
      </c>
      <c r="I226" t="s">
        <v>1508</v>
      </c>
      <c r="J226" t="s">
        <v>1509</v>
      </c>
      <c r="K226" t="s">
        <v>1510</v>
      </c>
      <c r="L226" t="s">
        <v>1511</v>
      </c>
      <c r="M226" t="s">
        <v>1512</v>
      </c>
      <c r="N226" t="s">
        <v>1513</v>
      </c>
      <c r="O226" t="s">
        <v>1514</v>
      </c>
      <c r="P226" t="s">
        <v>265</v>
      </c>
      <c r="Q226" t="s">
        <v>1515</v>
      </c>
    </row>
    <row r="227" spans="1:80" x14ac:dyDescent="0.25">
      <c r="A227" t="s">
        <v>1347</v>
      </c>
      <c r="B227" s="3">
        <v>2010</v>
      </c>
      <c r="C227" t="s">
        <v>1501</v>
      </c>
      <c r="D227" t="str">
        <f t="shared" si="6"/>
        <v>2010 人間情報学およびその関連分野</v>
      </c>
      <c r="E227">
        <v>161020</v>
      </c>
      <c r="F227" t="s">
        <v>1516</v>
      </c>
      <c r="G227" t="str">
        <f t="shared" si="7"/>
        <v>161020 ヒューマンインタフェースおよびインタラクション関連</v>
      </c>
      <c r="H227" t="s">
        <v>1517</v>
      </c>
      <c r="I227" t="s">
        <v>1518</v>
      </c>
      <c r="J227" t="s">
        <v>1519</v>
      </c>
      <c r="K227" t="s">
        <v>1520</v>
      </c>
      <c r="L227" t="s">
        <v>1521</v>
      </c>
      <c r="M227" t="s">
        <v>1522</v>
      </c>
      <c r="N227" t="s">
        <v>1523</v>
      </c>
      <c r="O227" t="s">
        <v>1524</v>
      </c>
      <c r="P227" t="s">
        <v>1525</v>
      </c>
      <c r="Q227" t="s">
        <v>1526</v>
      </c>
      <c r="R227" t="s">
        <v>647</v>
      </c>
    </row>
    <row r="228" spans="1:80" x14ac:dyDescent="0.25">
      <c r="A228" t="s">
        <v>1347</v>
      </c>
      <c r="B228" s="3">
        <v>2010</v>
      </c>
      <c r="C228" t="s">
        <v>1501</v>
      </c>
      <c r="D228" t="str">
        <f t="shared" si="6"/>
        <v>2010 人間情報学およびその関連分野</v>
      </c>
      <c r="E228">
        <v>161030</v>
      </c>
      <c r="F228" t="s">
        <v>1527</v>
      </c>
      <c r="G228" t="str">
        <f t="shared" si="7"/>
        <v>161030 知能情報学関連</v>
      </c>
      <c r="H228" t="s">
        <v>1528</v>
      </c>
      <c r="I228" t="s">
        <v>1529</v>
      </c>
      <c r="J228" t="s">
        <v>1530</v>
      </c>
      <c r="K228" t="s">
        <v>1531</v>
      </c>
      <c r="L228" t="s">
        <v>1532</v>
      </c>
      <c r="M228" t="s">
        <v>1533</v>
      </c>
      <c r="N228" t="s">
        <v>1534</v>
      </c>
      <c r="O228" t="s">
        <v>1535</v>
      </c>
      <c r="P228" t="s">
        <v>1536</v>
      </c>
      <c r="Q228" t="s">
        <v>1537</v>
      </c>
      <c r="R228" t="s">
        <v>1538</v>
      </c>
    </row>
    <row r="229" spans="1:80" x14ac:dyDescent="0.25">
      <c r="A229" t="s">
        <v>1347</v>
      </c>
      <c r="B229" s="3">
        <v>2010</v>
      </c>
      <c r="C229" t="s">
        <v>1501</v>
      </c>
      <c r="D229" t="str">
        <f t="shared" si="6"/>
        <v>2010 人間情報学およびその関連分野</v>
      </c>
      <c r="E229">
        <v>161040</v>
      </c>
      <c r="F229" t="s">
        <v>1539</v>
      </c>
      <c r="G229" t="str">
        <f t="shared" si="7"/>
        <v>161040 ソフトコンピューティング関連</v>
      </c>
      <c r="H229" t="s">
        <v>1540</v>
      </c>
      <c r="I229" t="s">
        <v>1541</v>
      </c>
      <c r="J229" t="s">
        <v>1542</v>
      </c>
      <c r="K229" t="s">
        <v>1543</v>
      </c>
      <c r="L229" t="s">
        <v>1544</v>
      </c>
      <c r="M229" t="s">
        <v>1545</v>
      </c>
      <c r="N229" t="s">
        <v>1546</v>
      </c>
    </row>
    <row r="230" spans="1:80" x14ac:dyDescent="0.25">
      <c r="A230" t="s">
        <v>1347</v>
      </c>
      <c r="B230" s="3">
        <v>2010</v>
      </c>
      <c r="C230" t="s">
        <v>1501</v>
      </c>
      <c r="D230" t="str">
        <f t="shared" si="6"/>
        <v>2010 人間情報学およびその関連分野</v>
      </c>
      <c r="E230">
        <v>161050</v>
      </c>
      <c r="F230" t="s">
        <v>1547</v>
      </c>
      <c r="G230" t="str">
        <f t="shared" si="7"/>
        <v>161050 知能ロボティクス関連</v>
      </c>
      <c r="H230" t="s">
        <v>1548</v>
      </c>
      <c r="I230" t="s">
        <v>1549</v>
      </c>
      <c r="J230" t="s">
        <v>1550</v>
      </c>
      <c r="K230" t="s">
        <v>1551</v>
      </c>
      <c r="L230" t="s">
        <v>1552</v>
      </c>
      <c r="M230" t="s">
        <v>1553</v>
      </c>
      <c r="N230" t="s">
        <v>1554</v>
      </c>
      <c r="O230" t="s">
        <v>1555</v>
      </c>
      <c r="P230" t="s">
        <v>1556</v>
      </c>
      <c r="Q230" t="s">
        <v>1557</v>
      </c>
    </row>
    <row r="231" spans="1:80" x14ac:dyDescent="0.25">
      <c r="A231" t="s">
        <v>1347</v>
      </c>
      <c r="B231" s="3">
        <v>2010</v>
      </c>
      <c r="C231" t="s">
        <v>1501</v>
      </c>
      <c r="D231" t="str">
        <f t="shared" si="6"/>
        <v>2010 人間情報学およびその関連分野</v>
      </c>
      <c r="E231">
        <v>161060</v>
      </c>
      <c r="F231" t="s">
        <v>1558</v>
      </c>
      <c r="G231" t="str">
        <f t="shared" si="7"/>
        <v>161060 感性情報学関連</v>
      </c>
      <c r="H231" t="s">
        <v>1559</v>
      </c>
      <c r="I231" t="s">
        <v>1560</v>
      </c>
      <c r="J231" t="s">
        <v>1561</v>
      </c>
      <c r="K231" t="s">
        <v>1562</v>
      </c>
      <c r="L231" t="s">
        <v>1563</v>
      </c>
      <c r="M231" t="s">
        <v>1564</v>
      </c>
      <c r="N231" t="s">
        <v>1565</v>
      </c>
      <c r="O231" t="s">
        <v>1566</v>
      </c>
      <c r="P231" t="s">
        <v>1567</v>
      </c>
      <c r="Q231" t="s">
        <v>1568</v>
      </c>
      <c r="R231" t="s">
        <v>1569</v>
      </c>
    </row>
    <row r="232" spans="1:80" x14ac:dyDescent="0.25">
      <c r="A232" t="s">
        <v>1347</v>
      </c>
      <c r="B232" s="3">
        <v>2010</v>
      </c>
      <c r="C232" t="s">
        <v>1501</v>
      </c>
      <c r="D232" t="str">
        <f t="shared" si="6"/>
        <v>2010 人間情報学およびその関連分野</v>
      </c>
      <c r="E232">
        <v>190010</v>
      </c>
      <c r="F232" t="s">
        <v>1570</v>
      </c>
      <c r="G232" t="str">
        <f t="shared" si="7"/>
        <v>190010 デザイン学関連</v>
      </c>
      <c r="H232" t="s">
        <v>1571</v>
      </c>
      <c r="I232" t="s">
        <v>1572</v>
      </c>
      <c r="J232" t="s">
        <v>1573</v>
      </c>
      <c r="K232" t="s">
        <v>1574</v>
      </c>
      <c r="L232" t="s">
        <v>1575</v>
      </c>
      <c r="M232" t="s">
        <v>1576</v>
      </c>
      <c r="N232" t="s">
        <v>1577</v>
      </c>
      <c r="O232" t="s">
        <v>1578</v>
      </c>
      <c r="P232" t="s">
        <v>1579</v>
      </c>
      <c r="Q232" t="s">
        <v>1580</v>
      </c>
      <c r="R232" t="s">
        <v>1581</v>
      </c>
      <c r="CB232" t="s">
        <v>231</v>
      </c>
    </row>
    <row r="233" spans="1:80" x14ac:dyDescent="0.25">
      <c r="A233" t="s">
        <v>1347</v>
      </c>
      <c r="B233" s="3">
        <v>2010</v>
      </c>
      <c r="C233" t="s">
        <v>1501</v>
      </c>
      <c r="D233" t="str">
        <f t="shared" si="6"/>
        <v>2010 人間情報学およびその関連分野</v>
      </c>
      <c r="E233">
        <v>190030</v>
      </c>
      <c r="F233" t="s">
        <v>1582</v>
      </c>
      <c r="G233" t="str">
        <f t="shared" si="7"/>
        <v>190030 認知科学関連</v>
      </c>
      <c r="H233" t="s">
        <v>1583</v>
      </c>
      <c r="I233" t="s">
        <v>1584</v>
      </c>
      <c r="J233" t="s">
        <v>1585</v>
      </c>
      <c r="K233" t="s">
        <v>1586</v>
      </c>
      <c r="L233" t="s">
        <v>1587</v>
      </c>
      <c r="M233" t="s">
        <v>1588</v>
      </c>
      <c r="N233" t="s">
        <v>641</v>
      </c>
      <c r="O233" t="s">
        <v>1589</v>
      </c>
      <c r="P233" t="s">
        <v>1590</v>
      </c>
      <c r="CB233" t="s">
        <v>231</v>
      </c>
    </row>
    <row r="234" spans="1:80" x14ac:dyDescent="0.25">
      <c r="A234" t="s">
        <v>1347</v>
      </c>
      <c r="B234" s="3">
        <v>2010</v>
      </c>
      <c r="C234" t="s">
        <v>1501</v>
      </c>
      <c r="D234" t="str">
        <f t="shared" si="6"/>
        <v>2010 人間情報学およびその関連分野</v>
      </c>
      <c r="E234">
        <v>282380</v>
      </c>
      <c r="F234" t="s">
        <v>1591</v>
      </c>
      <c r="G234" t="str">
        <f t="shared" si="7"/>
        <v>282380 VR,XR関連</v>
      </c>
      <c r="H234" t="s">
        <v>1592</v>
      </c>
      <c r="I234" t="s">
        <v>1593</v>
      </c>
      <c r="J234" t="s">
        <v>1594</v>
      </c>
    </row>
    <row r="235" spans="1:80" x14ac:dyDescent="0.25">
      <c r="A235" t="s">
        <v>1347</v>
      </c>
      <c r="B235" s="3">
        <v>2010</v>
      </c>
      <c r="C235" t="s">
        <v>1501</v>
      </c>
      <c r="D235" t="str">
        <f t="shared" si="6"/>
        <v>2010 人間情報学およびその関連分野</v>
      </c>
      <c r="E235">
        <v>282390</v>
      </c>
      <c r="F235" t="s">
        <v>1595</v>
      </c>
      <c r="G235" t="str">
        <f t="shared" si="7"/>
        <v>282390 五感センサー関連</v>
      </c>
      <c r="H235" t="s">
        <v>1596</v>
      </c>
      <c r="I235" t="s">
        <v>1596</v>
      </c>
    </row>
    <row r="236" spans="1:80" x14ac:dyDescent="0.25">
      <c r="A236" t="s">
        <v>1347</v>
      </c>
      <c r="B236" s="3">
        <v>2010</v>
      </c>
      <c r="C236" t="s">
        <v>1501</v>
      </c>
      <c r="D236" t="str">
        <f t="shared" si="6"/>
        <v>2010 人間情報学およびその関連分野</v>
      </c>
      <c r="E236">
        <v>282400</v>
      </c>
      <c r="F236" t="s">
        <v>1597</v>
      </c>
      <c r="G236" t="str">
        <f t="shared" si="7"/>
        <v>282400 認知拡張関連</v>
      </c>
      <c r="H236" t="s">
        <v>1598</v>
      </c>
      <c r="I236" t="s">
        <v>1598</v>
      </c>
    </row>
    <row r="237" spans="1:80" x14ac:dyDescent="0.25">
      <c r="A237" t="s">
        <v>1347</v>
      </c>
      <c r="B237" s="3">
        <v>2010</v>
      </c>
      <c r="C237" t="s">
        <v>1501</v>
      </c>
      <c r="D237" t="str">
        <f t="shared" si="6"/>
        <v>2010 人間情報学およびその関連分野</v>
      </c>
      <c r="E237">
        <v>282410</v>
      </c>
      <c r="F237" t="s">
        <v>1599</v>
      </c>
      <c r="G237" t="str">
        <f t="shared" si="7"/>
        <v>282410 神経刺激インタフェース関連</v>
      </c>
      <c r="H237" t="s">
        <v>1600</v>
      </c>
      <c r="I237" t="s">
        <v>1600</v>
      </c>
    </row>
    <row r="238" spans="1:80" x14ac:dyDescent="0.25">
      <c r="A238" t="s">
        <v>1347</v>
      </c>
      <c r="B238" s="3">
        <v>2010</v>
      </c>
      <c r="C238" t="s">
        <v>1501</v>
      </c>
      <c r="D238" t="str">
        <f t="shared" si="6"/>
        <v>2010 人間情報学およびその関連分野</v>
      </c>
      <c r="E238">
        <v>282420</v>
      </c>
      <c r="F238" t="s">
        <v>1601</v>
      </c>
      <c r="G238" t="str">
        <f t="shared" si="7"/>
        <v>282420 テレプレゼンス関連</v>
      </c>
      <c r="H238" t="s">
        <v>1602</v>
      </c>
      <c r="I238" t="s">
        <v>1602</v>
      </c>
    </row>
    <row r="239" spans="1:80" x14ac:dyDescent="0.25">
      <c r="A239" t="s">
        <v>1347</v>
      </c>
      <c r="B239" s="3">
        <v>2010</v>
      </c>
      <c r="C239" t="s">
        <v>1501</v>
      </c>
      <c r="D239" t="str">
        <f t="shared" si="6"/>
        <v>2010 人間情報学およびその関連分野</v>
      </c>
      <c r="E239">
        <v>282450</v>
      </c>
      <c r="F239" t="s">
        <v>1603</v>
      </c>
      <c r="G239" t="str">
        <f t="shared" si="7"/>
        <v>282450 モバイルセンシング関連</v>
      </c>
      <c r="H239" t="s">
        <v>1604</v>
      </c>
      <c r="I239" t="s">
        <v>1604</v>
      </c>
    </row>
    <row r="240" spans="1:80" x14ac:dyDescent="0.25">
      <c r="A240" t="s">
        <v>1347</v>
      </c>
      <c r="B240" s="3">
        <v>2010</v>
      </c>
      <c r="C240" t="s">
        <v>1501</v>
      </c>
      <c r="D240" t="str">
        <f t="shared" si="6"/>
        <v>2010 人間情報学およびその関連分野</v>
      </c>
      <c r="E240">
        <v>384330</v>
      </c>
      <c r="F240" t="s">
        <v>1605</v>
      </c>
      <c r="G240" t="str">
        <f t="shared" si="7"/>
        <v>384330 光学イメージング関連</v>
      </c>
      <c r="H240" t="s">
        <v>1606</v>
      </c>
      <c r="I240" t="s">
        <v>1606</v>
      </c>
    </row>
    <row r="241" spans="1:80" x14ac:dyDescent="0.25">
      <c r="A241" t="s">
        <v>1347</v>
      </c>
      <c r="B241" s="3">
        <v>2010</v>
      </c>
      <c r="C241" t="s">
        <v>1501</v>
      </c>
      <c r="D241" t="str">
        <f t="shared" si="6"/>
        <v>2010 人間情報学およびその関連分野</v>
      </c>
      <c r="E241">
        <v>382000</v>
      </c>
      <c r="F241" t="s">
        <v>1607</v>
      </c>
      <c r="G241" t="str">
        <f t="shared" si="7"/>
        <v>382000 【カテゴリ】人工知能,ビッグデータ</v>
      </c>
      <c r="H241" t="s">
        <v>1608</v>
      </c>
      <c r="I241" t="s">
        <v>1609</v>
      </c>
      <c r="J241" t="s">
        <v>1442</v>
      </c>
      <c r="CA241" t="s">
        <v>86</v>
      </c>
    </row>
    <row r="242" spans="1:80" x14ac:dyDescent="0.25">
      <c r="A242" t="s">
        <v>1347</v>
      </c>
      <c r="B242" s="3">
        <v>2010</v>
      </c>
      <c r="C242" t="s">
        <v>1501</v>
      </c>
      <c r="D242" t="str">
        <f t="shared" si="6"/>
        <v>2010 人間情報学およびその関連分野</v>
      </c>
      <c r="E242">
        <v>382010</v>
      </c>
      <c r="F242" t="s">
        <v>1610</v>
      </c>
      <c r="G242" t="str">
        <f t="shared" si="7"/>
        <v>382010 人工知能,ビッグデータ（知覚,運動系）関連</v>
      </c>
      <c r="H242" t="s">
        <v>1611</v>
      </c>
      <c r="I242" t="s">
        <v>1612</v>
      </c>
      <c r="J242" t="s">
        <v>1442</v>
      </c>
      <c r="K242" t="s">
        <v>1613</v>
      </c>
      <c r="L242" t="s">
        <v>1614</v>
      </c>
    </row>
    <row r="243" spans="1:80" x14ac:dyDescent="0.25">
      <c r="A243" t="s">
        <v>1347</v>
      </c>
      <c r="B243" s="3">
        <v>2010</v>
      </c>
      <c r="C243" t="s">
        <v>1501</v>
      </c>
      <c r="D243" t="str">
        <f t="shared" si="6"/>
        <v>2010 人間情報学およびその関連分野</v>
      </c>
      <c r="E243">
        <v>382020</v>
      </c>
      <c r="F243" t="s">
        <v>1615</v>
      </c>
      <c r="G243" t="str">
        <f t="shared" si="7"/>
        <v>382020 人工知能,ビッグデータ（言語,知識系）関連</v>
      </c>
      <c r="H243" t="s">
        <v>1616</v>
      </c>
      <c r="I243" t="s">
        <v>1612</v>
      </c>
      <c r="J243" t="s">
        <v>1442</v>
      </c>
      <c r="K243" t="s">
        <v>1617</v>
      </c>
      <c r="L243" t="s">
        <v>1618</v>
      </c>
    </row>
    <row r="244" spans="1:80" x14ac:dyDescent="0.25">
      <c r="A244" t="s">
        <v>1347</v>
      </c>
      <c r="B244" s="3">
        <v>2010</v>
      </c>
      <c r="C244" t="s">
        <v>1501</v>
      </c>
      <c r="D244" t="str">
        <f t="shared" si="6"/>
        <v>2010 人間情報学およびその関連分野</v>
      </c>
      <c r="E244">
        <v>382030</v>
      </c>
      <c r="F244" t="s">
        <v>1619</v>
      </c>
      <c r="G244" t="str">
        <f t="shared" si="7"/>
        <v>382030 人工知能,ビッグデータ（エージェント技術）関連</v>
      </c>
      <c r="H244" t="s">
        <v>1620</v>
      </c>
      <c r="I244" t="s">
        <v>1612</v>
      </c>
      <c r="J244" t="s">
        <v>1442</v>
      </c>
      <c r="K244" t="s">
        <v>1621</v>
      </c>
    </row>
    <row r="245" spans="1:80" x14ac:dyDescent="0.25">
      <c r="A245" t="s">
        <v>1347</v>
      </c>
      <c r="B245" s="3">
        <v>2010</v>
      </c>
      <c r="C245" t="s">
        <v>1501</v>
      </c>
      <c r="D245" t="str">
        <f t="shared" si="6"/>
        <v>2010 人間情報学およびその関連分野</v>
      </c>
      <c r="E245">
        <v>382040</v>
      </c>
      <c r="F245" t="s">
        <v>1622</v>
      </c>
      <c r="G245" t="str">
        <f t="shared" si="7"/>
        <v>382040 人工知能,ビッグデータ（AIソフトウェア工学）関連</v>
      </c>
      <c r="H245" t="s">
        <v>1623</v>
      </c>
      <c r="I245" t="s">
        <v>1612</v>
      </c>
      <c r="J245" t="s">
        <v>1442</v>
      </c>
      <c r="K245" t="s">
        <v>1624</v>
      </c>
    </row>
    <row r="246" spans="1:80" x14ac:dyDescent="0.25">
      <c r="A246" t="s">
        <v>1347</v>
      </c>
      <c r="B246" s="3">
        <v>2010</v>
      </c>
      <c r="C246" t="s">
        <v>1501</v>
      </c>
      <c r="D246" t="str">
        <f t="shared" si="6"/>
        <v>2010 人間情報学およびその関連分野</v>
      </c>
      <c r="E246">
        <v>382050</v>
      </c>
      <c r="F246" t="s">
        <v>1625</v>
      </c>
      <c r="G246" t="str">
        <f t="shared" si="7"/>
        <v>382050 人工知能,ビッグデータ（意思決定,合意形成）関連</v>
      </c>
      <c r="H246" t="s">
        <v>1626</v>
      </c>
      <c r="I246" t="s">
        <v>1612</v>
      </c>
      <c r="J246" t="s">
        <v>1442</v>
      </c>
      <c r="K246" t="s">
        <v>1627</v>
      </c>
      <c r="L246" t="s">
        <v>1628</v>
      </c>
    </row>
    <row r="247" spans="1:80" x14ac:dyDescent="0.25">
      <c r="A247" t="s">
        <v>1347</v>
      </c>
      <c r="B247" s="3">
        <v>2010</v>
      </c>
      <c r="C247" t="s">
        <v>1501</v>
      </c>
      <c r="D247" t="str">
        <f t="shared" si="6"/>
        <v>2010 人間情報学およびその関連分野</v>
      </c>
      <c r="E247">
        <v>382060</v>
      </c>
      <c r="F247" t="s">
        <v>1629</v>
      </c>
      <c r="G247" t="str">
        <f t="shared" si="7"/>
        <v>382060 人工知能,ビッグデータ（データに基づく問題解決）関連</v>
      </c>
      <c r="H247" t="s">
        <v>1630</v>
      </c>
      <c r="I247" t="s">
        <v>1612</v>
      </c>
      <c r="J247" t="s">
        <v>1442</v>
      </c>
      <c r="K247" t="s">
        <v>1631</v>
      </c>
    </row>
    <row r="248" spans="1:80" x14ac:dyDescent="0.25">
      <c r="A248" t="s">
        <v>1347</v>
      </c>
      <c r="B248" s="3">
        <v>2010</v>
      </c>
      <c r="C248" t="s">
        <v>1501</v>
      </c>
      <c r="D248" t="str">
        <f t="shared" si="6"/>
        <v>2010 人間情報学およびその関連分野</v>
      </c>
      <c r="E248">
        <v>382070</v>
      </c>
      <c r="F248" t="s">
        <v>1632</v>
      </c>
      <c r="G248" t="str">
        <f t="shared" si="7"/>
        <v>382070 人工知能,ビッグデータ（計算脳科学）関連</v>
      </c>
      <c r="H248" t="s">
        <v>1633</v>
      </c>
      <c r="I248" t="s">
        <v>1612</v>
      </c>
      <c r="J248" t="s">
        <v>1442</v>
      </c>
      <c r="K248" t="s">
        <v>1634</v>
      </c>
    </row>
    <row r="249" spans="1:80" x14ac:dyDescent="0.25">
      <c r="A249" t="s">
        <v>1347</v>
      </c>
      <c r="B249" s="3">
        <v>2020</v>
      </c>
      <c r="C249" t="s">
        <v>1635</v>
      </c>
      <c r="D249" t="str">
        <f t="shared" si="6"/>
        <v>2020 応用情報学およびその関連分野</v>
      </c>
      <c r="E249">
        <v>162000</v>
      </c>
      <c r="F249" t="s">
        <v>1636</v>
      </c>
      <c r="G249" t="str">
        <f t="shared" si="7"/>
        <v>162000 【カテゴリ】応用情報学およびその関連分野</v>
      </c>
      <c r="H249" t="s">
        <v>1637</v>
      </c>
      <c r="I249" t="s">
        <v>1638</v>
      </c>
      <c r="J249" t="s">
        <v>1639</v>
      </c>
      <c r="CA249" t="s">
        <v>86</v>
      </c>
    </row>
    <row r="250" spans="1:80" x14ac:dyDescent="0.25">
      <c r="A250" t="s">
        <v>1347</v>
      </c>
      <c r="B250" s="3">
        <v>2020</v>
      </c>
      <c r="C250" t="s">
        <v>1635</v>
      </c>
      <c r="D250" t="str">
        <f t="shared" si="6"/>
        <v>2020 応用情報学およびその関連分野</v>
      </c>
      <c r="E250">
        <v>162010</v>
      </c>
      <c r="F250" t="s">
        <v>1640</v>
      </c>
      <c r="G250" t="str">
        <f t="shared" si="7"/>
        <v>162010 生命、健康および医療情報学関連</v>
      </c>
      <c r="H250" t="s">
        <v>1641</v>
      </c>
      <c r="I250" t="s">
        <v>492</v>
      </c>
      <c r="J250" t="s">
        <v>1642</v>
      </c>
      <c r="K250" t="s">
        <v>1643</v>
      </c>
      <c r="L250" t="s">
        <v>1644</v>
      </c>
      <c r="M250" t="s">
        <v>1645</v>
      </c>
      <c r="N250" t="s">
        <v>1646</v>
      </c>
      <c r="O250" t="s">
        <v>1647</v>
      </c>
      <c r="P250" t="s">
        <v>1648</v>
      </c>
      <c r="Q250" t="s">
        <v>1649</v>
      </c>
      <c r="R250" t="s">
        <v>1293</v>
      </c>
    </row>
    <row r="251" spans="1:80" x14ac:dyDescent="0.25">
      <c r="A251" t="s">
        <v>1347</v>
      </c>
      <c r="B251" s="3">
        <v>2020</v>
      </c>
      <c r="C251" t="s">
        <v>1635</v>
      </c>
      <c r="D251" t="str">
        <f t="shared" si="6"/>
        <v>2020 応用情報学およびその関連分野</v>
      </c>
      <c r="E251">
        <v>162020</v>
      </c>
      <c r="F251" t="s">
        <v>1650</v>
      </c>
      <c r="G251" t="str">
        <f t="shared" si="7"/>
        <v>162020 ウェブ情報学およびサービス情報学関連</v>
      </c>
      <c r="H251" t="s">
        <v>1651</v>
      </c>
      <c r="I251" t="s">
        <v>1652</v>
      </c>
      <c r="J251" t="s">
        <v>1653</v>
      </c>
      <c r="K251" t="s">
        <v>1654</v>
      </c>
      <c r="L251" t="s">
        <v>1655</v>
      </c>
      <c r="M251" t="s">
        <v>1656</v>
      </c>
      <c r="N251" t="s">
        <v>1657</v>
      </c>
      <c r="O251" t="s">
        <v>1658</v>
      </c>
      <c r="P251" t="s">
        <v>1659</v>
      </c>
      <c r="Q251" t="s">
        <v>1660</v>
      </c>
      <c r="R251" t="s">
        <v>1661</v>
      </c>
    </row>
    <row r="252" spans="1:80" x14ac:dyDescent="0.25">
      <c r="A252" t="s">
        <v>1347</v>
      </c>
      <c r="B252" s="3">
        <v>2020</v>
      </c>
      <c r="C252" t="s">
        <v>1635</v>
      </c>
      <c r="D252" t="str">
        <f t="shared" si="6"/>
        <v>2020 応用情報学およびその関連分野</v>
      </c>
      <c r="E252">
        <v>162030</v>
      </c>
      <c r="F252" t="s">
        <v>1662</v>
      </c>
      <c r="G252" t="str">
        <f t="shared" si="7"/>
        <v>162030 学習支援システム関連</v>
      </c>
      <c r="H252" t="s">
        <v>1663</v>
      </c>
      <c r="I252" t="s">
        <v>1664</v>
      </c>
      <c r="J252" t="s">
        <v>1665</v>
      </c>
      <c r="K252" t="s">
        <v>1666</v>
      </c>
      <c r="L252" t="s">
        <v>1667</v>
      </c>
      <c r="M252" t="s">
        <v>1668</v>
      </c>
      <c r="N252" t="s">
        <v>1669</v>
      </c>
      <c r="O252" t="s">
        <v>1670</v>
      </c>
      <c r="P252" t="s">
        <v>1671</v>
      </c>
      <c r="CB252" t="s">
        <v>231</v>
      </c>
    </row>
    <row r="253" spans="1:80" x14ac:dyDescent="0.25">
      <c r="A253" t="s">
        <v>1347</v>
      </c>
      <c r="B253" s="3">
        <v>2020</v>
      </c>
      <c r="C253" t="s">
        <v>1635</v>
      </c>
      <c r="D253" t="str">
        <f t="shared" si="6"/>
        <v>2020 応用情報学およびその関連分野</v>
      </c>
      <c r="E253">
        <v>162040</v>
      </c>
      <c r="F253" t="s">
        <v>1672</v>
      </c>
      <c r="G253" t="str">
        <f t="shared" si="7"/>
        <v>162040 エンタテインメントおよびゲーム情報学関連</v>
      </c>
      <c r="H253" t="s">
        <v>1673</v>
      </c>
      <c r="I253" t="s">
        <v>1674</v>
      </c>
      <c r="J253" t="s">
        <v>1675</v>
      </c>
      <c r="K253" t="s">
        <v>1676</v>
      </c>
      <c r="L253" t="s">
        <v>1677</v>
      </c>
      <c r="M253" t="s">
        <v>1678</v>
      </c>
      <c r="N253" t="s">
        <v>1679</v>
      </c>
      <c r="O253" t="s">
        <v>1680</v>
      </c>
      <c r="P253" t="s">
        <v>1681</v>
      </c>
    </row>
    <row r="254" spans="1:80" x14ac:dyDescent="0.25">
      <c r="A254" t="s">
        <v>1347</v>
      </c>
      <c r="B254" s="3">
        <v>2020</v>
      </c>
      <c r="C254" t="s">
        <v>1635</v>
      </c>
      <c r="D254" t="str">
        <f t="shared" si="6"/>
        <v>2020 応用情報学およびその関連分野</v>
      </c>
      <c r="E254">
        <v>190020</v>
      </c>
      <c r="F254" t="s">
        <v>1682</v>
      </c>
      <c r="G254" t="str">
        <f t="shared" si="7"/>
        <v>190020 図書館情報学および人文社会情報学関連</v>
      </c>
      <c r="H254" t="s">
        <v>1683</v>
      </c>
      <c r="I254" t="s">
        <v>1684</v>
      </c>
      <c r="J254" t="s">
        <v>1685</v>
      </c>
      <c r="K254" t="s">
        <v>1686</v>
      </c>
      <c r="L254" t="s">
        <v>1439</v>
      </c>
      <c r="M254" t="s">
        <v>1687</v>
      </c>
      <c r="N254" t="s">
        <v>1688</v>
      </c>
      <c r="O254" t="s">
        <v>1689</v>
      </c>
      <c r="P254" t="s">
        <v>1690</v>
      </c>
      <c r="Q254" t="s">
        <v>1691</v>
      </c>
      <c r="R254" t="s">
        <v>1692</v>
      </c>
    </row>
    <row r="255" spans="1:80" x14ac:dyDescent="0.25">
      <c r="A255" t="s">
        <v>1347</v>
      </c>
      <c r="B255" s="3">
        <v>2020</v>
      </c>
      <c r="C255" t="s">
        <v>1635</v>
      </c>
      <c r="D255" t="str">
        <f t="shared" si="6"/>
        <v>2020 応用情報学およびその関連分野</v>
      </c>
      <c r="E255">
        <v>286080</v>
      </c>
      <c r="F255" t="s">
        <v>1466</v>
      </c>
      <c r="G255" t="str">
        <f t="shared" si="7"/>
        <v>286080 MaaS,スマートモビリティー関連</v>
      </c>
      <c r="H255" t="s">
        <v>1467</v>
      </c>
      <c r="I255" t="s">
        <v>1468</v>
      </c>
      <c r="J255" t="s">
        <v>1469</v>
      </c>
      <c r="CB255" t="s">
        <v>231</v>
      </c>
    </row>
    <row r="256" spans="1:80" x14ac:dyDescent="0.25">
      <c r="A256" t="s">
        <v>1693</v>
      </c>
      <c r="B256" s="3">
        <v>3000</v>
      </c>
      <c r="C256" t="s">
        <v>1694</v>
      </c>
      <c r="D256" t="str">
        <f t="shared" si="6"/>
        <v>3000 環境解析評価およびその関連分野</v>
      </c>
      <c r="E256">
        <v>163000</v>
      </c>
      <c r="F256" t="s">
        <v>1695</v>
      </c>
      <c r="G256" t="str">
        <f t="shared" si="7"/>
        <v>163000 【カテゴリ】環境解析評価およびその関連分野</v>
      </c>
      <c r="H256" t="s">
        <v>1696</v>
      </c>
      <c r="I256" t="s">
        <v>1697</v>
      </c>
      <c r="J256" t="s">
        <v>1698</v>
      </c>
      <c r="CA256" t="s">
        <v>86</v>
      </c>
    </row>
    <row r="257" spans="1:80" x14ac:dyDescent="0.25">
      <c r="A257" t="s">
        <v>1693</v>
      </c>
      <c r="B257" s="3">
        <v>3000</v>
      </c>
      <c r="C257" t="s">
        <v>1694</v>
      </c>
      <c r="D257" t="str">
        <f t="shared" si="6"/>
        <v>3000 環境解析評価およびその関連分野</v>
      </c>
      <c r="E257">
        <v>163010</v>
      </c>
      <c r="F257" t="s">
        <v>1699</v>
      </c>
      <c r="G257" t="str">
        <f t="shared" si="7"/>
        <v>163010 環境動態解析関連</v>
      </c>
      <c r="H257" t="s">
        <v>1700</v>
      </c>
      <c r="I257" t="s">
        <v>1701</v>
      </c>
      <c r="J257" t="s">
        <v>1702</v>
      </c>
      <c r="K257" t="s">
        <v>1703</v>
      </c>
      <c r="L257" t="s">
        <v>1704</v>
      </c>
      <c r="M257" t="s">
        <v>1705</v>
      </c>
      <c r="N257" t="s">
        <v>1706</v>
      </c>
      <c r="O257" t="s">
        <v>1707</v>
      </c>
      <c r="P257" t="s">
        <v>1708</v>
      </c>
      <c r="Q257" t="s">
        <v>1709</v>
      </c>
      <c r="R257" t="s">
        <v>1710</v>
      </c>
      <c r="S257" t="s">
        <v>1711</v>
      </c>
    </row>
    <row r="258" spans="1:80" x14ac:dyDescent="0.25">
      <c r="A258" t="s">
        <v>1693</v>
      </c>
      <c r="B258" s="3">
        <v>3000</v>
      </c>
      <c r="C258" t="s">
        <v>1694</v>
      </c>
      <c r="D258" t="str">
        <f t="shared" si="6"/>
        <v>3000 環境解析評価およびその関連分野</v>
      </c>
      <c r="E258">
        <v>163020</v>
      </c>
      <c r="F258" t="s">
        <v>1712</v>
      </c>
      <c r="G258" t="str">
        <f t="shared" si="7"/>
        <v>163020 放射線影響関連</v>
      </c>
      <c r="H258" t="s">
        <v>1713</v>
      </c>
      <c r="I258" t="s">
        <v>1714</v>
      </c>
      <c r="J258" t="s">
        <v>1715</v>
      </c>
      <c r="K258" t="s">
        <v>1716</v>
      </c>
      <c r="L258" t="s">
        <v>1717</v>
      </c>
      <c r="M258" t="s">
        <v>1718</v>
      </c>
      <c r="N258" t="s">
        <v>1719</v>
      </c>
    </row>
    <row r="259" spans="1:80" x14ac:dyDescent="0.25">
      <c r="A259" t="s">
        <v>1693</v>
      </c>
      <c r="B259" s="3">
        <v>3000</v>
      </c>
      <c r="C259" t="s">
        <v>1694</v>
      </c>
      <c r="D259" t="str">
        <f t="shared" ref="D259:D322" si="8">B259&amp;" "&amp;C259</f>
        <v>3000 環境解析評価およびその関連分野</v>
      </c>
      <c r="E259">
        <v>163030</v>
      </c>
      <c r="F259" t="s">
        <v>1720</v>
      </c>
      <c r="G259" t="str">
        <f t="shared" ref="G259:G322" si="9">E259&amp;" "&amp;F259</f>
        <v>163030 化学物質影響関連</v>
      </c>
      <c r="H259" t="s">
        <v>1721</v>
      </c>
      <c r="I259" t="s">
        <v>1722</v>
      </c>
      <c r="J259" t="s">
        <v>1723</v>
      </c>
      <c r="K259" t="s">
        <v>1724</v>
      </c>
      <c r="L259" t="s">
        <v>1725</v>
      </c>
      <c r="M259" t="s">
        <v>1717</v>
      </c>
    </row>
    <row r="260" spans="1:80" x14ac:dyDescent="0.25">
      <c r="A260" t="s">
        <v>1693</v>
      </c>
      <c r="B260" s="3">
        <v>3000</v>
      </c>
      <c r="C260" t="s">
        <v>1694</v>
      </c>
      <c r="D260" t="str">
        <f t="shared" si="8"/>
        <v>3000 環境解析評価およびその関連分野</v>
      </c>
      <c r="E260">
        <v>163040</v>
      </c>
      <c r="F260" t="s">
        <v>1726</v>
      </c>
      <c r="G260" t="str">
        <f t="shared" si="9"/>
        <v>163040 環境影響評価関連</v>
      </c>
      <c r="H260" t="s">
        <v>1727</v>
      </c>
      <c r="I260" t="s">
        <v>1728</v>
      </c>
      <c r="J260" t="s">
        <v>1729</v>
      </c>
      <c r="K260" t="s">
        <v>1730</v>
      </c>
      <c r="L260" t="s">
        <v>1731</v>
      </c>
      <c r="M260" t="s">
        <v>1732</v>
      </c>
      <c r="N260" t="s">
        <v>1733</v>
      </c>
      <c r="O260" t="s">
        <v>1734</v>
      </c>
      <c r="P260" t="s">
        <v>1735</v>
      </c>
      <c r="Q260" t="s">
        <v>266</v>
      </c>
      <c r="R260" t="s">
        <v>1736</v>
      </c>
    </row>
    <row r="261" spans="1:80" x14ac:dyDescent="0.25">
      <c r="A261" t="s">
        <v>1693</v>
      </c>
      <c r="B261" s="3">
        <v>3000</v>
      </c>
      <c r="C261" t="s">
        <v>1694</v>
      </c>
      <c r="D261" t="str">
        <f t="shared" si="8"/>
        <v>3000 環境解析評価およびその関連分野</v>
      </c>
      <c r="E261">
        <v>381240</v>
      </c>
      <c r="F261" t="s">
        <v>1737</v>
      </c>
      <c r="G261" t="str">
        <f t="shared" si="9"/>
        <v>381240 エネルギーシステム評価関連</v>
      </c>
      <c r="H261" t="s">
        <v>1738</v>
      </c>
      <c r="I261" t="s">
        <v>1738</v>
      </c>
    </row>
    <row r="262" spans="1:80" x14ac:dyDescent="0.25">
      <c r="A262" t="s">
        <v>1693</v>
      </c>
      <c r="B262" s="3">
        <v>3000</v>
      </c>
      <c r="C262" t="s">
        <v>1694</v>
      </c>
      <c r="D262" t="str">
        <f t="shared" si="8"/>
        <v>3000 環境解析評価およびその関連分野</v>
      </c>
      <c r="E262">
        <v>381290</v>
      </c>
      <c r="F262" t="s">
        <v>1739</v>
      </c>
      <c r="G262" t="str">
        <f t="shared" si="9"/>
        <v>381290 気候変動観測（衛星）関連</v>
      </c>
      <c r="H262" t="s">
        <v>1740</v>
      </c>
      <c r="I262" t="s">
        <v>1741</v>
      </c>
      <c r="J262" t="s">
        <v>1742</v>
      </c>
    </row>
    <row r="263" spans="1:80" x14ac:dyDescent="0.25">
      <c r="A263" t="s">
        <v>1693</v>
      </c>
      <c r="B263" s="3">
        <v>3000</v>
      </c>
      <c r="C263" t="s">
        <v>1694</v>
      </c>
      <c r="D263" t="str">
        <f t="shared" si="8"/>
        <v>3000 環境解析評価およびその関連分野</v>
      </c>
      <c r="E263">
        <v>381300</v>
      </c>
      <c r="F263" t="s">
        <v>1743</v>
      </c>
      <c r="G263" t="str">
        <f t="shared" si="9"/>
        <v>381300 気候変動観測（大陸,陸域）関連</v>
      </c>
      <c r="H263" t="s">
        <v>1744</v>
      </c>
      <c r="I263" t="s">
        <v>1741</v>
      </c>
      <c r="J263" t="s">
        <v>1745</v>
      </c>
      <c r="K263" t="s">
        <v>1706</v>
      </c>
    </row>
    <row r="264" spans="1:80" x14ac:dyDescent="0.25">
      <c r="A264" t="s">
        <v>1693</v>
      </c>
      <c r="B264" s="3">
        <v>3000</v>
      </c>
      <c r="C264" t="s">
        <v>1694</v>
      </c>
      <c r="D264" t="str">
        <f t="shared" si="8"/>
        <v>3000 環境解析評価およびその関連分野</v>
      </c>
      <c r="E264">
        <v>381310</v>
      </c>
      <c r="F264" t="s">
        <v>1746</v>
      </c>
      <c r="G264" t="str">
        <f t="shared" si="9"/>
        <v>381310 気候変動観測（海洋）関連</v>
      </c>
      <c r="H264" t="s">
        <v>1747</v>
      </c>
      <c r="I264" t="s">
        <v>1741</v>
      </c>
      <c r="J264" t="s">
        <v>1705</v>
      </c>
    </row>
    <row r="265" spans="1:80" x14ac:dyDescent="0.25">
      <c r="A265" t="s">
        <v>1693</v>
      </c>
      <c r="B265" s="3">
        <v>3000</v>
      </c>
      <c r="C265" t="s">
        <v>1694</v>
      </c>
      <c r="D265" t="str">
        <f t="shared" si="8"/>
        <v>3000 環境解析評価およびその関連分野</v>
      </c>
      <c r="E265">
        <v>381370</v>
      </c>
      <c r="F265" t="s">
        <v>1748</v>
      </c>
      <c r="G265" t="str">
        <f t="shared" si="9"/>
        <v>381370 有機化学物質分析,毒性評価関連</v>
      </c>
      <c r="H265" t="s">
        <v>1749</v>
      </c>
      <c r="I265" t="s">
        <v>1750</v>
      </c>
      <c r="J265" t="s">
        <v>1751</v>
      </c>
      <c r="CB265" t="s">
        <v>231</v>
      </c>
    </row>
    <row r="266" spans="1:80" x14ac:dyDescent="0.25">
      <c r="A266" t="s">
        <v>1693</v>
      </c>
      <c r="B266" s="3">
        <v>3000</v>
      </c>
      <c r="C266" t="s">
        <v>1694</v>
      </c>
      <c r="D266" t="str">
        <f t="shared" si="8"/>
        <v>3000 環境解析評価およびその関連分野</v>
      </c>
      <c r="E266">
        <v>381380</v>
      </c>
      <c r="F266" t="s">
        <v>1752</v>
      </c>
      <c r="G266" t="str">
        <f t="shared" si="9"/>
        <v>381380 無機化学物質分析,動態把握関連</v>
      </c>
      <c r="H266" t="s">
        <v>1753</v>
      </c>
      <c r="I266" t="s">
        <v>1754</v>
      </c>
      <c r="J266" t="s">
        <v>1755</v>
      </c>
      <c r="CB266" t="s">
        <v>231</v>
      </c>
    </row>
    <row r="267" spans="1:80" x14ac:dyDescent="0.25">
      <c r="A267" t="s">
        <v>1693</v>
      </c>
      <c r="B267" s="3">
        <v>3010</v>
      </c>
      <c r="C267" t="s">
        <v>1756</v>
      </c>
      <c r="D267" t="str">
        <f t="shared" si="8"/>
        <v>3010 環境保全対策およびその関連分野</v>
      </c>
      <c r="E267">
        <v>164000</v>
      </c>
      <c r="F267" t="s">
        <v>1757</v>
      </c>
      <c r="G267" t="str">
        <f t="shared" si="9"/>
        <v>164000 【カテゴリ】環境保全対策およびその関連分野</v>
      </c>
      <c r="H267" t="s">
        <v>1758</v>
      </c>
      <c r="I267" t="s">
        <v>1759</v>
      </c>
      <c r="J267" t="s">
        <v>1760</v>
      </c>
      <c r="CA267" t="s">
        <v>86</v>
      </c>
    </row>
    <row r="268" spans="1:80" x14ac:dyDescent="0.25">
      <c r="A268" t="s">
        <v>1693</v>
      </c>
      <c r="B268" s="3">
        <v>3010</v>
      </c>
      <c r="C268" t="s">
        <v>1756</v>
      </c>
      <c r="D268" t="str">
        <f t="shared" si="8"/>
        <v>3010 環境保全対策およびその関連分野</v>
      </c>
      <c r="E268">
        <v>164010</v>
      </c>
      <c r="F268" t="s">
        <v>1761</v>
      </c>
      <c r="G268" t="str">
        <f t="shared" si="9"/>
        <v>164010 環境負荷およびリスク評価管理関連</v>
      </c>
      <c r="H268" t="s">
        <v>1762</v>
      </c>
      <c r="I268" t="s">
        <v>1763</v>
      </c>
      <c r="J268" t="s">
        <v>1764</v>
      </c>
      <c r="K268" t="s">
        <v>1765</v>
      </c>
      <c r="L268" t="s">
        <v>1766</v>
      </c>
      <c r="M268" t="s">
        <v>1767</v>
      </c>
      <c r="N268" t="s">
        <v>1768</v>
      </c>
      <c r="O268" t="s">
        <v>1769</v>
      </c>
      <c r="P268" t="s">
        <v>1751</v>
      </c>
      <c r="Q268" t="s">
        <v>1770</v>
      </c>
      <c r="R268" t="s">
        <v>1771</v>
      </c>
    </row>
    <row r="269" spans="1:80" x14ac:dyDescent="0.25">
      <c r="A269" t="s">
        <v>1693</v>
      </c>
      <c r="B269" s="3">
        <v>3010</v>
      </c>
      <c r="C269" t="s">
        <v>1756</v>
      </c>
      <c r="D269" t="str">
        <f t="shared" si="8"/>
        <v>3010 環境保全対策およびその関連分野</v>
      </c>
      <c r="E269">
        <v>164020</v>
      </c>
      <c r="F269" t="s">
        <v>1772</v>
      </c>
      <c r="G269" t="str">
        <f t="shared" si="9"/>
        <v>164020 環境負荷低減技術および保全修復技術関連</v>
      </c>
      <c r="H269" t="s">
        <v>1773</v>
      </c>
      <c r="I269" t="s">
        <v>1774</v>
      </c>
      <c r="J269" t="s">
        <v>1775</v>
      </c>
      <c r="K269" t="s">
        <v>1776</v>
      </c>
      <c r="L269" t="s">
        <v>1777</v>
      </c>
      <c r="M269" t="s">
        <v>1778</v>
      </c>
      <c r="N269" t="s">
        <v>1779</v>
      </c>
      <c r="O269" t="s">
        <v>1780</v>
      </c>
      <c r="P269" t="s">
        <v>1781</v>
      </c>
      <c r="Q269" t="s">
        <v>1782</v>
      </c>
      <c r="R269" t="s">
        <v>1783</v>
      </c>
    </row>
    <row r="270" spans="1:80" x14ac:dyDescent="0.25">
      <c r="A270" t="s">
        <v>1693</v>
      </c>
      <c r="B270" s="3">
        <v>3010</v>
      </c>
      <c r="C270" t="s">
        <v>1756</v>
      </c>
      <c r="D270" t="str">
        <f t="shared" si="8"/>
        <v>3010 環境保全対策およびその関連分野</v>
      </c>
      <c r="E270">
        <v>164030</v>
      </c>
      <c r="F270" t="s">
        <v>1784</v>
      </c>
      <c r="G270" t="str">
        <f t="shared" si="9"/>
        <v>164030 環境材料およびリサイクル技術関連</v>
      </c>
      <c r="H270" t="s">
        <v>1785</v>
      </c>
      <c r="I270" t="s">
        <v>1786</v>
      </c>
      <c r="J270" t="s">
        <v>1787</v>
      </c>
      <c r="K270" t="s">
        <v>1788</v>
      </c>
      <c r="L270" t="s">
        <v>1789</v>
      </c>
      <c r="M270" t="s">
        <v>1790</v>
      </c>
      <c r="N270" t="s">
        <v>1791</v>
      </c>
      <c r="O270" t="s">
        <v>1792</v>
      </c>
      <c r="P270" t="s">
        <v>1793</v>
      </c>
      <c r="Q270" t="s">
        <v>1794</v>
      </c>
      <c r="R270" t="s">
        <v>1795</v>
      </c>
    </row>
    <row r="271" spans="1:80" x14ac:dyDescent="0.25">
      <c r="A271" t="s">
        <v>1693</v>
      </c>
      <c r="B271" s="3">
        <v>3010</v>
      </c>
      <c r="C271" t="s">
        <v>1756</v>
      </c>
      <c r="D271" t="str">
        <f t="shared" si="8"/>
        <v>3010 環境保全対策およびその関連分野</v>
      </c>
      <c r="E271">
        <v>164040</v>
      </c>
      <c r="F271" t="s">
        <v>1796</v>
      </c>
      <c r="G271" t="str">
        <f t="shared" si="9"/>
        <v>164040 自然共生システム関連</v>
      </c>
      <c r="H271" t="s">
        <v>1797</v>
      </c>
      <c r="I271" t="s">
        <v>371</v>
      </c>
      <c r="J271" t="s">
        <v>210</v>
      </c>
      <c r="K271" t="s">
        <v>1798</v>
      </c>
      <c r="L271" t="s">
        <v>1799</v>
      </c>
      <c r="M271" t="s">
        <v>1800</v>
      </c>
      <c r="N271" t="s">
        <v>1801</v>
      </c>
      <c r="O271" t="s">
        <v>1802</v>
      </c>
      <c r="P271" t="s">
        <v>373</v>
      </c>
      <c r="Q271" t="s">
        <v>1803</v>
      </c>
      <c r="R271" t="s">
        <v>1804</v>
      </c>
    </row>
    <row r="272" spans="1:80" x14ac:dyDescent="0.25">
      <c r="A272" t="s">
        <v>1693</v>
      </c>
      <c r="B272" s="3">
        <v>3010</v>
      </c>
      <c r="C272" t="s">
        <v>1756</v>
      </c>
      <c r="D272" t="str">
        <f t="shared" si="8"/>
        <v>3010 環境保全対策およびその関連分野</v>
      </c>
      <c r="E272">
        <v>164050</v>
      </c>
      <c r="F272" t="s">
        <v>1805</v>
      </c>
      <c r="G272" t="str">
        <f t="shared" si="9"/>
        <v>164050 循環型社会システム関連</v>
      </c>
      <c r="H272" t="s">
        <v>1806</v>
      </c>
      <c r="I272" t="s">
        <v>1807</v>
      </c>
      <c r="J272" t="s">
        <v>1808</v>
      </c>
      <c r="K272" t="s">
        <v>375</v>
      </c>
      <c r="L272" t="s">
        <v>1809</v>
      </c>
      <c r="M272" t="s">
        <v>1810</v>
      </c>
      <c r="N272" t="s">
        <v>1811</v>
      </c>
      <c r="O272" t="s">
        <v>1812</v>
      </c>
      <c r="P272" t="s">
        <v>1813</v>
      </c>
      <c r="Q272" t="s">
        <v>1814</v>
      </c>
      <c r="R272" t="s">
        <v>1815</v>
      </c>
    </row>
    <row r="273" spans="1:80" x14ac:dyDescent="0.25">
      <c r="A273" t="s">
        <v>1693</v>
      </c>
      <c r="B273" s="3">
        <v>3010</v>
      </c>
      <c r="C273" t="s">
        <v>1756</v>
      </c>
      <c r="D273" t="str">
        <f t="shared" si="8"/>
        <v>3010 環境保全対策およびその関連分野</v>
      </c>
      <c r="E273">
        <v>164060</v>
      </c>
      <c r="F273" t="s">
        <v>1816</v>
      </c>
      <c r="G273" t="str">
        <f t="shared" si="9"/>
        <v>164060 環境政策および環境配慮型社会関連</v>
      </c>
      <c r="H273" t="s">
        <v>1817</v>
      </c>
      <c r="I273" t="s">
        <v>1818</v>
      </c>
      <c r="J273" t="s">
        <v>1819</v>
      </c>
      <c r="K273" t="s">
        <v>1820</v>
      </c>
      <c r="L273" t="s">
        <v>1710</v>
      </c>
      <c r="M273" t="s">
        <v>1821</v>
      </c>
      <c r="N273" t="s">
        <v>1822</v>
      </c>
      <c r="O273" t="s">
        <v>1823</v>
      </c>
      <c r="P273" t="s">
        <v>1824</v>
      </c>
      <c r="Q273" t="s">
        <v>1628</v>
      </c>
      <c r="R273" t="s">
        <v>1825</v>
      </c>
    </row>
    <row r="274" spans="1:80" x14ac:dyDescent="0.25">
      <c r="A274" t="s">
        <v>1693</v>
      </c>
      <c r="B274" s="3">
        <v>3010</v>
      </c>
      <c r="C274" t="s">
        <v>1756</v>
      </c>
      <c r="D274" t="str">
        <f t="shared" si="8"/>
        <v>3010 環境保全対策およびその関連分野</v>
      </c>
      <c r="E274">
        <v>381020</v>
      </c>
      <c r="F274" t="s">
        <v>1826</v>
      </c>
      <c r="G274" t="str">
        <f t="shared" si="9"/>
        <v>381020 CO2分離回収技術関連（CCS、CCU、DAC等）</v>
      </c>
      <c r="H274" t="s">
        <v>1827</v>
      </c>
      <c r="I274" t="s">
        <v>1828</v>
      </c>
      <c r="J274" t="s">
        <v>1829</v>
      </c>
      <c r="K274" t="s">
        <v>1830</v>
      </c>
      <c r="L274" t="s">
        <v>1831</v>
      </c>
    </row>
    <row r="275" spans="1:80" x14ac:dyDescent="0.25">
      <c r="A275" t="s">
        <v>1693</v>
      </c>
      <c r="B275" s="3">
        <v>3010</v>
      </c>
      <c r="C275" t="s">
        <v>1756</v>
      </c>
      <c r="D275" t="str">
        <f t="shared" si="8"/>
        <v>3010 環境保全対策およびその関連分野</v>
      </c>
      <c r="E275">
        <v>381080</v>
      </c>
      <c r="F275" t="s">
        <v>1832</v>
      </c>
      <c r="G275" t="str">
        <f t="shared" si="9"/>
        <v>381080 太陽光発電関連</v>
      </c>
      <c r="H275" t="s">
        <v>1833</v>
      </c>
      <c r="I275" t="s">
        <v>1833</v>
      </c>
      <c r="CB275" t="s">
        <v>231</v>
      </c>
    </row>
    <row r="276" spans="1:80" x14ac:dyDescent="0.25">
      <c r="A276" t="s">
        <v>1693</v>
      </c>
      <c r="B276" s="3">
        <v>3010</v>
      </c>
      <c r="C276" t="s">
        <v>1756</v>
      </c>
      <c r="D276" t="str">
        <f t="shared" si="8"/>
        <v>3010 環境保全対策およびその関連分野</v>
      </c>
      <c r="E276">
        <v>381320</v>
      </c>
      <c r="F276" t="s">
        <v>1834</v>
      </c>
      <c r="G276" t="str">
        <f t="shared" si="9"/>
        <v>381320 気候変動予測関連</v>
      </c>
      <c r="H276" t="s">
        <v>1835</v>
      </c>
      <c r="I276" t="s">
        <v>1835</v>
      </c>
    </row>
    <row r="277" spans="1:80" x14ac:dyDescent="0.25">
      <c r="A277" t="s">
        <v>1693</v>
      </c>
      <c r="B277" s="3">
        <v>3010</v>
      </c>
      <c r="C277" t="s">
        <v>1756</v>
      </c>
      <c r="D277" t="str">
        <f t="shared" si="8"/>
        <v>3010 環境保全対策およびその関連分野</v>
      </c>
      <c r="E277">
        <v>381350</v>
      </c>
      <c r="F277" t="s">
        <v>1836</v>
      </c>
      <c r="G277" t="str">
        <f t="shared" si="9"/>
        <v>381350 除去,浄化技術（大気）関連</v>
      </c>
      <c r="H277" t="s">
        <v>1837</v>
      </c>
      <c r="I277" t="s">
        <v>1838</v>
      </c>
      <c r="J277" t="s">
        <v>1839</v>
      </c>
      <c r="K277" t="s">
        <v>1840</v>
      </c>
    </row>
    <row r="278" spans="1:80" x14ac:dyDescent="0.25">
      <c r="A278" t="s">
        <v>1693</v>
      </c>
      <c r="B278" s="3">
        <v>3010</v>
      </c>
      <c r="C278" t="s">
        <v>1756</v>
      </c>
      <c r="D278" t="str">
        <f t="shared" si="8"/>
        <v>3010 環境保全対策およびその関連分野</v>
      </c>
      <c r="E278">
        <v>381360</v>
      </c>
      <c r="F278" t="s">
        <v>1841</v>
      </c>
      <c r="G278" t="str">
        <f t="shared" si="9"/>
        <v>381360 除去,浄化技術（土壌,地下水）関連</v>
      </c>
      <c r="H278" t="s">
        <v>1842</v>
      </c>
      <c r="I278" t="s">
        <v>1838</v>
      </c>
      <c r="J278" t="s">
        <v>1839</v>
      </c>
      <c r="K278" t="s">
        <v>1843</v>
      </c>
      <c r="L278" t="s">
        <v>1844</v>
      </c>
    </row>
    <row r="279" spans="1:80" x14ac:dyDescent="0.25">
      <c r="A279" t="s">
        <v>1693</v>
      </c>
      <c r="B279" s="3">
        <v>3010</v>
      </c>
      <c r="C279" t="s">
        <v>1756</v>
      </c>
      <c r="D279" t="str">
        <f t="shared" si="8"/>
        <v>3010 環境保全対策およびその関連分野</v>
      </c>
      <c r="E279">
        <v>381460</v>
      </c>
      <c r="F279" t="s">
        <v>1845</v>
      </c>
      <c r="G279" t="str">
        <f t="shared" si="9"/>
        <v>381460 水産業における気候変動適応,緩和関連</v>
      </c>
      <c r="H279" t="s">
        <v>1846</v>
      </c>
      <c r="I279" t="s">
        <v>1847</v>
      </c>
      <c r="J279" t="s">
        <v>382</v>
      </c>
    </row>
    <row r="280" spans="1:80" x14ac:dyDescent="0.25">
      <c r="A280" t="s">
        <v>1693</v>
      </c>
      <c r="B280" s="3">
        <v>3010</v>
      </c>
      <c r="C280" t="s">
        <v>1756</v>
      </c>
      <c r="D280" t="str">
        <f t="shared" si="8"/>
        <v>3010 環境保全対策およびその関連分野</v>
      </c>
      <c r="E280">
        <v>383050</v>
      </c>
      <c r="F280" t="s">
        <v>1848</v>
      </c>
      <c r="G280" t="str">
        <f t="shared" si="9"/>
        <v>383050 膜分離技術関連</v>
      </c>
      <c r="H280" t="s">
        <v>1849</v>
      </c>
      <c r="I280" t="s">
        <v>1849</v>
      </c>
    </row>
    <row r="281" spans="1:80" x14ac:dyDescent="0.25">
      <c r="A281" t="s">
        <v>1693</v>
      </c>
      <c r="B281" s="3">
        <v>3010</v>
      </c>
      <c r="C281" t="s">
        <v>1756</v>
      </c>
      <c r="D281" t="str">
        <f t="shared" si="8"/>
        <v>3010 環境保全対策およびその関連分野</v>
      </c>
      <c r="E281">
        <v>383060</v>
      </c>
      <c r="F281" t="s">
        <v>1850</v>
      </c>
      <c r="G281" t="str">
        <f t="shared" si="9"/>
        <v>383060 気体液体分離関連</v>
      </c>
      <c r="H281" t="s">
        <v>1851</v>
      </c>
      <c r="I281" t="s">
        <v>1851</v>
      </c>
    </row>
    <row r="282" spans="1:80" x14ac:dyDescent="0.25">
      <c r="A282" t="s">
        <v>1693</v>
      </c>
      <c r="B282" s="3">
        <v>3010</v>
      </c>
      <c r="C282" t="s">
        <v>1756</v>
      </c>
      <c r="D282" t="str">
        <f t="shared" si="8"/>
        <v>3010 環境保全対策およびその関連分野</v>
      </c>
      <c r="E282">
        <v>383070</v>
      </c>
      <c r="F282" t="s">
        <v>1852</v>
      </c>
      <c r="G282" t="str">
        <f t="shared" si="9"/>
        <v>383070 CO2分離（材料）関連</v>
      </c>
      <c r="H282" t="s">
        <v>1853</v>
      </c>
      <c r="I282" t="s">
        <v>1854</v>
      </c>
      <c r="J282" t="s">
        <v>1855</v>
      </c>
    </row>
    <row r="283" spans="1:80" x14ac:dyDescent="0.25">
      <c r="A283" t="s">
        <v>1693</v>
      </c>
      <c r="B283" s="3">
        <v>3010</v>
      </c>
      <c r="C283" t="s">
        <v>1756</v>
      </c>
      <c r="D283" t="str">
        <f t="shared" si="8"/>
        <v>3010 環境保全対策およびその関連分野</v>
      </c>
      <c r="E283">
        <v>383080</v>
      </c>
      <c r="F283" t="s">
        <v>1856</v>
      </c>
      <c r="G283" t="str">
        <f t="shared" si="9"/>
        <v>383080 金属分離関連</v>
      </c>
      <c r="H283" t="s">
        <v>1857</v>
      </c>
      <c r="I283" t="s">
        <v>1857</v>
      </c>
    </row>
    <row r="284" spans="1:80" x14ac:dyDescent="0.25">
      <c r="A284" t="s">
        <v>1693</v>
      </c>
      <c r="B284" s="3">
        <v>3010</v>
      </c>
      <c r="C284" t="s">
        <v>1756</v>
      </c>
      <c r="D284" t="str">
        <f t="shared" si="8"/>
        <v>3010 環境保全対策およびその関連分野</v>
      </c>
      <c r="E284">
        <v>384140</v>
      </c>
      <c r="F284" t="s">
        <v>1858</v>
      </c>
      <c r="G284" t="str">
        <f t="shared" si="9"/>
        <v>384140 【カテゴリ】バイオエコノミー関連</v>
      </c>
      <c r="H284" t="s">
        <v>1859</v>
      </c>
      <c r="I284" t="s">
        <v>1860</v>
      </c>
      <c r="CA284" t="s">
        <v>86</v>
      </c>
    </row>
    <row r="285" spans="1:80" x14ac:dyDescent="0.25">
      <c r="A285" t="s">
        <v>1693</v>
      </c>
      <c r="B285" s="3">
        <v>3010</v>
      </c>
      <c r="C285" t="s">
        <v>1756</v>
      </c>
      <c r="D285" t="str">
        <f t="shared" si="8"/>
        <v>3010 環境保全対策およびその関連分野</v>
      </c>
      <c r="E285">
        <v>384150</v>
      </c>
      <c r="F285" t="s">
        <v>1861</v>
      </c>
      <c r="G285" t="str">
        <f t="shared" si="9"/>
        <v>384150 バイオエコノミー（植物,農業）関連</v>
      </c>
      <c r="H285" t="s">
        <v>1862</v>
      </c>
      <c r="I285" t="s">
        <v>1860</v>
      </c>
      <c r="J285" t="s">
        <v>1863</v>
      </c>
      <c r="K285" t="s">
        <v>1864</v>
      </c>
    </row>
    <row r="286" spans="1:80" x14ac:dyDescent="0.25">
      <c r="A286" t="s">
        <v>1693</v>
      </c>
      <c r="B286" s="3">
        <v>3010</v>
      </c>
      <c r="C286" t="s">
        <v>1756</v>
      </c>
      <c r="D286" t="str">
        <f t="shared" si="8"/>
        <v>3010 環境保全対策およびその関連分野</v>
      </c>
      <c r="E286">
        <v>384160</v>
      </c>
      <c r="F286" t="s">
        <v>1865</v>
      </c>
      <c r="G286" t="str">
        <f t="shared" si="9"/>
        <v>384160 バイオエコノミー（水産）関連</v>
      </c>
      <c r="H286" t="s">
        <v>1866</v>
      </c>
      <c r="I286" t="s">
        <v>1860</v>
      </c>
      <c r="J286" t="s">
        <v>1867</v>
      </c>
    </row>
    <row r="287" spans="1:80" x14ac:dyDescent="0.25">
      <c r="A287" t="s">
        <v>1693</v>
      </c>
      <c r="B287" s="3">
        <v>3010</v>
      </c>
      <c r="C287" t="s">
        <v>1756</v>
      </c>
      <c r="D287" t="str">
        <f t="shared" si="8"/>
        <v>3010 環境保全対策およびその関連分野</v>
      </c>
      <c r="E287">
        <v>384170</v>
      </c>
      <c r="F287" t="s">
        <v>1868</v>
      </c>
      <c r="G287" t="str">
        <f t="shared" si="9"/>
        <v>384170 バイオエコノミー（畜産）関連</v>
      </c>
      <c r="H287" t="s">
        <v>1869</v>
      </c>
      <c r="I287" t="s">
        <v>1860</v>
      </c>
      <c r="J287" t="s">
        <v>1870</v>
      </c>
    </row>
    <row r="288" spans="1:80" x14ac:dyDescent="0.25">
      <c r="A288" t="s">
        <v>1693</v>
      </c>
      <c r="B288" s="3">
        <v>3010</v>
      </c>
      <c r="C288" t="s">
        <v>1756</v>
      </c>
      <c r="D288" t="str">
        <f t="shared" si="8"/>
        <v>3010 環境保全対策およびその関連分野</v>
      </c>
      <c r="E288">
        <v>384180</v>
      </c>
      <c r="F288" t="s">
        <v>1871</v>
      </c>
      <c r="G288" t="str">
        <f t="shared" si="9"/>
        <v>384180 バイオエコノミー（林業）関連</v>
      </c>
      <c r="H288" t="s">
        <v>1872</v>
      </c>
      <c r="I288" t="s">
        <v>1860</v>
      </c>
      <c r="J288" t="s">
        <v>1873</v>
      </c>
    </row>
    <row r="289" spans="1:79" x14ac:dyDescent="0.25">
      <c r="A289" t="s">
        <v>1874</v>
      </c>
      <c r="B289" s="3">
        <v>4000</v>
      </c>
      <c r="C289" t="s">
        <v>1875</v>
      </c>
      <c r="D289" t="str">
        <f t="shared" si="8"/>
        <v>4000 代数学、幾何学およびその関連分野</v>
      </c>
      <c r="E289">
        <v>111000</v>
      </c>
      <c r="F289" t="s">
        <v>1876</v>
      </c>
      <c r="G289" t="str">
        <f t="shared" si="9"/>
        <v>111000 【カテゴリ】代数学、幾何学およびその関連分野</v>
      </c>
      <c r="H289" t="s">
        <v>1877</v>
      </c>
      <c r="I289" t="s">
        <v>1878</v>
      </c>
      <c r="J289" t="s">
        <v>1879</v>
      </c>
      <c r="K289" t="s">
        <v>1880</v>
      </c>
      <c r="CA289" t="s">
        <v>86</v>
      </c>
    </row>
    <row r="290" spans="1:79" x14ac:dyDescent="0.25">
      <c r="A290" t="s">
        <v>1874</v>
      </c>
      <c r="B290" s="3">
        <v>4000</v>
      </c>
      <c r="C290" t="s">
        <v>1875</v>
      </c>
      <c r="D290" t="str">
        <f t="shared" si="8"/>
        <v>4000 代数学、幾何学およびその関連分野</v>
      </c>
      <c r="E290">
        <v>111010</v>
      </c>
      <c r="F290" t="s">
        <v>1881</v>
      </c>
      <c r="G290" t="str">
        <f t="shared" si="9"/>
        <v>111010 代数学関連</v>
      </c>
      <c r="H290" t="s">
        <v>1882</v>
      </c>
      <c r="I290" t="s">
        <v>1883</v>
      </c>
      <c r="J290" t="s">
        <v>1884</v>
      </c>
      <c r="K290" t="s">
        <v>1885</v>
      </c>
      <c r="L290" t="s">
        <v>1886</v>
      </c>
      <c r="M290" t="s">
        <v>1887</v>
      </c>
      <c r="N290" t="s">
        <v>1888</v>
      </c>
      <c r="O290" t="s">
        <v>1889</v>
      </c>
      <c r="P290" t="s">
        <v>1890</v>
      </c>
      <c r="Q290" t="s">
        <v>1891</v>
      </c>
    </row>
    <row r="291" spans="1:79" x14ac:dyDescent="0.25">
      <c r="A291" t="s">
        <v>1874</v>
      </c>
      <c r="B291" s="3">
        <v>4000</v>
      </c>
      <c r="C291" t="s">
        <v>1875</v>
      </c>
      <c r="D291" t="str">
        <f t="shared" si="8"/>
        <v>4000 代数学、幾何学およびその関連分野</v>
      </c>
      <c r="E291">
        <v>111020</v>
      </c>
      <c r="F291" t="s">
        <v>1892</v>
      </c>
      <c r="G291" t="str">
        <f t="shared" si="9"/>
        <v>111020 幾何学関連</v>
      </c>
      <c r="H291" t="s">
        <v>1893</v>
      </c>
      <c r="I291" t="s">
        <v>1894</v>
      </c>
      <c r="J291" t="s">
        <v>1895</v>
      </c>
      <c r="K291" t="s">
        <v>1896</v>
      </c>
      <c r="L291" t="s">
        <v>1897</v>
      </c>
      <c r="M291" t="s">
        <v>1898</v>
      </c>
      <c r="N291" t="s">
        <v>1899</v>
      </c>
      <c r="O291" t="s">
        <v>1900</v>
      </c>
      <c r="P291" t="s">
        <v>1901</v>
      </c>
    </row>
    <row r="292" spans="1:79" x14ac:dyDescent="0.25">
      <c r="A292" t="s">
        <v>1874</v>
      </c>
      <c r="B292" s="3">
        <v>4010</v>
      </c>
      <c r="C292" t="s">
        <v>1902</v>
      </c>
      <c r="D292" t="str">
        <f t="shared" si="8"/>
        <v>4010 解析学、応用数学およびその関連分野</v>
      </c>
      <c r="E292">
        <v>112000</v>
      </c>
      <c r="F292" t="s">
        <v>1903</v>
      </c>
      <c r="G292" t="str">
        <f t="shared" si="9"/>
        <v>112000 【カテゴリ】解析学、応用数学およびその関連分野</v>
      </c>
      <c r="H292" t="s">
        <v>1904</v>
      </c>
      <c r="I292" t="s">
        <v>1905</v>
      </c>
      <c r="J292" t="s">
        <v>1906</v>
      </c>
      <c r="K292" t="s">
        <v>1907</v>
      </c>
      <c r="CA292" t="s">
        <v>86</v>
      </c>
    </row>
    <row r="293" spans="1:79" x14ac:dyDescent="0.25">
      <c r="A293" t="s">
        <v>1874</v>
      </c>
      <c r="B293" s="3">
        <v>4010</v>
      </c>
      <c r="C293" t="s">
        <v>1902</v>
      </c>
      <c r="D293" t="str">
        <f t="shared" si="8"/>
        <v>4010 解析学、応用数学およびその関連分野</v>
      </c>
      <c r="E293">
        <v>112010</v>
      </c>
      <c r="F293" t="s">
        <v>1908</v>
      </c>
      <c r="G293" t="str">
        <f t="shared" si="9"/>
        <v>112010 基礎解析学関連</v>
      </c>
      <c r="H293" t="s">
        <v>1909</v>
      </c>
      <c r="I293" t="s">
        <v>1910</v>
      </c>
      <c r="J293" t="s">
        <v>1911</v>
      </c>
      <c r="K293" t="s">
        <v>1912</v>
      </c>
      <c r="L293" t="s">
        <v>1913</v>
      </c>
      <c r="M293" t="s">
        <v>1914</v>
      </c>
      <c r="N293" t="s">
        <v>1915</v>
      </c>
      <c r="O293" t="s">
        <v>1916</v>
      </c>
      <c r="P293" t="s">
        <v>1890</v>
      </c>
      <c r="Q293" t="s">
        <v>1885</v>
      </c>
      <c r="R293" t="s">
        <v>1917</v>
      </c>
    </row>
    <row r="294" spans="1:79" x14ac:dyDescent="0.25">
      <c r="A294" t="s">
        <v>1874</v>
      </c>
      <c r="B294" s="3">
        <v>4010</v>
      </c>
      <c r="C294" t="s">
        <v>1902</v>
      </c>
      <c r="D294" t="str">
        <f t="shared" si="8"/>
        <v>4010 解析学、応用数学およびその関連分野</v>
      </c>
      <c r="E294">
        <v>112020</v>
      </c>
      <c r="F294" t="s">
        <v>1918</v>
      </c>
      <c r="G294" t="str">
        <f t="shared" si="9"/>
        <v>112020 数理解析学関連</v>
      </c>
      <c r="H294" t="s">
        <v>1919</v>
      </c>
      <c r="I294" t="s">
        <v>1920</v>
      </c>
      <c r="J294" t="s">
        <v>1921</v>
      </c>
      <c r="K294" t="s">
        <v>1922</v>
      </c>
      <c r="L294" t="s">
        <v>1923</v>
      </c>
      <c r="M294" t="s">
        <v>1924</v>
      </c>
      <c r="N294" t="s">
        <v>1925</v>
      </c>
    </row>
    <row r="295" spans="1:79" x14ac:dyDescent="0.25">
      <c r="A295" t="s">
        <v>1874</v>
      </c>
      <c r="B295" s="3">
        <v>4010</v>
      </c>
      <c r="C295" t="s">
        <v>1902</v>
      </c>
      <c r="D295" t="str">
        <f t="shared" si="8"/>
        <v>4010 解析学、応用数学およびその関連分野</v>
      </c>
      <c r="E295">
        <v>112030</v>
      </c>
      <c r="F295" t="s">
        <v>1926</v>
      </c>
      <c r="G295" t="str">
        <f t="shared" si="9"/>
        <v>112030 数学基礎関連</v>
      </c>
      <c r="H295" t="s">
        <v>1927</v>
      </c>
      <c r="I295" t="s">
        <v>1928</v>
      </c>
      <c r="J295" t="s">
        <v>1361</v>
      </c>
      <c r="K295" t="s">
        <v>1929</v>
      </c>
      <c r="L295" t="s">
        <v>1930</v>
      </c>
      <c r="M295" t="s">
        <v>1931</v>
      </c>
      <c r="N295" t="s">
        <v>1932</v>
      </c>
    </row>
    <row r="296" spans="1:79" x14ac:dyDescent="0.25">
      <c r="A296" t="s">
        <v>1874</v>
      </c>
      <c r="B296" s="3">
        <v>4010</v>
      </c>
      <c r="C296" t="s">
        <v>1902</v>
      </c>
      <c r="D296" t="str">
        <f t="shared" si="8"/>
        <v>4010 解析学、応用数学およびその関連分野</v>
      </c>
      <c r="E296">
        <v>112040</v>
      </c>
      <c r="F296" t="s">
        <v>1933</v>
      </c>
      <c r="G296" t="str">
        <f t="shared" si="9"/>
        <v>112040 応用数学および統計数学関連</v>
      </c>
      <c r="H296" t="s">
        <v>1934</v>
      </c>
      <c r="I296" t="s">
        <v>1448</v>
      </c>
      <c r="J296" t="s">
        <v>1935</v>
      </c>
      <c r="K296" t="s">
        <v>1936</v>
      </c>
      <c r="L296" t="s">
        <v>1937</v>
      </c>
      <c r="M296" t="s">
        <v>1938</v>
      </c>
      <c r="N296" t="s">
        <v>1939</v>
      </c>
    </row>
    <row r="297" spans="1:79" x14ac:dyDescent="0.25">
      <c r="A297" t="s">
        <v>1874</v>
      </c>
      <c r="B297" s="3">
        <v>4020</v>
      </c>
      <c r="C297" t="s">
        <v>1940</v>
      </c>
      <c r="D297" t="str">
        <f t="shared" si="8"/>
        <v>4020 物性物理学およびその関連分野</v>
      </c>
      <c r="E297">
        <v>113000</v>
      </c>
      <c r="F297" t="s">
        <v>1941</v>
      </c>
      <c r="G297" t="str">
        <f t="shared" si="9"/>
        <v>113000 【カテゴリ】物性物理学およびその関連分野</v>
      </c>
      <c r="H297" t="s">
        <v>1942</v>
      </c>
      <c r="I297" t="s">
        <v>1943</v>
      </c>
      <c r="J297" t="s">
        <v>1944</v>
      </c>
      <c r="CA297" t="s">
        <v>86</v>
      </c>
    </row>
    <row r="298" spans="1:79" x14ac:dyDescent="0.25">
      <c r="A298" t="s">
        <v>1874</v>
      </c>
      <c r="B298" s="3">
        <v>4020</v>
      </c>
      <c r="C298" t="s">
        <v>1940</v>
      </c>
      <c r="D298" t="str">
        <f t="shared" si="8"/>
        <v>4020 物性物理学およびその関連分野</v>
      </c>
      <c r="E298">
        <v>113010</v>
      </c>
      <c r="F298" t="s">
        <v>1945</v>
      </c>
      <c r="G298" t="str">
        <f t="shared" si="9"/>
        <v>113010 数理物理および物性基礎関連</v>
      </c>
      <c r="H298" t="s">
        <v>1946</v>
      </c>
      <c r="I298" t="s">
        <v>1947</v>
      </c>
      <c r="J298" t="s">
        <v>1948</v>
      </c>
      <c r="K298" t="s">
        <v>1949</v>
      </c>
      <c r="L298" t="s">
        <v>1950</v>
      </c>
      <c r="M298" t="s">
        <v>1951</v>
      </c>
      <c r="N298" t="s">
        <v>1952</v>
      </c>
      <c r="O298" t="s">
        <v>1953</v>
      </c>
    </row>
    <row r="299" spans="1:79" x14ac:dyDescent="0.25">
      <c r="A299" t="s">
        <v>1874</v>
      </c>
      <c r="B299" s="3">
        <v>4020</v>
      </c>
      <c r="C299" t="s">
        <v>1940</v>
      </c>
      <c r="D299" t="str">
        <f t="shared" si="8"/>
        <v>4020 物性物理学およびその関連分野</v>
      </c>
      <c r="E299">
        <v>113020</v>
      </c>
      <c r="F299" t="s">
        <v>1954</v>
      </c>
      <c r="G299" t="str">
        <f t="shared" si="9"/>
        <v>113020 半導体、光物性および原子物理関連</v>
      </c>
      <c r="H299" t="s">
        <v>1955</v>
      </c>
      <c r="I299" t="s">
        <v>1956</v>
      </c>
      <c r="J299" t="s">
        <v>1957</v>
      </c>
      <c r="K299" t="s">
        <v>1958</v>
      </c>
      <c r="L299" t="s">
        <v>1959</v>
      </c>
      <c r="M299" t="s">
        <v>1960</v>
      </c>
      <c r="N299" t="s">
        <v>1961</v>
      </c>
      <c r="O299" t="s">
        <v>1962</v>
      </c>
      <c r="P299" t="s">
        <v>1963</v>
      </c>
      <c r="Q299" t="s">
        <v>1964</v>
      </c>
    </row>
    <row r="300" spans="1:79" x14ac:dyDescent="0.25">
      <c r="A300" t="s">
        <v>1874</v>
      </c>
      <c r="B300" s="3">
        <v>4020</v>
      </c>
      <c r="C300" t="s">
        <v>1940</v>
      </c>
      <c r="D300" t="str">
        <f t="shared" si="8"/>
        <v>4020 物性物理学およびその関連分野</v>
      </c>
      <c r="E300">
        <v>113030</v>
      </c>
      <c r="F300" t="s">
        <v>1965</v>
      </c>
      <c r="G300" t="str">
        <f t="shared" si="9"/>
        <v>113030 磁性、超伝導および強相関系関連</v>
      </c>
      <c r="H300" t="s">
        <v>1966</v>
      </c>
      <c r="I300" t="s">
        <v>1967</v>
      </c>
      <c r="J300" t="s">
        <v>1968</v>
      </c>
      <c r="K300" t="s">
        <v>1969</v>
      </c>
      <c r="L300" t="s">
        <v>1970</v>
      </c>
      <c r="M300" t="s">
        <v>1971</v>
      </c>
    </row>
    <row r="301" spans="1:79" x14ac:dyDescent="0.25">
      <c r="A301" t="s">
        <v>1874</v>
      </c>
      <c r="B301" s="3">
        <v>4020</v>
      </c>
      <c r="C301" t="s">
        <v>1940</v>
      </c>
      <c r="D301" t="str">
        <f t="shared" si="8"/>
        <v>4020 物性物理学およびその関連分野</v>
      </c>
      <c r="E301">
        <v>113040</v>
      </c>
      <c r="F301" t="s">
        <v>1972</v>
      </c>
      <c r="G301" t="str">
        <f t="shared" si="9"/>
        <v>113040 生物物理、化学物理およびソフトマターの物理関連</v>
      </c>
      <c r="H301" t="s">
        <v>1973</v>
      </c>
      <c r="I301" t="s">
        <v>1974</v>
      </c>
      <c r="J301" t="s">
        <v>1975</v>
      </c>
      <c r="K301" t="s">
        <v>1976</v>
      </c>
      <c r="L301" t="s">
        <v>1977</v>
      </c>
      <c r="M301" t="s">
        <v>1978</v>
      </c>
    </row>
    <row r="302" spans="1:79" x14ac:dyDescent="0.25">
      <c r="A302" t="s">
        <v>1874</v>
      </c>
      <c r="B302" s="3">
        <v>4020</v>
      </c>
      <c r="C302" t="s">
        <v>1940</v>
      </c>
      <c r="D302" t="str">
        <f t="shared" si="8"/>
        <v>4020 物性物理学およびその関連分野</v>
      </c>
      <c r="E302">
        <v>383140</v>
      </c>
      <c r="F302" t="s">
        <v>1979</v>
      </c>
      <c r="G302" t="str">
        <f t="shared" si="9"/>
        <v>383140 集積フォトニクス関連</v>
      </c>
      <c r="H302" t="s">
        <v>1980</v>
      </c>
      <c r="I302" t="s">
        <v>1980</v>
      </c>
    </row>
    <row r="303" spans="1:79" x14ac:dyDescent="0.25">
      <c r="A303" t="s">
        <v>1874</v>
      </c>
      <c r="B303" s="3">
        <v>4020</v>
      </c>
      <c r="C303" t="s">
        <v>1940</v>
      </c>
      <c r="D303" t="str">
        <f t="shared" si="8"/>
        <v>4020 物性物理学およびその関連分野</v>
      </c>
      <c r="E303">
        <v>383150</v>
      </c>
      <c r="F303" t="s">
        <v>1981</v>
      </c>
      <c r="G303" t="str">
        <f t="shared" si="9"/>
        <v>383150 スピントロニクス関連</v>
      </c>
      <c r="H303" t="s">
        <v>1982</v>
      </c>
      <c r="I303" t="s">
        <v>1982</v>
      </c>
    </row>
    <row r="304" spans="1:79" x14ac:dyDescent="0.25">
      <c r="A304" t="s">
        <v>1874</v>
      </c>
      <c r="B304" s="3">
        <v>4030</v>
      </c>
      <c r="C304" t="s">
        <v>1983</v>
      </c>
      <c r="D304" t="str">
        <f t="shared" si="8"/>
        <v>4030 プラズマ学およびその関連分野</v>
      </c>
      <c r="E304">
        <v>114000</v>
      </c>
      <c r="F304" t="s">
        <v>1984</v>
      </c>
      <c r="G304" t="str">
        <f t="shared" si="9"/>
        <v>114000 【カテゴリ】プラズマ学およびその関連分野</v>
      </c>
      <c r="H304" t="s">
        <v>1985</v>
      </c>
      <c r="I304" t="s">
        <v>1986</v>
      </c>
      <c r="J304" t="s">
        <v>1987</v>
      </c>
      <c r="CA304" t="s">
        <v>86</v>
      </c>
    </row>
    <row r="305" spans="1:80" x14ac:dyDescent="0.25">
      <c r="A305" t="s">
        <v>1874</v>
      </c>
      <c r="B305" s="3">
        <v>4030</v>
      </c>
      <c r="C305" t="s">
        <v>1983</v>
      </c>
      <c r="D305" t="str">
        <f t="shared" si="8"/>
        <v>4030 プラズマ学およびその関連分野</v>
      </c>
      <c r="E305">
        <v>114010</v>
      </c>
      <c r="F305" t="s">
        <v>1988</v>
      </c>
      <c r="G305" t="str">
        <f t="shared" si="9"/>
        <v>114010 プラズマ科学関連</v>
      </c>
      <c r="H305" t="s">
        <v>1989</v>
      </c>
      <c r="I305" t="s">
        <v>1990</v>
      </c>
      <c r="J305" t="s">
        <v>1991</v>
      </c>
      <c r="K305" t="s">
        <v>1992</v>
      </c>
      <c r="L305" t="s">
        <v>1993</v>
      </c>
      <c r="M305" t="s">
        <v>1994</v>
      </c>
      <c r="N305" t="s">
        <v>1995</v>
      </c>
    </row>
    <row r="306" spans="1:80" x14ac:dyDescent="0.25">
      <c r="A306" t="s">
        <v>1874</v>
      </c>
      <c r="B306" s="3">
        <v>4030</v>
      </c>
      <c r="C306" t="s">
        <v>1983</v>
      </c>
      <c r="D306" t="str">
        <f t="shared" si="8"/>
        <v>4030 プラズマ学およびその関連分野</v>
      </c>
      <c r="E306">
        <v>114020</v>
      </c>
      <c r="F306" t="s">
        <v>1996</v>
      </c>
      <c r="G306" t="str">
        <f t="shared" si="9"/>
        <v>114020 核融合学関連</v>
      </c>
      <c r="H306" t="s">
        <v>1997</v>
      </c>
      <c r="I306" t="s">
        <v>1998</v>
      </c>
      <c r="J306" t="s">
        <v>1999</v>
      </c>
      <c r="K306" t="s">
        <v>2000</v>
      </c>
      <c r="L306" t="s">
        <v>2001</v>
      </c>
      <c r="M306" t="s">
        <v>2002</v>
      </c>
      <c r="N306" t="s">
        <v>2003</v>
      </c>
      <c r="O306" t="s">
        <v>2004</v>
      </c>
      <c r="P306" t="s">
        <v>2005</v>
      </c>
      <c r="Q306" t="s">
        <v>2006</v>
      </c>
    </row>
    <row r="307" spans="1:80" x14ac:dyDescent="0.25">
      <c r="A307" t="s">
        <v>1874</v>
      </c>
      <c r="B307" s="3">
        <v>4030</v>
      </c>
      <c r="C307" t="s">
        <v>1983</v>
      </c>
      <c r="D307" t="str">
        <f t="shared" si="8"/>
        <v>4030 プラズマ学およびその関連分野</v>
      </c>
      <c r="E307">
        <v>114030</v>
      </c>
      <c r="F307" t="s">
        <v>2007</v>
      </c>
      <c r="G307" t="str">
        <f t="shared" si="9"/>
        <v>114030 プラズマ応用科学関連</v>
      </c>
      <c r="H307" t="s">
        <v>2008</v>
      </c>
      <c r="I307" t="s">
        <v>2009</v>
      </c>
      <c r="J307" t="s">
        <v>2010</v>
      </c>
      <c r="K307" t="s">
        <v>2011</v>
      </c>
    </row>
    <row r="308" spans="1:80" x14ac:dyDescent="0.25">
      <c r="A308" t="s">
        <v>1874</v>
      </c>
      <c r="B308" s="3">
        <v>4030</v>
      </c>
      <c r="C308" t="s">
        <v>1983</v>
      </c>
      <c r="D308" t="str">
        <f t="shared" si="8"/>
        <v>4030 プラズマ学およびその関連分野</v>
      </c>
      <c r="E308">
        <v>195040</v>
      </c>
      <c r="F308" t="s">
        <v>2012</v>
      </c>
      <c r="G308" t="str">
        <f t="shared" si="9"/>
        <v>195040 量子ビーム科学関連</v>
      </c>
      <c r="H308" t="s">
        <v>2013</v>
      </c>
      <c r="I308" t="s">
        <v>2014</v>
      </c>
      <c r="J308" t="s">
        <v>2015</v>
      </c>
      <c r="K308" t="s">
        <v>2016</v>
      </c>
      <c r="L308" t="s">
        <v>2017</v>
      </c>
      <c r="M308" t="s">
        <v>2018</v>
      </c>
      <c r="CB308" t="s">
        <v>231</v>
      </c>
    </row>
    <row r="309" spans="1:80" x14ac:dyDescent="0.25">
      <c r="A309" t="s">
        <v>1874</v>
      </c>
      <c r="B309" s="3">
        <v>4040</v>
      </c>
      <c r="C309" t="s">
        <v>2019</v>
      </c>
      <c r="D309" t="str">
        <f t="shared" si="8"/>
        <v>4040 素粒子、原子核、宇宙物理学およびその関連分野</v>
      </c>
      <c r="E309">
        <v>115000</v>
      </c>
      <c r="F309" t="s">
        <v>2020</v>
      </c>
      <c r="G309" t="str">
        <f t="shared" si="9"/>
        <v>115000 【カテゴリ】素粒子、原子核、宇宙物理学およびその関連分野</v>
      </c>
      <c r="H309" t="s">
        <v>2021</v>
      </c>
      <c r="I309" t="s">
        <v>2022</v>
      </c>
      <c r="J309" t="s">
        <v>2023</v>
      </c>
      <c r="K309" t="s">
        <v>2024</v>
      </c>
      <c r="L309" t="s">
        <v>2025</v>
      </c>
      <c r="CA309" t="s">
        <v>86</v>
      </c>
    </row>
    <row r="310" spans="1:80" x14ac:dyDescent="0.25">
      <c r="A310" t="s">
        <v>1874</v>
      </c>
      <c r="B310" s="3">
        <v>4040</v>
      </c>
      <c r="C310" t="s">
        <v>2019</v>
      </c>
      <c r="D310" t="str">
        <f t="shared" si="8"/>
        <v>4040 素粒子、原子核、宇宙物理学およびその関連分野</v>
      </c>
      <c r="E310">
        <v>115010</v>
      </c>
      <c r="F310" t="s">
        <v>2026</v>
      </c>
      <c r="G310" t="str">
        <f t="shared" si="9"/>
        <v>115010 素粒子、原子核、宇宙線および宇宙物理に関連する理論</v>
      </c>
      <c r="H310" t="s">
        <v>2027</v>
      </c>
      <c r="I310" t="s">
        <v>2023</v>
      </c>
      <c r="J310" t="s">
        <v>2024</v>
      </c>
      <c r="K310" t="s">
        <v>2028</v>
      </c>
      <c r="L310" t="s">
        <v>2029</v>
      </c>
      <c r="M310" t="s">
        <v>2030</v>
      </c>
      <c r="N310" t="s">
        <v>2031</v>
      </c>
    </row>
    <row r="311" spans="1:80" x14ac:dyDescent="0.25">
      <c r="A311" t="s">
        <v>1874</v>
      </c>
      <c r="B311" s="3">
        <v>4040</v>
      </c>
      <c r="C311" t="s">
        <v>2019</v>
      </c>
      <c r="D311" t="str">
        <f t="shared" si="8"/>
        <v>4040 素粒子、原子核、宇宙物理学およびその関連分野</v>
      </c>
      <c r="E311">
        <v>115020</v>
      </c>
      <c r="F311" t="s">
        <v>2032</v>
      </c>
      <c r="G311" t="str">
        <f t="shared" si="9"/>
        <v>115020 素粒子、原子核、宇宙線および宇宙物理に関連する実験</v>
      </c>
      <c r="H311" t="s">
        <v>2027</v>
      </c>
      <c r="I311" t="s">
        <v>2023</v>
      </c>
      <c r="J311" t="s">
        <v>2024</v>
      </c>
      <c r="K311" t="s">
        <v>2028</v>
      </c>
      <c r="L311" t="s">
        <v>2029</v>
      </c>
      <c r="M311" t="s">
        <v>2030</v>
      </c>
      <c r="N311" t="s">
        <v>2031</v>
      </c>
    </row>
    <row r="312" spans="1:80" x14ac:dyDescent="0.25">
      <c r="A312" t="s">
        <v>1874</v>
      </c>
      <c r="B312" s="3">
        <v>4040</v>
      </c>
      <c r="C312" t="s">
        <v>2033</v>
      </c>
      <c r="D312" t="str">
        <f t="shared" si="8"/>
        <v>4040 天文学・地球惑星科学およびその関連分野</v>
      </c>
      <c r="E312">
        <v>116010</v>
      </c>
      <c r="F312" t="s">
        <v>2034</v>
      </c>
      <c r="G312" t="str">
        <f t="shared" si="9"/>
        <v>116010 天文学関連</v>
      </c>
      <c r="H312" t="s">
        <v>2035</v>
      </c>
      <c r="I312" t="s">
        <v>2036</v>
      </c>
      <c r="J312" t="s">
        <v>2037</v>
      </c>
      <c r="K312" t="s">
        <v>2038</v>
      </c>
      <c r="L312" t="s">
        <v>2039</v>
      </c>
      <c r="M312" t="s">
        <v>2040</v>
      </c>
      <c r="N312" t="s">
        <v>2041</v>
      </c>
      <c r="O312" t="s">
        <v>2042</v>
      </c>
    </row>
    <row r="313" spans="1:80" x14ac:dyDescent="0.25">
      <c r="A313" t="s">
        <v>1874</v>
      </c>
      <c r="B313" s="3">
        <v>4040</v>
      </c>
      <c r="C313" t="s">
        <v>2019</v>
      </c>
      <c r="D313" t="str">
        <f t="shared" si="8"/>
        <v>4040 素粒子、原子核、宇宙物理学およびその関連分野</v>
      </c>
      <c r="E313">
        <v>195040</v>
      </c>
      <c r="F313" t="s">
        <v>2012</v>
      </c>
      <c r="G313" t="str">
        <f t="shared" si="9"/>
        <v>195040 量子ビーム科学関連</v>
      </c>
      <c r="H313" t="s">
        <v>2013</v>
      </c>
      <c r="I313" t="s">
        <v>2014</v>
      </c>
      <c r="J313" t="s">
        <v>2015</v>
      </c>
      <c r="K313" t="s">
        <v>2016</v>
      </c>
      <c r="L313" t="s">
        <v>2017</v>
      </c>
      <c r="M313" t="s">
        <v>2018</v>
      </c>
      <c r="CB313" t="s">
        <v>231</v>
      </c>
    </row>
    <row r="314" spans="1:80" x14ac:dyDescent="0.25">
      <c r="A314" t="s">
        <v>1874</v>
      </c>
      <c r="B314" s="3">
        <v>4040</v>
      </c>
      <c r="C314" t="s">
        <v>2019</v>
      </c>
      <c r="D314" t="str">
        <f t="shared" si="8"/>
        <v>4040 素粒子、原子核、宇宙物理学およびその関連分野</v>
      </c>
      <c r="E314">
        <v>383180</v>
      </c>
      <c r="F314" t="s">
        <v>2043</v>
      </c>
      <c r="G314" t="str">
        <f t="shared" si="9"/>
        <v>383180 量子情報,通信関連</v>
      </c>
      <c r="H314" t="s">
        <v>2044</v>
      </c>
      <c r="I314" t="s">
        <v>1964</v>
      </c>
      <c r="J314" t="s">
        <v>2045</v>
      </c>
    </row>
    <row r="315" spans="1:80" x14ac:dyDescent="0.25">
      <c r="A315" t="s">
        <v>1874</v>
      </c>
      <c r="B315" s="3">
        <v>4040</v>
      </c>
      <c r="C315" t="s">
        <v>2019</v>
      </c>
      <c r="D315" t="str">
        <f t="shared" si="8"/>
        <v>4040 素粒子、原子核、宇宙物理学およびその関連分野</v>
      </c>
      <c r="E315">
        <v>383190</v>
      </c>
      <c r="F315" t="s">
        <v>2046</v>
      </c>
      <c r="G315" t="str">
        <f t="shared" si="9"/>
        <v>383190 量子計測,センシング関連</v>
      </c>
      <c r="H315" t="s">
        <v>2047</v>
      </c>
      <c r="I315" t="s">
        <v>2048</v>
      </c>
      <c r="J315" t="s">
        <v>265</v>
      </c>
    </row>
    <row r="316" spans="1:80" x14ac:dyDescent="0.25">
      <c r="A316" t="s">
        <v>1874</v>
      </c>
      <c r="B316" s="3">
        <v>4050</v>
      </c>
      <c r="C316" t="s">
        <v>2049</v>
      </c>
      <c r="D316" t="str">
        <f t="shared" si="8"/>
        <v>4050 材料力学、生産工学、設計工学およびその関連分野</v>
      </c>
      <c r="E316">
        <v>118000</v>
      </c>
      <c r="F316" t="s">
        <v>2050</v>
      </c>
      <c r="G316" t="str">
        <f t="shared" si="9"/>
        <v>118000 【カテゴリ】材料力学、生産工学、設計工学およびその関連分野</v>
      </c>
      <c r="H316" t="s">
        <v>2051</v>
      </c>
      <c r="I316" t="s">
        <v>2052</v>
      </c>
      <c r="J316" t="s">
        <v>2053</v>
      </c>
      <c r="K316" t="s">
        <v>2054</v>
      </c>
      <c r="L316" t="s">
        <v>2055</v>
      </c>
      <c r="CA316" t="s">
        <v>86</v>
      </c>
    </row>
    <row r="317" spans="1:80" x14ac:dyDescent="0.25">
      <c r="A317" t="s">
        <v>1874</v>
      </c>
      <c r="B317" s="3">
        <v>4050</v>
      </c>
      <c r="C317" t="s">
        <v>2049</v>
      </c>
      <c r="D317" t="str">
        <f t="shared" si="8"/>
        <v>4050 材料力学、生産工学、設計工学およびその関連分野</v>
      </c>
      <c r="E317">
        <v>118010</v>
      </c>
      <c r="F317" t="s">
        <v>2056</v>
      </c>
      <c r="G317" t="str">
        <f t="shared" si="9"/>
        <v>118010 材料力学および機械材料関連</v>
      </c>
      <c r="H317" t="s">
        <v>2057</v>
      </c>
      <c r="I317" t="s">
        <v>2058</v>
      </c>
      <c r="J317" t="s">
        <v>2059</v>
      </c>
      <c r="K317" t="s">
        <v>2060</v>
      </c>
      <c r="L317" t="s">
        <v>2061</v>
      </c>
      <c r="M317" t="s">
        <v>2062</v>
      </c>
      <c r="N317" t="s">
        <v>2063</v>
      </c>
      <c r="O317" t="s">
        <v>2064</v>
      </c>
    </row>
    <row r="318" spans="1:80" x14ac:dyDescent="0.25">
      <c r="A318" t="s">
        <v>1874</v>
      </c>
      <c r="B318" s="3">
        <v>4050</v>
      </c>
      <c r="C318" t="s">
        <v>2049</v>
      </c>
      <c r="D318" t="str">
        <f t="shared" si="8"/>
        <v>4050 材料力学、生産工学、設計工学およびその関連分野</v>
      </c>
      <c r="E318">
        <v>118020</v>
      </c>
      <c r="F318" t="s">
        <v>2065</v>
      </c>
      <c r="G318" t="str">
        <f t="shared" si="9"/>
        <v>118020 加工学および生産工学関連</v>
      </c>
      <c r="H318" t="s">
        <v>2066</v>
      </c>
      <c r="I318" t="s">
        <v>2067</v>
      </c>
      <c r="J318" t="s">
        <v>2068</v>
      </c>
      <c r="K318" t="s">
        <v>2069</v>
      </c>
      <c r="L318" t="s">
        <v>2070</v>
      </c>
      <c r="M318" t="s">
        <v>2071</v>
      </c>
      <c r="N318" t="s">
        <v>2072</v>
      </c>
      <c r="O318" t="s">
        <v>2073</v>
      </c>
    </row>
    <row r="319" spans="1:80" x14ac:dyDescent="0.25">
      <c r="A319" t="s">
        <v>1874</v>
      </c>
      <c r="B319" s="3">
        <v>4050</v>
      </c>
      <c r="C319" t="s">
        <v>2049</v>
      </c>
      <c r="D319" t="str">
        <f t="shared" si="8"/>
        <v>4050 材料力学、生産工学、設計工学およびその関連分野</v>
      </c>
      <c r="E319">
        <v>118030</v>
      </c>
      <c r="F319" t="s">
        <v>2074</v>
      </c>
      <c r="G319" t="str">
        <f t="shared" si="9"/>
        <v>118030 設計工学関連</v>
      </c>
      <c r="H319" t="s">
        <v>2075</v>
      </c>
      <c r="I319" t="s">
        <v>2076</v>
      </c>
      <c r="J319" t="s">
        <v>2077</v>
      </c>
      <c r="K319" t="s">
        <v>2078</v>
      </c>
      <c r="L319" t="s">
        <v>2079</v>
      </c>
      <c r="M319" t="s">
        <v>2080</v>
      </c>
      <c r="N319" t="s">
        <v>2081</v>
      </c>
    </row>
    <row r="320" spans="1:80" x14ac:dyDescent="0.25">
      <c r="A320" t="s">
        <v>1874</v>
      </c>
      <c r="B320" s="3">
        <v>4050</v>
      </c>
      <c r="C320" t="s">
        <v>2049</v>
      </c>
      <c r="D320" t="str">
        <f t="shared" si="8"/>
        <v>4050 材料力学、生産工学、設計工学およびその関連分野</v>
      </c>
      <c r="E320">
        <v>118040</v>
      </c>
      <c r="F320" t="s">
        <v>2082</v>
      </c>
      <c r="G320" t="str">
        <f t="shared" si="9"/>
        <v>118040 機械要素およびトライボロジー関連</v>
      </c>
      <c r="H320" t="s">
        <v>2083</v>
      </c>
      <c r="I320" t="s">
        <v>2084</v>
      </c>
      <c r="J320" t="s">
        <v>2085</v>
      </c>
      <c r="K320" t="s">
        <v>2086</v>
      </c>
      <c r="L320" t="s">
        <v>2087</v>
      </c>
      <c r="M320" t="s">
        <v>2088</v>
      </c>
    </row>
    <row r="321" spans="1:80" x14ac:dyDescent="0.25">
      <c r="A321" t="s">
        <v>1874</v>
      </c>
      <c r="B321" s="3">
        <v>4050</v>
      </c>
      <c r="C321" t="s">
        <v>2049</v>
      </c>
      <c r="D321" t="str">
        <f t="shared" si="8"/>
        <v>4050 材料力学、生産工学、設計工学およびその関連分野</v>
      </c>
      <c r="E321">
        <v>381280</v>
      </c>
      <c r="F321" t="s">
        <v>2089</v>
      </c>
      <c r="G321" t="str">
        <f t="shared" si="9"/>
        <v>381280 計算工学関連</v>
      </c>
      <c r="H321" t="s">
        <v>2090</v>
      </c>
      <c r="I321" t="s">
        <v>2090</v>
      </c>
    </row>
    <row r="322" spans="1:80" x14ac:dyDescent="0.25">
      <c r="A322" t="s">
        <v>1874</v>
      </c>
      <c r="B322" s="3">
        <v>4050</v>
      </c>
      <c r="C322" t="s">
        <v>2049</v>
      </c>
      <c r="D322" t="str">
        <f t="shared" si="8"/>
        <v>4050 材料力学、生産工学、設計工学およびその関連分野</v>
      </c>
      <c r="E322">
        <v>383300</v>
      </c>
      <c r="F322" t="s">
        <v>2091</v>
      </c>
      <c r="G322" t="str">
        <f t="shared" si="9"/>
        <v>383300 微細加工プロセス関連</v>
      </c>
      <c r="H322" t="s">
        <v>2092</v>
      </c>
      <c r="I322" t="s">
        <v>2092</v>
      </c>
    </row>
    <row r="323" spans="1:80" x14ac:dyDescent="0.25">
      <c r="A323" t="s">
        <v>1874</v>
      </c>
      <c r="B323" s="3">
        <v>4050</v>
      </c>
      <c r="C323" t="s">
        <v>2049</v>
      </c>
      <c r="D323" t="str">
        <f t="shared" ref="D323:D386" si="10">B323&amp;" "&amp;C323</f>
        <v>4050 材料力学、生産工学、設計工学およびその関連分野</v>
      </c>
      <c r="E323">
        <v>383310</v>
      </c>
      <c r="F323" t="s">
        <v>2093</v>
      </c>
      <c r="G323" t="str">
        <f t="shared" ref="G323:G386" si="11">E323&amp;" "&amp;F323</f>
        <v>383310 積層造形</v>
      </c>
      <c r="H323" t="s">
        <v>2093</v>
      </c>
      <c r="I323" t="s">
        <v>2093</v>
      </c>
    </row>
    <row r="324" spans="1:80" x14ac:dyDescent="0.25">
      <c r="A324" t="s">
        <v>1874</v>
      </c>
      <c r="B324" s="3">
        <v>4050</v>
      </c>
      <c r="C324" t="s">
        <v>2049</v>
      </c>
      <c r="D324" t="str">
        <f t="shared" si="10"/>
        <v>4050 材料力学、生産工学、設計工学およびその関連分野</v>
      </c>
      <c r="E324">
        <v>383320</v>
      </c>
      <c r="F324" t="s">
        <v>2094</v>
      </c>
      <c r="G324" t="str">
        <f t="shared" si="11"/>
        <v>383320 レーザ加工関連</v>
      </c>
      <c r="H324" t="s">
        <v>2095</v>
      </c>
      <c r="I324" t="s">
        <v>2095</v>
      </c>
    </row>
    <row r="325" spans="1:80" x14ac:dyDescent="0.25">
      <c r="A325" t="s">
        <v>1874</v>
      </c>
      <c r="B325" s="3">
        <v>4060</v>
      </c>
      <c r="C325" t="s">
        <v>2096</v>
      </c>
      <c r="D325" t="str">
        <f t="shared" si="10"/>
        <v>4060 流体工学、熱工学およびその関連分野</v>
      </c>
      <c r="E325">
        <v>119000</v>
      </c>
      <c r="F325" t="s">
        <v>2097</v>
      </c>
      <c r="G325" t="str">
        <f t="shared" si="11"/>
        <v>119000 【カテゴリ】流体工学、熱工学およびその関連分野</v>
      </c>
      <c r="H325" t="s">
        <v>2098</v>
      </c>
      <c r="I325" t="s">
        <v>2099</v>
      </c>
      <c r="J325" t="s">
        <v>2100</v>
      </c>
      <c r="K325" t="s">
        <v>2101</v>
      </c>
      <c r="CA325" t="s">
        <v>86</v>
      </c>
    </row>
    <row r="326" spans="1:80" x14ac:dyDescent="0.25">
      <c r="A326" t="s">
        <v>1874</v>
      </c>
      <c r="B326" s="3">
        <v>4060</v>
      </c>
      <c r="C326" t="s">
        <v>2096</v>
      </c>
      <c r="D326" t="str">
        <f t="shared" si="10"/>
        <v>4060 流体工学、熱工学およびその関連分野</v>
      </c>
      <c r="E326">
        <v>119010</v>
      </c>
      <c r="F326" t="s">
        <v>2102</v>
      </c>
      <c r="G326" t="str">
        <f t="shared" si="11"/>
        <v>119010 流体工学関連</v>
      </c>
      <c r="H326" t="s">
        <v>2103</v>
      </c>
      <c r="I326" t="s">
        <v>2104</v>
      </c>
      <c r="J326" t="s">
        <v>2105</v>
      </c>
      <c r="K326" t="s">
        <v>2106</v>
      </c>
      <c r="L326" t="s">
        <v>2107</v>
      </c>
      <c r="M326" t="s">
        <v>2108</v>
      </c>
      <c r="N326" t="s">
        <v>2109</v>
      </c>
      <c r="O326" t="s">
        <v>2110</v>
      </c>
    </row>
    <row r="327" spans="1:80" x14ac:dyDescent="0.25">
      <c r="A327" t="s">
        <v>1874</v>
      </c>
      <c r="B327" s="3">
        <v>4060</v>
      </c>
      <c r="C327" t="s">
        <v>2096</v>
      </c>
      <c r="D327" t="str">
        <f t="shared" si="10"/>
        <v>4060 流体工学、熱工学およびその関連分野</v>
      </c>
      <c r="E327">
        <v>119020</v>
      </c>
      <c r="F327" t="s">
        <v>2111</v>
      </c>
      <c r="G327" t="str">
        <f t="shared" si="11"/>
        <v>119020 熱工学関連</v>
      </c>
      <c r="H327" t="s">
        <v>2112</v>
      </c>
      <c r="I327" t="s">
        <v>2113</v>
      </c>
      <c r="J327" t="s">
        <v>2114</v>
      </c>
      <c r="K327" t="s">
        <v>2115</v>
      </c>
      <c r="L327" t="s">
        <v>2116</v>
      </c>
      <c r="M327" t="s">
        <v>2117</v>
      </c>
      <c r="N327" t="s">
        <v>2118</v>
      </c>
      <c r="O327" t="s">
        <v>2119</v>
      </c>
    </row>
    <row r="328" spans="1:80" x14ac:dyDescent="0.25">
      <c r="A328" t="s">
        <v>1874</v>
      </c>
      <c r="B328" s="3">
        <v>4070</v>
      </c>
      <c r="C328" t="s">
        <v>2120</v>
      </c>
      <c r="D328" t="str">
        <f t="shared" si="10"/>
        <v>4070 電気電子工学およびその関連分野</v>
      </c>
      <c r="E328">
        <v>121000</v>
      </c>
      <c r="F328" t="s">
        <v>2121</v>
      </c>
      <c r="G328" t="str">
        <f t="shared" si="11"/>
        <v>121000 【カテゴリ】電気電子工学およびその関連分野</v>
      </c>
      <c r="H328" t="s">
        <v>2122</v>
      </c>
      <c r="I328" t="s">
        <v>2123</v>
      </c>
      <c r="J328" t="s">
        <v>2124</v>
      </c>
      <c r="CA328" t="s">
        <v>86</v>
      </c>
    </row>
    <row r="329" spans="1:80" x14ac:dyDescent="0.25">
      <c r="A329" t="s">
        <v>1874</v>
      </c>
      <c r="B329" s="3">
        <v>4070</v>
      </c>
      <c r="C329" t="s">
        <v>2120</v>
      </c>
      <c r="D329" t="str">
        <f t="shared" si="10"/>
        <v>4070 電気電子工学およびその関連分野</v>
      </c>
      <c r="E329">
        <v>121010</v>
      </c>
      <c r="F329" t="s">
        <v>2125</v>
      </c>
      <c r="G329" t="str">
        <f t="shared" si="11"/>
        <v>121010 電力工学関連</v>
      </c>
      <c r="H329" t="s">
        <v>2126</v>
      </c>
      <c r="I329" t="s">
        <v>2127</v>
      </c>
      <c r="J329" t="s">
        <v>2128</v>
      </c>
      <c r="K329" t="s">
        <v>2129</v>
      </c>
      <c r="L329" t="s">
        <v>2130</v>
      </c>
      <c r="M329" t="s">
        <v>2131</v>
      </c>
      <c r="N329" t="s">
        <v>2132</v>
      </c>
      <c r="O329" t="s">
        <v>2133</v>
      </c>
      <c r="P329" t="s">
        <v>2134</v>
      </c>
    </row>
    <row r="330" spans="1:80" x14ac:dyDescent="0.25">
      <c r="A330" t="s">
        <v>1874</v>
      </c>
      <c r="B330" s="3">
        <v>4070</v>
      </c>
      <c r="C330" t="s">
        <v>2120</v>
      </c>
      <c r="D330" t="str">
        <f t="shared" si="10"/>
        <v>4070 電気電子工学およびその関連分野</v>
      </c>
      <c r="E330">
        <v>121020</v>
      </c>
      <c r="F330" t="s">
        <v>2135</v>
      </c>
      <c r="G330" t="str">
        <f t="shared" si="11"/>
        <v>121020 通信工学関連</v>
      </c>
      <c r="H330" t="s">
        <v>2136</v>
      </c>
      <c r="I330" t="s">
        <v>1361</v>
      </c>
      <c r="J330" t="s">
        <v>2137</v>
      </c>
      <c r="K330" t="s">
        <v>2138</v>
      </c>
      <c r="L330" t="s">
        <v>2139</v>
      </c>
      <c r="M330" t="s">
        <v>2140</v>
      </c>
      <c r="N330" t="s">
        <v>2141</v>
      </c>
      <c r="O330" t="s">
        <v>2142</v>
      </c>
      <c r="P330" t="s">
        <v>2143</v>
      </c>
      <c r="Q330" t="s">
        <v>1424</v>
      </c>
    </row>
    <row r="331" spans="1:80" x14ac:dyDescent="0.25">
      <c r="A331" t="s">
        <v>1874</v>
      </c>
      <c r="B331" s="3">
        <v>4070</v>
      </c>
      <c r="C331" t="s">
        <v>2120</v>
      </c>
      <c r="D331" t="str">
        <f t="shared" si="10"/>
        <v>4070 電気電子工学およびその関連分野</v>
      </c>
      <c r="E331">
        <v>121030</v>
      </c>
      <c r="F331" t="s">
        <v>2144</v>
      </c>
      <c r="G331" t="str">
        <f t="shared" si="11"/>
        <v>121030 計測工学関連</v>
      </c>
      <c r="H331" t="s">
        <v>2145</v>
      </c>
      <c r="I331" t="s">
        <v>2146</v>
      </c>
      <c r="J331" t="s">
        <v>2147</v>
      </c>
      <c r="K331" t="s">
        <v>2148</v>
      </c>
      <c r="L331" t="s">
        <v>2149</v>
      </c>
      <c r="M331" t="s">
        <v>2150</v>
      </c>
      <c r="N331" t="s">
        <v>265</v>
      </c>
    </row>
    <row r="332" spans="1:80" x14ac:dyDescent="0.25">
      <c r="A332" t="s">
        <v>1874</v>
      </c>
      <c r="B332" s="3">
        <v>4070</v>
      </c>
      <c r="C332" t="s">
        <v>2120</v>
      </c>
      <c r="D332" t="str">
        <f t="shared" si="10"/>
        <v>4070 電気電子工学およびその関連分野</v>
      </c>
      <c r="E332">
        <v>121040</v>
      </c>
      <c r="F332" t="s">
        <v>2151</v>
      </c>
      <c r="G332" t="str">
        <f t="shared" si="11"/>
        <v>121040 制御およびシステム工学関連</v>
      </c>
      <c r="H332" t="s">
        <v>2152</v>
      </c>
      <c r="I332" t="s">
        <v>2153</v>
      </c>
      <c r="J332" t="s">
        <v>2154</v>
      </c>
      <c r="K332" t="s">
        <v>2155</v>
      </c>
      <c r="L332" t="s">
        <v>2156</v>
      </c>
      <c r="M332" t="s">
        <v>2157</v>
      </c>
      <c r="N332" t="s">
        <v>2158</v>
      </c>
      <c r="O332" t="s">
        <v>2159</v>
      </c>
    </row>
    <row r="333" spans="1:80" x14ac:dyDescent="0.25">
      <c r="A333" t="s">
        <v>1874</v>
      </c>
      <c r="B333" s="3">
        <v>4070</v>
      </c>
      <c r="C333" t="s">
        <v>2120</v>
      </c>
      <c r="D333" t="str">
        <f t="shared" si="10"/>
        <v>4070 電気電子工学およびその関連分野</v>
      </c>
      <c r="E333">
        <v>121050</v>
      </c>
      <c r="F333" t="s">
        <v>2160</v>
      </c>
      <c r="G333" t="str">
        <f t="shared" si="11"/>
        <v>121050 電気電子材料工学関連</v>
      </c>
      <c r="H333" t="s">
        <v>2161</v>
      </c>
      <c r="I333" t="s">
        <v>1956</v>
      </c>
      <c r="J333" t="s">
        <v>1957</v>
      </c>
      <c r="K333" t="s">
        <v>2162</v>
      </c>
      <c r="L333" t="s">
        <v>2163</v>
      </c>
      <c r="M333" t="s">
        <v>2164</v>
      </c>
      <c r="N333" t="s">
        <v>2165</v>
      </c>
      <c r="O333" t="s">
        <v>2166</v>
      </c>
      <c r="P333" t="s">
        <v>2167</v>
      </c>
      <c r="Q333" t="s">
        <v>2168</v>
      </c>
      <c r="R333" t="s">
        <v>2169</v>
      </c>
    </row>
    <row r="334" spans="1:80" x14ac:dyDescent="0.25">
      <c r="A334" t="s">
        <v>1874</v>
      </c>
      <c r="B334" s="3">
        <v>4070</v>
      </c>
      <c r="C334" t="s">
        <v>2120</v>
      </c>
      <c r="D334" t="str">
        <f t="shared" si="10"/>
        <v>4070 電気電子工学およびその関連分野</v>
      </c>
      <c r="E334">
        <v>121060</v>
      </c>
      <c r="F334" t="s">
        <v>2170</v>
      </c>
      <c r="G334" t="str">
        <f t="shared" si="11"/>
        <v>121060 電子デバイスおよび電子機器関連</v>
      </c>
      <c r="H334" t="s">
        <v>2171</v>
      </c>
      <c r="I334" t="s">
        <v>2172</v>
      </c>
      <c r="J334" t="s">
        <v>2173</v>
      </c>
      <c r="K334" t="s">
        <v>2174</v>
      </c>
      <c r="L334" t="s">
        <v>2175</v>
      </c>
      <c r="M334" t="s">
        <v>2176</v>
      </c>
      <c r="N334" t="s">
        <v>2177</v>
      </c>
      <c r="O334" t="s">
        <v>2178</v>
      </c>
      <c r="P334" t="s">
        <v>2179</v>
      </c>
      <c r="Q334" t="s">
        <v>2180</v>
      </c>
      <c r="R334" t="s">
        <v>2181</v>
      </c>
    </row>
    <row r="335" spans="1:80" x14ac:dyDescent="0.25">
      <c r="A335" t="s">
        <v>1874</v>
      </c>
      <c r="B335" s="3">
        <v>4070</v>
      </c>
      <c r="C335" t="s">
        <v>2120</v>
      </c>
      <c r="D335" t="str">
        <f t="shared" si="10"/>
        <v>4070 電気電子工学およびその関連分野</v>
      </c>
      <c r="E335">
        <v>180010</v>
      </c>
      <c r="F335" t="s">
        <v>1500</v>
      </c>
      <c r="G335" t="str">
        <f t="shared" si="11"/>
        <v>180010 ウェラブル端末</v>
      </c>
      <c r="H335" t="s">
        <v>1500</v>
      </c>
      <c r="I335" t="s">
        <v>1500</v>
      </c>
    </row>
    <row r="336" spans="1:80" x14ac:dyDescent="0.25">
      <c r="A336" t="s">
        <v>1874</v>
      </c>
      <c r="B336" s="3">
        <v>4070</v>
      </c>
      <c r="C336" t="s">
        <v>2120</v>
      </c>
      <c r="D336" t="str">
        <f t="shared" si="10"/>
        <v>4070 電気電子工学およびその関連分野</v>
      </c>
      <c r="E336">
        <v>282430</v>
      </c>
      <c r="F336" t="s">
        <v>1462</v>
      </c>
      <c r="G336" t="str">
        <f t="shared" si="11"/>
        <v>282430 エッジデバイス関連</v>
      </c>
      <c r="H336" t="s">
        <v>1463</v>
      </c>
      <c r="I336" t="s">
        <v>1463</v>
      </c>
      <c r="CB336" t="s">
        <v>231</v>
      </c>
    </row>
    <row r="337" spans="1:80" x14ac:dyDescent="0.25">
      <c r="A337" t="s">
        <v>1874</v>
      </c>
      <c r="B337" s="3">
        <v>4070</v>
      </c>
      <c r="C337" t="s">
        <v>2120</v>
      </c>
      <c r="D337" t="str">
        <f t="shared" si="10"/>
        <v>4070 電気電子工学およびその関連分野</v>
      </c>
      <c r="E337">
        <v>282440</v>
      </c>
      <c r="F337" t="s">
        <v>1464</v>
      </c>
      <c r="G337" t="str">
        <f t="shared" si="11"/>
        <v>282440 超高速無線通信関連</v>
      </c>
      <c r="H337" t="s">
        <v>1465</v>
      </c>
      <c r="I337" t="s">
        <v>1465</v>
      </c>
      <c r="CB337" t="s">
        <v>231</v>
      </c>
    </row>
    <row r="338" spans="1:80" x14ac:dyDescent="0.25">
      <c r="A338" t="s">
        <v>1874</v>
      </c>
      <c r="B338" s="3">
        <v>4070</v>
      </c>
      <c r="C338" t="s">
        <v>2120</v>
      </c>
      <c r="D338" t="str">
        <f t="shared" si="10"/>
        <v>4070 電気電子工学およびその関連分野</v>
      </c>
      <c r="E338">
        <v>282460</v>
      </c>
      <c r="F338" t="s">
        <v>2182</v>
      </c>
      <c r="G338" t="str">
        <f t="shared" si="11"/>
        <v>282460 非接触インタフェース（RFID等）関連</v>
      </c>
      <c r="H338" t="s">
        <v>2183</v>
      </c>
      <c r="I338" t="s">
        <v>2184</v>
      </c>
      <c r="J338" t="s">
        <v>2185</v>
      </c>
    </row>
    <row r="339" spans="1:80" x14ac:dyDescent="0.25">
      <c r="A339" t="s">
        <v>1874</v>
      </c>
      <c r="B339" s="3">
        <v>4070</v>
      </c>
      <c r="C339" t="s">
        <v>2120</v>
      </c>
      <c r="D339" t="str">
        <f t="shared" si="10"/>
        <v>4070 電気電子工学およびその関連分野</v>
      </c>
      <c r="E339">
        <v>286010</v>
      </c>
      <c r="F339" t="s">
        <v>2186</v>
      </c>
      <c r="G339" t="str">
        <f t="shared" si="11"/>
        <v>286010 電気自動車関連</v>
      </c>
      <c r="H339" t="s">
        <v>2187</v>
      </c>
      <c r="I339" t="s">
        <v>2187</v>
      </c>
    </row>
    <row r="340" spans="1:80" x14ac:dyDescent="0.25">
      <c r="A340" t="s">
        <v>1874</v>
      </c>
      <c r="B340" s="3">
        <v>4070</v>
      </c>
      <c r="C340" t="s">
        <v>2120</v>
      </c>
      <c r="D340" t="str">
        <f t="shared" si="10"/>
        <v>4070 電気電子工学およびその関連分野</v>
      </c>
      <c r="E340">
        <v>286020</v>
      </c>
      <c r="F340" t="s">
        <v>2188</v>
      </c>
      <c r="G340" t="str">
        <f t="shared" si="11"/>
        <v>286020 燃料電池,燃料電池車関連</v>
      </c>
      <c r="H340" t="s">
        <v>2189</v>
      </c>
      <c r="I340" t="s">
        <v>2190</v>
      </c>
      <c r="J340" t="s">
        <v>2191</v>
      </c>
    </row>
    <row r="341" spans="1:80" x14ac:dyDescent="0.25">
      <c r="A341" t="s">
        <v>1874</v>
      </c>
      <c r="B341" s="3">
        <v>4070</v>
      </c>
      <c r="C341" t="s">
        <v>2120</v>
      </c>
      <c r="D341" t="str">
        <f t="shared" si="10"/>
        <v>4070 電気電子工学およびその関連分野</v>
      </c>
      <c r="E341">
        <v>286030</v>
      </c>
      <c r="F341" t="s">
        <v>2192</v>
      </c>
      <c r="G341" t="str">
        <f t="shared" si="11"/>
        <v>286030 パーソナルモビリティー（キックスクーター等）関連</v>
      </c>
      <c r="H341" t="s">
        <v>2193</v>
      </c>
      <c r="I341" t="s">
        <v>2194</v>
      </c>
      <c r="J341" t="s">
        <v>2195</v>
      </c>
    </row>
    <row r="342" spans="1:80" x14ac:dyDescent="0.25">
      <c r="A342" t="s">
        <v>1874</v>
      </c>
      <c r="B342" s="3">
        <v>4070</v>
      </c>
      <c r="C342" t="s">
        <v>2120</v>
      </c>
      <c r="D342" t="str">
        <f t="shared" si="10"/>
        <v>4070 電気電子工学およびその関連分野</v>
      </c>
      <c r="E342">
        <v>286040</v>
      </c>
      <c r="F342" t="s">
        <v>2196</v>
      </c>
      <c r="G342" t="str">
        <f t="shared" si="11"/>
        <v>286040 新世代ドローン（無人機）関連</v>
      </c>
      <c r="H342" t="s">
        <v>2197</v>
      </c>
      <c r="I342" t="s">
        <v>2198</v>
      </c>
      <c r="J342" t="s">
        <v>2199</v>
      </c>
    </row>
    <row r="343" spans="1:80" x14ac:dyDescent="0.25">
      <c r="A343" t="s">
        <v>1874</v>
      </c>
      <c r="B343" s="3">
        <v>4070</v>
      </c>
      <c r="C343" t="s">
        <v>2120</v>
      </c>
      <c r="D343" t="str">
        <f t="shared" si="10"/>
        <v>4070 電気電子工学およびその関連分野</v>
      </c>
      <c r="E343">
        <v>286050</v>
      </c>
      <c r="F343" t="s">
        <v>2200</v>
      </c>
      <c r="G343" t="str">
        <f t="shared" si="11"/>
        <v>286050 空飛ぶクルマ関連</v>
      </c>
      <c r="H343" t="s">
        <v>2201</v>
      </c>
      <c r="I343" t="s">
        <v>2201</v>
      </c>
    </row>
    <row r="344" spans="1:80" x14ac:dyDescent="0.25">
      <c r="A344" t="s">
        <v>1874</v>
      </c>
      <c r="B344" s="3">
        <v>4070</v>
      </c>
      <c r="C344" t="s">
        <v>2120</v>
      </c>
      <c r="D344" t="str">
        <f t="shared" si="10"/>
        <v>4070 電気電子工学およびその関連分野</v>
      </c>
      <c r="E344">
        <v>286060</v>
      </c>
      <c r="F344" t="s">
        <v>2202</v>
      </c>
      <c r="G344" t="str">
        <f t="shared" si="11"/>
        <v>286060 自動運転技術関連</v>
      </c>
      <c r="H344" t="s">
        <v>2203</v>
      </c>
      <c r="I344" t="s">
        <v>2203</v>
      </c>
    </row>
    <row r="345" spans="1:80" x14ac:dyDescent="0.25">
      <c r="A345" t="s">
        <v>1874</v>
      </c>
      <c r="B345" s="3">
        <v>4070</v>
      </c>
      <c r="C345" t="s">
        <v>2120</v>
      </c>
      <c r="D345" t="str">
        <f t="shared" si="10"/>
        <v>4070 電気電子工学およびその関連分野</v>
      </c>
      <c r="E345">
        <v>286070</v>
      </c>
      <c r="F345" t="s">
        <v>2204</v>
      </c>
      <c r="G345" t="str">
        <f t="shared" si="11"/>
        <v>286070 自動配送ロボット関連</v>
      </c>
      <c r="H345" t="s">
        <v>2205</v>
      </c>
      <c r="I345" t="s">
        <v>2205</v>
      </c>
    </row>
    <row r="346" spans="1:80" x14ac:dyDescent="0.25">
      <c r="A346" t="s">
        <v>1874</v>
      </c>
      <c r="B346" s="3">
        <v>4070</v>
      </c>
      <c r="C346" t="s">
        <v>2120</v>
      </c>
      <c r="D346" t="str">
        <f t="shared" si="10"/>
        <v>4070 電気電子工学およびその関連分野</v>
      </c>
      <c r="E346">
        <v>286090</v>
      </c>
      <c r="F346" t="s">
        <v>2206</v>
      </c>
      <c r="G346" t="str">
        <f t="shared" si="11"/>
        <v>286090 全固体電池関連</v>
      </c>
      <c r="H346" t="s">
        <v>2207</v>
      </c>
      <c r="I346" t="s">
        <v>2207</v>
      </c>
    </row>
    <row r="347" spans="1:80" x14ac:dyDescent="0.25">
      <c r="A347" t="s">
        <v>1874</v>
      </c>
      <c r="B347" s="3">
        <v>4070</v>
      </c>
      <c r="C347" t="s">
        <v>2120</v>
      </c>
      <c r="D347" t="str">
        <f t="shared" si="10"/>
        <v>4070 電気電子工学およびその関連分野</v>
      </c>
      <c r="E347">
        <v>286100</v>
      </c>
      <c r="F347" t="s">
        <v>2208</v>
      </c>
      <c r="G347" t="str">
        <f t="shared" si="11"/>
        <v>286100 Liイオン電池関連</v>
      </c>
      <c r="H347" t="s">
        <v>2209</v>
      </c>
      <c r="I347" t="s">
        <v>2209</v>
      </c>
    </row>
    <row r="348" spans="1:80" x14ac:dyDescent="0.25">
      <c r="A348" t="s">
        <v>1874</v>
      </c>
      <c r="B348" s="3">
        <v>4070</v>
      </c>
      <c r="C348" t="s">
        <v>2120</v>
      </c>
      <c r="D348" t="str">
        <f t="shared" si="10"/>
        <v>4070 電気電子工学およびその関連分野</v>
      </c>
      <c r="E348">
        <v>286110</v>
      </c>
      <c r="F348" t="s">
        <v>2210</v>
      </c>
      <c r="G348" t="str">
        <f t="shared" si="11"/>
        <v>286110 充電規格,充電方式関連</v>
      </c>
      <c r="H348" t="s">
        <v>2211</v>
      </c>
      <c r="I348" t="s">
        <v>2212</v>
      </c>
      <c r="J348" t="s">
        <v>2213</v>
      </c>
    </row>
    <row r="349" spans="1:80" x14ac:dyDescent="0.25">
      <c r="A349" t="s">
        <v>1874</v>
      </c>
      <c r="B349" s="3">
        <v>4070</v>
      </c>
      <c r="C349" t="s">
        <v>2120</v>
      </c>
      <c r="D349" t="str">
        <f t="shared" si="10"/>
        <v>4070 電気電子工学およびその関連分野</v>
      </c>
      <c r="E349">
        <v>286120</v>
      </c>
      <c r="F349" t="s">
        <v>2214</v>
      </c>
      <c r="G349" t="str">
        <f t="shared" si="11"/>
        <v>286120 ワイヤレス給電関連</v>
      </c>
      <c r="H349" t="s">
        <v>2215</v>
      </c>
      <c r="I349" t="s">
        <v>2215</v>
      </c>
    </row>
    <row r="350" spans="1:80" x14ac:dyDescent="0.25">
      <c r="A350" t="s">
        <v>1874</v>
      </c>
      <c r="B350" s="3">
        <v>4070</v>
      </c>
      <c r="C350" t="s">
        <v>2120</v>
      </c>
      <c r="D350" t="str">
        <f t="shared" si="10"/>
        <v>4070 電気電子工学およびその関連分野</v>
      </c>
      <c r="E350">
        <v>286130</v>
      </c>
      <c r="F350" t="s">
        <v>2216</v>
      </c>
      <c r="G350" t="str">
        <f t="shared" si="11"/>
        <v>286130 3Dプリンティング関連</v>
      </c>
      <c r="H350" t="s">
        <v>2217</v>
      </c>
      <c r="I350" t="s">
        <v>2217</v>
      </c>
    </row>
    <row r="351" spans="1:80" x14ac:dyDescent="0.25">
      <c r="A351" t="s">
        <v>1874</v>
      </c>
      <c r="B351" s="3">
        <v>4070</v>
      </c>
      <c r="C351" t="s">
        <v>2120</v>
      </c>
      <c r="D351" t="str">
        <f t="shared" si="10"/>
        <v>4070 電気電子工学およびその関連分野</v>
      </c>
      <c r="E351">
        <v>382350</v>
      </c>
      <c r="F351" t="s">
        <v>2218</v>
      </c>
      <c r="G351" t="str">
        <f t="shared" si="11"/>
        <v>382350 IoTアーキテクチャー関連</v>
      </c>
      <c r="H351" t="s">
        <v>2219</v>
      </c>
      <c r="I351" t="s">
        <v>2219</v>
      </c>
    </row>
    <row r="352" spans="1:80" x14ac:dyDescent="0.25">
      <c r="A352" t="s">
        <v>1874</v>
      </c>
      <c r="B352" s="3">
        <v>4070</v>
      </c>
      <c r="C352" t="s">
        <v>2120</v>
      </c>
      <c r="D352" t="str">
        <f t="shared" si="10"/>
        <v>4070 電気電子工学およびその関連分野</v>
      </c>
      <c r="E352">
        <v>383010</v>
      </c>
      <c r="F352" t="s">
        <v>2220</v>
      </c>
      <c r="G352" t="str">
        <f t="shared" si="11"/>
        <v>383010 次世代太陽電池材料関連</v>
      </c>
      <c r="H352" t="s">
        <v>2221</v>
      </c>
      <c r="I352" t="s">
        <v>2221</v>
      </c>
      <c r="CB352" t="s">
        <v>231</v>
      </c>
    </row>
    <row r="353" spans="1:80" x14ac:dyDescent="0.25">
      <c r="A353" t="s">
        <v>1874</v>
      </c>
      <c r="B353" s="3">
        <v>4070</v>
      </c>
      <c r="C353" t="s">
        <v>2120</v>
      </c>
      <c r="D353" t="str">
        <f t="shared" si="10"/>
        <v>4070 電気電子工学およびその関連分野</v>
      </c>
      <c r="E353">
        <v>383020</v>
      </c>
      <c r="F353" t="s">
        <v>2222</v>
      </c>
      <c r="G353" t="str">
        <f t="shared" si="11"/>
        <v>383020 蓄電デバイス関連</v>
      </c>
      <c r="H353" t="s">
        <v>2223</v>
      </c>
      <c r="I353" t="s">
        <v>2223</v>
      </c>
    </row>
    <row r="354" spans="1:80" x14ac:dyDescent="0.25">
      <c r="A354" t="s">
        <v>1874</v>
      </c>
      <c r="B354" s="3">
        <v>4070</v>
      </c>
      <c r="C354" t="s">
        <v>2120</v>
      </c>
      <c r="D354" t="str">
        <f t="shared" si="10"/>
        <v>4070 電気電子工学およびその関連分野</v>
      </c>
      <c r="E354">
        <v>383030</v>
      </c>
      <c r="F354" t="s">
        <v>2224</v>
      </c>
      <c r="G354" t="str">
        <f t="shared" si="11"/>
        <v>383030 パワー半導体材料,デバイス関連</v>
      </c>
      <c r="H354" t="s">
        <v>2225</v>
      </c>
      <c r="I354" t="s">
        <v>2226</v>
      </c>
      <c r="J354" t="s">
        <v>2227</v>
      </c>
      <c r="CB354" t="s">
        <v>231</v>
      </c>
    </row>
    <row r="355" spans="1:80" x14ac:dyDescent="0.25">
      <c r="A355" t="s">
        <v>1874</v>
      </c>
      <c r="B355" s="3">
        <v>4070</v>
      </c>
      <c r="C355" t="s">
        <v>2120</v>
      </c>
      <c r="D355" t="str">
        <f t="shared" si="10"/>
        <v>4070 電気電子工学およびその関連分野</v>
      </c>
      <c r="E355">
        <v>383040</v>
      </c>
      <c r="F355" t="s">
        <v>2228</v>
      </c>
      <c r="G355" t="str">
        <f t="shared" si="11"/>
        <v>383040 エネルギーキャリア関連</v>
      </c>
      <c r="H355" t="s">
        <v>2229</v>
      </c>
      <c r="I355" t="s">
        <v>2229</v>
      </c>
      <c r="CB355" t="s">
        <v>231</v>
      </c>
    </row>
    <row r="356" spans="1:80" x14ac:dyDescent="0.25">
      <c r="A356" t="s">
        <v>1874</v>
      </c>
      <c r="B356" s="3">
        <v>4080</v>
      </c>
      <c r="C356" t="s">
        <v>2230</v>
      </c>
      <c r="D356" t="str">
        <f t="shared" si="10"/>
        <v>4080 材料工学およびその関連分野</v>
      </c>
      <c r="E356">
        <v>126000</v>
      </c>
      <c r="F356" t="s">
        <v>2231</v>
      </c>
      <c r="G356" t="str">
        <f t="shared" si="11"/>
        <v>126000 【カテゴリ】材料工学およびその関連分野</v>
      </c>
      <c r="H356" t="s">
        <v>2232</v>
      </c>
      <c r="I356" t="s">
        <v>2233</v>
      </c>
      <c r="J356" t="s">
        <v>2234</v>
      </c>
      <c r="CA356" t="s">
        <v>86</v>
      </c>
    </row>
    <row r="357" spans="1:80" x14ac:dyDescent="0.25">
      <c r="A357" t="s">
        <v>1874</v>
      </c>
      <c r="B357" s="3">
        <v>4080</v>
      </c>
      <c r="C357" t="s">
        <v>2230</v>
      </c>
      <c r="D357" t="str">
        <f t="shared" si="10"/>
        <v>4080 材料工学およびその関連分野</v>
      </c>
      <c r="E357">
        <v>126010</v>
      </c>
      <c r="F357" t="s">
        <v>2235</v>
      </c>
      <c r="G357" t="str">
        <f t="shared" si="11"/>
        <v>126010 金属材料物性関連</v>
      </c>
      <c r="H357" t="s">
        <v>2236</v>
      </c>
      <c r="I357" t="s">
        <v>2237</v>
      </c>
      <c r="J357" t="s">
        <v>2238</v>
      </c>
      <c r="K357" t="s">
        <v>2239</v>
      </c>
      <c r="L357" t="s">
        <v>2240</v>
      </c>
      <c r="M357" t="s">
        <v>2241</v>
      </c>
      <c r="N357" t="s">
        <v>2242</v>
      </c>
      <c r="O357" t="s">
        <v>2243</v>
      </c>
      <c r="P357" t="s">
        <v>2244</v>
      </c>
      <c r="Q357" t="s">
        <v>2245</v>
      </c>
      <c r="R357" t="s">
        <v>2246</v>
      </c>
    </row>
    <row r="358" spans="1:80" x14ac:dyDescent="0.25">
      <c r="A358" t="s">
        <v>1874</v>
      </c>
      <c r="B358" s="3">
        <v>4080</v>
      </c>
      <c r="C358" t="s">
        <v>2230</v>
      </c>
      <c r="D358" t="str">
        <f t="shared" si="10"/>
        <v>4080 材料工学およびその関連分野</v>
      </c>
      <c r="E358">
        <v>126020</v>
      </c>
      <c r="F358" t="s">
        <v>2247</v>
      </c>
      <c r="G358" t="str">
        <f t="shared" si="11"/>
        <v>126020 無機材料および物性関連</v>
      </c>
      <c r="H358" t="s">
        <v>2248</v>
      </c>
      <c r="I358" t="s">
        <v>2249</v>
      </c>
      <c r="J358" t="s">
        <v>2250</v>
      </c>
      <c r="K358" t="s">
        <v>2251</v>
      </c>
      <c r="L358" t="s">
        <v>2252</v>
      </c>
      <c r="M358" t="s">
        <v>2253</v>
      </c>
      <c r="N358" t="s">
        <v>2254</v>
      </c>
      <c r="O358" t="s">
        <v>2255</v>
      </c>
      <c r="P358" t="s">
        <v>2243</v>
      </c>
      <c r="Q358" t="s">
        <v>2256</v>
      </c>
      <c r="R358" t="s">
        <v>2257</v>
      </c>
      <c r="S358" t="s">
        <v>2258</v>
      </c>
    </row>
    <row r="359" spans="1:80" x14ac:dyDescent="0.25">
      <c r="A359" t="s">
        <v>1874</v>
      </c>
      <c r="B359" s="3">
        <v>4080</v>
      </c>
      <c r="C359" t="s">
        <v>2230</v>
      </c>
      <c r="D359" t="str">
        <f t="shared" si="10"/>
        <v>4080 材料工学およびその関連分野</v>
      </c>
      <c r="E359">
        <v>126030</v>
      </c>
      <c r="F359" t="s">
        <v>2259</v>
      </c>
      <c r="G359" t="str">
        <f t="shared" si="11"/>
        <v>126030 複合材料および界面関連</v>
      </c>
      <c r="H359" t="s">
        <v>2260</v>
      </c>
      <c r="I359" t="s">
        <v>2261</v>
      </c>
      <c r="J359" t="s">
        <v>2262</v>
      </c>
      <c r="K359" t="s">
        <v>2263</v>
      </c>
      <c r="L359" t="s">
        <v>2264</v>
      </c>
      <c r="M359" t="s">
        <v>2265</v>
      </c>
      <c r="N359" t="s">
        <v>2266</v>
      </c>
      <c r="O359" t="s">
        <v>2267</v>
      </c>
      <c r="P359" t="s">
        <v>2268</v>
      </c>
    </row>
    <row r="360" spans="1:80" x14ac:dyDescent="0.25">
      <c r="A360" t="s">
        <v>1874</v>
      </c>
      <c r="B360" s="3">
        <v>4080</v>
      </c>
      <c r="C360" t="s">
        <v>2230</v>
      </c>
      <c r="D360" t="str">
        <f t="shared" si="10"/>
        <v>4080 材料工学およびその関連分野</v>
      </c>
      <c r="E360">
        <v>126040</v>
      </c>
      <c r="F360" t="s">
        <v>2269</v>
      </c>
      <c r="G360" t="str">
        <f t="shared" si="11"/>
        <v>126040 構造材料および機能材料関連</v>
      </c>
      <c r="H360" t="s">
        <v>2270</v>
      </c>
      <c r="I360" t="s">
        <v>2271</v>
      </c>
      <c r="J360" t="s">
        <v>2272</v>
      </c>
      <c r="K360" t="s">
        <v>2167</v>
      </c>
      <c r="L360" t="s">
        <v>2273</v>
      </c>
      <c r="M360" t="s">
        <v>2274</v>
      </c>
      <c r="N360" t="s">
        <v>2275</v>
      </c>
      <c r="O360" t="s">
        <v>2276</v>
      </c>
      <c r="P360" t="s">
        <v>2277</v>
      </c>
      <c r="Q360" t="s">
        <v>2278</v>
      </c>
    </row>
    <row r="361" spans="1:80" x14ac:dyDescent="0.25">
      <c r="A361" t="s">
        <v>1874</v>
      </c>
      <c r="B361" s="3">
        <v>4080</v>
      </c>
      <c r="C361" t="s">
        <v>2230</v>
      </c>
      <c r="D361" t="str">
        <f t="shared" si="10"/>
        <v>4080 材料工学およびその関連分野</v>
      </c>
      <c r="E361">
        <v>126050</v>
      </c>
      <c r="F361" t="s">
        <v>2279</v>
      </c>
      <c r="G361" t="str">
        <f t="shared" si="11"/>
        <v>126050 材料加工および組織制御関連</v>
      </c>
      <c r="H361" t="s">
        <v>2280</v>
      </c>
      <c r="I361" t="s">
        <v>2281</v>
      </c>
      <c r="J361" t="s">
        <v>2282</v>
      </c>
      <c r="K361" t="s">
        <v>2283</v>
      </c>
      <c r="L361" t="s">
        <v>2284</v>
      </c>
      <c r="M361" t="s">
        <v>2285</v>
      </c>
      <c r="N361" t="s">
        <v>2286</v>
      </c>
      <c r="O361" t="s">
        <v>2287</v>
      </c>
      <c r="P361" t="s">
        <v>2288</v>
      </c>
      <c r="Q361" t="s">
        <v>2289</v>
      </c>
      <c r="R361" t="s">
        <v>2290</v>
      </c>
    </row>
    <row r="362" spans="1:80" x14ac:dyDescent="0.25">
      <c r="A362" t="s">
        <v>1874</v>
      </c>
      <c r="B362" s="3">
        <v>4080</v>
      </c>
      <c r="C362" t="s">
        <v>2230</v>
      </c>
      <c r="D362" t="str">
        <f t="shared" si="10"/>
        <v>4080 材料工学およびその関連分野</v>
      </c>
      <c r="E362">
        <v>126060</v>
      </c>
      <c r="F362" t="s">
        <v>2291</v>
      </c>
      <c r="G362" t="str">
        <f t="shared" si="11"/>
        <v>126060 金属生産および資源生産関連</v>
      </c>
      <c r="H362" t="s">
        <v>2292</v>
      </c>
      <c r="I362" t="s">
        <v>2293</v>
      </c>
      <c r="J362" t="s">
        <v>2294</v>
      </c>
      <c r="K362" t="s">
        <v>2295</v>
      </c>
      <c r="L362" t="s">
        <v>2296</v>
      </c>
      <c r="M362" t="s">
        <v>2297</v>
      </c>
      <c r="N362" t="s">
        <v>2298</v>
      </c>
      <c r="O362" t="s">
        <v>2299</v>
      </c>
    </row>
    <row r="363" spans="1:80" x14ac:dyDescent="0.25">
      <c r="A363" t="s">
        <v>1874</v>
      </c>
      <c r="B363" s="3">
        <v>4080</v>
      </c>
      <c r="C363" t="s">
        <v>2230</v>
      </c>
      <c r="D363" t="str">
        <f t="shared" si="10"/>
        <v>4080 材料工学およびその関連分野</v>
      </c>
      <c r="E363">
        <v>383010</v>
      </c>
      <c r="F363" t="s">
        <v>2220</v>
      </c>
      <c r="G363" t="str">
        <f t="shared" si="11"/>
        <v>383010 次世代太陽電池材料関連</v>
      </c>
      <c r="H363" t="s">
        <v>2221</v>
      </c>
      <c r="I363" t="s">
        <v>2221</v>
      </c>
      <c r="CB363" t="s">
        <v>231</v>
      </c>
    </row>
    <row r="364" spans="1:80" x14ac:dyDescent="0.25">
      <c r="A364" t="s">
        <v>1874</v>
      </c>
      <c r="B364" s="3">
        <v>4080</v>
      </c>
      <c r="C364" t="s">
        <v>2230</v>
      </c>
      <c r="D364" t="str">
        <f t="shared" si="10"/>
        <v>4080 材料工学およびその関連分野</v>
      </c>
      <c r="E364">
        <v>383030</v>
      </c>
      <c r="F364" t="s">
        <v>2224</v>
      </c>
      <c r="G364" t="str">
        <f t="shared" si="11"/>
        <v>383030 パワー半導体材料,デバイス関連</v>
      </c>
      <c r="H364" t="s">
        <v>2225</v>
      </c>
      <c r="I364" t="s">
        <v>2226</v>
      </c>
      <c r="J364" t="s">
        <v>2227</v>
      </c>
      <c r="CB364" t="s">
        <v>231</v>
      </c>
    </row>
    <row r="365" spans="1:80" x14ac:dyDescent="0.25">
      <c r="A365" t="s">
        <v>1874</v>
      </c>
      <c r="B365" s="3">
        <v>4080</v>
      </c>
      <c r="C365" t="s">
        <v>2230</v>
      </c>
      <c r="D365" t="str">
        <f t="shared" si="10"/>
        <v>4080 材料工学およびその関連分野</v>
      </c>
      <c r="E365">
        <v>383200</v>
      </c>
      <c r="F365" t="s">
        <v>2300</v>
      </c>
      <c r="G365" t="str">
        <f t="shared" si="11"/>
        <v>383200 構造材料（金属）関連</v>
      </c>
      <c r="H365" t="s">
        <v>2301</v>
      </c>
      <c r="I365" t="s">
        <v>2272</v>
      </c>
      <c r="J365" t="s">
        <v>2302</v>
      </c>
    </row>
    <row r="366" spans="1:80" x14ac:dyDescent="0.25">
      <c r="A366" t="s">
        <v>1874</v>
      </c>
      <c r="B366" s="3">
        <v>4080</v>
      </c>
      <c r="C366" t="s">
        <v>2230</v>
      </c>
      <c r="D366" t="str">
        <f t="shared" si="10"/>
        <v>4080 材料工学およびその関連分野</v>
      </c>
      <c r="E366">
        <v>383210</v>
      </c>
      <c r="F366" t="s">
        <v>2303</v>
      </c>
      <c r="G366" t="str">
        <f t="shared" si="11"/>
        <v>383210 構造材料（複合材料）関連</v>
      </c>
      <c r="H366" t="s">
        <v>2304</v>
      </c>
      <c r="I366" t="s">
        <v>2272</v>
      </c>
      <c r="J366" t="s">
        <v>2165</v>
      </c>
    </row>
    <row r="367" spans="1:80" x14ac:dyDescent="0.25">
      <c r="A367" t="s">
        <v>1874</v>
      </c>
      <c r="B367" s="3">
        <v>4080</v>
      </c>
      <c r="C367" t="s">
        <v>2230</v>
      </c>
      <c r="D367" t="str">
        <f t="shared" si="10"/>
        <v>4080 材料工学およびその関連分野</v>
      </c>
      <c r="E367">
        <v>383230</v>
      </c>
      <c r="F367" t="s">
        <v>2305</v>
      </c>
      <c r="G367" t="str">
        <f t="shared" si="11"/>
        <v>383230 元素戦略,希少元素代替技術関連</v>
      </c>
      <c r="H367" t="s">
        <v>2306</v>
      </c>
      <c r="I367" t="s">
        <v>2307</v>
      </c>
      <c r="J367" t="s">
        <v>2308</v>
      </c>
    </row>
    <row r="368" spans="1:80" x14ac:dyDescent="0.25">
      <c r="A368" t="s">
        <v>1874</v>
      </c>
      <c r="B368" s="3">
        <v>4080</v>
      </c>
      <c r="C368" t="s">
        <v>2230</v>
      </c>
      <c r="D368" t="str">
        <f t="shared" si="10"/>
        <v>4080 材料工学およびその関連分野</v>
      </c>
      <c r="E368">
        <v>383240</v>
      </c>
      <c r="F368" t="s">
        <v>2309</v>
      </c>
      <c r="G368" t="str">
        <f t="shared" si="11"/>
        <v>383240 マテリアルズ,インフォマティクス関連</v>
      </c>
      <c r="H368" t="s">
        <v>2310</v>
      </c>
      <c r="I368" t="s">
        <v>2311</v>
      </c>
      <c r="J368" t="s">
        <v>2312</v>
      </c>
    </row>
    <row r="369" spans="1:79" x14ac:dyDescent="0.25">
      <c r="A369" t="s">
        <v>1874</v>
      </c>
      <c r="B369" s="3">
        <v>4080</v>
      </c>
      <c r="C369" t="s">
        <v>2230</v>
      </c>
      <c r="D369" t="str">
        <f t="shared" si="10"/>
        <v>4080 材料工学およびその関連分野</v>
      </c>
      <c r="E369">
        <v>383260</v>
      </c>
      <c r="F369" t="s">
        <v>2313</v>
      </c>
      <c r="G369" t="str">
        <f t="shared" si="11"/>
        <v>383260 トポロジカル材料関連</v>
      </c>
      <c r="H369" t="s">
        <v>2314</v>
      </c>
      <c r="I369" t="s">
        <v>2314</v>
      </c>
    </row>
    <row r="370" spans="1:79" x14ac:dyDescent="0.25">
      <c r="A370" t="s">
        <v>1874</v>
      </c>
      <c r="B370" s="3">
        <v>4080</v>
      </c>
      <c r="C370" t="s">
        <v>2230</v>
      </c>
      <c r="D370" t="str">
        <f t="shared" si="10"/>
        <v>4080 材料工学およびその関連分野</v>
      </c>
      <c r="E370">
        <v>383270</v>
      </c>
      <c r="F370" t="s">
        <v>2315</v>
      </c>
      <c r="G370" t="str">
        <f t="shared" si="11"/>
        <v>383270 低次元材料関連</v>
      </c>
      <c r="H370" t="s">
        <v>2316</v>
      </c>
      <c r="I370" t="s">
        <v>2316</v>
      </c>
    </row>
    <row r="371" spans="1:79" x14ac:dyDescent="0.25">
      <c r="A371" t="s">
        <v>1874</v>
      </c>
      <c r="B371" s="3">
        <v>4080</v>
      </c>
      <c r="C371" t="s">
        <v>2230</v>
      </c>
      <c r="D371" t="str">
        <f t="shared" si="10"/>
        <v>4080 材料工学およびその関連分野</v>
      </c>
      <c r="E371">
        <v>383340</v>
      </c>
      <c r="F371" t="s">
        <v>2317</v>
      </c>
      <c r="G371" t="str">
        <f t="shared" si="11"/>
        <v>383340 物質,材料シミュレーション関連</v>
      </c>
      <c r="H371" t="s">
        <v>2318</v>
      </c>
      <c r="I371" t="s">
        <v>2319</v>
      </c>
      <c r="J371" t="s">
        <v>2320</v>
      </c>
    </row>
    <row r="372" spans="1:79" x14ac:dyDescent="0.25">
      <c r="A372" t="s">
        <v>1874</v>
      </c>
      <c r="B372" s="3">
        <v>4080</v>
      </c>
      <c r="C372" t="s">
        <v>2230</v>
      </c>
      <c r="D372" t="str">
        <f t="shared" si="10"/>
        <v>4080 材料工学およびその関連分野</v>
      </c>
      <c r="E372">
        <v>384120</v>
      </c>
      <c r="F372" t="s">
        <v>2321</v>
      </c>
      <c r="G372" t="str">
        <f t="shared" si="11"/>
        <v>384120 植物由来材料関連</v>
      </c>
      <c r="H372" t="s">
        <v>2322</v>
      </c>
      <c r="I372" t="s">
        <v>2322</v>
      </c>
    </row>
    <row r="373" spans="1:79" x14ac:dyDescent="0.25">
      <c r="A373" t="s">
        <v>1874</v>
      </c>
      <c r="B373" s="3">
        <v>4090</v>
      </c>
      <c r="C373" t="s">
        <v>2323</v>
      </c>
      <c r="D373" t="str">
        <f t="shared" si="10"/>
        <v>4090 化学工学およびその関連分野</v>
      </c>
      <c r="E373">
        <v>127000</v>
      </c>
      <c r="F373" t="s">
        <v>2324</v>
      </c>
      <c r="G373" t="str">
        <f t="shared" si="11"/>
        <v>127000 【カテゴリ】化学工学およびその関連分野</v>
      </c>
      <c r="H373" t="s">
        <v>2325</v>
      </c>
      <c r="I373" t="s">
        <v>2326</v>
      </c>
      <c r="J373" t="s">
        <v>2327</v>
      </c>
      <c r="CA373" t="s">
        <v>86</v>
      </c>
    </row>
    <row r="374" spans="1:79" x14ac:dyDescent="0.25">
      <c r="A374" t="s">
        <v>1874</v>
      </c>
      <c r="B374" s="3">
        <v>4090</v>
      </c>
      <c r="C374" t="s">
        <v>2323</v>
      </c>
      <c r="D374" t="str">
        <f t="shared" si="10"/>
        <v>4090 化学工学およびその関連分野</v>
      </c>
      <c r="E374">
        <v>127010</v>
      </c>
      <c r="F374" t="s">
        <v>2328</v>
      </c>
      <c r="G374" t="str">
        <f t="shared" si="11"/>
        <v>127010 移動現象および単位操作関連</v>
      </c>
      <c r="H374" t="s">
        <v>2329</v>
      </c>
      <c r="I374" t="s">
        <v>2330</v>
      </c>
      <c r="J374" t="s">
        <v>2331</v>
      </c>
      <c r="K374" t="s">
        <v>2332</v>
      </c>
      <c r="L374" t="s">
        <v>2333</v>
      </c>
      <c r="M374" t="s">
        <v>2334</v>
      </c>
      <c r="N374" t="s">
        <v>2335</v>
      </c>
      <c r="O374" t="s">
        <v>2336</v>
      </c>
      <c r="P374" t="s">
        <v>2337</v>
      </c>
      <c r="Q374" t="s">
        <v>2338</v>
      </c>
      <c r="R374" t="s">
        <v>2339</v>
      </c>
    </row>
    <row r="375" spans="1:79" x14ac:dyDescent="0.25">
      <c r="A375" t="s">
        <v>1874</v>
      </c>
      <c r="B375" s="3">
        <v>4090</v>
      </c>
      <c r="C375" t="s">
        <v>2323</v>
      </c>
      <c r="D375" t="str">
        <f t="shared" si="10"/>
        <v>4090 化学工学およびその関連分野</v>
      </c>
      <c r="E375">
        <v>127020</v>
      </c>
      <c r="F375" t="s">
        <v>2340</v>
      </c>
      <c r="G375" t="str">
        <f t="shared" si="11"/>
        <v>127020 反応工学およびプロセスシステム工学関連</v>
      </c>
      <c r="H375" t="s">
        <v>2341</v>
      </c>
      <c r="I375" t="s">
        <v>2342</v>
      </c>
      <c r="J375" t="s">
        <v>2343</v>
      </c>
      <c r="K375" t="s">
        <v>2344</v>
      </c>
      <c r="L375" t="s">
        <v>2345</v>
      </c>
      <c r="M375" t="s">
        <v>2346</v>
      </c>
      <c r="N375" t="s">
        <v>2347</v>
      </c>
      <c r="O375" t="s">
        <v>2348</v>
      </c>
      <c r="P375" t="s">
        <v>2349</v>
      </c>
      <c r="Q375" t="s">
        <v>2350</v>
      </c>
    </row>
    <row r="376" spans="1:79" x14ac:dyDescent="0.25">
      <c r="A376" t="s">
        <v>1874</v>
      </c>
      <c r="B376" s="3">
        <v>4090</v>
      </c>
      <c r="C376" t="s">
        <v>2323</v>
      </c>
      <c r="D376" t="str">
        <f t="shared" si="10"/>
        <v>4090 化学工学およびその関連分野</v>
      </c>
      <c r="E376">
        <v>127030</v>
      </c>
      <c r="F376" t="s">
        <v>2351</v>
      </c>
      <c r="G376" t="str">
        <f t="shared" si="11"/>
        <v>127030 触媒プロセスおよび資源化学プロセス関連</v>
      </c>
      <c r="H376" t="s">
        <v>2352</v>
      </c>
      <c r="I376" t="s">
        <v>2353</v>
      </c>
      <c r="J376" t="s">
        <v>2354</v>
      </c>
      <c r="K376" t="s">
        <v>2355</v>
      </c>
      <c r="L376" t="s">
        <v>2356</v>
      </c>
      <c r="M376" t="s">
        <v>2357</v>
      </c>
      <c r="N376" t="s">
        <v>2358</v>
      </c>
      <c r="O376" t="s">
        <v>2359</v>
      </c>
    </row>
    <row r="377" spans="1:79" x14ac:dyDescent="0.25">
      <c r="A377" t="s">
        <v>1874</v>
      </c>
      <c r="B377" s="3">
        <v>4090</v>
      </c>
      <c r="C377" t="s">
        <v>2323</v>
      </c>
      <c r="D377" t="str">
        <f t="shared" si="10"/>
        <v>4090 化学工学およびその関連分野</v>
      </c>
      <c r="E377">
        <v>127040</v>
      </c>
      <c r="F377" t="s">
        <v>2360</v>
      </c>
      <c r="G377" t="str">
        <f t="shared" si="11"/>
        <v>127040 バイオ機能応用およびバイオプロセス工学関連</v>
      </c>
      <c r="H377" t="s">
        <v>2361</v>
      </c>
      <c r="I377" t="s">
        <v>2362</v>
      </c>
      <c r="J377" t="s">
        <v>2363</v>
      </c>
      <c r="K377" t="s">
        <v>127</v>
      </c>
      <c r="L377" t="s">
        <v>2364</v>
      </c>
      <c r="M377" t="s">
        <v>2365</v>
      </c>
      <c r="N377" t="s">
        <v>2366</v>
      </c>
      <c r="O377" t="s">
        <v>2367</v>
      </c>
      <c r="P377" t="s">
        <v>2368</v>
      </c>
      <c r="Q377" t="s">
        <v>2369</v>
      </c>
    </row>
    <row r="378" spans="1:79" x14ac:dyDescent="0.25">
      <c r="A378" t="s">
        <v>1874</v>
      </c>
      <c r="B378" s="3">
        <v>4090</v>
      </c>
      <c r="C378" t="s">
        <v>2323</v>
      </c>
      <c r="D378" t="str">
        <f t="shared" si="10"/>
        <v>4090 化学工学およびその関連分野</v>
      </c>
      <c r="E378">
        <v>383090</v>
      </c>
      <c r="F378" t="s">
        <v>2370</v>
      </c>
      <c r="G378" t="str">
        <f t="shared" si="11"/>
        <v>383090 バイオ材料関連</v>
      </c>
      <c r="H378" t="s">
        <v>2371</v>
      </c>
      <c r="I378" t="s">
        <v>2371</v>
      </c>
    </row>
    <row r="379" spans="1:79" x14ac:dyDescent="0.25">
      <c r="A379" t="s">
        <v>1874</v>
      </c>
      <c r="B379" s="3">
        <v>4090</v>
      </c>
      <c r="C379" t="s">
        <v>2323</v>
      </c>
      <c r="D379" t="str">
        <f t="shared" si="10"/>
        <v>4090 化学工学およびその関連分野</v>
      </c>
      <c r="E379">
        <v>383110</v>
      </c>
      <c r="F379" t="s">
        <v>2372</v>
      </c>
      <c r="G379" t="str">
        <f t="shared" si="11"/>
        <v>383110 バイオ計測,診断デバイス関連</v>
      </c>
      <c r="H379" t="s">
        <v>2373</v>
      </c>
      <c r="I379" t="s">
        <v>2374</v>
      </c>
      <c r="J379" t="s">
        <v>2375</v>
      </c>
    </row>
    <row r="380" spans="1:79" x14ac:dyDescent="0.25">
      <c r="A380" t="s">
        <v>1874</v>
      </c>
      <c r="B380" s="3">
        <v>4090</v>
      </c>
      <c r="C380" t="s">
        <v>2323</v>
      </c>
      <c r="D380" t="str">
        <f t="shared" si="10"/>
        <v>4090 化学工学およびその関連分野</v>
      </c>
      <c r="E380">
        <v>383120</v>
      </c>
      <c r="F380" t="s">
        <v>2376</v>
      </c>
      <c r="G380" t="str">
        <f t="shared" si="11"/>
        <v>383120 バイオイメージング関連</v>
      </c>
      <c r="H380" t="s">
        <v>473</v>
      </c>
      <c r="I380" t="s">
        <v>473</v>
      </c>
    </row>
    <row r="381" spans="1:79" x14ac:dyDescent="0.25">
      <c r="A381" t="s">
        <v>1874</v>
      </c>
      <c r="B381" s="3">
        <v>4090</v>
      </c>
      <c r="C381" t="s">
        <v>2323</v>
      </c>
      <c r="D381" t="str">
        <f t="shared" si="10"/>
        <v>4090 化学工学およびその関連分野</v>
      </c>
      <c r="E381">
        <v>384290</v>
      </c>
      <c r="F381" t="s">
        <v>2377</v>
      </c>
      <c r="G381" t="str">
        <f t="shared" si="11"/>
        <v>384290 オプトバイオロジー関連</v>
      </c>
      <c r="H381" t="s">
        <v>2378</v>
      </c>
      <c r="I381" t="s">
        <v>2378</v>
      </c>
    </row>
    <row r="382" spans="1:79" x14ac:dyDescent="0.25">
      <c r="A382" t="s">
        <v>1874</v>
      </c>
      <c r="B382" s="3">
        <v>4100</v>
      </c>
      <c r="C382" t="s">
        <v>2379</v>
      </c>
      <c r="D382" t="str">
        <f t="shared" si="10"/>
        <v>4100 ナノマイクロ科学およびその関連分野</v>
      </c>
      <c r="E382">
        <v>128000</v>
      </c>
      <c r="F382" t="s">
        <v>2380</v>
      </c>
      <c r="G382" t="str">
        <f t="shared" si="11"/>
        <v>128000 【カテゴリ】ナノマイクロ科学およびその関連分野</v>
      </c>
      <c r="H382" t="s">
        <v>2381</v>
      </c>
      <c r="I382" t="s">
        <v>2382</v>
      </c>
      <c r="J382" t="s">
        <v>2383</v>
      </c>
      <c r="CA382" t="s">
        <v>86</v>
      </c>
    </row>
    <row r="383" spans="1:79" x14ac:dyDescent="0.25">
      <c r="A383" t="s">
        <v>1874</v>
      </c>
      <c r="B383" s="3">
        <v>4100</v>
      </c>
      <c r="C383" t="s">
        <v>2379</v>
      </c>
      <c r="D383" t="str">
        <f t="shared" si="10"/>
        <v>4100 ナノマイクロ科学およびその関連分野</v>
      </c>
      <c r="E383">
        <v>128010</v>
      </c>
      <c r="F383" t="s">
        <v>2384</v>
      </c>
      <c r="G383" t="str">
        <f t="shared" si="11"/>
        <v>128010 ナノ構造化学関連</v>
      </c>
      <c r="H383" t="s">
        <v>2385</v>
      </c>
      <c r="I383" t="s">
        <v>2386</v>
      </c>
      <c r="J383" t="s">
        <v>2387</v>
      </c>
      <c r="K383" t="s">
        <v>2388</v>
      </c>
      <c r="L383" t="s">
        <v>2389</v>
      </c>
      <c r="M383" t="s">
        <v>2390</v>
      </c>
      <c r="N383" t="s">
        <v>2391</v>
      </c>
      <c r="O383" t="s">
        <v>2392</v>
      </c>
      <c r="P383" t="s">
        <v>2393</v>
      </c>
    </row>
    <row r="384" spans="1:79" x14ac:dyDescent="0.25">
      <c r="A384" t="s">
        <v>1874</v>
      </c>
      <c r="B384" s="3">
        <v>4100</v>
      </c>
      <c r="C384" t="s">
        <v>2379</v>
      </c>
      <c r="D384" t="str">
        <f t="shared" si="10"/>
        <v>4100 ナノマイクロ科学およびその関連分野</v>
      </c>
      <c r="E384">
        <v>128020</v>
      </c>
      <c r="F384" t="s">
        <v>2394</v>
      </c>
      <c r="G384" t="str">
        <f t="shared" si="11"/>
        <v>128020 ナノ構造物理関連</v>
      </c>
      <c r="H384" t="s">
        <v>2395</v>
      </c>
      <c r="I384" t="s">
        <v>2396</v>
      </c>
      <c r="J384" t="s">
        <v>2397</v>
      </c>
      <c r="K384" t="s">
        <v>2398</v>
      </c>
      <c r="L384" t="s">
        <v>2399</v>
      </c>
      <c r="M384" t="s">
        <v>2172</v>
      </c>
      <c r="N384" t="s">
        <v>2175</v>
      </c>
      <c r="O384" t="s">
        <v>2400</v>
      </c>
      <c r="P384" t="s">
        <v>2401</v>
      </c>
      <c r="Q384" t="s">
        <v>2402</v>
      </c>
    </row>
    <row r="385" spans="1:79" x14ac:dyDescent="0.25">
      <c r="A385" t="s">
        <v>1874</v>
      </c>
      <c r="B385" s="3">
        <v>4100</v>
      </c>
      <c r="C385" t="s">
        <v>2379</v>
      </c>
      <c r="D385" t="str">
        <f t="shared" si="10"/>
        <v>4100 ナノマイクロ科学およびその関連分野</v>
      </c>
      <c r="E385">
        <v>128030</v>
      </c>
      <c r="F385" t="s">
        <v>2403</v>
      </c>
      <c r="G385" t="str">
        <f t="shared" si="11"/>
        <v>128030 ナノ材料科学関連</v>
      </c>
      <c r="H385" t="s">
        <v>2404</v>
      </c>
      <c r="I385" t="s">
        <v>2405</v>
      </c>
      <c r="J385" t="s">
        <v>2406</v>
      </c>
      <c r="K385" t="s">
        <v>2407</v>
      </c>
      <c r="L385" t="s">
        <v>2408</v>
      </c>
      <c r="M385" t="s">
        <v>2409</v>
      </c>
      <c r="N385" t="s">
        <v>2410</v>
      </c>
      <c r="O385" t="s">
        <v>2411</v>
      </c>
      <c r="P385" t="s">
        <v>2412</v>
      </c>
      <c r="Q385" t="s">
        <v>2413</v>
      </c>
      <c r="R385" t="s">
        <v>2414</v>
      </c>
      <c r="S385" t="s">
        <v>2415</v>
      </c>
    </row>
    <row r="386" spans="1:79" x14ac:dyDescent="0.25">
      <c r="A386" t="s">
        <v>1874</v>
      </c>
      <c r="B386" s="3">
        <v>4100</v>
      </c>
      <c r="C386" t="s">
        <v>2379</v>
      </c>
      <c r="D386" t="str">
        <f t="shared" si="10"/>
        <v>4100 ナノマイクロ科学およびその関連分野</v>
      </c>
      <c r="E386">
        <v>128040</v>
      </c>
      <c r="F386" t="s">
        <v>2416</v>
      </c>
      <c r="G386" t="str">
        <f t="shared" si="11"/>
        <v>128040 ナノバイオサイエンス関連</v>
      </c>
      <c r="H386" t="s">
        <v>2417</v>
      </c>
      <c r="I386" t="s">
        <v>2418</v>
      </c>
      <c r="J386" t="s">
        <v>2419</v>
      </c>
      <c r="K386" t="s">
        <v>869</v>
      </c>
      <c r="L386" t="s">
        <v>2420</v>
      </c>
      <c r="M386" t="s">
        <v>2421</v>
      </c>
      <c r="N386" t="s">
        <v>2422</v>
      </c>
      <c r="O386" t="s">
        <v>2423</v>
      </c>
      <c r="P386" t="s">
        <v>2424</v>
      </c>
      <c r="Q386" t="s">
        <v>2425</v>
      </c>
    </row>
    <row r="387" spans="1:79" x14ac:dyDescent="0.25">
      <c r="A387" t="s">
        <v>1874</v>
      </c>
      <c r="B387" s="3">
        <v>4100</v>
      </c>
      <c r="C387" t="s">
        <v>2379</v>
      </c>
      <c r="D387" t="str">
        <f t="shared" ref="D387:D450" si="12">B387&amp;" "&amp;C387</f>
        <v>4100 ナノマイクロ科学およびその関連分野</v>
      </c>
      <c r="E387">
        <v>128050</v>
      </c>
      <c r="F387" t="s">
        <v>2426</v>
      </c>
      <c r="G387" t="str">
        <f t="shared" ref="G387:G450" si="13">E387&amp;" "&amp;F387</f>
        <v>128050 ナノマイクロシステム関連</v>
      </c>
      <c r="H387" t="s">
        <v>2427</v>
      </c>
      <c r="I387" t="s">
        <v>2428</v>
      </c>
      <c r="J387" t="s">
        <v>2429</v>
      </c>
      <c r="K387" t="s">
        <v>2430</v>
      </c>
      <c r="L387" t="s">
        <v>2431</v>
      </c>
      <c r="M387" t="s">
        <v>2432</v>
      </c>
      <c r="N387" t="s">
        <v>2433</v>
      </c>
      <c r="O387" t="s">
        <v>2434</v>
      </c>
      <c r="P387" t="s">
        <v>2435</v>
      </c>
    </row>
    <row r="388" spans="1:79" x14ac:dyDescent="0.25">
      <c r="A388" t="s">
        <v>1874</v>
      </c>
      <c r="B388" s="3">
        <v>4100</v>
      </c>
      <c r="C388" t="s">
        <v>2379</v>
      </c>
      <c r="D388" t="str">
        <f t="shared" si="12"/>
        <v>4100 ナノマイクロ科学およびその関連分野</v>
      </c>
      <c r="E388">
        <v>383100</v>
      </c>
      <c r="F388" t="s">
        <v>2436</v>
      </c>
      <c r="G388" t="str">
        <f t="shared" si="13"/>
        <v>383100 ナノ医療システム関連</v>
      </c>
      <c r="H388" t="s">
        <v>2437</v>
      </c>
      <c r="I388" t="s">
        <v>2437</v>
      </c>
    </row>
    <row r="389" spans="1:79" x14ac:dyDescent="0.25">
      <c r="A389" t="s">
        <v>1874</v>
      </c>
      <c r="B389" s="3">
        <v>4100</v>
      </c>
      <c r="C389" t="s">
        <v>2379</v>
      </c>
      <c r="D389" t="str">
        <f t="shared" si="12"/>
        <v>4100 ナノマイクロ科学およびその関連分野</v>
      </c>
      <c r="E389">
        <v>383130</v>
      </c>
      <c r="F389" t="s">
        <v>2438</v>
      </c>
      <c r="G389" t="str">
        <f t="shared" si="13"/>
        <v>383130 新機能ナノエレクトロニクスデバイス関連</v>
      </c>
      <c r="H389" t="s">
        <v>2439</v>
      </c>
      <c r="I389" t="s">
        <v>2439</v>
      </c>
    </row>
    <row r="390" spans="1:79" x14ac:dyDescent="0.25">
      <c r="A390" t="s">
        <v>1874</v>
      </c>
      <c r="B390" s="3">
        <v>4100</v>
      </c>
      <c r="C390" t="s">
        <v>2379</v>
      </c>
      <c r="D390" t="str">
        <f t="shared" si="12"/>
        <v>4100 ナノマイクロ科学およびその関連分野</v>
      </c>
      <c r="E390">
        <v>383160</v>
      </c>
      <c r="F390" t="s">
        <v>2440</v>
      </c>
      <c r="G390" t="str">
        <f t="shared" si="13"/>
        <v>383160 MEMS,センシングデバイス関連</v>
      </c>
      <c r="H390" t="s">
        <v>2441</v>
      </c>
      <c r="I390" t="s">
        <v>2442</v>
      </c>
      <c r="J390" t="s">
        <v>2443</v>
      </c>
    </row>
    <row r="391" spans="1:79" x14ac:dyDescent="0.25">
      <c r="A391" t="s">
        <v>1874</v>
      </c>
      <c r="B391" s="3">
        <v>4100</v>
      </c>
      <c r="C391" t="s">
        <v>2379</v>
      </c>
      <c r="D391" t="str">
        <f t="shared" si="12"/>
        <v>4100 ナノマイクロ科学およびその関連分野</v>
      </c>
      <c r="E391">
        <v>383250</v>
      </c>
      <c r="F391" t="s">
        <v>2444</v>
      </c>
      <c r="G391" t="str">
        <f t="shared" si="13"/>
        <v>383250 フォノンエンジニアリング関連</v>
      </c>
      <c r="H391" t="s">
        <v>2445</v>
      </c>
      <c r="I391" t="s">
        <v>2445</v>
      </c>
    </row>
    <row r="392" spans="1:79" x14ac:dyDescent="0.25">
      <c r="A392" t="s">
        <v>1874</v>
      </c>
      <c r="B392" s="3">
        <v>4100</v>
      </c>
      <c r="C392" t="s">
        <v>2379</v>
      </c>
      <c r="D392" t="str">
        <f t="shared" si="12"/>
        <v>4100 ナノマイクロ科学およびその関連分野</v>
      </c>
      <c r="E392">
        <v>383290</v>
      </c>
      <c r="F392" t="s">
        <v>2446</v>
      </c>
      <c r="G392" t="str">
        <f t="shared" si="13"/>
        <v>383290 ナノ力学制御技術関連</v>
      </c>
      <c r="H392" t="s">
        <v>2447</v>
      </c>
      <c r="I392" t="s">
        <v>2447</v>
      </c>
    </row>
    <row r="393" spans="1:79" x14ac:dyDescent="0.25">
      <c r="A393" t="s">
        <v>1874</v>
      </c>
      <c r="B393" s="3">
        <v>4100</v>
      </c>
      <c r="C393" t="s">
        <v>2379</v>
      </c>
      <c r="D393" t="str">
        <f t="shared" si="12"/>
        <v>4100 ナノマイクロ科学およびその関連分野</v>
      </c>
      <c r="E393">
        <v>383330</v>
      </c>
      <c r="F393" t="s">
        <v>2448</v>
      </c>
      <c r="G393" t="str">
        <f t="shared" si="13"/>
        <v>383330 ナノ,オペランド計測技術関連</v>
      </c>
      <c r="H393" t="s">
        <v>2449</v>
      </c>
      <c r="I393" t="s">
        <v>2450</v>
      </c>
      <c r="J393" t="s">
        <v>2451</v>
      </c>
    </row>
    <row r="394" spans="1:79" x14ac:dyDescent="0.25">
      <c r="A394" t="s">
        <v>1874</v>
      </c>
      <c r="B394" s="3">
        <v>4110</v>
      </c>
      <c r="C394" t="s">
        <v>2452</v>
      </c>
      <c r="D394" t="str">
        <f t="shared" si="12"/>
        <v>4110 応用物理物性およびその関連分野</v>
      </c>
      <c r="E394">
        <v>129000</v>
      </c>
      <c r="F394" t="s">
        <v>2453</v>
      </c>
      <c r="G394" t="str">
        <f t="shared" si="13"/>
        <v>129000 【カテゴリ】応用物理物性およびその関連分野</v>
      </c>
      <c r="H394" t="s">
        <v>2454</v>
      </c>
      <c r="I394" t="s">
        <v>2455</v>
      </c>
      <c r="J394" t="s">
        <v>2456</v>
      </c>
      <c r="CA394" t="s">
        <v>86</v>
      </c>
    </row>
    <row r="395" spans="1:79" x14ac:dyDescent="0.25">
      <c r="A395" t="s">
        <v>1874</v>
      </c>
      <c r="B395" s="3">
        <v>4110</v>
      </c>
      <c r="C395" t="s">
        <v>2452</v>
      </c>
      <c r="D395" t="str">
        <f t="shared" si="12"/>
        <v>4110 応用物理物性およびその関連分野</v>
      </c>
      <c r="E395">
        <v>129010</v>
      </c>
      <c r="F395" t="s">
        <v>2457</v>
      </c>
      <c r="G395" t="str">
        <f t="shared" si="13"/>
        <v>129010 応用物性関連</v>
      </c>
      <c r="H395" t="s">
        <v>2458</v>
      </c>
      <c r="I395" t="s">
        <v>2162</v>
      </c>
      <c r="J395" t="s">
        <v>2164</v>
      </c>
      <c r="K395" t="s">
        <v>1957</v>
      </c>
      <c r="L395" t="s">
        <v>2459</v>
      </c>
      <c r="M395" t="s">
        <v>2460</v>
      </c>
      <c r="N395" t="s">
        <v>2461</v>
      </c>
      <c r="O395" t="s">
        <v>2462</v>
      </c>
      <c r="P395" t="s">
        <v>2463</v>
      </c>
      <c r="Q395" t="s">
        <v>1982</v>
      </c>
    </row>
    <row r="396" spans="1:79" x14ac:dyDescent="0.25">
      <c r="A396" t="s">
        <v>1874</v>
      </c>
      <c r="B396" s="3">
        <v>4110</v>
      </c>
      <c r="C396" t="s">
        <v>2452</v>
      </c>
      <c r="D396" t="str">
        <f t="shared" si="12"/>
        <v>4110 応用物理物性およびその関連分野</v>
      </c>
      <c r="E396">
        <v>129020</v>
      </c>
      <c r="F396" t="s">
        <v>2464</v>
      </c>
      <c r="G396" t="str">
        <f t="shared" si="13"/>
        <v>129020 薄膜および表面界面物性関連</v>
      </c>
      <c r="H396" t="s">
        <v>2465</v>
      </c>
      <c r="I396" t="s">
        <v>2466</v>
      </c>
      <c r="J396" t="s">
        <v>2467</v>
      </c>
      <c r="K396" t="s">
        <v>2468</v>
      </c>
      <c r="L396" t="s">
        <v>2469</v>
      </c>
      <c r="M396" t="s">
        <v>2470</v>
      </c>
      <c r="N396" t="s">
        <v>2471</v>
      </c>
      <c r="O396" t="s">
        <v>2472</v>
      </c>
      <c r="P396" t="s">
        <v>2473</v>
      </c>
      <c r="Q396" t="s">
        <v>2474</v>
      </c>
    </row>
    <row r="397" spans="1:79" x14ac:dyDescent="0.25">
      <c r="A397" t="s">
        <v>1874</v>
      </c>
      <c r="B397" s="3">
        <v>4110</v>
      </c>
      <c r="C397" t="s">
        <v>2452</v>
      </c>
      <c r="D397" t="str">
        <f t="shared" si="12"/>
        <v>4110 応用物理物性およびその関連分野</v>
      </c>
      <c r="E397">
        <v>129030</v>
      </c>
      <c r="F397" t="s">
        <v>2475</v>
      </c>
      <c r="G397" t="str">
        <f t="shared" si="13"/>
        <v>129030 応用物理一般関連</v>
      </c>
      <c r="H397" t="s">
        <v>2476</v>
      </c>
      <c r="I397" t="s">
        <v>2477</v>
      </c>
      <c r="J397" t="s">
        <v>2478</v>
      </c>
      <c r="K397" t="s">
        <v>2479</v>
      </c>
      <c r="L397" t="s">
        <v>2480</v>
      </c>
      <c r="M397" t="s">
        <v>2481</v>
      </c>
      <c r="N397" t="s">
        <v>2119</v>
      </c>
    </row>
    <row r="398" spans="1:79" x14ac:dyDescent="0.25">
      <c r="A398" t="s">
        <v>1874</v>
      </c>
      <c r="B398" s="3">
        <v>4110</v>
      </c>
      <c r="C398" t="s">
        <v>2452</v>
      </c>
      <c r="D398" t="str">
        <f t="shared" si="12"/>
        <v>4110 応用物理物性およびその関連分野</v>
      </c>
      <c r="E398">
        <v>381270</v>
      </c>
      <c r="F398" t="s">
        <v>2482</v>
      </c>
      <c r="G398" t="str">
        <f t="shared" si="13"/>
        <v>381270 破壊力学関連</v>
      </c>
      <c r="H398" t="s">
        <v>2483</v>
      </c>
      <c r="I398" t="s">
        <v>2483</v>
      </c>
    </row>
    <row r="399" spans="1:79" x14ac:dyDescent="0.25">
      <c r="A399" t="s">
        <v>1874</v>
      </c>
      <c r="B399" s="3">
        <v>4120</v>
      </c>
      <c r="C399" t="s">
        <v>2484</v>
      </c>
      <c r="D399" t="str">
        <f t="shared" si="12"/>
        <v>4120 応用物理工学およびその関連分野</v>
      </c>
      <c r="E399">
        <v>130000</v>
      </c>
      <c r="F399" t="s">
        <v>2485</v>
      </c>
      <c r="G399" t="str">
        <f t="shared" si="13"/>
        <v>130000 【カテゴリ】応用物理工学およびその関連分野</v>
      </c>
      <c r="H399" t="s">
        <v>2486</v>
      </c>
      <c r="I399" t="s">
        <v>2487</v>
      </c>
      <c r="J399" t="s">
        <v>2488</v>
      </c>
      <c r="CA399" t="s">
        <v>86</v>
      </c>
    </row>
    <row r="400" spans="1:79" x14ac:dyDescent="0.25">
      <c r="A400" t="s">
        <v>1874</v>
      </c>
      <c r="B400" s="3">
        <v>4120</v>
      </c>
      <c r="C400" t="s">
        <v>2484</v>
      </c>
      <c r="D400" t="str">
        <f t="shared" si="12"/>
        <v>4120 応用物理工学およびその関連分野</v>
      </c>
      <c r="E400">
        <v>130010</v>
      </c>
      <c r="F400" t="s">
        <v>2489</v>
      </c>
      <c r="G400" t="str">
        <f t="shared" si="13"/>
        <v>130010 結晶工学関連</v>
      </c>
      <c r="H400" t="s">
        <v>2490</v>
      </c>
      <c r="I400" t="s">
        <v>2302</v>
      </c>
      <c r="J400" t="s">
        <v>1956</v>
      </c>
      <c r="K400" t="s">
        <v>2491</v>
      </c>
      <c r="L400" t="s">
        <v>2492</v>
      </c>
      <c r="M400" t="s">
        <v>2295</v>
      </c>
      <c r="N400" t="s">
        <v>2493</v>
      </c>
      <c r="O400" t="s">
        <v>2494</v>
      </c>
      <c r="P400" t="s">
        <v>2495</v>
      </c>
      <c r="Q400" t="s">
        <v>2009</v>
      </c>
    </row>
    <row r="401" spans="1:80" x14ac:dyDescent="0.25">
      <c r="A401" t="s">
        <v>1874</v>
      </c>
      <c r="B401" s="3">
        <v>4120</v>
      </c>
      <c r="C401" t="s">
        <v>2484</v>
      </c>
      <c r="D401" t="str">
        <f t="shared" si="12"/>
        <v>4120 応用物理工学およびその関連分野</v>
      </c>
      <c r="E401">
        <v>130020</v>
      </c>
      <c r="F401" t="s">
        <v>2496</v>
      </c>
      <c r="G401" t="str">
        <f t="shared" si="13"/>
        <v>130020 光工学および光量子科学関連</v>
      </c>
      <c r="H401" t="s">
        <v>2497</v>
      </c>
      <c r="I401" t="s">
        <v>2498</v>
      </c>
      <c r="J401" t="s">
        <v>2499</v>
      </c>
      <c r="K401" t="s">
        <v>1962</v>
      </c>
      <c r="L401" t="s">
        <v>2500</v>
      </c>
      <c r="M401" t="s">
        <v>2501</v>
      </c>
      <c r="N401" t="s">
        <v>2502</v>
      </c>
      <c r="O401" t="s">
        <v>2503</v>
      </c>
      <c r="P401" t="s">
        <v>2504</v>
      </c>
      <c r="Q401" t="s">
        <v>2505</v>
      </c>
      <c r="R401" t="s">
        <v>2506</v>
      </c>
    </row>
    <row r="402" spans="1:80" x14ac:dyDescent="0.25">
      <c r="A402" t="s">
        <v>1874</v>
      </c>
      <c r="B402" s="3">
        <v>4130</v>
      </c>
      <c r="C402" t="s">
        <v>2507</v>
      </c>
      <c r="D402" t="str">
        <f t="shared" si="12"/>
        <v>4130 物理化学、機能物性化学およびその関連分野</v>
      </c>
      <c r="E402">
        <v>132000</v>
      </c>
      <c r="F402" t="s">
        <v>2508</v>
      </c>
      <c r="G402" t="str">
        <f t="shared" si="13"/>
        <v>132000 【カテゴリ】物理化学、機能物性化学およびその関連分野</v>
      </c>
      <c r="H402" t="s">
        <v>2509</v>
      </c>
      <c r="I402" t="s">
        <v>2510</v>
      </c>
      <c r="J402" t="s">
        <v>701</v>
      </c>
      <c r="K402" t="s">
        <v>2511</v>
      </c>
      <c r="CA402" t="s">
        <v>86</v>
      </c>
    </row>
    <row r="403" spans="1:80" x14ac:dyDescent="0.25">
      <c r="A403" t="s">
        <v>1874</v>
      </c>
      <c r="B403" s="3">
        <v>4130</v>
      </c>
      <c r="C403" t="s">
        <v>2507</v>
      </c>
      <c r="D403" t="str">
        <f t="shared" si="12"/>
        <v>4130 物理化学、機能物性化学およびその関連分野</v>
      </c>
      <c r="E403">
        <v>132010</v>
      </c>
      <c r="F403" t="s">
        <v>2512</v>
      </c>
      <c r="G403" t="str">
        <f t="shared" si="13"/>
        <v>132010 基礎物理化学関連</v>
      </c>
      <c r="H403" t="s">
        <v>2513</v>
      </c>
      <c r="I403" t="s">
        <v>2514</v>
      </c>
      <c r="J403" t="s">
        <v>2515</v>
      </c>
      <c r="K403" t="s">
        <v>2516</v>
      </c>
      <c r="L403" t="s">
        <v>2517</v>
      </c>
      <c r="M403" t="s">
        <v>697</v>
      </c>
      <c r="N403" t="s">
        <v>2518</v>
      </c>
      <c r="O403" t="s">
        <v>2519</v>
      </c>
      <c r="P403" t="s">
        <v>2520</v>
      </c>
      <c r="Q403" t="s">
        <v>2521</v>
      </c>
      <c r="R403" t="s">
        <v>2522</v>
      </c>
    </row>
    <row r="404" spans="1:80" x14ac:dyDescent="0.25">
      <c r="A404" t="s">
        <v>1874</v>
      </c>
      <c r="B404" s="3">
        <v>4130</v>
      </c>
      <c r="C404" t="s">
        <v>2507</v>
      </c>
      <c r="D404" t="str">
        <f t="shared" si="12"/>
        <v>4130 物理化学、機能物性化学およびその関連分野</v>
      </c>
      <c r="E404">
        <v>132020</v>
      </c>
      <c r="F404" t="s">
        <v>2523</v>
      </c>
      <c r="G404" t="str">
        <f t="shared" si="13"/>
        <v>132020 機能物性化学関連</v>
      </c>
      <c r="H404" t="s">
        <v>2524</v>
      </c>
      <c r="I404" t="s">
        <v>2525</v>
      </c>
      <c r="J404" t="s">
        <v>2526</v>
      </c>
      <c r="K404" t="s">
        <v>2527</v>
      </c>
      <c r="L404" t="s">
        <v>2528</v>
      </c>
      <c r="M404" t="s">
        <v>2529</v>
      </c>
      <c r="N404" t="s">
        <v>2408</v>
      </c>
      <c r="O404" t="s">
        <v>2255</v>
      </c>
      <c r="P404" t="s">
        <v>1962</v>
      </c>
      <c r="Q404" t="s">
        <v>2530</v>
      </c>
      <c r="R404" t="s">
        <v>2119</v>
      </c>
      <c r="S404" t="s">
        <v>2531</v>
      </c>
    </row>
    <row r="405" spans="1:80" x14ac:dyDescent="0.25">
      <c r="A405" t="s">
        <v>1874</v>
      </c>
      <c r="B405" s="3">
        <v>4140</v>
      </c>
      <c r="C405" t="s">
        <v>2532</v>
      </c>
      <c r="D405" t="str">
        <f t="shared" si="12"/>
        <v>4140 有機化学およびその関連分野</v>
      </c>
      <c r="E405">
        <v>133000</v>
      </c>
      <c r="F405" t="s">
        <v>2533</v>
      </c>
      <c r="G405" t="str">
        <f t="shared" si="13"/>
        <v>133000 【カテゴリ】有機化学およびその関連分野</v>
      </c>
      <c r="H405" t="s">
        <v>2534</v>
      </c>
      <c r="I405" t="s">
        <v>2535</v>
      </c>
      <c r="J405" t="s">
        <v>693</v>
      </c>
      <c r="CA405" t="s">
        <v>86</v>
      </c>
    </row>
    <row r="406" spans="1:80" x14ac:dyDescent="0.25">
      <c r="A406" t="s">
        <v>1874</v>
      </c>
      <c r="B406" s="3">
        <v>4140</v>
      </c>
      <c r="C406" t="s">
        <v>2532</v>
      </c>
      <c r="D406" t="str">
        <f t="shared" si="12"/>
        <v>4140 有機化学およびその関連分野</v>
      </c>
      <c r="E406">
        <v>133010</v>
      </c>
      <c r="F406" t="s">
        <v>2536</v>
      </c>
      <c r="G406" t="str">
        <f t="shared" si="13"/>
        <v>133010 構造有機化学および物理有機化学関連</v>
      </c>
      <c r="H406" t="s">
        <v>2537</v>
      </c>
      <c r="I406" t="s">
        <v>2538</v>
      </c>
      <c r="J406" t="s">
        <v>451</v>
      </c>
      <c r="K406" t="s">
        <v>2539</v>
      </c>
      <c r="L406" t="s">
        <v>2540</v>
      </c>
      <c r="M406" t="s">
        <v>2541</v>
      </c>
      <c r="N406" t="s">
        <v>2542</v>
      </c>
      <c r="O406" t="s">
        <v>2543</v>
      </c>
      <c r="P406" t="s">
        <v>2544</v>
      </c>
      <c r="Q406" t="s">
        <v>2545</v>
      </c>
    </row>
    <row r="407" spans="1:80" x14ac:dyDescent="0.25">
      <c r="A407" t="s">
        <v>1874</v>
      </c>
      <c r="B407" s="3">
        <v>4140</v>
      </c>
      <c r="C407" t="s">
        <v>2532</v>
      </c>
      <c r="D407" t="str">
        <f t="shared" si="12"/>
        <v>4140 有機化学およびその関連分野</v>
      </c>
      <c r="E407">
        <v>133020</v>
      </c>
      <c r="F407" t="s">
        <v>2546</v>
      </c>
      <c r="G407" t="str">
        <f t="shared" si="13"/>
        <v>133020 有機合成化学関連</v>
      </c>
      <c r="H407" t="s">
        <v>2547</v>
      </c>
      <c r="I407" t="s">
        <v>2548</v>
      </c>
      <c r="J407" t="s">
        <v>2543</v>
      </c>
      <c r="K407" t="s">
        <v>2549</v>
      </c>
      <c r="L407" t="s">
        <v>2550</v>
      </c>
      <c r="M407" t="s">
        <v>2551</v>
      </c>
      <c r="N407" t="s">
        <v>2552</v>
      </c>
      <c r="O407" t="s">
        <v>2553</v>
      </c>
      <c r="P407" t="s">
        <v>2554</v>
      </c>
      <c r="Q407" t="s">
        <v>2555</v>
      </c>
    </row>
    <row r="408" spans="1:80" x14ac:dyDescent="0.25">
      <c r="A408" t="s">
        <v>1874</v>
      </c>
      <c r="B408" s="3">
        <v>4140</v>
      </c>
      <c r="C408" t="s">
        <v>2532</v>
      </c>
      <c r="D408" t="str">
        <f t="shared" si="12"/>
        <v>4140 有機化学およびその関連分野</v>
      </c>
      <c r="E408">
        <v>381370</v>
      </c>
      <c r="F408" t="s">
        <v>1748</v>
      </c>
      <c r="G408" t="str">
        <f t="shared" si="13"/>
        <v>381370 有機化学物質分析,毒性評価関連</v>
      </c>
      <c r="H408" t="s">
        <v>1749</v>
      </c>
      <c r="I408" t="s">
        <v>1750</v>
      </c>
      <c r="J408" t="s">
        <v>1751</v>
      </c>
      <c r="CB408" t="s">
        <v>231</v>
      </c>
    </row>
    <row r="409" spans="1:80" x14ac:dyDescent="0.25">
      <c r="A409" t="s">
        <v>1874</v>
      </c>
      <c r="B409" s="3">
        <v>4150</v>
      </c>
      <c r="C409" t="s">
        <v>2556</v>
      </c>
      <c r="D409" t="str">
        <f t="shared" si="12"/>
        <v>4150 無機・錯体化学、分析化学およびその関連分野</v>
      </c>
      <c r="E409">
        <v>134000</v>
      </c>
      <c r="F409" t="s">
        <v>2557</v>
      </c>
      <c r="G409" t="str">
        <f t="shared" si="13"/>
        <v>134000 【カテゴリ】無機・錯体化学、分析化学およびその関連分野</v>
      </c>
      <c r="H409" t="s">
        <v>2558</v>
      </c>
      <c r="I409" t="s">
        <v>2559</v>
      </c>
      <c r="J409" t="s">
        <v>2560</v>
      </c>
      <c r="K409" t="s">
        <v>2561</v>
      </c>
      <c r="CA409" t="s">
        <v>86</v>
      </c>
    </row>
    <row r="410" spans="1:80" x14ac:dyDescent="0.25">
      <c r="A410" t="s">
        <v>1874</v>
      </c>
      <c r="B410" s="3">
        <v>4150</v>
      </c>
      <c r="C410" t="s">
        <v>2556</v>
      </c>
      <c r="D410" t="str">
        <f t="shared" si="12"/>
        <v>4150 無機・錯体化学、分析化学およびその関連分野</v>
      </c>
      <c r="E410">
        <v>134010</v>
      </c>
      <c r="F410" t="s">
        <v>2562</v>
      </c>
      <c r="G410" t="str">
        <f t="shared" si="13"/>
        <v>134010 無機・錯体化学関連</v>
      </c>
      <c r="H410" t="s">
        <v>2563</v>
      </c>
      <c r="I410" t="s">
        <v>2564</v>
      </c>
      <c r="J410" t="s">
        <v>2565</v>
      </c>
      <c r="K410" t="s">
        <v>2566</v>
      </c>
      <c r="L410" t="s">
        <v>2567</v>
      </c>
      <c r="M410" t="s">
        <v>2568</v>
      </c>
      <c r="N410" t="s">
        <v>2569</v>
      </c>
      <c r="O410" t="s">
        <v>2539</v>
      </c>
      <c r="P410" t="s">
        <v>2570</v>
      </c>
      <c r="Q410" t="s">
        <v>2571</v>
      </c>
      <c r="R410" t="s">
        <v>2572</v>
      </c>
    </row>
    <row r="411" spans="1:80" x14ac:dyDescent="0.25">
      <c r="A411" t="s">
        <v>1874</v>
      </c>
      <c r="B411" s="3">
        <v>4150</v>
      </c>
      <c r="C411" t="s">
        <v>2556</v>
      </c>
      <c r="D411" t="str">
        <f t="shared" si="12"/>
        <v>4150 無機・錯体化学、分析化学およびその関連分野</v>
      </c>
      <c r="E411">
        <v>134020</v>
      </c>
      <c r="F411" t="s">
        <v>2573</v>
      </c>
      <c r="G411" t="str">
        <f t="shared" si="13"/>
        <v>134020 分析化学関連</v>
      </c>
      <c r="H411" t="s">
        <v>2574</v>
      </c>
      <c r="I411" t="s">
        <v>2575</v>
      </c>
      <c r="J411" t="s">
        <v>2576</v>
      </c>
      <c r="K411" t="s">
        <v>2529</v>
      </c>
      <c r="L411" t="s">
        <v>2577</v>
      </c>
      <c r="M411" t="s">
        <v>2578</v>
      </c>
      <c r="N411" t="s">
        <v>2579</v>
      </c>
      <c r="O411" t="s">
        <v>704</v>
      </c>
      <c r="P411" t="s">
        <v>2580</v>
      </c>
      <c r="Q411" t="s">
        <v>2581</v>
      </c>
      <c r="R411" t="s">
        <v>2582</v>
      </c>
    </row>
    <row r="412" spans="1:80" x14ac:dyDescent="0.25">
      <c r="A412" t="s">
        <v>1874</v>
      </c>
      <c r="B412" s="3">
        <v>4150</v>
      </c>
      <c r="C412" t="s">
        <v>2556</v>
      </c>
      <c r="D412" t="str">
        <f t="shared" si="12"/>
        <v>4150 無機・錯体化学、分析化学およびその関連分野</v>
      </c>
      <c r="E412">
        <v>134030</v>
      </c>
      <c r="F412" t="s">
        <v>2583</v>
      </c>
      <c r="G412" t="str">
        <f t="shared" si="13"/>
        <v>134030 グリーンサステイナブルケミストリーおよび環境化学関連</v>
      </c>
      <c r="H412" t="s">
        <v>2584</v>
      </c>
      <c r="I412" t="s">
        <v>2585</v>
      </c>
      <c r="J412" t="s">
        <v>2586</v>
      </c>
      <c r="K412" t="s">
        <v>2299</v>
      </c>
      <c r="L412" t="s">
        <v>1708</v>
      </c>
      <c r="M412" t="s">
        <v>2587</v>
      </c>
      <c r="N412" t="s">
        <v>1778</v>
      </c>
      <c r="O412" t="s">
        <v>2588</v>
      </c>
      <c r="P412" t="s">
        <v>2589</v>
      </c>
      <c r="Q412" t="s">
        <v>2590</v>
      </c>
      <c r="R412" t="s">
        <v>2591</v>
      </c>
    </row>
    <row r="413" spans="1:80" x14ac:dyDescent="0.25">
      <c r="A413" t="s">
        <v>1874</v>
      </c>
      <c r="B413" s="3">
        <v>4150</v>
      </c>
      <c r="C413" t="s">
        <v>2592</v>
      </c>
      <c r="D413" t="str">
        <f t="shared" si="12"/>
        <v>4150 無機,錯体化学、分析化学およびその関連分野</v>
      </c>
      <c r="E413">
        <v>381380</v>
      </c>
      <c r="F413" t="s">
        <v>1752</v>
      </c>
      <c r="G413" t="str">
        <f t="shared" si="13"/>
        <v>381380 無機化学物質分析,動態把握関連</v>
      </c>
      <c r="H413" t="s">
        <v>1753</v>
      </c>
      <c r="I413" t="s">
        <v>1754</v>
      </c>
      <c r="J413" t="s">
        <v>1755</v>
      </c>
      <c r="CB413" t="s">
        <v>231</v>
      </c>
    </row>
    <row r="414" spans="1:80" x14ac:dyDescent="0.25">
      <c r="A414" t="s">
        <v>1874</v>
      </c>
      <c r="B414" s="3">
        <v>4160</v>
      </c>
      <c r="C414" t="s">
        <v>2593</v>
      </c>
      <c r="D414" t="str">
        <f t="shared" si="12"/>
        <v>4160 高分子、有機材料およびその関連分野</v>
      </c>
      <c r="E414">
        <v>135000</v>
      </c>
      <c r="F414" t="s">
        <v>2594</v>
      </c>
      <c r="G414" t="str">
        <f t="shared" si="13"/>
        <v>135000 【カテゴリ】高分子、有機材料およびその関連分野</v>
      </c>
      <c r="H414" t="s">
        <v>2595</v>
      </c>
      <c r="I414" t="s">
        <v>2596</v>
      </c>
      <c r="J414" t="s">
        <v>2597</v>
      </c>
      <c r="K414" t="s">
        <v>2598</v>
      </c>
      <c r="CA414" t="s">
        <v>86</v>
      </c>
    </row>
    <row r="415" spans="1:80" x14ac:dyDescent="0.25">
      <c r="A415" t="s">
        <v>1874</v>
      </c>
      <c r="B415" s="3">
        <v>4160</v>
      </c>
      <c r="C415" t="s">
        <v>2593</v>
      </c>
      <c r="D415" t="str">
        <f t="shared" si="12"/>
        <v>4160 高分子、有機材料およびその関連分野</v>
      </c>
      <c r="E415">
        <v>135010</v>
      </c>
      <c r="F415" t="s">
        <v>2599</v>
      </c>
      <c r="G415" t="str">
        <f t="shared" si="13"/>
        <v>135010 高分子化学関連</v>
      </c>
      <c r="H415" t="s">
        <v>2600</v>
      </c>
      <c r="I415" t="s">
        <v>2601</v>
      </c>
      <c r="J415" t="s">
        <v>2602</v>
      </c>
      <c r="K415" t="s">
        <v>2603</v>
      </c>
      <c r="L415" t="s">
        <v>2604</v>
      </c>
      <c r="M415" t="s">
        <v>2605</v>
      </c>
      <c r="N415" t="s">
        <v>2606</v>
      </c>
      <c r="O415" t="s">
        <v>2607</v>
      </c>
      <c r="P415" t="s">
        <v>2608</v>
      </c>
      <c r="Q415" t="s">
        <v>2609</v>
      </c>
      <c r="R415" t="s">
        <v>2610</v>
      </c>
    </row>
    <row r="416" spans="1:80" x14ac:dyDescent="0.25">
      <c r="A416" t="s">
        <v>1874</v>
      </c>
      <c r="B416" s="3">
        <v>4160</v>
      </c>
      <c r="C416" t="s">
        <v>2593</v>
      </c>
      <c r="D416" t="str">
        <f t="shared" si="12"/>
        <v>4160 高分子、有機材料およびその関連分野</v>
      </c>
      <c r="E416">
        <v>135020</v>
      </c>
      <c r="F416" t="s">
        <v>2611</v>
      </c>
      <c r="G416" t="str">
        <f t="shared" si="13"/>
        <v>135020 高分子材料関連</v>
      </c>
      <c r="H416" t="s">
        <v>2612</v>
      </c>
      <c r="I416" t="s">
        <v>2613</v>
      </c>
      <c r="J416" t="s">
        <v>2614</v>
      </c>
      <c r="K416" t="s">
        <v>2615</v>
      </c>
      <c r="L416" t="s">
        <v>2616</v>
      </c>
      <c r="M416" t="s">
        <v>2617</v>
      </c>
      <c r="N416" t="s">
        <v>2618</v>
      </c>
      <c r="O416" t="s">
        <v>2619</v>
      </c>
      <c r="P416" t="s">
        <v>2620</v>
      </c>
      <c r="Q416" t="s">
        <v>2621</v>
      </c>
    </row>
    <row r="417" spans="1:80" x14ac:dyDescent="0.25">
      <c r="A417" t="s">
        <v>1874</v>
      </c>
      <c r="B417" s="3">
        <v>4160</v>
      </c>
      <c r="C417" t="s">
        <v>2593</v>
      </c>
      <c r="D417" t="str">
        <f t="shared" si="12"/>
        <v>4160 高分子、有機材料およびその関連分野</v>
      </c>
      <c r="E417">
        <v>135030</v>
      </c>
      <c r="F417" t="s">
        <v>2622</v>
      </c>
      <c r="G417" t="str">
        <f t="shared" si="13"/>
        <v>135030 有機機能材料関連</v>
      </c>
      <c r="H417" t="s">
        <v>2623</v>
      </c>
      <c r="I417" t="s">
        <v>2624</v>
      </c>
      <c r="J417" t="s">
        <v>2460</v>
      </c>
      <c r="K417" t="s">
        <v>2625</v>
      </c>
      <c r="L417" t="s">
        <v>2626</v>
      </c>
      <c r="M417" t="s">
        <v>2627</v>
      </c>
      <c r="N417" t="s">
        <v>2628</v>
      </c>
      <c r="O417" t="s">
        <v>2629</v>
      </c>
      <c r="P417" t="s">
        <v>2630</v>
      </c>
      <c r="Q417" t="s">
        <v>2631</v>
      </c>
    </row>
    <row r="418" spans="1:80" x14ac:dyDescent="0.25">
      <c r="A418" t="s">
        <v>1874</v>
      </c>
      <c r="B418" s="3">
        <v>4170</v>
      </c>
      <c r="C418" t="s">
        <v>2632</v>
      </c>
      <c r="D418" t="str">
        <f t="shared" si="12"/>
        <v>4170 無機材料化学、エネルギー関連化学およびその関連分野</v>
      </c>
      <c r="E418">
        <v>136000</v>
      </c>
      <c r="F418" t="s">
        <v>2633</v>
      </c>
      <c r="G418" t="str">
        <f t="shared" si="13"/>
        <v>136000 【カテゴリ】無機材料化学、エネルギー関連化学およびその関連分野</v>
      </c>
      <c r="H418" t="s">
        <v>2634</v>
      </c>
      <c r="I418" t="s">
        <v>2635</v>
      </c>
      <c r="J418" t="s">
        <v>2636</v>
      </c>
      <c r="K418" t="s">
        <v>2637</v>
      </c>
      <c r="CA418" t="s">
        <v>86</v>
      </c>
    </row>
    <row r="419" spans="1:80" x14ac:dyDescent="0.25">
      <c r="A419" t="s">
        <v>1874</v>
      </c>
      <c r="B419" s="3">
        <v>4170</v>
      </c>
      <c r="C419" t="s">
        <v>2632</v>
      </c>
      <c r="D419" t="str">
        <f t="shared" si="12"/>
        <v>4170 無機材料化学、エネルギー関連化学およびその関連分野</v>
      </c>
      <c r="E419">
        <v>136010</v>
      </c>
      <c r="F419" t="s">
        <v>2638</v>
      </c>
      <c r="G419" t="str">
        <f t="shared" si="13"/>
        <v>136010 無機物質および無機材料化学関連</v>
      </c>
      <c r="H419" t="s">
        <v>2639</v>
      </c>
      <c r="I419" t="s">
        <v>1960</v>
      </c>
      <c r="J419" t="s">
        <v>2640</v>
      </c>
      <c r="K419" t="s">
        <v>2491</v>
      </c>
      <c r="L419" t="s">
        <v>1956</v>
      </c>
      <c r="M419" t="s">
        <v>2641</v>
      </c>
      <c r="N419" t="s">
        <v>2642</v>
      </c>
      <c r="O419" t="s">
        <v>2643</v>
      </c>
      <c r="P419" t="s">
        <v>2386</v>
      </c>
      <c r="Q419" t="s">
        <v>2644</v>
      </c>
      <c r="R419" t="s">
        <v>2628</v>
      </c>
    </row>
    <row r="420" spans="1:80" x14ac:dyDescent="0.25">
      <c r="A420" t="s">
        <v>1874</v>
      </c>
      <c r="B420" s="3">
        <v>4170</v>
      </c>
      <c r="C420" t="s">
        <v>2632</v>
      </c>
      <c r="D420" t="str">
        <f t="shared" si="12"/>
        <v>4170 無機材料化学、エネルギー関連化学およびその関連分野</v>
      </c>
      <c r="E420">
        <v>136020</v>
      </c>
      <c r="F420" t="s">
        <v>2645</v>
      </c>
      <c r="G420" t="str">
        <f t="shared" si="13"/>
        <v>136020 エネルギー関連化学</v>
      </c>
      <c r="H420" t="s">
        <v>2646</v>
      </c>
      <c r="I420" t="s">
        <v>2647</v>
      </c>
      <c r="J420" t="s">
        <v>2631</v>
      </c>
      <c r="K420" t="s">
        <v>2229</v>
      </c>
      <c r="L420" t="s">
        <v>2648</v>
      </c>
      <c r="M420" t="s">
        <v>2649</v>
      </c>
      <c r="N420" t="s">
        <v>2650</v>
      </c>
      <c r="O420" t="s">
        <v>2651</v>
      </c>
      <c r="P420" t="s">
        <v>2652</v>
      </c>
      <c r="Q420" t="s">
        <v>1794</v>
      </c>
      <c r="R420" t="s">
        <v>1809</v>
      </c>
    </row>
    <row r="421" spans="1:80" x14ac:dyDescent="0.25">
      <c r="A421" t="s">
        <v>1874</v>
      </c>
      <c r="B421" s="3">
        <v>4180</v>
      </c>
      <c r="C421" t="s">
        <v>2653</v>
      </c>
      <c r="D421" t="str">
        <f t="shared" si="12"/>
        <v>4180 生体分子化学およびその関連分野</v>
      </c>
      <c r="E421">
        <v>137000</v>
      </c>
      <c r="F421" t="s">
        <v>2654</v>
      </c>
      <c r="G421" t="str">
        <f t="shared" si="13"/>
        <v>137000 【カテゴリ】生体分子化学およびその関連分野</v>
      </c>
      <c r="H421" t="s">
        <v>2655</v>
      </c>
      <c r="I421" t="s">
        <v>2656</v>
      </c>
      <c r="J421" t="s">
        <v>2657</v>
      </c>
      <c r="CA421" t="s">
        <v>86</v>
      </c>
    </row>
    <row r="422" spans="1:80" x14ac:dyDescent="0.25">
      <c r="A422" t="s">
        <v>1874</v>
      </c>
      <c r="B422" s="3">
        <v>4180</v>
      </c>
      <c r="C422" t="s">
        <v>2653</v>
      </c>
      <c r="D422" t="str">
        <f t="shared" si="12"/>
        <v>4180 生体分子化学およびその関連分野</v>
      </c>
      <c r="E422">
        <v>137010</v>
      </c>
      <c r="F422" t="s">
        <v>2658</v>
      </c>
      <c r="G422" t="str">
        <f t="shared" si="13"/>
        <v>137010 生体関連化学</v>
      </c>
      <c r="H422" t="s">
        <v>2659</v>
      </c>
      <c r="I422" t="s">
        <v>2660</v>
      </c>
      <c r="J422" t="s">
        <v>2567</v>
      </c>
      <c r="K422" t="s">
        <v>2661</v>
      </c>
      <c r="L422" t="s">
        <v>2662</v>
      </c>
      <c r="M422" t="s">
        <v>1304</v>
      </c>
      <c r="N422" t="s">
        <v>2663</v>
      </c>
    </row>
    <row r="423" spans="1:80" x14ac:dyDescent="0.25">
      <c r="A423" t="s">
        <v>1874</v>
      </c>
      <c r="B423" s="3">
        <v>4180</v>
      </c>
      <c r="C423" t="s">
        <v>2653</v>
      </c>
      <c r="D423" t="str">
        <f t="shared" si="12"/>
        <v>4180 生体分子化学およびその関連分野</v>
      </c>
      <c r="E423">
        <v>137020</v>
      </c>
      <c r="F423" t="s">
        <v>2664</v>
      </c>
      <c r="G423" t="str">
        <f t="shared" si="13"/>
        <v>137020 生物分子化学関連</v>
      </c>
      <c r="H423" t="s">
        <v>2665</v>
      </c>
      <c r="I423" t="s">
        <v>116</v>
      </c>
      <c r="J423" t="s">
        <v>2666</v>
      </c>
      <c r="K423" t="s">
        <v>2667</v>
      </c>
      <c r="L423" t="s">
        <v>2668</v>
      </c>
      <c r="M423" t="s">
        <v>2669</v>
      </c>
      <c r="N423" t="s">
        <v>2670</v>
      </c>
    </row>
    <row r="424" spans="1:80" x14ac:dyDescent="0.25">
      <c r="A424" t="s">
        <v>1874</v>
      </c>
      <c r="B424" s="3">
        <v>4180</v>
      </c>
      <c r="C424" t="s">
        <v>2653</v>
      </c>
      <c r="D424" t="str">
        <f t="shared" si="12"/>
        <v>4180 生体分子化学およびその関連分野</v>
      </c>
      <c r="E424">
        <v>137030</v>
      </c>
      <c r="F424" t="s">
        <v>2671</v>
      </c>
      <c r="G424" t="str">
        <f t="shared" si="13"/>
        <v>137030 ケミカルバイオロジー関連</v>
      </c>
      <c r="H424" t="s">
        <v>2672</v>
      </c>
      <c r="I424" t="s">
        <v>2673</v>
      </c>
      <c r="J424" t="s">
        <v>2674</v>
      </c>
      <c r="K424" t="s">
        <v>2675</v>
      </c>
      <c r="L424" t="s">
        <v>2676</v>
      </c>
      <c r="M424" t="s">
        <v>118</v>
      </c>
      <c r="N424" t="s">
        <v>2677</v>
      </c>
      <c r="O424" t="s">
        <v>2678</v>
      </c>
      <c r="P424" t="s">
        <v>869</v>
      </c>
      <c r="Q424" t="s">
        <v>2679</v>
      </c>
    </row>
    <row r="425" spans="1:80" x14ac:dyDescent="0.25">
      <c r="A425" t="s">
        <v>2680</v>
      </c>
      <c r="B425" s="3">
        <v>5000</v>
      </c>
      <c r="C425" t="s">
        <v>2681</v>
      </c>
      <c r="D425" t="str">
        <f t="shared" si="12"/>
        <v>5000 地球資源工学、エネルギー学およびその関連分野</v>
      </c>
      <c r="E425">
        <v>131000</v>
      </c>
      <c r="F425" t="s">
        <v>2682</v>
      </c>
      <c r="G425" t="str">
        <f t="shared" si="13"/>
        <v>131000 【カテゴリ】地球資源工学、エネルギー学およびその関連分野</v>
      </c>
      <c r="H425" t="s">
        <v>2683</v>
      </c>
      <c r="I425" t="s">
        <v>2684</v>
      </c>
      <c r="J425" t="s">
        <v>2685</v>
      </c>
      <c r="K425" t="s">
        <v>2686</v>
      </c>
      <c r="L425" t="s">
        <v>2687</v>
      </c>
      <c r="CA425" t="s">
        <v>86</v>
      </c>
    </row>
    <row r="426" spans="1:80" x14ac:dyDescent="0.25">
      <c r="A426" t="s">
        <v>2680</v>
      </c>
      <c r="B426" s="3">
        <v>5000</v>
      </c>
      <c r="C426" t="s">
        <v>2681</v>
      </c>
      <c r="D426" t="str">
        <f t="shared" si="12"/>
        <v>5000 地球資源工学、エネルギー学およびその関連分野</v>
      </c>
      <c r="E426">
        <v>131020</v>
      </c>
      <c r="F426" t="s">
        <v>2688</v>
      </c>
      <c r="G426" t="str">
        <f t="shared" si="13"/>
        <v>131020 地球資源工学およびエネルギー学関連</v>
      </c>
      <c r="H426" t="s">
        <v>2689</v>
      </c>
      <c r="I426" t="s">
        <v>2690</v>
      </c>
      <c r="J426" t="s">
        <v>2691</v>
      </c>
      <c r="K426" t="s">
        <v>1793</v>
      </c>
      <c r="L426" t="s">
        <v>2692</v>
      </c>
      <c r="M426" t="s">
        <v>2693</v>
      </c>
      <c r="N426" t="s">
        <v>2694</v>
      </c>
      <c r="O426" t="s">
        <v>1794</v>
      </c>
      <c r="P426" t="s">
        <v>2695</v>
      </c>
    </row>
    <row r="427" spans="1:80" x14ac:dyDescent="0.25">
      <c r="A427" t="s">
        <v>2680</v>
      </c>
      <c r="B427" s="3">
        <v>5000</v>
      </c>
      <c r="C427" t="s">
        <v>2681</v>
      </c>
      <c r="D427" t="str">
        <f t="shared" si="12"/>
        <v>5000 地球資源工学、エネルギー学およびその関連分野</v>
      </c>
      <c r="E427">
        <v>281110</v>
      </c>
      <c r="F427" t="s">
        <v>2696</v>
      </c>
      <c r="G427" t="str">
        <f t="shared" si="13"/>
        <v>281110 洋上風力発電関連</v>
      </c>
      <c r="H427" t="s">
        <v>2697</v>
      </c>
      <c r="I427" t="s">
        <v>2697</v>
      </c>
      <c r="CB427" t="s">
        <v>231</v>
      </c>
    </row>
    <row r="428" spans="1:80" x14ac:dyDescent="0.25">
      <c r="A428" t="s">
        <v>2680</v>
      </c>
      <c r="B428" s="3">
        <v>5000</v>
      </c>
      <c r="C428" t="s">
        <v>2681</v>
      </c>
      <c r="D428" t="str">
        <f t="shared" si="12"/>
        <v>5000 地球資源工学、エネルギー学およびその関連分野</v>
      </c>
      <c r="E428">
        <v>381010</v>
      </c>
      <c r="F428" t="s">
        <v>2698</v>
      </c>
      <c r="G428" t="str">
        <f t="shared" si="13"/>
        <v>381010 エネルギー資源探査,開発技術関連</v>
      </c>
      <c r="H428" t="s">
        <v>2699</v>
      </c>
      <c r="I428" t="s">
        <v>2700</v>
      </c>
      <c r="J428" t="s">
        <v>2701</v>
      </c>
    </row>
    <row r="429" spans="1:80" x14ac:dyDescent="0.25">
      <c r="A429" t="s">
        <v>2680</v>
      </c>
      <c r="B429" s="3">
        <v>5000</v>
      </c>
      <c r="C429" t="s">
        <v>2681</v>
      </c>
      <c r="D429" t="str">
        <f t="shared" si="12"/>
        <v>5000 地球資源工学、エネルギー学およびその関連分野</v>
      </c>
      <c r="E429">
        <v>381030</v>
      </c>
      <c r="F429" t="s">
        <v>2702</v>
      </c>
      <c r="G429" t="str">
        <f t="shared" si="13"/>
        <v>381030 火力発電関連</v>
      </c>
      <c r="H429" t="s">
        <v>2703</v>
      </c>
      <c r="I429" t="s">
        <v>2703</v>
      </c>
    </row>
    <row r="430" spans="1:80" x14ac:dyDescent="0.25">
      <c r="A430" t="s">
        <v>2680</v>
      </c>
      <c r="B430" s="3">
        <v>5000</v>
      </c>
      <c r="C430" t="s">
        <v>2681</v>
      </c>
      <c r="D430" t="str">
        <f t="shared" si="12"/>
        <v>5000 地球資源工学、エネルギー学およびその関連分野</v>
      </c>
      <c r="E430">
        <v>381080</v>
      </c>
      <c r="F430" t="s">
        <v>1832</v>
      </c>
      <c r="G430" t="str">
        <f t="shared" si="13"/>
        <v>381080 太陽光発電関連</v>
      </c>
      <c r="H430" t="s">
        <v>1833</v>
      </c>
      <c r="I430" t="s">
        <v>1833</v>
      </c>
      <c r="CB430" t="s">
        <v>231</v>
      </c>
    </row>
    <row r="431" spans="1:80" x14ac:dyDescent="0.25">
      <c r="A431" t="s">
        <v>2680</v>
      </c>
      <c r="B431" s="3">
        <v>5000</v>
      </c>
      <c r="C431" t="s">
        <v>2681</v>
      </c>
      <c r="D431" t="str">
        <f t="shared" si="12"/>
        <v>5000 地球資源工学、エネルギー学およびその関連分野</v>
      </c>
      <c r="E431">
        <v>381090</v>
      </c>
      <c r="F431" t="s">
        <v>2704</v>
      </c>
      <c r="G431" t="str">
        <f t="shared" si="13"/>
        <v>381090 宇宙太陽光発電関連</v>
      </c>
      <c r="H431" t="s">
        <v>2705</v>
      </c>
      <c r="I431" t="s">
        <v>2705</v>
      </c>
    </row>
    <row r="432" spans="1:80" x14ac:dyDescent="0.25">
      <c r="A432" t="s">
        <v>2680</v>
      </c>
      <c r="B432" s="3">
        <v>5000</v>
      </c>
      <c r="C432" t="s">
        <v>2681</v>
      </c>
      <c r="D432" t="str">
        <f t="shared" si="12"/>
        <v>5000 地球資源工学、エネルギー学およびその関連分野</v>
      </c>
      <c r="E432">
        <v>381100</v>
      </c>
      <c r="F432" t="s">
        <v>2706</v>
      </c>
      <c r="G432" t="str">
        <f t="shared" si="13"/>
        <v>381100 風力発電関連</v>
      </c>
      <c r="H432" t="s">
        <v>2707</v>
      </c>
      <c r="I432" t="s">
        <v>2707</v>
      </c>
    </row>
    <row r="433" spans="1:80" x14ac:dyDescent="0.25">
      <c r="A433" t="s">
        <v>2680</v>
      </c>
      <c r="B433" s="3">
        <v>5000</v>
      </c>
      <c r="C433" t="s">
        <v>2681</v>
      </c>
      <c r="D433" t="str">
        <f t="shared" si="12"/>
        <v>5000 地球資源工学、エネルギー学およびその関連分野</v>
      </c>
      <c r="E433">
        <v>381120</v>
      </c>
      <c r="F433" t="s">
        <v>2708</v>
      </c>
      <c r="G433" t="str">
        <f t="shared" si="13"/>
        <v>381120 バイオマス発電,利用関連</v>
      </c>
      <c r="H433" t="s">
        <v>2709</v>
      </c>
      <c r="I433" t="s">
        <v>2710</v>
      </c>
      <c r="J433" t="s">
        <v>2711</v>
      </c>
    </row>
    <row r="434" spans="1:80" x14ac:dyDescent="0.25">
      <c r="A434" t="s">
        <v>2680</v>
      </c>
      <c r="B434" s="3">
        <v>5000</v>
      </c>
      <c r="C434" t="s">
        <v>2681</v>
      </c>
      <c r="D434" t="str">
        <f t="shared" si="12"/>
        <v>5000 地球資源工学、エネルギー学およびその関連分野</v>
      </c>
      <c r="E434">
        <v>381130</v>
      </c>
      <c r="F434" t="s">
        <v>2712</v>
      </c>
      <c r="G434" t="str">
        <f t="shared" si="13"/>
        <v>381130 水力発電関連</v>
      </c>
      <c r="H434" t="s">
        <v>2713</v>
      </c>
      <c r="I434" t="s">
        <v>2713</v>
      </c>
    </row>
    <row r="435" spans="1:80" x14ac:dyDescent="0.25">
      <c r="A435" t="s">
        <v>2680</v>
      </c>
      <c r="B435" s="3">
        <v>5000</v>
      </c>
      <c r="C435" t="s">
        <v>2681</v>
      </c>
      <c r="D435" t="str">
        <f t="shared" si="12"/>
        <v>5000 地球資源工学、エネルギー学およびその関連分野</v>
      </c>
      <c r="E435">
        <v>381140</v>
      </c>
      <c r="F435" t="s">
        <v>2714</v>
      </c>
      <c r="G435" t="str">
        <f t="shared" si="13"/>
        <v>381140 海洋発電関連</v>
      </c>
      <c r="H435" t="s">
        <v>2715</v>
      </c>
      <c r="I435" t="s">
        <v>2715</v>
      </c>
    </row>
    <row r="436" spans="1:80" x14ac:dyDescent="0.25">
      <c r="A436" t="s">
        <v>2680</v>
      </c>
      <c r="B436" s="3">
        <v>5000</v>
      </c>
      <c r="C436" t="s">
        <v>2681</v>
      </c>
      <c r="D436" t="str">
        <f t="shared" si="12"/>
        <v>5000 地球資源工学、エネルギー学およびその関連分野</v>
      </c>
      <c r="E436">
        <v>381150</v>
      </c>
      <c r="F436" t="s">
        <v>2716</v>
      </c>
      <c r="G436" t="str">
        <f t="shared" si="13"/>
        <v>381150 地熱発電関連</v>
      </c>
      <c r="H436" t="s">
        <v>2717</v>
      </c>
      <c r="I436" t="s">
        <v>2717</v>
      </c>
    </row>
    <row r="437" spans="1:80" x14ac:dyDescent="0.25">
      <c r="A437" t="s">
        <v>2680</v>
      </c>
      <c r="B437" s="3">
        <v>5000</v>
      </c>
      <c r="C437" t="s">
        <v>2681</v>
      </c>
      <c r="D437" t="str">
        <f t="shared" si="12"/>
        <v>5000 地球資源工学、エネルギー学およびその関連分野</v>
      </c>
      <c r="E437">
        <v>381160</v>
      </c>
      <c r="F437" t="s">
        <v>2718</v>
      </c>
      <c r="G437" t="str">
        <f t="shared" si="13"/>
        <v>381160 太陽熱発電関連</v>
      </c>
      <c r="H437" t="s">
        <v>2719</v>
      </c>
      <c r="I437" t="s">
        <v>2719</v>
      </c>
    </row>
    <row r="438" spans="1:80" x14ac:dyDescent="0.25">
      <c r="A438" t="s">
        <v>2680</v>
      </c>
      <c r="B438" s="3">
        <v>5000</v>
      </c>
      <c r="C438" t="s">
        <v>2681</v>
      </c>
      <c r="D438" t="str">
        <f t="shared" si="12"/>
        <v>5000 地球資源工学、エネルギー学およびその関連分野</v>
      </c>
      <c r="E438">
        <v>381170</v>
      </c>
      <c r="F438" t="s">
        <v>2720</v>
      </c>
      <c r="G438" t="str">
        <f t="shared" si="13"/>
        <v>381170 電気エネルギー利用（エネルギーマネジメントシステム）関連</v>
      </c>
      <c r="H438" t="s">
        <v>2721</v>
      </c>
      <c r="I438" t="s">
        <v>2722</v>
      </c>
      <c r="J438" t="s">
        <v>2723</v>
      </c>
      <c r="CB438" t="s">
        <v>231</v>
      </c>
    </row>
    <row r="439" spans="1:80" x14ac:dyDescent="0.25">
      <c r="A439" t="s">
        <v>2680</v>
      </c>
      <c r="B439" s="3">
        <v>5000</v>
      </c>
      <c r="C439" t="s">
        <v>2681</v>
      </c>
      <c r="D439" t="str">
        <f t="shared" si="12"/>
        <v>5000 地球資源工学、エネルギー学およびその関連分野</v>
      </c>
      <c r="E439">
        <v>381180</v>
      </c>
      <c r="F439" t="s">
        <v>2724</v>
      </c>
      <c r="G439" t="str">
        <f t="shared" si="13"/>
        <v>381180 電気エネルギー利用（電力貯蔵）関連</v>
      </c>
      <c r="H439" t="s">
        <v>2725</v>
      </c>
      <c r="I439" t="s">
        <v>2722</v>
      </c>
      <c r="J439" t="s">
        <v>2726</v>
      </c>
      <c r="CB439" t="s">
        <v>231</v>
      </c>
    </row>
    <row r="440" spans="1:80" x14ac:dyDescent="0.25">
      <c r="A440" t="s">
        <v>2680</v>
      </c>
      <c r="B440" s="3">
        <v>5000</v>
      </c>
      <c r="C440" t="s">
        <v>2681</v>
      </c>
      <c r="D440" t="str">
        <f t="shared" si="12"/>
        <v>5000 地球資源工学、エネルギー学およびその関連分野</v>
      </c>
      <c r="E440">
        <v>381190</v>
      </c>
      <c r="F440" t="s">
        <v>2727</v>
      </c>
      <c r="G440" t="str">
        <f t="shared" si="13"/>
        <v>381190 熱エネルギー利用（蓄熱）関連</v>
      </c>
      <c r="H440" t="s">
        <v>2728</v>
      </c>
      <c r="I440" t="s">
        <v>2729</v>
      </c>
      <c r="J440" t="s">
        <v>2730</v>
      </c>
    </row>
    <row r="441" spans="1:80" x14ac:dyDescent="0.25">
      <c r="A441" t="s">
        <v>2680</v>
      </c>
      <c r="B441" s="3">
        <v>5000</v>
      </c>
      <c r="C441" t="s">
        <v>2681</v>
      </c>
      <c r="D441" t="str">
        <f t="shared" si="12"/>
        <v>5000 地球資源工学、エネルギー学およびその関連分野</v>
      </c>
      <c r="E441">
        <v>381200</v>
      </c>
      <c r="F441" t="s">
        <v>2731</v>
      </c>
      <c r="G441" t="str">
        <f t="shared" si="13"/>
        <v>381200 熱エネルギー利用（熱再生）関連</v>
      </c>
      <c r="H441" t="s">
        <v>2732</v>
      </c>
      <c r="I441" t="s">
        <v>2729</v>
      </c>
      <c r="J441" t="s">
        <v>2733</v>
      </c>
    </row>
    <row r="442" spans="1:80" x14ac:dyDescent="0.25">
      <c r="A442" t="s">
        <v>2680</v>
      </c>
      <c r="B442" s="3">
        <v>5000</v>
      </c>
      <c r="C442" t="s">
        <v>2681</v>
      </c>
      <c r="D442" t="str">
        <f t="shared" si="12"/>
        <v>5000 地球資源工学、エネルギー学およびその関連分野</v>
      </c>
      <c r="E442">
        <v>381210</v>
      </c>
      <c r="F442" t="s">
        <v>2734</v>
      </c>
      <c r="G442" t="str">
        <f t="shared" si="13"/>
        <v>381210 熱エネルギー利用（民生熱利用）関連</v>
      </c>
      <c r="H442" t="s">
        <v>2735</v>
      </c>
      <c r="I442" t="s">
        <v>2729</v>
      </c>
      <c r="J442" t="s">
        <v>2736</v>
      </c>
    </row>
    <row r="443" spans="1:80" x14ac:dyDescent="0.25">
      <c r="A443" t="s">
        <v>2680</v>
      </c>
      <c r="B443" s="3">
        <v>5000</v>
      </c>
      <c r="C443" t="s">
        <v>2681</v>
      </c>
      <c r="D443" t="str">
        <f t="shared" si="12"/>
        <v>5000 地球資源工学、エネルギー学およびその関連分野</v>
      </c>
      <c r="E443">
        <v>381220</v>
      </c>
      <c r="F443" t="s">
        <v>2737</v>
      </c>
      <c r="G443" t="str">
        <f t="shared" si="13"/>
        <v>381220 化学エネルギー利用関連</v>
      </c>
      <c r="H443" t="s">
        <v>2738</v>
      </c>
      <c r="I443" t="s">
        <v>2738</v>
      </c>
    </row>
    <row r="444" spans="1:80" x14ac:dyDescent="0.25">
      <c r="A444" t="s">
        <v>2680</v>
      </c>
      <c r="B444" s="3">
        <v>5000</v>
      </c>
      <c r="C444" t="s">
        <v>2681</v>
      </c>
      <c r="D444" t="str">
        <f t="shared" si="12"/>
        <v>5000 地球資源工学、エネルギー学およびその関連分野</v>
      </c>
      <c r="E444">
        <v>381230</v>
      </c>
      <c r="F444" t="s">
        <v>2739</v>
      </c>
      <c r="G444" t="str">
        <f t="shared" si="13"/>
        <v>381230 地域熱供給（地域冷暖房）関連</v>
      </c>
      <c r="H444" t="s">
        <v>2740</v>
      </c>
      <c r="I444" t="s">
        <v>2741</v>
      </c>
      <c r="J444" t="s">
        <v>2742</v>
      </c>
      <c r="CB444" t="s">
        <v>231</v>
      </c>
    </row>
    <row r="445" spans="1:80" x14ac:dyDescent="0.25">
      <c r="A445" t="s">
        <v>2743</v>
      </c>
      <c r="B445" s="3">
        <v>6000</v>
      </c>
      <c r="C445" t="s">
        <v>2744</v>
      </c>
      <c r="D445" t="str">
        <f t="shared" si="12"/>
        <v>6000 機械力学、ロボティクスおよびその関連分野</v>
      </c>
      <c r="E445">
        <v>120000</v>
      </c>
      <c r="F445" t="s">
        <v>2745</v>
      </c>
      <c r="G445" t="str">
        <f t="shared" si="13"/>
        <v>120000 【カテゴリ】機械力学、ロボティクスおよびその関連分野</v>
      </c>
      <c r="H445" t="s">
        <v>2746</v>
      </c>
      <c r="I445" t="s">
        <v>2747</v>
      </c>
      <c r="J445" t="s">
        <v>2748</v>
      </c>
      <c r="K445" t="s">
        <v>2749</v>
      </c>
      <c r="CA445" t="s">
        <v>86</v>
      </c>
    </row>
    <row r="446" spans="1:80" x14ac:dyDescent="0.25">
      <c r="A446" t="s">
        <v>2743</v>
      </c>
      <c r="B446" s="3">
        <v>6000</v>
      </c>
      <c r="C446" t="s">
        <v>2744</v>
      </c>
      <c r="D446" t="str">
        <f t="shared" si="12"/>
        <v>6000 機械力学、ロボティクスおよびその関連分野</v>
      </c>
      <c r="E446">
        <v>120010</v>
      </c>
      <c r="F446" t="s">
        <v>2750</v>
      </c>
      <c r="G446" t="str">
        <f t="shared" si="13"/>
        <v>120010 機械力学およびメカトロニクス関連</v>
      </c>
      <c r="H446" t="s">
        <v>2751</v>
      </c>
      <c r="I446" t="s">
        <v>2752</v>
      </c>
      <c r="J446" t="s">
        <v>2753</v>
      </c>
      <c r="K446" t="s">
        <v>2754</v>
      </c>
      <c r="L446" t="s">
        <v>2755</v>
      </c>
      <c r="M446" t="s">
        <v>2756</v>
      </c>
      <c r="N446" t="s">
        <v>1300</v>
      </c>
      <c r="O446" t="s">
        <v>2757</v>
      </c>
      <c r="P446" t="s">
        <v>2758</v>
      </c>
    </row>
    <row r="447" spans="1:80" x14ac:dyDescent="0.25">
      <c r="A447" t="s">
        <v>2743</v>
      </c>
      <c r="B447" s="3">
        <v>6000</v>
      </c>
      <c r="C447" t="s">
        <v>2744</v>
      </c>
      <c r="D447" t="str">
        <f t="shared" si="12"/>
        <v>6000 機械力学、ロボティクスおよびその関連分野</v>
      </c>
      <c r="E447">
        <v>120020</v>
      </c>
      <c r="F447" t="s">
        <v>2759</v>
      </c>
      <c r="G447" t="str">
        <f t="shared" si="13"/>
        <v>120020 ロボティクスおよび知能機械システム関連</v>
      </c>
      <c r="H447" t="s">
        <v>2760</v>
      </c>
      <c r="I447" t="s">
        <v>2749</v>
      </c>
      <c r="J447" t="s">
        <v>2761</v>
      </c>
      <c r="K447" t="s">
        <v>2762</v>
      </c>
      <c r="L447" t="s">
        <v>1518</v>
      </c>
      <c r="M447" t="s">
        <v>2763</v>
      </c>
      <c r="N447" t="s">
        <v>2764</v>
      </c>
      <c r="O447" t="s">
        <v>2765</v>
      </c>
      <c r="P447" t="s">
        <v>2766</v>
      </c>
    </row>
    <row r="448" spans="1:80" x14ac:dyDescent="0.25">
      <c r="A448" t="s">
        <v>2743</v>
      </c>
      <c r="B448" s="3">
        <v>6000</v>
      </c>
      <c r="C448" t="s">
        <v>2744</v>
      </c>
      <c r="D448" t="str">
        <f t="shared" si="12"/>
        <v>6000 機械力学、ロボティクスおよびその関連分野</v>
      </c>
      <c r="E448">
        <v>382100</v>
      </c>
      <c r="F448" t="s">
        <v>2767</v>
      </c>
      <c r="G448" t="str">
        <f t="shared" si="13"/>
        <v>382100 ソフトロボティクス関連</v>
      </c>
      <c r="H448" t="s">
        <v>2768</v>
      </c>
      <c r="I448" t="s">
        <v>2768</v>
      </c>
    </row>
    <row r="449" spans="1:79" x14ac:dyDescent="0.25">
      <c r="A449" t="s">
        <v>2743</v>
      </c>
      <c r="B449" s="3">
        <v>6000</v>
      </c>
      <c r="C449" t="s">
        <v>2744</v>
      </c>
      <c r="D449" t="str">
        <f t="shared" si="12"/>
        <v>6000 機械力学、ロボティクスおよびその関連分野</v>
      </c>
      <c r="E449">
        <v>382110</v>
      </c>
      <c r="F449" t="s">
        <v>2769</v>
      </c>
      <c r="G449" t="str">
        <f t="shared" si="13"/>
        <v>382110 生物規範型ロボティクス関連</v>
      </c>
      <c r="H449" t="s">
        <v>2770</v>
      </c>
      <c r="I449" t="s">
        <v>2770</v>
      </c>
    </row>
    <row r="450" spans="1:79" x14ac:dyDescent="0.25">
      <c r="A450" t="s">
        <v>2743</v>
      </c>
      <c r="B450" s="3">
        <v>6000</v>
      </c>
      <c r="C450" t="s">
        <v>2744</v>
      </c>
      <c r="D450" t="str">
        <f t="shared" si="12"/>
        <v>6000 機械力学、ロボティクスおよびその関連分野</v>
      </c>
      <c r="E450">
        <v>382120</v>
      </c>
      <c r="F450" t="s">
        <v>2771</v>
      </c>
      <c r="G450" t="str">
        <f t="shared" si="13"/>
        <v>382120 ロボティクス（インタラクション）関連</v>
      </c>
      <c r="H450" t="s">
        <v>2772</v>
      </c>
      <c r="I450" t="s">
        <v>2749</v>
      </c>
      <c r="J450" t="s">
        <v>2773</v>
      </c>
    </row>
    <row r="451" spans="1:79" x14ac:dyDescent="0.25">
      <c r="A451" t="s">
        <v>2743</v>
      </c>
      <c r="B451" s="3">
        <v>6000</v>
      </c>
      <c r="C451" t="s">
        <v>2744</v>
      </c>
      <c r="D451" t="str">
        <f t="shared" ref="D451:D514" si="14">B451&amp;" "&amp;C451</f>
        <v>6000 機械力学、ロボティクスおよびその関連分野</v>
      </c>
      <c r="E451">
        <v>382130</v>
      </c>
      <c r="F451" t="s">
        <v>2774</v>
      </c>
      <c r="G451" t="str">
        <f t="shared" ref="G451:G514" si="15">E451&amp;" "&amp;F451</f>
        <v>382130 ロボティクス（システム化技術）関連</v>
      </c>
      <c r="H451" t="s">
        <v>2775</v>
      </c>
      <c r="I451" t="s">
        <v>2749</v>
      </c>
      <c r="J451" t="s">
        <v>2149</v>
      </c>
    </row>
    <row r="452" spans="1:79" x14ac:dyDescent="0.25">
      <c r="A452" t="s">
        <v>2743</v>
      </c>
      <c r="B452" s="3">
        <v>6000</v>
      </c>
      <c r="C452" t="s">
        <v>2744</v>
      </c>
      <c r="D452" t="str">
        <f t="shared" si="14"/>
        <v>6000 機械力学、ロボティクスおよびその関連分野</v>
      </c>
      <c r="E452">
        <v>382140</v>
      </c>
      <c r="F452" t="s">
        <v>2776</v>
      </c>
      <c r="G452" t="str">
        <f t="shared" si="15"/>
        <v>382140 モビリティーロボット関連</v>
      </c>
      <c r="H452" t="s">
        <v>2777</v>
      </c>
      <c r="I452" t="s">
        <v>2777</v>
      </c>
    </row>
    <row r="453" spans="1:79" x14ac:dyDescent="0.25">
      <c r="A453" t="s">
        <v>2743</v>
      </c>
      <c r="B453" s="3">
        <v>6000</v>
      </c>
      <c r="C453" t="s">
        <v>2744</v>
      </c>
      <c r="D453" t="str">
        <f t="shared" si="14"/>
        <v>6000 機械力学、ロボティクスおよびその関連分野</v>
      </c>
      <c r="E453">
        <v>382150</v>
      </c>
      <c r="F453" t="s">
        <v>2778</v>
      </c>
      <c r="G453" t="str">
        <f t="shared" si="15"/>
        <v>382150 フィールドロボット関連</v>
      </c>
      <c r="H453" t="s">
        <v>2779</v>
      </c>
      <c r="I453" t="s">
        <v>2779</v>
      </c>
    </row>
    <row r="454" spans="1:79" x14ac:dyDescent="0.25">
      <c r="A454" t="s">
        <v>2743</v>
      </c>
      <c r="B454" s="3">
        <v>6000</v>
      </c>
      <c r="C454" t="s">
        <v>2744</v>
      </c>
      <c r="D454" t="str">
        <f t="shared" si="14"/>
        <v>6000 機械力学、ロボティクスおよびその関連分野</v>
      </c>
      <c r="E454">
        <v>382160</v>
      </c>
      <c r="F454" t="s">
        <v>2780</v>
      </c>
      <c r="G454" t="str">
        <f t="shared" si="15"/>
        <v>382160 介護,医療ロボット（コミュニケーション）関連</v>
      </c>
      <c r="H454" t="s">
        <v>2781</v>
      </c>
      <c r="I454" t="s">
        <v>2782</v>
      </c>
      <c r="J454" t="s">
        <v>2783</v>
      </c>
      <c r="K454" t="s">
        <v>893</v>
      </c>
    </row>
    <row r="455" spans="1:79" x14ac:dyDescent="0.25">
      <c r="A455" t="s">
        <v>2743</v>
      </c>
      <c r="B455" s="3">
        <v>6000</v>
      </c>
      <c r="C455" t="s">
        <v>2744</v>
      </c>
      <c r="D455" t="str">
        <f t="shared" si="14"/>
        <v>6000 機械力学、ロボティクスおよびその関連分野</v>
      </c>
      <c r="E455">
        <v>382170</v>
      </c>
      <c r="F455" t="s">
        <v>2784</v>
      </c>
      <c r="G455" t="str">
        <f t="shared" si="15"/>
        <v>382170 介護ロボット（生活支援,介護）関連</v>
      </c>
      <c r="H455" t="s">
        <v>2785</v>
      </c>
      <c r="I455" t="s">
        <v>2786</v>
      </c>
      <c r="J455" t="s">
        <v>2787</v>
      </c>
      <c r="K455" t="s">
        <v>2782</v>
      </c>
    </row>
    <row r="456" spans="1:79" x14ac:dyDescent="0.25">
      <c r="A456" t="s">
        <v>2743</v>
      </c>
      <c r="B456" s="3">
        <v>6000</v>
      </c>
      <c r="C456" t="s">
        <v>2744</v>
      </c>
      <c r="D456" t="str">
        <f t="shared" si="14"/>
        <v>6000 機械力学、ロボティクスおよびその関連分野</v>
      </c>
      <c r="E456">
        <v>382180</v>
      </c>
      <c r="F456" t="s">
        <v>2788</v>
      </c>
      <c r="G456" t="str">
        <f t="shared" si="15"/>
        <v>382180 医療ロボット（医療）関連</v>
      </c>
      <c r="H456" t="s">
        <v>2789</v>
      </c>
      <c r="I456" t="s">
        <v>2783</v>
      </c>
      <c r="J456" t="s">
        <v>2790</v>
      </c>
    </row>
    <row r="457" spans="1:79" x14ac:dyDescent="0.25">
      <c r="A457" t="s">
        <v>2743</v>
      </c>
      <c r="B457" s="3">
        <v>6000</v>
      </c>
      <c r="C457" t="s">
        <v>2744</v>
      </c>
      <c r="D457" t="str">
        <f t="shared" si="14"/>
        <v>6000 機械力学、ロボティクスおよびその関連分野</v>
      </c>
      <c r="E457">
        <v>382190</v>
      </c>
      <c r="F457" t="s">
        <v>2791</v>
      </c>
      <c r="G457" t="str">
        <f t="shared" si="15"/>
        <v>382190 サービスロボット関連</v>
      </c>
      <c r="H457" t="s">
        <v>2792</v>
      </c>
      <c r="I457" t="s">
        <v>2792</v>
      </c>
    </row>
    <row r="458" spans="1:79" x14ac:dyDescent="0.25">
      <c r="A458" t="s">
        <v>2743</v>
      </c>
      <c r="B458" s="3">
        <v>6000</v>
      </c>
      <c r="C458" t="s">
        <v>2744</v>
      </c>
      <c r="D458" t="str">
        <f t="shared" si="14"/>
        <v>6000 機械力学、ロボティクスおよびその関連分野</v>
      </c>
      <c r="E458">
        <v>382200</v>
      </c>
      <c r="F458" t="s">
        <v>2793</v>
      </c>
      <c r="G458" t="str">
        <f t="shared" si="15"/>
        <v>382200 産業用ロボット関連</v>
      </c>
      <c r="H458" t="s">
        <v>2794</v>
      </c>
      <c r="I458" t="s">
        <v>2794</v>
      </c>
    </row>
    <row r="459" spans="1:79" x14ac:dyDescent="0.25">
      <c r="A459" t="s">
        <v>2743</v>
      </c>
      <c r="B459" s="3">
        <v>6000</v>
      </c>
      <c r="C459" t="s">
        <v>2744</v>
      </c>
      <c r="D459" t="str">
        <f t="shared" si="14"/>
        <v>6000 機械力学、ロボティクスおよびその関連分野</v>
      </c>
      <c r="E459">
        <v>382210</v>
      </c>
      <c r="F459" t="s">
        <v>2795</v>
      </c>
      <c r="G459" t="str">
        <f t="shared" si="15"/>
        <v>382210 農林水産ロボット関連</v>
      </c>
      <c r="H459" t="s">
        <v>2796</v>
      </c>
      <c r="I459" t="s">
        <v>2796</v>
      </c>
    </row>
    <row r="460" spans="1:79" x14ac:dyDescent="0.25">
      <c r="A460" t="s">
        <v>2797</v>
      </c>
      <c r="B460" s="3">
        <v>7000</v>
      </c>
      <c r="C460" t="s">
        <v>2798</v>
      </c>
      <c r="D460" t="str">
        <f t="shared" si="14"/>
        <v>7000 土木工学およびその関連分野</v>
      </c>
      <c r="E460">
        <v>122000</v>
      </c>
      <c r="F460" t="s">
        <v>2799</v>
      </c>
      <c r="G460" t="str">
        <f t="shared" si="15"/>
        <v>122000 【カテゴリ】土木工学およびその関連分野</v>
      </c>
      <c r="H460" t="s">
        <v>2800</v>
      </c>
      <c r="I460" t="s">
        <v>2801</v>
      </c>
      <c r="J460" t="s">
        <v>2802</v>
      </c>
      <c r="CA460" t="s">
        <v>86</v>
      </c>
    </row>
    <row r="461" spans="1:79" x14ac:dyDescent="0.25">
      <c r="A461" t="s">
        <v>2797</v>
      </c>
      <c r="B461" s="3">
        <v>7000</v>
      </c>
      <c r="C461" t="s">
        <v>2798</v>
      </c>
      <c r="D461" t="str">
        <f t="shared" si="14"/>
        <v>7000 土木工学およびその関連分野</v>
      </c>
      <c r="E461">
        <v>122010</v>
      </c>
      <c r="F461" t="s">
        <v>2803</v>
      </c>
      <c r="G461" t="str">
        <f t="shared" si="15"/>
        <v>122010 土木材料、施工および建設マネジメント関連</v>
      </c>
      <c r="H461" t="s">
        <v>2804</v>
      </c>
      <c r="I461" t="s">
        <v>2805</v>
      </c>
      <c r="J461" t="s">
        <v>2806</v>
      </c>
      <c r="K461" t="s">
        <v>2165</v>
      </c>
      <c r="L461" t="s">
        <v>2807</v>
      </c>
      <c r="M461" t="s">
        <v>2808</v>
      </c>
      <c r="N461" t="s">
        <v>2809</v>
      </c>
      <c r="O461" t="s">
        <v>2810</v>
      </c>
      <c r="P461" t="s">
        <v>2811</v>
      </c>
      <c r="Q461" t="s">
        <v>2812</v>
      </c>
    </row>
    <row r="462" spans="1:79" x14ac:dyDescent="0.25">
      <c r="A462" t="s">
        <v>2797</v>
      </c>
      <c r="B462" s="3">
        <v>7000</v>
      </c>
      <c r="C462" t="s">
        <v>2798</v>
      </c>
      <c r="D462" t="str">
        <f t="shared" si="14"/>
        <v>7000 土木工学およびその関連分野</v>
      </c>
      <c r="E462">
        <v>122020</v>
      </c>
      <c r="F462" t="s">
        <v>2813</v>
      </c>
      <c r="G462" t="str">
        <f t="shared" si="15"/>
        <v>122020 構造工学および地震工学関連</v>
      </c>
      <c r="H462" t="s">
        <v>2814</v>
      </c>
      <c r="I462" t="s">
        <v>2815</v>
      </c>
      <c r="J462" t="s">
        <v>2816</v>
      </c>
      <c r="K462" t="s">
        <v>2817</v>
      </c>
      <c r="L462" t="s">
        <v>2818</v>
      </c>
      <c r="M462" t="s">
        <v>2819</v>
      </c>
      <c r="N462" t="s">
        <v>2820</v>
      </c>
      <c r="O462" t="s">
        <v>2821</v>
      </c>
      <c r="P462" t="s">
        <v>2822</v>
      </c>
      <c r="Q462" t="s">
        <v>2823</v>
      </c>
    </row>
    <row r="463" spans="1:79" x14ac:dyDescent="0.25">
      <c r="A463" t="s">
        <v>2797</v>
      </c>
      <c r="B463" s="3">
        <v>7000</v>
      </c>
      <c r="C463" t="s">
        <v>2798</v>
      </c>
      <c r="D463" t="str">
        <f t="shared" si="14"/>
        <v>7000 土木工学およびその関連分野</v>
      </c>
      <c r="E463">
        <v>122030</v>
      </c>
      <c r="F463" t="s">
        <v>2824</v>
      </c>
      <c r="G463" t="str">
        <f t="shared" si="15"/>
        <v>122030 地盤工学関連</v>
      </c>
      <c r="H463" t="s">
        <v>2825</v>
      </c>
      <c r="I463" t="s">
        <v>2826</v>
      </c>
      <c r="J463" t="s">
        <v>2827</v>
      </c>
      <c r="K463" t="s">
        <v>2828</v>
      </c>
      <c r="L463" t="s">
        <v>2829</v>
      </c>
      <c r="M463" t="s">
        <v>2830</v>
      </c>
      <c r="N463" t="s">
        <v>2831</v>
      </c>
      <c r="O463" t="s">
        <v>2832</v>
      </c>
      <c r="P463" t="s">
        <v>2833</v>
      </c>
      <c r="Q463" t="s">
        <v>2834</v>
      </c>
    </row>
    <row r="464" spans="1:79" x14ac:dyDescent="0.25">
      <c r="A464" t="s">
        <v>2797</v>
      </c>
      <c r="B464" s="3">
        <v>7000</v>
      </c>
      <c r="C464" t="s">
        <v>2798</v>
      </c>
      <c r="D464" t="str">
        <f t="shared" si="14"/>
        <v>7000 土木工学およびその関連分野</v>
      </c>
      <c r="E464">
        <v>122040</v>
      </c>
      <c r="F464" t="s">
        <v>2835</v>
      </c>
      <c r="G464" t="str">
        <f t="shared" si="15"/>
        <v>122040 水工学関連</v>
      </c>
      <c r="H464" t="s">
        <v>2836</v>
      </c>
      <c r="I464" t="s">
        <v>2837</v>
      </c>
      <c r="J464" t="s">
        <v>2838</v>
      </c>
      <c r="K464" t="s">
        <v>2839</v>
      </c>
      <c r="L464" t="s">
        <v>2840</v>
      </c>
      <c r="M464" t="s">
        <v>2841</v>
      </c>
      <c r="N464" t="s">
        <v>2842</v>
      </c>
      <c r="O464" t="s">
        <v>2843</v>
      </c>
      <c r="P464" t="s">
        <v>2844</v>
      </c>
    </row>
    <row r="465" spans="1:80" x14ac:dyDescent="0.25">
      <c r="A465" t="s">
        <v>2797</v>
      </c>
      <c r="B465" s="3">
        <v>7000</v>
      </c>
      <c r="C465" t="s">
        <v>2798</v>
      </c>
      <c r="D465" t="str">
        <f t="shared" si="14"/>
        <v>7000 土木工学およびその関連分野</v>
      </c>
      <c r="E465">
        <v>122050</v>
      </c>
      <c r="F465" t="s">
        <v>2845</v>
      </c>
      <c r="G465" t="str">
        <f t="shared" si="15"/>
        <v>122050 土木計画学および交通工学関連</v>
      </c>
      <c r="H465" t="s">
        <v>2846</v>
      </c>
      <c r="I465" t="s">
        <v>2847</v>
      </c>
      <c r="J465" t="s">
        <v>2848</v>
      </c>
      <c r="K465" t="s">
        <v>2849</v>
      </c>
      <c r="L465" t="s">
        <v>2850</v>
      </c>
      <c r="M465" t="s">
        <v>2851</v>
      </c>
      <c r="N465" t="s">
        <v>2852</v>
      </c>
      <c r="O465" t="s">
        <v>2853</v>
      </c>
      <c r="P465" t="s">
        <v>2854</v>
      </c>
      <c r="Q465" t="s">
        <v>1711</v>
      </c>
      <c r="R465" t="s">
        <v>2855</v>
      </c>
      <c r="S465" t="s">
        <v>2856</v>
      </c>
    </row>
    <row r="466" spans="1:80" x14ac:dyDescent="0.25">
      <c r="A466" t="s">
        <v>2797</v>
      </c>
      <c r="B466" s="3">
        <v>7000</v>
      </c>
      <c r="C466" t="s">
        <v>2798</v>
      </c>
      <c r="D466" t="str">
        <f t="shared" si="14"/>
        <v>7000 土木工学およびその関連分野</v>
      </c>
      <c r="E466">
        <v>122060</v>
      </c>
      <c r="F466" t="s">
        <v>2857</v>
      </c>
      <c r="G466" t="str">
        <f t="shared" si="15"/>
        <v>122060 土木環境システム関連</v>
      </c>
      <c r="H466" t="s">
        <v>2858</v>
      </c>
      <c r="I466" t="s">
        <v>2859</v>
      </c>
      <c r="J466" t="s">
        <v>2860</v>
      </c>
      <c r="K466" t="s">
        <v>2861</v>
      </c>
      <c r="L466" t="s">
        <v>2862</v>
      </c>
      <c r="M466" t="s">
        <v>2863</v>
      </c>
      <c r="N466" t="s">
        <v>2864</v>
      </c>
      <c r="O466" t="s">
        <v>2865</v>
      </c>
      <c r="P466" t="s">
        <v>2866</v>
      </c>
      <c r="Q466" t="s">
        <v>2867</v>
      </c>
      <c r="R466" t="s">
        <v>2868</v>
      </c>
    </row>
    <row r="467" spans="1:80" x14ac:dyDescent="0.25">
      <c r="A467" t="s">
        <v>2797</v>
      </c>
      <c r="B467" s="3">
        <v>7000</v>
      </c>
      <c r="C467" t="s">
        <v>2798</v>
      </c>
      <c r="D467" t="str">
        <f t="shared" si="14"/>
        <v>7000 土木工学およびその関連分野</v>
      </c>
      <c r="E467">
        <v>281110</v>
      </c>
      <c r="F467" t="s">
        <v>2696</v>
      </c>
      <c r="G467" t="str">
        <f t="shared" si="15"/>
        <v>281110 洋上風力発電関連</v>
      </c>
      <c r="H467" t="s">
        <v>2697</v>
      </c>
      <c r="I467" t="s">
        <v>2697</v>
      </c>
      <c r="CB467" t="s">
        <v>231</v>
      </c>
    </row>
    <row r="468" spans="1:80" x14ac:dyDescent="0.25">
      <c r="A468" t="s">
        <v>2797</v>
      </c>
      <c r="B468" s="3">
        <v>7010</v>
      </c>
      <c r="C468" t="s">
        <v>2869</v>
      </c>
      <c r="D468" t="str">
        <f t="shared" si="14"/>
        <v>7010 建築学およびその関連分野</v>
      </c>
      <c r="E468">
        <v>123000</v>
      </c>
      <c r="F468" t="s">
        <v>2870</v>
      </c>
      <c r="G468" t="str">
        <f t="shared" si="15"/>
        <v>123000 【カテゴリ】建築学およびその関連分野</v>
      </c>
      <c r="H468" t="s">
        <v>2871</v>
      </c>
      <c r="I468" t="s">
        <v>2872</v>
      </c>
      <c r="J468" t="s">
        <v>2873</v>
      </c>
      <c r="CA468" t="s">
        <v>86</v>
      </c>
    </row>
    <row r="469" spans="1:80" x14ac:dyDescent="0.25">
      <c r="A469" t="s">
        <v>2797</v>
      </c>
      <c r="B469" s="3">
        <v>7010</v>
      </c>
      <c r="C469" t="s">
        <v>2869</v>
      </c>
      <c r="D469" t="str">
        <f t="shared" si="14"/>
        <v>7010 建築学およびその関連分野</v>
      </c>
      <c r="E469">
        <v>123010</v>
      </c>
      <c r="F469" t="s">
        <v>2874</v>
      </c>
      <c r="G469" t="str">
        <f t="shared" si="15"/>
        <v>123010 建築構造および材料関連</v>
      </c>
      <c r="H469" t="s">
        <v>2875</v>
      </c>
      <c r="I469" t="s">
        <v>2876</v>
      </c>
      <c r="J469" t="s">
        <v>703</v>
      </c>
      <c r="K469" t="s">
        <v>2877</v>
      </c>
      <c r="L469" t="s">
        <v>2878</v>
      </c>
      <c r="M469" t="s">
        <v>2879</v>
      </c>
      <c r="N469" t="s">
        <v>2880</v>
      </c>
      <c r="O469" t="s">
        <v>2881</v>
      </c>
      <c r="P469" t="s">
        <v>2272</v>
      </c>
      <c r="Q469" t="s">
        <v>2811</v>
      </c>
      <c r="R469" t="s">
        <v>2882</v>
      </c>
    </row>
    <row r="470" spans="1:80" x14ac:dyDescent="0.25">
      <c r="A470" t="s">
        <v>2797</v>
      </c>
      <c r="B470" s="3">
        <v>7010</v>
      </c>
      <c r="C470" t="s">
        <v>2869</v>
      </c>
      <c r="D470" t="str">
        <f t="shared" si="14"/>
        <v>7010 建築学およびその関連分野</v>
      </c>
      <c r="E470">
        <v>123020</v>
      </c>
      <c r="F470" t="s">
        <v>2883</v>
      </c>
      <c r="G470" t="str">
        <f t="shared" si="15"/>
        <v>123020 建築環境および建築設備関連</v>
      </c>
      <c r="H470" t="s">
        <v>2884</v>
      </c>
      <c r="I470" t="s">
        <v>2885</v>
      </c>
      <c r="J470" t="s">
        <v>2886</v>
      </c>
      <c r="K470" t="s">
        <v>2887</v>
      </c>
      <c r="L470" t="s">
        <v>2888</v>
      </c>
      <c r="M470" t="s">
        <v>2889</v>
      </c>
      <c r="N470" t="s">
        <v>2890</v>
      </c>
      <c r="O470" t="s">
        <v>2891</v>
      </c>
      <c r="P470" t="s">
        <v>2892</v>
      </c>
      <c r="Q470" t="s">
        <v>2893</v>
      </c>
      <c r="R470" t="s">
        <v>2894</v>
      </c>
    </row>
    <row r="471" spans="1:80" x14ac:dyDescent="0.25">
      <c r="A471" t="s">
        <v>2797</v>
      </c>
      <c r="B471" s="3">
        <v>7010</v>
      </c>
      <c r="C471" t="s">
        <v>2869</v>
      </c>
      <c r="D471" t="str">
        <f t="shared" si="14"/>
        <v>7010 建築学およびその関連分野</v>
      </c>
      <c r="E471">
        <v>123030</v>
      </c>
      <c r="F471" t="s">
        <v>2895</v>
      </c>
      <c r="G471" t="str">
        <f t="shared" si="15"/>
        <v>123030 建築計画および都市計画関連</v>
      </c>
      <c r="H471" t="s">
        <v>2896</v>
      </c>
      <c r="I471" t="s">
        <v>2897</v>
      </c>
      <c r="J471" t="s">
        <v>2078</v>
      </c>
      <c r="K471" t="s">
        <v>2898</v>
      </c>
      <c r="L471" t="s">
        <v>2899</v>
      </c>
      <c r="M471" t="s">
        <v>2900</v>
      </c>
      <c r="N471" t="s">
        <v>2901</v>
      </c>
      <c r="O471" t="s">
        <v>2902</v>
      </c>
      <c r="P471" t="s">
        <v>2903</v>
      </c>
      <c r="Q471" t="s">
        <v>2850</v>
      </c>
      <c r="R471" t="s">
        <v>2904</v>
      </c>
    </row>
    <row r="472" spans="1:80" x14ac:dyDescent="0.25">
      <c r="A472" t="s">
        <v>2797</v>
      </c>
      <c r="B472" s="3">
        <v>7010</v>
      </c>
      <c r="C472" t="s">
        <v>2869</v>
      </c>
      <c r="D472" t="str">
        <f t="shared" si="14"/>
        <v>7010 建築学およびその関連分野</v>
      </c>
      <c r="E472">
        <v>123040</v>
      </c>
      <c r="F472" t="s">
        <v>2905</v>
      </c>
      <c r="G472" t="str">
        <f t="shared" si="15"/>
        <v>123040 建築史および意匠関連</v>
      </c>
      <c r="H472" t="s">
        <v>2906</v>
      </c>
      <c r="I472" t="s">
        <v>2907</v>
      </c>
      <c r="J472" t="s">
        <v>2908</v>
      </c>
      <c r="K472" t="s">
        <v>2909</v>
      </c>
      <c r="L472" t="s">
        <v>2910</v>
      </c>
      <c r="M472" t="s">
        <v>2904</v>
      </c>
      <c r="N472" t="s">
        <v>2911</v>
      </c>
      <c r="O472" t="s">
        <v>541</v>
      </c>
    </row>
    <row r="473" spans="1:80" x14ac:dyDescent="0.25">
      <c r="A473" t="s">
        <v>2797</v>
      </c>
      <c r="B473" s="3">
        <v>7010</v>
      </c>
      <c r="C473" t="s">
        <v>2869</v>
      </c>
      <c r="D473" t="str">
        <f t="shared" si="14"/>
        <v>7010 建築学およびその関連分野</v>
      </c>
      <c r="E473">
        <v>190010</v>
      </c>
      <c r="F473" t="s">
        <v>1570</v>
      </c>
      <c r="G473" t="str">
        <f t="shared" si="15"/>
        <v>190010 デザイン学関連</v>
      </c>
      <c r="H473" t="s">
        <v>1571</v>
      </c>
      <c r="I473" t="s">
        <v>1572</v>
      </c>
      <c r="J473" t="s">
        <v>1573</v>
      </c>
      <c r="K473" t="s">
        <v>1574</v>
      </c>
      <c r="L473" t="s">
        <v>1575</v>
      </c>
      <c r="M473" t="s">
        <v>1576</v>
      </c>
      <c r="N473" t="s">
        <v>1577</v>
      </c>
      <c r="O473" t="s">
        <v>1578</v>
      </c>
      <c r="P473" t="s">
        <v>1579</v>
      </c>
      <c r="Q473" t="s">
        <v>1580</v>
      </c>
      <c r="R473" t="s">
        <v>1581</v>
      </c>
      <c r="CB473" t="s">
        <v>231</v>
      </c>
    </row>
    <row r="474" spans="1:80" x14ac:dyDescent="0.25">
      <c r="A474" t="s">
        <v>2797</v>
      </c>
      <c r="B474" s="3">
        <v>7010</v>
      </c>
      <c r="C474" t="s">
        <v>2869</v>
      </c>
      <c r="D474" t="str">
        <f t="shared" si="14"/>
        <v>7010 建築学およびその関連分野</v>
      </c>
      <c r="E474">
        <v>381170</v>
      </c>
      <c r="F474" t="s">
        <v>2720</v>
      </c>
      <c r="G474" t="str">
        <f t="shared" si="15"/>
        <v>381170 電気エネルギー利用（エネルギーマネジメントシステム）関連</v>
      </c>
      <c r="H474" t="s">
        <v>2721</v>
      </c>
      <c r="I474" t="s">
        <v>2722</v>
      </c>
      <c r="J474" t="s">
        <v>2723</v>
      </c>
      <c r="CB474" t="s">
        <v>231</v>
      </c>
    </row>
    <row r="475" spans="1:80" x14ac:dyDescent="0.25">
      <c r="A475" t="s">
        <v>2797</v>
      </c>
      <c r="B475" s="3">
        <v>7010</v>
      </c>
      <c r="C475" t="s">
        <v>2869</v>
      </c>
      <c r="D475" t="str">
        <f t="shared" si="14"/>
        <v>7010 建築学およびその関連分野</v>
      </c>
      <c r="E475">
        <v>381180</v>
      </c>
      <c r="F475" t="s">
        <v>2724</v>
      </c>
      <c r="G475" t="str">
        <f t="shared" si="15"/>
        <v>381180 電気エネルギー利用（電力貯蔵）関連</v>
      </c>
      <c r="H475" t="s">
        <v>2725</v>
      </c>
      <c r="I475" t="s">
        <v>2722</v>
      </c>
      <c r="J475" t="s">
        <v>2726</v>
      </c>
      <c r="CB475" t="s">
        <v>231</v>
      </c>
    </row>
    <row r="476" spans="1:80" x14ac:dyDescent="0.25">
      <c r="A476" t="s">
        <v>2797</v>
      </c>
      <c r="B476" s="3">
        <v>7010</v>
      </c>
      <c r="C476" t="s">
        <v>2869</v>
      </c>
      <c r="D476" t="str">
        <f t="shared" si="14"/>
        <v>7010 建築学およびその関連分野</v>
      </c>
      <c r="E476">
        <v>381230</v>
      </c>
      <c r="F476" t="s">
        <v>2739</v>
      </c>
      <c r="G476" t="str">
        <f t="shared" si="15"/>
        <v>381230 地域熱供給（地域冷暖房）関連</v>
      </c>
      <c r="H476" t="s">
        <v>2740</v>
      </c>
      <c r="I476" t="s">
        <v>2741</v>
      </c>
      <c r="J476" t="s">
        <v>2742</v>
      </c>
      <c r="CB476" t="s">
        <v>231</v>
      </c>
    </row>
    <row r="477" spans="1:80" x14ac:dyDescent="0.25">
      <c r="A477" t="s">
        <v>2797</v>
      </c>
      <c r="B477" s="3">
        <v>7010</v>
      </c>
      <c r="C477" t="s">
        <v>2869</v>
      </c>
      <c r="D477" t="str">
        <f t="shared" si="14"/>
        <v>7010 建築学およびその関連分野</v>
      </c>
      <c r="E477">
        <v>381340</v>
      </c>
      <c r="F477" t="s">
        <v>2912</v>
      </c>
      <c r="G477" t="str">
        <f t="shared" si="15"/>
        <v>381340 水利用,水処理関連</v>
      </c>
      <c r="H477" t="s">
        <v>2913</v>
      </c>
      <c r="I477" t="s">
        <v>2914</v>
      </c>
      <c r="J477" t="s">
        <v>2915</v>
      </c>
    </row>
    <row r="478" spans="1:80" x14ac:dyDescent="0.25">
      <c r="A478" t="s">
        <v>2797</v>
      </c>
      <c r="B478" s="3">
        <v>7100</v>
      </c>
      <c r="C478" t="s">
        <v>2916</v>
      </c>
      <c r="D478" t="str">
        <f t="shared" si="14"/>
        <v>7100 航空宇宙工学、船舶海洋工学およびその関連分野</v>
      </c>
      <c r="E478">
        <v>124000</v>
      </c>
      <c r="F478" t="s">
        <v>2917</v>
      </c>
      <c r="G478" t="str">
        <f t="shared" si="15"/>
        <v>124000 【カテゴリ】航空宇宙工学、船舶海洋工学およびその関連分野</v>
      </c>
      <c r="H478" t="s">
        <v>2918</v>
      </c>
      <c r="I478" t="s">
        <v>2919</v>
      </c>
      <c r="J478" t="s">
        <v>2920</v>
      </c>
      <c r="K478" t="s">
        <v>2921</v>
      </c>
      <c r="CA478" t="s">
        <v>86</v>
      </c>
    </row>
    <row r="479" spans="1:80" x14ac:dyDescent="0.25">
      <c r="A479" t="s">
        <v>2797</v>
      </c>
      <c r="B479" s="3">
        <v>7100</v>
      </c>
      <c r="C479" t="s">
        <v>2916</v>
      </c>
      <c r="D479" t="str">
        <f t="shared" si="14"/>
        <v>7100 航空宇宙工学、船舶海洋工学およびその関連分野</v>
      </c>
      <c r="E479">
        <v>124010</v>
      </c>
      <c r="F479" t="s">
        <v>2922</v>
      </c>
      <c r="G479" t="str">
        <f t="shared" si="15"/>
        <v>124010 航空宇宙工学関連</v>
      </c>
      <c r="H479" t="s">
        <v>2923</v>
      </c>
      <c r="I479" t="s">
        <v>2924</v>
      </c>
      <c r="J479" t="s">
        <v>2058</v>
      </c>
      <c r="K479" t="s">
        <v>2925</v>
      </c>
      <c r="L479" t="s">
        <v>2926</v>
      </c>
      <c r="M479" t="s">
        <v>2927</v>
      </c>
      <c r="N479" t="s">
        <v>2928</v>
      </c>
      <c r="O479" t="s">
        <v>2929</v>
      </c>
      <c r="P479" t="s">
        <v>2930</v>
      </c>
      <c r="Q479" t="s">
        <v>2931</v>
      </c>
    </row>
    <row r="480" spans="1:80" x14ac:dyDescent="0.25">
      <c r="A480" t="s">
        <v>2797</v>
      </c>
      <c r="B480" s="3">
        <v>7100</v>
      </c>
      <c r="C480" t="s">
        <v>2916</v>
      </c>
      <c r="D480" t="str">
        <f t="shared" si="14"/>
        <v>7100 航空宇宙工学、船舶海洋工学およびその関連分野</v>
      </c>
      <c r="E480">
        <v>124020</v>
      </c>
      <c r="F480" t="s">
        <v>2932</v>
      </c>
      <c r="G480" t="str">
        <f t="shared" si="15"/>
        <v>124020 船舶海洋工学関連</v>
      </c>
      <c r="H480" t="s">
        <v>2933</v>
      </c>
      <c r="I480" t="s">
        <v>2934</v>
      </c>
      <c r="J480" t="s">
        <v>2058</v>
      </c>
      <c r="K480" t="s">
        <v>2935</v>
      </c>
      <c r="L480" t="s">
        <v>2927</v>
      </c>
      <c r="M480" t="s">
        <v>2936</v>
      </c>
      <c r="N480" t="s">
        <v>2937</v>
      </c>
      <c r="O480" t="s">
        <v>2938</v>
      </c>
      <c r="P480" t="s">
        <v>2939</v>
      </c>
      <c r="Q480" t="s">
        <v>2940</v>
      </c>
      <c r="R480" t="s">
        <v>2941</v>
      </c>
    </row>
    <row r="481" spans="1:80" x14ac:dyDescent="0.25">
      <c r="A481" t="s">
        <v>2797</v>
      </c>
      <c r="B481" s="3">
        <v>7200</v>
      </c>
      <c r="C481" t="s">
        <v>2942</v>
      </c>
      <c r="D481" t="str">
        <f t="shared" si="14"/>
        <v>7200 社会システム工学、安全工学、防災工学およびその関連分野</v>
      </c>
      <c r="E481">
        <v>125000</v>
      </c>
      <c r="F481" t="s">
        <v>2943</v>
      </c>
      <c r="G481" t="str">
        <f t="shared" si="15"/>
        <v>125000 【カテゴリ】社会システム工学、安全工学、防災工学およびその関連分野</v>
      </c>
      <c r="H481" t="s">
        <v>2944</v>
      </c>
      <c r="I481" t="s">
        <v>2945</v>
      </c>
      <c r="J481" t="s">
        <v>2946</v>
      </c>
      <c r="K481" t="s">
        <v>2947</v>
      </c>
      <c r="L481" t="s">
        <v>2948</v>
      </c>
      <c r="CA481" t="s">
        <v>86</v>
      </c>
    </row>
    <row r="482" spans="1:80" x14ac:dyDescent="0.25">
      <c r="A482" t="s">
        <v>2797</v>
      </c>
      <c r="B482" s="3">
        <v>7200</v>
      </c>
      <c r="C482" t="s">
        <v>2942</v>
      </c>
      <c r="D482" t="str">
        <f t="shared" si="14"/>
        <v>7200 社会システム工学、安全工学、防災工学およびその関連分野</v>
      </c>
      <c r="E482">
        <v>125010</v>
      </c>
      <c r="F482" t="s">
        <v>2949</v>
      </c>
      <c r="G482" t="str">
        <f t="shared" si="15"/>
        <v>125010 社会システム工学関連</v>
      </c>
      <c r="H482" t="s">
        <v>2950</v>
      </c>
      <c r="I482" t="s">
        <v>2951</v>
      </c>
      <c r="J482" t="s">
        <v>2952</v>
      </c>
      <c r="K482" t="s">
        <v>2953</v>
      </c>
      <c r="L482" t="s">
        <v>2954</v>
      </c>
      <c r="M482" t="s">
        <v>2955</v>
      </c>
      <c r="N482" t="s">
        <v>2956</v>
      </c>
      <c r="O482" t="s">
        <v>2957</v>
      </c>
      <c r="P482" t="s">
        <v>2958</v>
      </c>
    </row>
    <row r="483" spans="1:80" x14ac:dyDescent="0.25">
      <c r="A483" t="s">
        <v>2797</v>
      </c>
      <c r="B483" s="3">
        <v>7200</v>
      </c>
      <c r="C483" t="s">
        <v>2942</v>
      </c>
      <c r="D483" t="str">
        <f t="shared" si="14"/>
        <v>7200 社会システム工学、安全工学、防災工学およびその関連分野</v>
      </c>
      <c r="E483">
        <v>125020</v>
      </c>
      <c r="F483" t="s">
        <v>2959</v>
      </c>
      <c r="G483" t="str">
        <f t="shared" si="15"/>
        <v>125020 安全工学関連</v>
      </c>
      <c r="H483" t="s">
        <v>2960</v>
      </c>
      <c r="I483" t="s">
        <v>2947</v>
      </c>
      <c r="J483" t="s">
        <v>2961</v>
      </c>
      <c r="K483" t="s">
        <v>2962</v>
      </c>
      <c r="L483" t="s">
        <v>2963</v>
      </c>
      <c r="M483" t="s">
        <v>2964</v>
      </c>
      <c r="N483" t="s">
        <v>2965</v>
      </c>
      <c r="O483" t="s">
        <v>2966</v>
      </c>
      <c r="P483" t="s">
        <v>2967</v>
      </c>
      <c r="Q483" t="s">
        <v>647</v>
      </c>
      <c r="R483" t="s">
        <v>2955</v>
      </c>
    </row>
    <row r="484" spans="1:80" x14ac:dyDescent="0.25">
      <c r="A484" t="s">
        <v>2797</v>
      </c>
      <c r="B484" s="3">
        <v>7200</v>
      </c>
      <c r="C484" t="s">
        <v>2942</v>
      </c>
      <c r="D484" t="str">
        <f t="shared" si="14"/>
        <v>7200 社会システム工学、安全工学、防災工学およびその関連分野</v>
      </c>
      <c r="E484">
        <v>125030</v>
      </c>
      <c r="F484" t="s">
        <v>2968</v>
      </c>
      <c r="G484" t="str">
        <f t="shared" si="15"/>
        <v>125030 防災工学関連</v>
      </c>
      <c r="H484" t="s">
        <v>2969</v>
      </c>
      <c r="I484" t="s">
        <v>2970</v>
      </c>
      <c r="J484" t="s">
        <v>2971</v>
      </c>
      <c r="K484" t="s">
        <v>2972</v>
      </c>
      <c r="L484" t="s">
        <v>2973</v>
      </c>
      <c r="M484" t="s">
        <v>2974</v>
      </c>
      <c r="N484" t="s">
        <v>2975</v>
      </c>
      <c r="O484" t="s">
        <v>2976</v>
      </c>
      <c r="P484" t="s">
        <v>2977</v>
      </c>
    </row>
    <row r="485" spans="1:80" x14ac:dyDescent="0.25">
      <c r="A485" t="s">
        <v>2797</v>
      </c>
      <c r="B485" s="3">
        <v>7200</v>
      </c>
      <c r="C485" t="s">
        <v>2942</v>
      </c>
      <c r="D485" t="str">
        <f t="shared" si="14"/>
        <v>7200 社会システム工学、安全工学、防災工学およびその関連分野</v>
      </c>
      <c r="E485">
        <v>381170</v>
      </c>
      <c r="F485" t="s">
        <v>2720</v>
      </c>
      <c r="G485" t="str">
        <f t="shared" si="15"/>
        <v>381170 電気エネルギー利用（エネルギーマネジメントシステム）関連</v>
      </c>
      <c r="H485" t="s">
        <v>2721</v>
      </c>
      <c r="I485" t="s">
        <v>2722</v>
      </c>
      <c r="J485" t="s">
        <v>2723</v>
      </c>
      <c r="CB485" t="s">
        <v>231</v>
      </c>
    </row>
    <row r="486" spans="1:80" x14ac:dyDescent="0.25">
      <c r="A486" t="s">
        <v>2797</v>
      </c>
      <c r="B486" s="3">
        <v>7200</v>
      </c>
      <c r="C486" t="s">
        <v>2942</v>
      </c>
      <c r="D486" t="str">
        <f t="shared" si="14"/>
        <v>7200 社会システム工学、安全工学、防災工学およびその関連分野</v>
      </c>
      <c r="E486">
        <v>381180</v>
      </c>
      <c r="F486" t="s">
        <v>2724</v>
      </c>
      <c r="G486" t="str">
        <f t="shared" si="15"/>
        <v>381180 電気エネルギー利用（電力貯蔵）関連</v>
      </c>
      <c r="H486" t="s">
        <v>2725</v>
      </c>
      <c r="I486" t="s">
        <v>2722</v>
      </c>
      <c r="J486" t="s">
        <v>2726</v>
      </c>
      <c r="CB486" t="s">
        <v>231</v>
      </c>
    </row>
    <row r="487" spans="1:80" x14ac:dyDescent="0.25">
      <c r="A487" t="s">
        <v>2797</v>
      </c>
      <c r="B487" s="3">
        <v>7200</v>
      </c>
      <c r="C487" t="s">
        <v>2942</v>
      </c>
      <c r="D487" t="str">
        <f t="shared" si="14"/>
        <v>7200 社会システム工学、安全工学、防災工学およびその関連分野</v>
      </c>
      <c r="E487">
        <v>381230</v>
      </c>
      <c r="F487" t="s">
        <v>2739</v>
      </c>
      <c r="G487" t="str">
        <f t="shared" si="15"/>
        <v>381230 地域熱供給（地域冷暖房）関連</v>
      </c>
      <c r="H487" t="s">
        <v>2740</v>
      </c>
      <c r="I487" t="s">
        <v>2741</v>
      </c>
      <c r="J487" t="s">
        <v>2742</v>
      </c>
      <c r="CB487" t="s">
        <v>231</v>
      </c>
    </row>
    <row r="488" spans="1:80" x14ac:dyDescent="0.25">
      <c r="A488" t="s">
        <v>2797</v>
      </c>
      <c r="B488" s="3">
        <v>7200</v>
      </c>
      <c r="C488" t="s">
        <v>2942</v>
      </c>
      <c r="D488" t="str">
        <f t="shared" si="14"/>
        <v>7200 社会システム工学、安全工学、防災工学およびその関連分野</v>
      </c>
      <c r="E488">
        <v>381330</v>
      </c>
      <c r="F488" t="s">
        <v>2978</v>
      </c>
      <c r="G488" t="str">
        <f t="shared" si="15"/>
        <v>381330 水循環（水資源,水防災）関連</v>
      </c>
      <c r="H488" t="s">
        <v>2979</v>
      </c>
      <c r="I488" t="s">
        <v>2980</v>
      </c>
      <c r="J488" t="s">
        <v>2981</v>
      </c>
      <c r="K488" t="s">
        <v>2982</v>
      </c>
    </row>
    <row r="489" spans="1:80" x14ac:dyDescent="0.25">
      <c r="A489" t="s">
        <v>2797</v>
      </c>
      <c r="B489" s="3">
        <v>7200</v>
      </c>
      <c r="C489" t="s">
        <v>2942</v>
      </c>
      <c r="D489" t="str">
        <f t="shared" si="14"/>
        <v>7200 社会システム工学、安全工学、防災工学およびその関連分野</v>
      </c>
      <c r="E489">
        <v>382360</v>
      </c>
      <c r="F489" t="s">
        <v>2983</v>
      </c>
      <c r="G489" t="str">
        <f t="shared" si="15"/>
        <v>382360 デジタル社会インフラ関連</v>
      </c>
      <c r="H489" t="s">
        <v>2984</v>
      </c>
      <c r="I489" t="s">
        <v>2984</v>
      </c>
    </row>
    <row r="490" spans="1:80" x14ac:dyDescent="0.25">
      <c r="A490" t="s">
        <v>2797</v>
      </c>
      <c r="B490" s="3">
        <v>7200</v>
      </c>
      <c r="C490" t="s">
        <v>2942</v>
      </c>
      <c r="D490" t="str">
        <f t="shared" si="14"/>
        <v>7200 社会システム工学、安全工学、防災工学およびその関連分野</v>
      </c>
      <c r="E490">
        <v>383040</v>
      </c>
      <c r="F490" t="s">
        <v>2228</v>
      </c>
      <c r="G490" t="str">
        <f t="shared" si="15"/>
        <v>383040 エネルギーキャリア関連</v>
      </c>
      <c r="H490" t="s">
        <v>2229</v>
      </c>
      <c r="I490" t="s">
        <v>2229</v>
      </c>
      <c r="CB490" t="s">
        <v>231</v>
      </c>
    </row>
    <row r="491" spans="1:80" x14ac:dyDescent="0.25">
      <c r="A491" t="s">
        <v>2985</v>
      </c>
      <c r="B491" s="3">
        <v>8000</v>
      </c>
      <c r="C491" t="s">
        <v>2033</v>
      </c>
      <c r="D491" t="str">
        <f t="shared" si="14"/>
        <v>8000 天文学・地球惑星科学およびその関連分野</v>
      </c>
      <c r="E491">
        <v>117000</v>
      </c>
      <c r="F491" t="s">
        <v>2986</v>
      </c>
      <c r="G491" t="str">
        <f t="shared" si="15"/>
        <v>117000 【カテゴリ】天文学・地球惑星科学およびその関連分野</v>
      </c>
      <c r="H491" t="s">
        <v>2987</v>
      </c>
      <c r="I491" t="s">
        <v>2988</v>
      </c>
      <c r="J491" t="s">
        <v>2989</v>
      </c>
      <c r="K491" t="s">
        <v>2990</v>
      </c>
      <c r="CA491" t="s">
        <v>86</v>
      </c>
    </row>
    <row r="492" spans="1:80" x14ac:dyDescent="0.25">
      <c r="A492" t="s">
        <v>2985</v>
      </c>
      <c r="B492" s="3">
        <v>8000</v>
      </c>
      <c r="C492" t="s">
        <v>2033</v>
      </c>
      <c r="D492" t="str">
        <f t="shared" si="14"/>
        <v>8000 天文学・地球惑星科学およびその関連分野</v>
      </c>
      <c r="E492">
        <v>117010</v>
      </c>
      <c r="F492" t="s">
        <v>2991</v>
      </c>
      <c r="G492" t="str">
        <f t="shared" si="15"/>
        <v>117010 宇宙惑星科学関連</v>
      </c>
      <c r="H492" t="s">
        <v>2992</v>
      </c>
      <c r="I492" t="s">
        <v>2993</v>
      </c>
      <c r="J492" t="s">
        <v>2994</v>
      </c>
      <c r="K492" t="s">
        <v>2995</v>
      </c>
      <c r="L492" t="s">
        <v>2996</v>
      </c>
      <c r="M492" t="s">
        <v>2997</v>
      </c>
    </row>
    <row r="493" spans="1:80" x14ac:dyDescent="0.25">
      <c r="A493" t="s">
        <v>2985</v>
      </c>
      <c r="B493" s="3">
        <v>8000</v>
      </c>
      <c r="C493" t="s">
        <v>2033</v>
      </c>
      <c r="D493" t="str">
        <f t="shared" si="14"/>
        <v>8000 天文学・地球惑星科学およびその関連分野</v>
      </c>
      <c r="E493">
        <v>117020</v>
      </c>
      <c r="F493" t="s">
        <v>2998</v>
      </c>
      <c r="G493" t="str">
        <f t="shared" si="15"/>
        <v>117020 大気水圏科学関連</v>
      </c>
      <c r="H493" t="s">
        <v>2999</v>
      </c>
      <c r="I493" t="s">
        <v>3000</v>
      </c>
      <c r="J493" t="s">
        <v>3001</v>
      </c>
      <c r="K493" t="s">
        <v>3002</v>
      </c>
      <c r="L493" t="s">
        <v>3003</v>
      </c>
      <c r="M493" t="s">
        <v>3004</v>
      </c>
      <c r="N493" t="s">
        <v>3005</v>
      </c>
    </row>
    <row r="494" spans="1:80" x14ac:dyDescent="0.25">
      <c r="A494" t="s">
        <v>2985</v>
      </c>
      <c r="B494" s="3">
        <v>8000</v>
      </c>
      <c r="C494" t="s">
        <v>2033</v>
      </c>
      <c r="D494" t="str">
        <f t="shared" si="14"/>
        <v>8000 天文学・地球惑星科学およびその関連分野</v>
      </c>
      <c r="E494">
        <v>117030</v>
      </c>
      <c r="F494" t="s">
        <v>3006</v>
      </c>
      <c r="G494" t="str">
        <f t="shared" si="15"/>
        <v>117030 地球人間圏科学関連</v>
      </c>
      <c r="H494" t="s">
        <v>3007</v>
      </c>
      <c r="I494" t="s">
        <v>3008</v>
      </c>
      <c r="J494" t="s">
        <v>3009</v>
      </c>
      <c r="K494" t="s">
        <v>3010</v>
      </c>
      <c r="L494" t="s">
        <v>3011</v>
      </c>
      <c r="M494" t="s">
        <v>3012</v>
      </c>
    </row>
    <row r="495" spans="1:80" x14ac:dyDescent="0.25">
      <c r="A495" t="s">
        <v>2985</v>
      </c>
      <c r="B495" s="3">
        <v>8000</v>
      </c>
      <c r="C495" t="s">
        <v>2033</v>
      </c>
      <c r="D495" t="str">
        <f t="shared" si="14"/>
        <v>8000 天文学・地球惑星科学およびその関連分野</v>
      </c>
      <c r="E495">
        <v>117040</v>
      </c>
      <c r="F495" t="s">
        <v>3013</v>
      </c>
      <c r="G495" t="str">
        <f t="shared" si="15"/>
        <v>117040 固体地球科学関連</v>
      </c>
      <c r="H495" t="s">
        <v>3014</v>
      </c>
      <c r="I495" t="s">
        <v>3015</v>
      </c>
      <c r="J495" t="s">
        <v>3016</v>
      </c>
      <c r="K495" t="s">
        <v>3017</v>
      </c>
      <c r="L495" t="s">
        <v>3018</v>
      </c>
    </row>
    <row r="496" spans="1:80" x14ac:dyDescent="0.25">
      <c r="A496" t="s">
        <v>2985</v>
      </c>
      <c r="B496" s="3">
        <v>8000</v>
      </c>
      <c r="C496" t="s">
        <v>2033</v>
      </c>
      <c r="D496" t="str">
        <f t="shared" si="14"/>
        <v>8000 天文学・地球惑星科学およびその関連分野</v>
      </c>
      <c r="E496">
        <v>117050</v>
      </c>
      <c r="F496" t="s">
        <v>3019</v>
      </c>
      <c r="G496" t="str">
        <f t="shared" si="15"/>
        <v>117050 地球生命科学関連</v>
      </c>
      <c r="H496" t="s">
        <v>3020</v>
      </c>
      <c r="I496" t="s">
        <v>3021</v>
      </c>
      <c r="J496" t="s">
        <v>3022</v>
      </c>
      <c r="K496" t="s">
        <v>3023</v>
      </c>
      <c r="L496" t="s">
        <v>3024</v>
      </c>
      <c r="M496" t="s">
        <v>3025</v>
      </c>
    </row>
    <row r="497" spans="1:80" x14ac:dyDescent="0.25">
      <c r="A497" t="s">
        <v>3026</v>
      </c>
      <c r="B497" s="3">
        <v>9000</v>
      </c>
      <c r="C497" t="s">
        <v>3027</v>
      </c>
      <c r="D497" t="str">
        <f t="shared" si="14"/>
        <v>9000 法学およびその関連分野</v>
      </c>
      <c r="E497">
        <v>105000</v>
      </c>
      <c r="F497" t="s">
        <v>3028</v>
      </c>
      <c r="G497" t="str">
        <f t="shared" si="15"/>
        <v>105000 【カテゴリ】法学およびその関連分野</v>
      </c>
      <c r="H497" t="s">
        <v>3029</v>
      </c>
      <c r="I497" t="s">
        <v>3030</v>
      </c>
      <c r="J497" t="s">
        <v>3031</v>
      </c>
      <c r="CA497" t="s">
        <v>86</v>
      </c>
    </row>
    <row r="498" spans="1:80" x14ac:dyDescent="0.25">
      <c r="A498" t="s">
        <v>3026</v>
      </c>
      <c r="B498" s="3">
        <v>9000</v>
      </c>
      <c r="C498" t="s">
        <v>3027</v>
      </c>
      <c r="D498" t="str">
        <f t="shared" si="14"/>
        <v>9000 法学およびその関連分野</v>
      </c>
      <c r="E498">
        <v>105020</v>
      </c>
      <c r="F498" t="s">
        <v>3032</v>
      </c>
      <c r="G498" t="str">
        <f t="shared" si="15"/>
        <v>105020 公法学関連</v>
      </c>
      <c r="H498" t="s">
        <v>3033</v>
      </c>
      <c r="I498" t="s">
        <v>3034</v>
      </c>
      <c r="J498" t="s">
        <v>3035</v>
      </c>
      <c r="K498" t="s">
        <v>3036</v>
      </c>
    </row>
    <row r="499" spans="1:80" x14ac:dyDescent="0.25">
      <c r="A499" t="s">
        <v>3026</v>
      </c>
      <c r="B499" s="3">
        <v>9000</v>
      </c>
      <c r="C499" t="s">
        <v>3027</v>
      </c>
      <c r="D499" t="str">
        <f t="shared" si="14"/>
        <v>9000 法学およびその関連分野</v>
      </c>
      <c r="E499">
        <v>105030</v>
      </c>
      <c r="F499" t="s">
        <v>3037</v>
      </c>
      <c r="G499" t="str">
        <f t="shared" si="15"/>
        <v>105030 国際法学関連</v>
      </c>
      <c r="H499" t="s">
        <v>3038</v>
      </c>
      <c r="I499" t="s">
        <v>3039</v>
      </c>
      <c r="J499" t="s">
        <v>3040</v>
      </c>
      <c r="K499" t="s">
        <v>3041</v>
      </c>
      <c r="L499" t="s">
        <v>3042</v>
      </c>
      <c r="M499" t="s">
        <v>3043</v>
      </c>
    </row>
    <row r="500" spans="1:80" x14ac:dyDescent="0.25">
      <c r="A500" t="s">
        <v>3026</v>
      </c>
      <c r="B500" s="3">
        <v>9000</v>
      </c>
      <c r="C500" t="s">
        <v>3027</v>
      </c>
      <c r="D500" t="str">
        <f t="shared" si="14"/>
        <v>9000 法学およびその関連分野</v>
      </c>
      <c r="E500">
        <v>105040</v>
      </c>
      <c r="F500" t="s">
        <v>3044</v>
      </c>
      <c r="G500" t="str">
        <f t="shared" si="15"/>
        <v>105040 社会法学関連</v>
      </c>
      <c r="H500" t="s">
        <v>3045</v>
      </c>
      <c r="I500" t="s">
        <v>3046</v>
      </c>
      <c r="J500" t="s">
        <v>3047</v>
      </c>
      <c r="K500" t="s">
        <v>3048</v>
      </c>
      <c r="L500" t="s">
        <v>3049</v>
      </c>
    </row>
    <row r="501" spans="1:80" x14ac:dyDescent="0.25">
      <c r="A501" t="s">
        <v>3026</v>
      </c>
      <c r="B501" s="3">
        <v>9000</v>
      </c>
      <c r="C501" t="s">
        <v>3027</v>
      </c>
      <c r="D501" t="str">
        <f t="shared" si="14"/>
        <v>9000 法学およびその関連分野</v>
      </c>
      <c r="E501">
        <v>105070</v>
      </c>
      <c r="F501" t="s">
        <v>3050</v>
      </c>
      <c r="G501" t="str">
        <f t="shared" si="15"/>
        <v>105070 新領域法学関連</v>
      </c>
      <c r="H501" t="s">
        <v>3051</v>
      </c>
      <c r="I501" t="s">
        <v>1819</v>
      </c>
      <c r="J501" t="s">
        <v>3052</v>
      </c>
      <c r="K501" t="s">
        <v>3053</v>
      </c>
      <c r="L501" t="s">
        <v>3054</v>
      </c>
      <c r="M501" t="s">
        <v>3055</v>
      </c>
      <c r="N501" t="s">
        <v>3056</v>
      </c>
      <c r="O501" t="s">
        <v>3057</v>
      </c>
    </row>
    <row r="502" spans="1:80" x14ac:dyDescent="0.25">
      <c r="A502" t="s">
        <v>3026</v>
      </c>
      <c r="B502" s="3">
        <v>9010</v>
      </c>
      <c r="C502" t="s">
        <v>3058</v>
      </c>
      <c r="D502" t="str">
        <f t="shared" si="14"/>
        <v>9010 政治学およびその関連分野</v>
      </c>
      <c r="E502">
        <v>106000</v>
      </c>
      <c r="F502" t="s">
        <v>3059</v>
      </c>
      <c r="G502" t="str">
        <f t="shared" si="15"/>
        <v>106000 【カテゴリ】政治学およびその関連分野</v>
      </c>
      <c r="H502" t="s">
        <v>3060</v>
      </c>
      <c r="I502" t="s">
        <v>3061</v>
      </c>
      <c r="J502" t="s">
        <v>3062</v>
      </c>
      <c r="CA502" t="s">
        <v>86</v>
      </c>
    </row>
    <row r="503" spans="1:80" x14ac:dyDescent="0.25">
      <c r="A503" t="s">
        <v>3026</v>
      </c>
      <c r="B503" s="3">
        <v>9010</v>
      </c>
      <c r="C503" t="s">
        <v>3058</v>
      </c>
      <c r="D503" t="str">
        <f t="shared" si="14"/>
        <v>9010 政治学およびその関連分野</v>
      </c>
      <c r="E503">
        <v>106010</v>
      </c>
      <c r="F503" t="s">
        <v>3063</v>
      </c>
      <c r="G503" t="str">
        <f t="shared" si="15"/>
        <v>106010 政治学関連</v>
      </c>
      <c r="H503" t="s">
        <v>3064</v>
      </c>
      <c r="I503" t="s">
        <v>3065</v>
      </c>
      <c r="J503" t="s">
        <v>3066</v>
      </c>
      <c r="K503" t="s">
        <v>3067</v>
      </c>
      <c r="L503" t="s">
        <v>3068</v>
      </c>
      <c r="M503" t="s">
        <v>3069</v>
      </c>
      <c r="N503" t="s">
        <v>3070</v>
      </c>
      <c r="O503" t="s">
        <v>3071</v>
      </c>
      <c r="P503" t="s">
        <v>3072</v>
      </c>
      <c r="Q503" t="s">
        <v>3073</v>
      </c>
      <c r="R503" t="s">
        <v>3074</v>
      </c>
    </row>
    <row r="504" spans="1:80" x14ac:dyDescent="0.25">
      <c r="A504" t="s">
        <v>3026</v>
      </c>
      <c r="B504" s="3">
        <v>9010</v>
      </c>
      <c r="C504" t="s">
        <v>3058</v>
      </c>
      <c r="D504" t="str">
        <f t="shared" si="14"/>
        <v>9010 政治学およびその関連分野</v>
      </c>
      <c r="E504">
        <v>106020</v>
      </c>
      <c r="F504" t="s">
        <v>3075</v>
      </c>
      <c r="G504" t="str">
        <f t="shared" si="15"/>
        <v>106020 国際関係論関連</v>
      </c>
      <c r="H504" t="s">
        <v>3076</v>
      </c>
      <c r="I504" t="s">
        <v>3077</v>
      </c>
      <c r="J504" t="s">
        <v>3078</v>
      </c>
      <c r="K504" t="s">
        <v>3079</v>
      </c>
      <c r="L504" t="s">
        <v>3080</v>
      </c>
      <c r="M504" t="s">
        <v>3081</v>
      </c>
      <c r="N504" t="s">
        <v>3082</v>
      </c>
      <c r="O504" t="s">
        <v>3083</v>
      </c>
      <c r="P504" t="s">
        <v>3084</v>
      </c>
    </row>
    <row r="505" spans="1:80" x14ac:dyDescent="0.25">
      <c r="A505" t="s">
        <v>3026</v>
      </c>
      <c r="B505" s="3">
        <v>9010</v>
      </c>
      <c r="C505" t="s">
        <v>3058</v>
      </c>
      <c r="D505" t="str">
        <f t="shared" si="14"/>
        <v>9010 政治学およびその関連分野</v>
      </c>
      <c r="E505">
        <v>195010</v>
      </c>
      <c r="F505" t="s">
        <v>3085</v>
      </c>
      <c r="G505" t="str">
        <f t="shared" si="15"/>
        <v>195010 地域研究関連</v>
      </c>
      <c r="H505" t="s">
        <v>3086</v>
      </c>
      <c r="I505" t="s">
        <v>3087</v>
      </c>
      <c r="J505" t="s">
        <v>3088</v>
      </c>
      <c r="K505" t="s">
        <v>3089</v>
      </c>
      <c r="L505" t="s">
        <v>3090</v>
      </c>
      <c r="M505" t="s">
        <v>3091</v>
      </c>
      <c r="N505" t="s">
        <v>3092</v>
      </c>
      <c r="O505" t="s">
        <v>3093</v>
      </c>
      <c r="P505" t="s">
        <v>3094</v>
      </c>
      <c r="Q505" t="s">
        <v>3095</v>
      </c>
      <c r="R505" t="s">
        <v>3096</v>
      </c>
    </row>
    <row r="506" spans="1:80" x14ac:dyDescent="0.25">
      <c r="A506" t="s">
        <v>3026</v>
      </c>
      <c r="B506" s="3">
        <v>9010</v>
      </c>
      <c r="C506" t="s">
        <v>3058</v>
      </c>
      <c r="D506" t="str">
        <f t="shared" si="14"/>
        <v>9010 政治学およびその関連分野</v>
      </c>
      <c r="E506">
        <v>195030</v>
      </c>
      <c r="F506" t="s">
        <v>3097</v>
      </c>
      <c r="G506" t="str">
        <f t="shared" si="15"/>
        <v>195030 ジェンダー関連</v>
      </c>
      <c r="H506" t="s">
        <v>3098</v>
      </c>
      <c r="I506" t="s">
        <v>3099</v>
      </c>
      <c r="J506" t="s">
        <v>3100</v>
      </c>
      <c r="K506" t="s">
        <v>3101</v>
      </c>
      <c r="L506" t="s">
        <v>3102</v>
      </c>
      <c r="M506" t="s">
        <v>3103</v>
      </c>
      <c r="N506" t="s">
        <v>3104</v>
      </c>
      <c r="O506" t="s">
        <v>3105</v>
      </c>
      <c r="P506" t="s">
        <v>3106</v>
      </c>
      <c r="Q506" t="s">
        <v>3107</v>
      </c>
      <c r="R506" t="s">
        <v>3108</v>
      </c>
      <c r="CB506" t="s">
        <v>231</v>
      </c>
    </row>
    <row r="507" spans="1:80" x14ac:dyDescent="0.25">
      <c r="A507" t="s">
        <v>3026</v>
      </c>
      <c r="B507" s="3">
        <v>9020</v>
      </c>
      <c r="C507" t="s">
        <v>3109</v>
      </c>
      <c r="D507" t="str">
        <f t="shared" si="14"/>
        <v>9020 経済学、経営学およびその関連分野</v>
      </c>
      <c r="E507">
        <v>107000</v>
      </c>
      <c r="F507" t="s">
        <v>3110</v>
      </c>
      <c r="G507" t="str">
        <f t="shared" si="15"/>
        <v>107000 【カテゴリ】経済学、経営学およびその関連分野</v>
      </c>
      <c r="H507" t="s">
        <v>3111</v>
      </c>
      <c r="I507" t="s">
        <v>3112</v>
      </c>
      <c r="J507" t="s">
        <v>3113</v>
      </c>
      <c r="K507" t="s">
        <v>3114</v>
      </c>
      <c r="CA507" t="s">
        <v>86</v>
      </c>
    </row>
    <row r="508" spans="1:80" x14ac:dyDescent="0.25">
      <c r="A508" t="s">
        <v>3026</v>
      </c>
      <c r="B508" s="3">
        <v>9020</v>
      </c>
      <c r="C508" t="s">
        <v>3109</v>
      </c>
      <c r="D508" t="str">
        <f t="shared" si="14"/>
        <v>9020 経済学、経営学およびその関連分野</v>
      </c>
      <c r="E508">
        <v>107030</v>
      </c>
      <c r="F508" t="s">
        <v>3115</v>
      </c>
      <c r="G508" t="str">
        <f t="shared" si="15"/>
        <v>107030 経済統計関連</v>
      </c>
      <c r="H508" t="s">
        <v>3116</v>
      </c>
      <c r="I508" t="s">
        <v>3117</v>
      </c>
      <c r="J508" t="s">
        <v>3118</v>
      </c>
      <c r="K508" t="s">
        <v>3119</v>
      </c>
      <c r="L508" t="s">
        <v>1442</v>
      </c>
      <c r="M508" t="s">
        <v>3120</v>
      </c>
      <c r="N508" t="s">
        <v>3121</v>
      </c>
    </row>
    <row r="509" spans="1:80" x14ac:dyDescent="0.25">
      <c r="A509" t="s">
        <v>3026</v>
      </c>
      <c r="B509" s="3">
        <v>9020</v>
      </c>
      <c r="C509" t="s">
        <v>3109</v>
      </c>
      <c r="D509" t="str">
        <f t="shared" si="14"/>
        <v>9020 経済学、経営学およびその関連分野</v>
      </c>
      <c r="E509">
        <v>107040</v>
      </c>
      <c r="F509" t="s">
        <v>3122</v>
      </c>
      <c r="G509" t="str">
        <f t="shared" si="15"/>
        <v>107040 経済政策関連</v>
      </c>
      <c r="H509" t="s">
        <v>3123</v>
      </c>
      <c r="I509" t="s">
        <v>3124</v>
      </c>
      <c r="J509" t="s">
        <v>3125</v>
      </c>
      <c r="K509" t="s">
        <v>3126</v>
      </c>
      <c r="L509" t="s">
        <v>3127</v>
      </c>
      <c r="M509" t="s">
        <v>3128</v>
      </c>
      <c r="N509" t="s">
        <v>3129</v>
      </c>
      <c r="O509" t="s">
        <v>3130</v>
      </c>
      <c r="P509" t="s">
        <v>3131</v>
      </c>
      <c r="Q509" t="s">
        <v>3132</v>
      </c>
      <c r="R509" t="s">
        <v>3133</v>
      </c>
    </row>
    <row r="510" spans="1:80" x14ac:dyDescent="0.25">
      <c r="A510" t="s">
        <v>3026</v>
      </c>
      <c r="B510" s="3">
        <v>9020</v>
      </c>
      <c r="C510" t="s">
        <v>3109</v>
      </c>
      <c r="D510" t="str">
        <f t="shared" si="14"/>
        <v>9020 経済学、経営学およびその関連分野</v>
      </c>
      <c r="E510">
        <v>107050</v>
      </c>
      <c r="F510" t="s">
        <v>3134</v>
      </c>
      <c r="G510" t="str">
        <f t="shared" si="15"/>
        <v>107050 公共経済および労働経済関連</v>
      </c>
      <c r="H510" t="s">
        <v>3135</v>
      </c>
      <c r="I510" t="s">
        <v>3136</v>
      </c>
      <c r="J510" t="s">
        <v>3137</v>
      </c>
      <c r="K510" t="s">
        <v>1180</v>
      </c>
      <c r="L510" t="s">
        <v>3138</v>
      </c>
      <c r="M510" t="s">
        <v>3139</v>
      </c>
      <c r="N510" t="s">
        <v>3140</v>
      </c>
      <c r="O510" t="s">
        <v>3141</v>
      </c>
      <c r="P510" t="s">
        <v>3070</v>
      </c>
      <c r="Q510" t="s">
        <v>3142</v>
      </c>
    </row>
    <row r="511" spans="1:80" x14ac:dyDescent="0.25">
      <c r="A511" t="s">
        <v>3026</v>
      </c>
      <c r="B511" s="3">
        <v>9020</v>
      </c>
      <c r="C511" t="s">
        <v>3109</v>
      </c>
      <c r="D511" t="str">
        <f t="shared" si="14"/>
        <v>9020 経済学、経営学およびその関連分野</v>
      </c>
      <c r="E511">
        <v>107060</v>
      </c>
      <c r="F511" t="s">
        <v>3143</v>
      </c>
      <c r="G511" t="str">
        <f t="shared" si="15"/>
        <v>107060 金融およびファイナンス関連</v>
      </c>
      <c r="H511" t="s">
        <v>3144</v>
      </c>
      <c r="I511" t="s">
        <v>3145</v>
      </c>
      <c r="J511" t="s">
        <v>3146</v>
      </c>
      <c r="K511" t="s">
        <v>3147</v>
      </c>
      <c r="L511" t="s">
        <v>3148</v>
      </c>
      <c r="M511" t="s">
        <v>3149</v>
      </c>
      <c r="N511" t="s">
        <v>3150</v>
      </c>
    </row>
    <row r="512" spans="1:80" x14ac:dyDescent="0.25">
      <c r="A512" t="s">
        <v>3026</v>
      </c>
      <c r="B512" s="3">
        <v>9020</v>
      </c>
      <c r="C512" t="s">
        <v>3109</v>
      </c>
      <c r="D512" t="str">
        <f t="shared" si="14"/>
        <v>9020 経済学、経営学およびその関連分野</v>
      </c>
      <c r="E512">
        <v>107080</v>
      </c>
      <c r="F512" t="s">
        <v>3151</v>
      </c>
      <c r="G512" t="str">
        <f t="shared" si="15"/>
        <v>107080 経営学関連</v>
      </c>
      <c r="H512" t="s">
        <v>3152</v>
      </c>
      <c r="I512" t="s">
        <v>3153</v>
      </c>
      <c r="J512" t="s">
        <v>3154</v>
      </c>
      <c r="K512" t="s">
        <v>3155</v>
      </c>
      <c r="L512" t="s">
        <v>3156</v>
      </c>
      <c r="M512" t="s">
        <v>3157</v>
      </c>
      <c r="N512" t="s">
        <v>3158</v>
      </c>
      <c r="O512" t="s">
        <v>3159</v>
      </c>
      <c r="P512" t="s">
        <v>3160</v>
      </c>
      <c r="Q512" t="s">
        <v>3161</v>
      </c>
      <c r="R512" t="s">
        <v>3162</v>
      </c>
      <c r="S512" t="s">
        <v>3163</v>
      </c>
    </row>
    <row r="513" spans="1:80" x14ac:dyDescent="0.25">
      <c r="A513" t="s">
        <v>3026</v>
      </c>
      <c r="B513" s="3">
        <v>9020</v>
      </c>
      <c r="C513" t="s">
        <v>3109</v>
      </c>
      <c r="D513" t="str">
        <f t="shared" si="14"/>
        <v>9020 経済学、経営学およびその関連分野</v>
      </c>
      <c r="E513">
        <v>107090</v>
      </c>
      <c r="F513" t="s">
        <v>3164</v>
      </c>
      <c r="G513" t="str">
        <f t="shared" si="15"/>
        <v>107090 商学関連</v>
      </c>
      <c r="H513" t="s">
        <v>3165</v>
      </c>
      <c r="I513" t="s">
        <v>3166</v>
      </c>
      <c r="J513" t="s">
        <v>3167</v>
      </c>
      <c r="K513" t="s">
        <v>3168</v>
      </c>
      <c r="L513" t="s">
        <v>3169</v>
      </c>
      <c r="M513" t="s">
        <v>3170</v>
      </c>
    </row>
    <row r="514" spans="1:80" x14ac:dyDescent="0.25">
      <c r="A514" t="s">
        <v>3026</v>
      </c>
      <c r="B514" s="3">
        <v>9020</v>
      </c>
      <c r="C514" t="s">
        <v>3109</v>
      </c>
      <c r="D514" t="str">
        <f t="shared" si="14"/>
        <v>9020 経済学、経営学およびその関連分野</v>
      </c>
      <c r="E514">
        <v>107100</v>
      </c>
      <c r="F514" t="s">
        <v>3171</v>
      </c>
      <c r="G514" t="str">
        <f t="shared" si="15"/>
        <v>107100 会計学関連</v>
      </c>
      <c r="H514" t="s">
        <v>3172</v>
      </c>
      <c r="I514" t="s">
        <v>3173</v>
      </c>
      <c r="J514" t="s">
        <v>3174</v>
      </c>
      <c r="K514" t="s">
        <v>3175</v>
      </c>
      <c r="L514" t="s">
        <v>3176</v>
      </c>
    </row>
    <row r="515" spans="1:80" x14ac:dyDescent="0.25">
      <c r="A515" t="s">
        <v>3026</v>
      </c>
      <c r="B515" s="3">
        <v>9020</v>
      </c>
      <c r="C515" t="s">
        <v>3109</v>
      </c>
      <c r="D515" t="str">
        <f t="shared" ref="D515:D554" si="16">B515&amp;" "&amp;C515</f>
        <v>9020 経済学、経営学およびその関連分野</v>
      </c>
      <c r="E515">
        <v>195020</v>
      </c>
      <c r="F515" t="s">
        <v>3177</v>
      </c>
      <c r="G515" t="str">
        <f t="shared" ref="G515:G554" si="17">E515&amp;" "&amp;F515</f>
        <v>195020 観光学関連</v>
      </c>
      <c r="H515" t="s">
        <v>3178</v>
      </c>
      <c r="I515" t="s">
        <v>3179</v>
      </c>
      <c r="J515" t="s">
        <v>3180</v>
      </c>
      <c r="K515" t="s">
        <v>3181</v>
      </c>
      <c r="L515" t="s">
        <v>3182</v>
      </c>
      <c r="M515" t="s">
        <v>3183</v>
      </c>
      <c r="N515" t="s">
        <v>3184</v>
      </c>
      <c r="O515" t="s">
        <v>3185</v>
      </c>
      <c r="P515" t="s">
        <v>3186</v>
      </c>
      <c r="Q515" t="s">
        <v>3187</v>
      </c>
      <c r="R515" t="s">
        <v>3188</v>
      </c>
      <c r="CB515" t="s">
        <v>231</v>
      </c>
    </row>
    <row r="516" spans="1:80" x14ac:dyDescent="0.25">
      <c r="A516" t="s">
        <v>3026</v>
      </c>
      <c r="B516" s="3">
        <v>9020</v>
      </c>
      <c r="C516" t="s">
        <v>3109</v>
      </c>
      <c r="D516" t="str">
        <f t="shared" si="16"/>
        <v>9020 経済学、経営学およびその関連分野</v>
      </c>
      <c r="E516">
        <v>287010</v>
      </c>
      <c r="F516" t="s">
        <v>3189</v>
      </c>
      <c r="G516" t="str">
        <f t="shared" si="17"/>
        <v>287010 電子商取引（EC）関連</v>
      </c>
      <c r="H516" t="s">
        <v>3190</v>
      </c>
      <c r="I516" t="s">
        <v>3191</v>
      </c>
      <c r="J516" t="s">
        <v>3192</v>
      </c>
    </row>
    <row r="517" spans="1:80" x14ac:dyDescent="0.25">
      <c r="A517" t="s">
        <v>3026</v>
      </c>
      <c r="B517" s="3">
        <v>9020</v>
      </c>
      <c r="C517" t="s">
        <v>3109</v>
      </c>
      <c r="D517" t="str">
        <f t="shared" si="16"/>
        <v>9020 経済学、経営学およびその関連分野</v>
      </c>
      <c r="E517">
        <v>287020</v>
      </c>
      <c r="F517" t="s">
        <v>3193</v>
      </c>
      <c r="G517" t="str">
        <f t="shared" si="17"/>
        <v>287020 無人店舗関連</v>
      </c>
      <c r="H517" t="s">
        <v>3194</v>
      </c>
      <c r="I517" t="s">
        <v>3194</v>
      </c>
    </row>
    <row r="518" spans="1:80" x14ac:dyDescent="0.25">
      <c r="A518" t="s">
        <v>3026</v>
      </c>
      <c r="B518" s="3">
        <v>9020</v>
      </c>
      <c r="C518" t="s">
        <v>3109</v>
      </c>
      <c r="D518" t="str">
        <f t="shared" si="16"/>
        <v>9020 経済学、経営学およびその関連分野</v>
      </c>
      <c r="E518">
        <v>287030</v>
      </c>
      <c r="F518" t="s">
        <v>3195</v>
      </c>
      <c r="G518" t="str">
        <f t="shared" si="17"/>
        <v>287030 個人売買（CtoC）関連</v>
      </c>
      <c r="H518" t="s">
        <v>3196</v>
      </c>
      <c r="I518" t="s">
        <v>3197</v>
      </c>
      <c r="J518" t="s">
        <v>3198</v>
      </c>
    </row>
    <row r="519" spans="1:80" x14ac:dyDescent="0.25">
      <c r="A519" t="s">
        <v>3026</v>
      </c>
      <c r="B519" s="3">
        <v>9020</v>
      </c>
      <c r="C519" t="s">
        <v>3109</v>
      </c>
      <c r="D519" t="str">
        <f t="shared" si="16"/>
        <v>9020 経済学、経営学およびその関連分野</v>
      </c>
      <c r="E519">
        <v>382370</v>
      </c>
      <c r="F519" t="s">
        <v>1498</v>
      </c>
      <c r="G519" t="str">
        <f t="shared" si="17"/>
        <v>382370 ブロックチェーン関連</v>
      </c>
      <c r="H519" t="s">
        <v>1499</v>
      </c>
      <c r="I519" t="s">
        <v>1499</v>
      </c>
      <c r="CB519" t="s">
        <v>231</v>
      </c>
    </row>
    <row r="520" spans="1:80" x14ac:dyDescent="0.25">
      <c r="A520" t="s">
        <v>3026</v>
      </c>
      <c r="B520" s="3">
        <v>9020</v>
      </c>
      <c r="C520" t="s">
        <v>3109</v>
      </c>
      <c r="D520" t="str">
        <f t="shared" si="16"/>
        <v>9020 経済学、経営学およびその関連分野</v>
      </c>
      <c r="E520">
        <v>687000</v>
      </c>
      <c r="F520" t="s">
        <v>3199</v>
      </c>
      <c r="G520" t="str">
        <f t="shared" si="17"/>
        <v>687000 【カテゴリ】フィンテック関連</v>
      </c>
      <c r="H520" t="s">
        <v>3200</v>
      </c>
      <c r="I520" t="s">
        <v>3201</v>
      </c>
      <c r="CA520" t="s">
        <v>86</v>
      </c>
    </row>
    <row r="521" spans="1:80" x14ac:dyDescent="0.25">
      <c r="A521" t="s">
        <v>3026</v>
      </c>
      <c r="B521" s="3">
        <v>9020</v>
      </c>
      <c r="C521" t="s">
        <v>3109</v>
      </c>
      <c r="D521" t="str">
        <f t="shared" si="16"/>
        <v>9020 経済学、経営学およびその関連分野</v>
      </c>
      <c r="E521">
        <v>687040</v>
      </c>
      <c r="F521" t="s">
        <v>3202</v>
      </c>
      <c r="G521" t="str">
        <f t="shared" si="17"/>
        <v>687040 フィンテック（個人向け資産管理）関連</v>
      </c>
      <c r="H521" t="s">
        <v>3203</v>
      </c>
      <c r="I521" t="s">
        <v>3201</v>
      </c>
      <c r="J521" t="s">
        <v>3204</v>
      </c>
    </row>
    <row r="522" spans="1:80" x14ac:dyDescent="0.25">
      <c r="A522" t="s">
        <v>3026</v>
      </c>
      <c r="B522" s="3">
        <v>9020</v>
      </c>
      <c r="C522" t="s">
        <v>3109</v>
      </c>
      <c r="D522" t="str">
        <f t="shared" si="16"/>
        <v>9020 経済学、経営学およびその関連分野</v>
      </c>
      <c r="E522">
        <v>687050</v>
      </c>
      <c r="F522" t="s">
        <v>3205</v>
      </c>
      <c r="G522" t="str">
        <f t="shared" si="17"/>
        <v>687050 フィンテック（決済,送金）関連</v>
      </c>
      <c r="H522" t="s">
        <v>3206</v>
      </c>
      <c r="I522" t="s">
        <v>3201</v>
      </c>
      <c r="J522" t="s">
        <v>3207</v>
      </c>
      <c r="K522" t="s">
        <v>3208</v>
      </c>
    </row>
    <row r="523" spans="1:80" x14ac:dyDescent="0.25">
      <c r="A523" t="s">
        <v>3026</v>
      </c>
      <c r="B523" s="3">
        <v>9020</v>
      </c>
      <c r="C523" t="s">
        <v>3109</v>
      </c>
      <c r="D523" t="str">
        <f t="shared" si="16"/>
        <v>9020 経済学、経営学およびその関連分野</v>
      </c>
      <c r="E523">
        <v>687060</v>
      </c>
      <c r="F523" t="s">
        <v>3209</v>
      </c>
      <c r="G523" t="str">
        <f t="shared" si="17"/>
        <v>687060 フィンテック（保険）関連</v>
      </c>
      <c r="H523" t="s">
        <v>3210</v>
      </c>
      <c r="I523" t="s">
        <v>3201</v>
      </c>
      <c r="J523" t="s">
        <v>3211</v>
      </c>
    </row>
    <row r="524" spans="1:80" x14ac:dyDescent="0.25">
      <c r="A524" t="s">
        <v>3026</v>
      </c>
      <c r="B524" s="3">
        <v>9020</v>
      </c>
      <c r="C524" t="s">
        <v>3109</v>
      </c>
      <c r="D524" t="str">
        <f t="shared" si="16"/>
        <v>9020 経済学、経営学およびその関連分野</v>
      </c>
      <c r="E524">
        <v>687070</v>
      </c>
      <c r="F524" t="s">
        <v>3212</v>
      </c>
      <c r="G524" t="str">
        <f t="shared" si="17"/>
        <v>687070 フィンテック（個人向け融資）関連</v>
      </c>
      <c r="H524" t="s">
        <v>3213</v>
      </c>
      <c r="I524" t="s">
        <v>3201</v>
      </c>
      <c r="J524" t="s">
        <v>3214</v>
      </c>
    </row>
    <row r="525" spans="1:80" x14ac:dyDescent="0.25">
      <c r="A525" t="s">
        <v>3026</v>
      </c>
      <c r="B525" s="3">
        <v>9020</v>
      </c>
      <c r="C525" t="s">
        <v>3109</v>
      </c>
      <c r="D525" t="str">
        <f t="shared" si="16"/>
        <v>9020 経済学、経営学およびその関連分野</v>
      </c>
      <c r="E525">
        <v>687080</v>
      </c>
      <c r="F525" t="s">
        <v>3215</v>
      </c>
      <c r="G525" t="str">
        <f t="shared" si="17"/>
        <v>687080 フィンテック（経理支援）関連</v>
      </c>
      <c r="H525" t="s">
        <v>3216</v>
      </c>
      <c r="I525" t="s">
        <v>3201</v>
      </c>
      <c r="J525" t="s">
        <v>3217</v>
      </c>
    </row>
    <row r="526" spans="1:80" x14ac:dyDescent="0.25">
      <c r="A526" t="s">
        <v>3026</v>
      </c>
      <c r="B526" s="3">
        <v>9020</v>
      </c>
      <c r="C526" t="s">
        <v>3109</v>
      </c>
      <c r="D526" t="str">
        <f t="shared" si="16"/>
        <v>9020 経済学、経営学およびその関連分野</v>
      </c>
      <c r="E526">
        <v>687090</v>
      </c>
      <c r="F526" t="s">
        <v>3218</v>
      </c>
      <c r="G526" t="str">
        <f t="shared" si="17"/>
        <v>687090 フィンテック（法人向け融資）関連</v>
      </c>
      <c r="H526" t="s">
        <v>3219</v>
      </c>
      <c r="I526" t="s">
        <v>3201</v>
      </c>
      <c r="J526" t="s">
        <v>3220</v>
      </c>
    </row>
    <row r="527" spans="1:80" x14ac:dyDescent="0.25">
      <c r="A527" t="s">
        <v>3026</v>
      </c>
      <c r="B527" s="3">
        <v>9020</v>
      </c>
      <c r="C527" t="s">
        <v>3109</v>
      </c>
      <c r="D527" t="str">
        <f t="shared" si="16"/>
        <v>9020 経済学、経営学およびその関連分野</v>
      </c>
      <c r="E527">
        <v>687100</v>
      </c>
      <c r="F527" t="s">
        <v>3221</v>
      </c>
      <c r="G527" t="str">
        <f t="shared" si="17"/>
        <v>687100 フィンテック（資本調達）関連</v>
      </c>
      <c r="H527" t="s">
        <v>3222</v>
      </c>
      <c r="I527" t="s">
        <v>3201</v>
      </c>
      <c r="J527" t="s">
        <v>3223</v>
      </c>
    </row>
    <row r="528" spans="1:80" x14ac:dyDescent="0.25">
      <c r="A528" t="s">
        <v>3026</v>
      </c>
      <c r="B528" s="3">
        <v>9020</v>
      </c>
      <c r="C528" t="s">
        <v>3109</v>
      </c>
      <c r="D528" t="str">
        <f t="shared" si="16"/>
        <v>9020 経済学、経営学およびその関連分野</v>
      </c>
      <c r="E528">
        <v>687110</v>
      </c>
      <c r="F528" t="s">
        <v>3224</v>
      </c>
      <c r="G528" t="str">
        <f t="shared" si="17"/>
        <v>687110 フィンテック（トレーディング）関連</v>
      </c>
      <c r="H528" t="s">
        <v>3225</v>
      </c>
      <c r="I528" t="s">
        <v>3201</v>
      </c>
      <c r="J528" t="s">
        <v>3226</v>
      </c>
    </row>
    <row r="529" spans="1:80" x14ac:dyDescent="0.25">
      <c r="A529" t="s">
        <v>3026</v>
      </c>
      <c r="B529" s="3">
        <v>9040</v>
      </c>
      <c r="C529" t="s">
        <v>3227</v>
      </c>
      <c r="D529" t="str">
        <f t="shared" si="16"/>
        <v>9040 社会学およびその関連分野</v>
      </c>
      <c r="E529">
        <v>108000</v>
      </c>
      <c r="F529" t="s">
        <v>3228</v>
      </c>
      <c r="G529" t="str">
        <f t="shared" si="17"/>
        <v>108000 【カテゴリ】社会学およびその関連分野</v>
      </c>
      <c r="H529" t="s">
        <v>3229</v>
      </c>
      <c r="I529" t="s">
        <v>3230</v>
      </c>
      <c r="J529" t="s">
        <v>3231</v>
      </c>
      <c r="CA529" t="s">
        <v>86</v>
      </c>
    </row>
    <row r="530" spans="1:80" x14ac:dyDescent="0.25">
      <c r="A530" t="s">
        <v>3026</v>
      </c>
      <c r="B530" s="3">
        <v>9040</v>
      </c>
      <c r="C530" t="s">
        <v>3227</v>
      </c>
      <c r="D530" t="str">
        <f t="shared" si="16"/>
        <v>9040 社会学およびその関連分野</v>
      </c>
      <c r="E530">
        <v>108010</v>
      </c>
      <c r="F530" t="s">
        <v>3232</v>
      </c>
      <c r="G530" t="str">
        <f t="shared" si="17"/>
        <v>108010 社会学関連</v>
      </c>
      <c r="H530" t="s">
        <v>3233</v>
      </c>
      <c r="I530" t="s">
        <v>3234</v>
      </c>
      <c r="J530" t="s">
        <v>3235</v>
      </c>
      <c r="K530" t="s">
        <v>3236</v>
      </c>
      <c r="L530" t="s">
        <v>3104</v>
      </c>
      <c r="M530" t="s">
        <v>3237</v>
      </c>
      <c r="N530" t="s">
        <v>3238</v>
      </c>
      <c r="O530" t="s">
        <v>3239</v>
      </c>
      <c r="P530" t="s">
        <v>3240</v>
      </c>
      <c r="Q530" t="s">
        <v>3241</v>
      </c>
      <c r="R530" t="s">
        <v>3242</v>
      </c>
    </row>
    <row r="531" spans="1:80" x14ac:dyDescent="0.25">
      <c r="A531" t="s">
        <v>3026</v>
      </c>
      <c r="B531" s="3">
        <v>9040</v>
      </c>
      <c r="C531" t="s">
        <v>3227</v>
      </c>
      <c r="D531" t="str">
        <f t="shared" si="16"/>
        <v>9040 社会学およびその関連分野</v>
      </c>
      <c r="E531">
        <v>108020</v>
      </c>
      <c r="F531" t="s">
        <v>3243</v>
      </c>
      <c r="G531" t="str">
        <f t="shared" si="17"/>
        <v>108020 社会福祉学関連</v>
      </c>
      <c r="H531" t="s">
        <v>3244</v>
      </c>
      <c r="I531" t="s">
        <v>3245</v>
      </c>
      <c r="J531" t="s">
        <v>3246</v>
      </c>
      <c r="K531" t="s">
        <v>3247</v>
      </c>
      <c r="L531" t="s">
        <v>3248</v>
      </c>
      <c r="M531" t="s">
        <v>3249</v>
      </c>
      <c r="N531" t="s">
        <v>3250</v>
      </c>
      <c r="O531" t="s">
        <v>3251</v>
      </c>
      <c r="P531" t="s">
        <v>3252</v>
      </c>
      <c r="Q531" t="s">
        <v>3253</v>
      </c>
      <c r="R531" t="s">
        <v>3254</v>
      </c>
    </row>
    <row r="532" spans="1:80" x14ac:dyDescent="0.25">
      <c r="A532" t="s">
        <v>3026</v>
      </c>
      <c r="B532" s="3">
        <v>9040</v>
      </c>
      <c r="C532" t="s">
        <v>3227</v>
      </c>
      <c r="D532" t="str">
        <f t="shared" si="16"/>
        <v>9040 社会学およびその関連分野</v>
      </c>
      <c r="E532">
        <v>108030</v>
      </c>
      <c r="F532" t="s">
        <v>3255</v>
      </c>
      <c r="G532" t="str">
        <f t="shared" si="17"/>
        <v>108030 家政学および生活科学関連</v>
      </c>
      <c r="H532" t="s">
        <v>3256</v>
      </c>
      <c r="I532" t="s">
        <v>3257</v>
      </c>
      <c r="J532" t="s">
        <v>3258</v>
      </c>
      <c r="K532" t="s">
        <v>3259</v>
      </c>
      <c r="L532" t="s">
        <v>3260</v>
      </c>
      <c r="M532" t="s">
        <v>3261</v>
      </c>
      <c r="N532" t="s">
        <v>654</v>
      </c>
      <c r="O532" t="s">
        <v>3262</v>
      </c>
      <c r="P532" t="s">
        <v>3263</v>
      </c>
      <c r="Q532" t="s">
        <v>3264</v>
      </c>
      <c r="R532" t="s">
        <v>3265</v>
      </c>
    </row>
    <row r="533" spans="1:80" x14ac:dyDescent="0.25">
      <c r="A533" t="s">
        <v>3026</v>
      </c>
      <c r="B533" s="3">
        <v>9050</v>
      </c>
      <c r="C533" t="s">
        <v>3266</v>
      </c>
      <c r="D533" t="str">
        <f t="shared" si="16"/>
        <v>9050 教育学およびその関連分野</v>
      </c>
      <c r="E533">
        <v>102090</v>
      </c>
      <c r="F533" t="s">
        <v>3267</v>
      </c>
      <c r="G533" t="str">
        <f t="shared" si="17"/>
        <v>102090 日本語教育関連</v>
      </c>
      <c r="H533" t="s">
        <v>3268</v>
      </c>
      <c r="I533" t="s">
        <v>3269</v>
      </c>
      <c r="J533" t="s">
        <v>3270</v>
      </c>
      <c r="K533" t="s">
        <v>3271</v>
      </c>
      <c r="L533" t="s">
        <v>3272</v>
      </c>
      <c r="M533" t="s">
        <v>3273</v>
      </c>
      <c r="N533" t="s">
        <v>3274</v>
      </c>
      <c r="O533" t="s">
        <v>3275</v>
      </c>
      <c r="P533" t="s">
        <v>3276</v>
      </c>
      <c r="Q533" t="s">
        <v>3277</v>
      </c>
      <c r="R533" t="s">
        <v>3278</v>
      </c>
    </row>
    <row r="534" spans="1:80" x14ac:dyDescent="0.25">
      <c r="A534" t="s">
        <v>3026</v>
      </c>
      <c r="B534" s="3">
        <v>9050</v>
      </c>
      <c r="C534" t="s">
        <v>3266</v>
      </c>
      <c r="D534" t="str">
        <f t="shared" si="16"/>
        <v>9050 教育学およびその関連分野</v>
      </c>
      <c r="E534">
        <v>102100</v>
      </c>
      <c r="F534" t="s">
        <v>3279</v>
      </c>
      <c r="G534" t="str">
        <f t="shared" si="17"/>
        <v>102100 外国語教育関連</v>
      </c>
      <c r="H534" t="s">
        <v>3280</v>
      </c>
      <c r="I534" t="s">
        <v>3281</v>
      </c>
      <c r="J534" t="s">
        <v>3282</v>
      </c>
      <c r="K534" t="s">
        <v>3271</v>
      </c>
      <c r="L534" t="s">
        <v>3283</v>
      </c>
      <c r="M534" t="s">
        <v>3284</v>
      </c>
      <c r="N534" t="s">
        <v>3285</v>
      </c>
      <c r="O534" t="s">
        <v>3286</v>
      </c>
      <c r="P534" t="s">
        <v>3272</v>
      </c>
      <c r="Q534" t="s">
        <v>3287</v>
      </c>
      <c r="R534" t="s">
        <v>3278</v>
      </c>
    </row>
    <row r="535" spans="1:80" x14ac:dyDescent="0.25">
      <c r="A535" t="s">
        <v>3026</v>
      </c>
      <c r="B535" s="3">
        <v>9040</v>
      </c>
      <c r="C535" t="s">
        <v>3227</v>
      </c>
      <c r="D535" t="str">
        <f t="shared" si="16"/>
        <v>9040 社会学およびその関連分野</v>
      </c>
      <c r="E535">
        <v>195020</v>
      </c>
      <c r="F535" t="s">
        <v>3177</v>
      </c>
      <c r="G535" t="str">
        <f t="shared" si="17"/>
        <v>195020 観光学関連</v>
      </c>
      <c r="H535" t="s">
        <v>3178</v>
      </c>
      <c r="I535" t="s">
        <v>3179</v>
      </c>
      <c r="J535" t="s">
        <v>3180</v>
      </c>
      <c r="K535" t="s">
        <v>3181</v>
      </c>
      <c r="L535" t="s">
        <v>3182</v>
      </c>
      <c r="M535" t="s">
        <v>3183</v>
      </c>
      <c r="N535" t="s">
        <v>3184</v>
      </c>
      <c r="O535" t="s">
        <v>3185</v>
      </c>
      <c r="P535" t="s">
        <v>3186</v>
      </c>
      <c r="Q535" t="s">
        <v>3187</v>
      </c>
      <c r="R535" t="s">
        <v>3188</v>
      </c>
      <c r="CB535" t="s">
        <v>231</v>
      </c>
    </row>
    <row r="536" spans="1:80" x14ac:dyDescent="0.25">
      <c r="A536" t="s">
        <v>3026</v>
      </c>
      <c r="B536" s="3">
        <v>9040</v>
      </c>
      <c r="C536" t="s">
        <v>3227</v>
      </c>
      <c r="D536" t="str">
        <f t="shared" si="16"/>
        <v>9040 社会学およびその関連分野</v>
      </c>
      <c r="E536">
        <v>195030</v>
      </c>
      <c r="F536" t="s">
        <v>3097</v>
      </c>
      <c r="G536" t="str">
        <f t="shared" si="17"/>
        <v>195030 ジェンダー関連</v>
      </c>
      <c r="H536" t="s">
        <v>3098</v>
      </c>
      <c r="I536" t="s">
        <v>3099</v>
      </c>
      <c r="J536" t="s">
        <v>3100</v>
      </c>
      <c r="K536" t="s">
        <v>3101</v>
      </c>
      <c r="L536" t="s">
        <v>3102</v>
      </c>
      <c r="M536" t="s">
        <v>3103</v>
      </c>
      <c r="N536" t="s">
        <v>3104</v>
      </c>
      <c r="O536" t="s">
        <v>3105</v>
      </c>
      <c r="P536" t="s">
        <v>3106</v>
      </c>
      <c r="Q536" t="s">
        <v>3107</v>
      </c>
      <c r="R536" t="s">
        <v>3108</v>
      </c>
      <c r="CB536" t="s">
        <v>231</v>
      </c>
    </row>
    <row r="537" spans="1:80" x14ac:dyDescent="0.25">
      <c r="A537" t="s">
        <v>3026</v>
      </c>
      <c r="B537" s="3">
        <v>9050</v>
      </c>
      <c r="C537" t="s">
        <v>3266</v>
      </c>
      <c r="D537" t="str">
        <f t="shared" si="16"/>
        <v>9050 教育学およびその関連分野</v>
      </c>
      <c r="E537">
        <v>109000</v>
      </c>
      <c r="F537" t="s">
        <v>3288</v>
      </c>
      <c r="G537" t="str">
        <f t="shared" si="17"/>
        <v>109000 【カテゴリ】教育学およびその関連分野</v>
      </c>
      <c r="H537" t="s">
        <v>3289</v>
      </c>
      <c r="I537" t="s">
        <v>3290</v>
      </c>
      <c r="J537" t="s">
        <v>3291</v>
      </c>
      <c r="CA537" t="s">
        <v>86</v>
      </c>
    </row>
    <row r="538" spans="1:80" x14ac:dyDescent="0.25">
      <c r="A538" t="s">
        <v>3026</v>
      </c>
      <c r="B538" s="3">
        <v>9050</v>
      </c>
      <c r="C538" t="s">
        <v>3266</v>
      </c>
      <c r="D538" t="str">
        <f t="shared" si="16"/>
        <v>9050 教育学およびその関連分野</v>
      </c>
      <c r="E538">
        <v>109010</v>
      </c>
      <c r="F538" t="s">
        <v>3292</v>
      </c>
      <c r="G538" t="str">
        <f t="shared" si="17"/>
        <v>109010 教育学関連</v>
      </c>
      <c r="H538" t="s">
        <v>3293</v>
      </c>
      <c r="I538" t="s">
        <v>3294</v>
      </c>
      <c r="J538" t="s">
        <v>3295</v>
      </c>
      <c r="K538" t="s">
        <v>3296</v>
      </c>
      <c r="L538" t="s">
        <v>3297</v>
      </c>
      <c r="M538" t="s">
        <v>3298</v>
      </c>
      <c r="N538" t="s">
        <v>3299</v>
      </c>
      <c r="O538" t="s">
        <v>3300</v>
      </c>
      <c r="P538" t="s">
        <v>3301</v>
      </c>
      <c r="Q538" t="s">
        <v>3302</v>
      </c>
    </row>
    <row r="539" spans="1:80" x14ac:dyDescent="0.25">
      <c r="A539" t="s">
        <v>3026</v>
      </c>
      <c r="B539" s="3">
        <v>9050</v>
      </c>
      <c r="C539" t="s">
        <v>3266</v>
      </c>
      <c r="D539" t="str">
        <f t="shared" si="16"/>
        <v>9050 教育学およびその関連分野</v>
      </c>
      <c r="E539">
        <v>109020</v>
      </c>
      <c r="F539" t="s">
        <v>3303</v>
      </c>
      <c r="G539" t="str">
        <f t="shared" si="17"/>
        <v>109020 教育社会学関連</v>
      </c>
      <c r="H539" t="s">
        <v>3304</v>
      </c>
      <c r="I539" t="s">
        <v>3305</v>
      </c>
      <c r="J539" t="s">
        <v>3306</v>
      </c>
      <c r="K539" t="s">
        <v>3307</v>
      </c>
      <c r="L539" t="s">
        <v>3308</v>
      </c>
      <c r="M539" t="s">
        <v>3309</v>
      </c>
      <c r="N539" t="s">
        <v>3310</v>
      </c>
      <c r="O539" t="s">
        <v>3311</v>
      </c>
      <c r="P539" t="s">
        <v>3312</v>
      </c>
    </row>
    <row r="540" spans="1:80" x14ac:dyDescent="0.25">
      <c r="A540" t="s">
        <v>3026</v>
      </c>
      <c r="B540" s="3">
        <v>9050</v>
      </c>
      <c r="C540" t="s">
        <v>3266</v>
      </c>
      <c r="D540" t="str">
        <f t="shared" si="16"/>
        <v>9050 教育学およびその関連分野</v>
      </c>
      <c r="E540">
        <v>109030</v>
      </c>
      <c r="F540" t="s">
        <v>3313</v>
      </c>
      <c r="G540" t="str">
        <f t="shared" si="17"/>
        <v>109030 子ども学および保育学関連</v>
      </c>
      <c r="H540" t="s">
        <v>3314</v>
      </c>
      <c r="I540" t="s">
        <v>3315</v>
      </c>
      <c r="J540" t="s">
        <v>3316</v>
      </c>
      <c r="K540" t="s">
        <v>3317</v>
      </c>
      <c r="L540" t="s">
        <v>3318</v>
      </c>
      <c r="M540" t="s">
        <v>3319</v>
      </c>
      <c r="N540" t="s">
        <v>3320</v>
      </c>
      <c r="O540" t="s">
        <v>3321</v>
      </c>
      <c r="P540" t="s">
        <v>3322</v>
      </c>
      <c r="Q540" t="s">
        <v>3323</v>
      </c>
      <c r="R540" t="s">
        <v>3324</v>
      </c>
    </row>
    <row r="541" spans="1:80" x14ac:dyDescent="0.25">
      <c r="A541" t="s">
        <v>3026</v>
      </c>
      <c r="B541" s="3">
        <v>9050</v>
      </c>
      <c r="C541" t="s">
        <v>3266</v>
      </c>
      <c r="D541" t="str">
        <f t="shared" si="16"/>
        <v>9050 教育学およびその関連分野</v>
      </c>
      <c r="E541">
        <v>109040</v>
      </c>
      <c r="F541" t="s">
        <v>3325</v>
      </c>
      <c r="G541" t="str">
        <f t="shared" si="17"/>
        <v>109040 教科教育学および初等中等教育学関連</v>
      </c>
      <c r="H541" t="s">
        <v>3326</v>
      </c>
      <c r="I541" t="s">
        <v>3327</v>
      </c>
      <c r="J541" t="s">
        <v>3328</v>
      </c>
      <c r="K541" t="s">
        <v>3329</v>
      </c>
      <c r="L541" t="s">
        <v>3330</v>
      </c>
      <c r="M541" t="s">
        <v>3331</v>
      </c>
      <c r="N541" t="s">
        <v>3332</v>
      </c>
      <c r="O541" t="s">
        <v>3333</v>
      </c>
    </row>
    <row r="542" spans="1:80" x14ac:dyDescent="0.25">
      <c r="A542" t="s">
        <v>3026</v>
      </c>
      <c r="B542" s="3">
        <v>9050</v>
      </c>
      <c r="C542" t="s">
        <v>3266</v>
      </c>
      <c r="D542" t="str">
        <f t="shared" si="16"/>
        <v>9050 教育学およびその関連分野</v>
      </c>
      <c r="E542">
        <v>109050</v>
      </c>
      <c r="F542" t="s">
        <v>3334</v>
      </c>
      <c r="G542" t="str">
        <f t="shared" si="17"/>
        <v>109050 高等教育学関連</v>
      </c>
      <c r="H542" t="s">
        <v>3335</v>
      </c>
      <c r="I542" t="s">
        <v>3336</v>
      </c>
      <c r="J542" t="s">
        <v>3337</v>
      </c>
      <c r="K542" t="s">
        <v>3338</v>
      </c>
      <c r="L542" t="s">
        <v>3339</v>
      </c>
      <c r="M542" t="s">
        <v>3340</v>
      </c>
      <c r="N542" t="s">
        <v>3341</v>
      </c>
      <c r="O542" t="s">
        <v>3342</v>
      </c>
      <c r="P542" t="s">
        <v>3343</v>
      </c>
      <c r="Q542" t="s">
        <v>3344</v>
      </c>
      <c r="R542" t="s">
        <v>3345</v>
      </c>
    </row>
    <row r="543" spans="1:80" x14ac:dyDescent="0.25">
      <c r="A543" t="s">
        <v>3026</v>
      </c>
      <c r="B543" s="3">
        <v>9050</v>
      </c>
      <c r="C543" t="s">
        <v>3266</v>
      </c>
      <c r="D543" t="str">
        <f t="shared" si="16"/>
        <v>9050 教育学およびその関連分野</v>
      </c>
      <c r="E543">
        <v>109060</v>
      </c>
      <c r="F543" t="s">
        <v>3346</v>
      </c>
      <c r="G543" t="str">
        <f t="shared" si="17"/>
        <v>109060 特別支援教育関連</v>
      </c>
      <c r="H543" t="s">
        <v>3347</v>
      </c>
      <c r="I543" t="s">
        <v>3348</v>
      </c>
      <c r="J543" t="s">
        <v>3349</v>
      </c>
      <c r="K543" t="s">
        <v>3350</v>
      </c>
      <c r="L543" t="s">
        <v>3351</v>
      </c>
      <c r="M543" t="s">
        <v>3352</v>
      </c>
      <c r="N543" t="s">
        <v>3353</v>
      </c>
      <c r="O543" t="s">
        <v>3354</v>
      </c>
      <c r="P543" t="s">
        <v>3355</v>
      </c>
      <c r="Q543" t="s">
        <v>3356</v>
      </c>
    </row>
    <row r="544" spans="1:80" x14ac:dyDescent="0.25">
      <c r="A544" t="s">
        <v>3026</v>
      </c>
      <c r="B544" s="3">
        <v>9050</v>
      </c>
      <c r="C544" t="s">
        <v>3266</v>
      </c>
      <c r="D544" t="str">
        <f t="shared" si="16"/>
        <v>9050 教育学およびその関連分野</v>
      </c>
      <c r="E544">
        <v>102090</v>
      </c>
      <c r="F544" t="s">
        <v>3267</v>
      </c>
      <c r="G544" t="str">
        <f t="shared" si="17"/>
        <v>102090 日本語教育関連</v>
      </c>
      <c r="H544" t="s">
        <v>3268</v>
      </c>
      <c r="I544" t="s">
        <v>3269</v>
      </c>
      <c r="J544" t="s">
        <v>3270</v>
      </c>
      <c r="K544" t="s">
        <v>3271</v>
      </c>
      <c r="L544" t="s">
        <v>3272</v>
      </c>
      <c r="M544" t="s">
        <v>3273</v>
      </c>
      <c r="N544" t="s">
        <v>3274</v>
      </c>
      <c r="O544" t="s">
        <v>3275</v>
      </c>
      <c r="P544" t="s">
        <v>3276</v>
      </c>
      <c r="Q544" t="s">
        <v>3277</v>
      </c>
      <c r="R544" t="s">
        <v>3278</v>
      </c>
    </row>
    <row r="545" spans="1:80" x14ac:dyDescent="0.25">
      <c r="A545" t="s">
        <v>3026</v>
      </c>
      <c r="B545" s="3">
        <v>9050</v>
      </c>
      <c r="C545" t="s">
        <v>3266</v>
      </c>
      <c r="D545" t="str">
        <f t="shared" si="16"/>
        <v>9050 教育学およびその関連分野</v>
      </c>
      <c r="E545">
        <v>102100</v>
      </c>
      <c r="F545" t="s">
        <v>3279</v>
      </c>
      <c r="G545" t="str">
        <f t="shared" si="17"/>
        <v>102100 外国語教育関連</v>
      </c>
      <c r="H545" t="s">
        <v>3280</v>
      </c>
      <c r="I545" t="s">
        <v>3281</v>
      </c>
      <c r="J545" t="s">
        <v>3282</v>
      </c>
      <c r="K545" t="s">
        <v>3271</v>
      </c>
      <c r="L545" t="s">
        <v>3283</v>
      </c>
      <c r="M545" t="s">
        <v>3284</v>
      </c>
      <c r="N545" t="s">
        <v>3285</v>
      </c>
      <c r="O545" t="s">
        <v>3286</v>
      </c>
      <c r="P545" t="s">
        <v>3272</v>
      </c>
      <c r="Q545" t="s">
        <v>3287</v>
      </c>
      <c r="R545" t="s">
        <v>3278</v>
      </c>
    </row>
    <row r="546" spans="1:80" x14ac:dyDescent="0.25">
      <c r="A546" t="s">
        <v>3026</v>
      </c>
      <c r="B546" s="3">
        <v>9050</v>
      </c>
      <c r="C546" t="s">
        <v>3266</v>
      </c>
      <c r="D546" t="str">
        <f t="shared" si="16"/>
        <v>9050 教育学およびその関連分野</v>
      </c>
      <c r="E546">
        <v>109070</v>
      </c>
      <c r="F546" t="s">
        <v>3357</v>
      </c>
      <c r="G546" t="str">
        <f t="shared" si="17"/>
        <v>109070 教育工学関連</v>
      </c>
      <c r="H546" t="s">
        <v>3358</v>
      </c>
      <c r="I546" t="s">
        <v>3359</v>
      </c>
      <c r="J546" t="s">
        <v>3360</v>
      </c>
      <c r="K546" t="s">
        <v>3361</v>
      </c>
      <c r="L546" t="s">
        <v>3362</v>
      </c>
      <c r="M546" t="s">
        <v>3330</v>
      </c>
      <c r="N546" t="s">
        <v>3363</v>
      </c>
    </row>
    <row r="547" spans="1:80" x14ac:dyDescent="0.25">
      <c r="A547" t="s">
        <v>3026</v>
      </c>
      <c r="B547" s="3">
        <v>9050</v>
      </c>
      <c r="C547" t="s">
        <v>3266</v>
      </c>
      <c r="D547" t="str">
        <f t="shared" si="16"/>
        <v>9050 教育学およびその関連分野</v>
      </c>
      <c r="E547">
        <v>109080</v>
      </c>
      <c r="F547" t="s">
        <v>3364</v>
      </c>
      <c r="G547" t="str">
        <f t="shared" si="17"/>
        <v>109080 科学教育関連</v>
      </c>
      <c r="H547" t="s">
        <v>3365</v>
      </c>
      <c r="I547" t="s">
        <v>3366</v>
      </c>
      <c r="J547" t="s">
        <v>3367</v>
      </c>
      <c r="K547" t="s">
        <v>3368</v>
      </c>
      <c r="L547" t="s">
        <v>3369</v>
      </c>
      <c r="M547" t="s">
        <v>3370</v>
      </c>
    </row>
    <row r="548" spans="1:80" x14ac:dyDescent="0.25">
      <c r="A548" t="s">
        <v>3026</v>
      </c>
      <c r="B548" s="3">
        <v>9050</v>
      </c>
      <c r="C548" t="s">
        <v>3266</v>
      </c>
      <c r="D548" t="str">
        <f t="shared" si="16"/>
        <v>9050 教育学およびその関連分野</v>
      </c>
      <c r="E548">
        <v>162030</v>
      </c>
      <c r="F548" t="s">
        <v>1662</v>
      </c>
      <c r="G548" t="str">
        <f t="shared" si="17"/>
        <v>162030 学習支援システム関連</v>
      </c>
      <c r="H548" t="s">
        <v>1663</v>
      </c>
      <c r="I548" t="s">
        <v>1664</v>
      </c>
      <c r="J548" t="s">
        <v>1665</v>
      </c>
      <c r="K548" t="s">
        <v>1666</v>
      </c>
      <c r="L548" t="s">
        <v>1667</v>
      </c>
      <c r="M548" t="s">
        <v>1668</v>
      </c>
      <c r="N548" t="s">
        <v>1669</v>
      </c>
      <c r="O548" t="s">
        <v>1670</v>
      </c>
      <c r="P548" t="s">
        <v>1671</v>
      </c>
      <c r="CB548" t="s">
        <v>231</v>
      </c>
    </row>
    <row r="549" spans="1:80" x14ac:dyDescent="0.25">
      <c r="A549" t="s">
        <v>3026</v>
      </c>
      <c r="B549" s="3">
        <v>9060</v>
      </c>
      <c r="C549" t="s">
        <v>3371</v>
      </c>
      <c r="D549" t="str">
        <f t="shared" si="16"/>
        <v>9060 心理学およびその関連分野</v>
      </c>
      <c r="E549">
        <v>110000</v>
      </c>
      <c r="F549" t="s">
        <v>3372</v>
      </c>
      <c r="G549" t="str">
        <f t="shared" si="17"/>
        <v>110000 【カテゴリ】心理学およびその関連分野</v>
      </c>
      <c r="H549" t="s">
        <v>3373</v>
      </c>
      <c r="I549" t="s">
        <v>3374</v>
      </c>
      <c r="J549" t="s">
        <v>3375</v>
      </c>
      <c r="CA549" t="s">
        <v>86</v>
      </c>
    </row>
    <row r="550" spans="1:80" x14ac:dyDescent="0.25">
      <c r="A550" t="s">
        <v>3026</v>
      </c>
      <c r="B550" s="3">
        <v>9060</v>
      </c>
      <c r="C550" t="s">
        <v>3371</v>
      </c>
      <c r="D550" t="str">
        <f t="shared" si="16"/>
        <v>9060 心理学およびその関連分野</v>
      </c>
      <c r="E550">
        <v>110010</v>
      </c>
      <c r="F550" t="s">
        <v>3376</v>
      </c>
      <c r="G550" t="str">
        <f t="shared" si="17"/>
        <v>110010 社会心理学関連</v>
      </c>
      <c r="H550" t="s">
        <v>3377</v>
      </c>
      <c r="I550" t="s">
        <v>3378</v>
      </c>
      <c r="J550" t="s">
        <v>3379</v>
      </c>
      <c r="K550" t="s">
        <v>3380</v>
      </c>
      <c r="L550" t="s">
        <v>3381</v>
      </c>
      <c r="M550" t="s">
        <v>3382</v>
      </c>
      <c r="N550" t="s">
        <v>3383</v>
      </c>
      <c r="O550" t="s">
        <v>3384</v>
      </c>
      <c r="P550" t="s">
        <v>3238</v>
      </c>
    </row>
    <row r="551" spans="1:80" x14ac:dyDescent="0.25">
      <c r="A551" t="s">
        <v>3026</v>
      </c>
      <c r="B551" s="3">
        <v>9060</v>
      </c>
      <c r="C551" t="s">
        <v>3371</v>
      </c>
      <c r="D551" t="str">
        <f t="shared" si="16"/>
        <v>9060 心理学およびその関連分野</v>
      </c>
      <c r="E551">
        <v>110020</v>
      </c>
      <c r="F551" t="s">
        <v>3385</v>
      </c>
      <c r="G551" t="str">
        <f t="shared" si="17"/>
        <v>110020 教育心理学関連</v>
      </c>
      <c r="H551" t="s">
        <v>3386</v>
      </c>
      <c r="I551" t="s">
        <v>3387</v>
      </c>
      <c r="J551" t="s">
        <v>3318</v>
      </c>
      <c r="K551" t="s">
        <v>3388</v>
      </c>
      <c r="L551" t="s">
        <v>3389</v>
      </c>
      <c r="M551" t="s">
        <v>3390</v>
      </c>
      <c r="N551" t="s">
        <v>3391</v>
      </c>
      <c r="O551" t="s">
        <v>897</v>
      </c>
      <c r="P551" t="s">
        <v>3392</v>
      </c>
    </row>
    <row r="552" spans="1:80" x14ac:dyDescent="0.25">
      <c r="A552" t="s">
        <v>3026</v>
      </c>
      <c r="B552" s="3">
        <v>9060</v>
      </c>
      <c r="C552" t="s">
        <v>3371</v>
      </c>
      <c r="D552" t="str">
        <f t="shared" si="16"/>
        <v>9060 心理学およびその関連分野</v>
      </c>
      <c r="E552">
        <v>110030</v>
      </c>
      <c r="F552" t="s">
        <v>3393</v>
      </c>
      <c r="G552" t="str">
        <f t="shared" si="17"/>
        <v>110030 臨床心理学関連</v>
      </c>
      <c r="H552" t="s">
        <v>3394</v>
      </c>
      <c r="I552" t="s">
        <v>3395</v>
      </c>
      <c r="J552" t="s">
        <v>3396</v>
      </c>
      <c r="K552" t="s">
        <v>3397</v>
      </c>
      <c r="L552" t="s">
        <v>3398</v>
      </c>
      <c r="M552" t="s">
        <v>3399</v>
      </c>
      <c r="N552" t="s">
        <v>1237</v>
      </c>
      <c r="O552" t="s">
        <v>3400</v>
      </c>
      <c r="P552" t="s">
        <v>3401</v>
      </c>
    </row>
    <row r="553" spans="1:80" x14ac:dyDescent="0.25">
      <c r="A553" t="s">
        <v>3026</v>
      </c>
      <c r="B553" s="3">
        <v>9060</v>
      </c>
      <c r="C553" t="s">
        <v>3371</v>
      </c>
      <c r="D553" t="str">
        <f t="shared" si="16"/>
        <v>9060 心理学およびその関連分野</v>
      </c>
      <c r="E553">
        <v>110040</v>
      </c>
      <c r="F553" t="s">
        <v>3402</v>
      </c>
      <c r="G553" t="str">
        <f t="shared" si="17"/>
        <v>110040 実験心理学関連</v>
      </c>
      <c r="H553" t="s">
        <v>3403</v>
      </c>
      <c r="I553" t="s">
        <v>3404</v>
      </c>
      <c r="J553" t="s">
        <v>3405</v>
      </c>
      <c r="K553" t="s">
        <v>1613</v>
      </c>
      <c r="L553" t="s">
        <v>3406</v>
      </c>
      <c r="M553" t="s">
        <v>3407</v>
      </c>
      <c r="N553" t="s">
        <v>1617</v>
      </c>
      <c r="O553" t="s">
        <v>894</v>
      </c>
      <c r="P553" t="s">
        <v>897</v>
      </c>
    </row>
    <row r="554" spans="1:80" x14ac:dyDescent="0.25">
      <c r="A554" t="s">
        <v>3026</v>
      </c>
      <c r="B554" s="3">
        <v>9060</v>
      </c>
      <c r="C554" t="s">
        <v>3371</v>
      </c>
      <c r="D554" t="str">
        <f t="shared" si="16"/>
        <v>9060 心理学およびその関連分野</v>
      </c>
      <c r="E554">
        <v>190030</v>
      </c>
      <c r="F554" t="s">
        <v>1582</v>
      </c>
      <c r="G554" t="str">
        <f t="shared" si="17"/>
        <v>190030 認知科学関連</v>
      </c>
      <c r="H554" t="s">
        <v>1583</v>
      </c>
      <c r="I554" t="s">
        <v>1584</v>
      </c>
      <c r="J554" t="s">
        <v>1585</v>
      </c>
      <c r="K554" t="s">
        <v>1586</v>
      </c>
      <c r="L554" t="s">
        <v>1587</v>
      </c>
      <c r="M554" t="s">
        <v>1588</v>
      </c>
      <c r="N554" t="s">
        <v>641</v>
      </c>
      <c r="O554" t="s">
        <v>1589</v>
      </c>
      <c r="P554" t="s">
        <v>1590</v>
      </c>
      <c r="CB554" t="s">
        <v>231</v>
      </c>
    </row>
  </sheetData>
  <sheetProtection algorithmName="SHA-512" hashValue="yw9ktYCKxuY2G+5Xy6hqGPvgpog8npW9iCwf6e24evZFjBYc6I3PKT6YKq+wUbqmPVbxEWBTG9MUYyHYTsnUig==" saltValue="DyVWrSalTtVpfVRTYu/SQA==" spinCount="100000" sheet="1" objects="1" scenarios="1"/>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B1CCA-70DE-4F5D-884C-BF55B3CA11A7}">
  <sheetPr>
    <pageSetUpPr fitToPage="1"/>
  </sheetPr>
  <dimension ref="B1:G35"/>
  <sheetViews>
    <sheetView showGridLines="0" zoomScaleNormal="100" zoomScaleSheetLayoutView="100" workbookViewId="0"/>
  </sheetViews>
  <sheetFormatPr defaultRowHeight="18.75" x14ac:dyDescent="0.25"/>
  <cols>
    <col min="1" max="2" width="1.44140625" style="73" customWidth="1"/>
    <col min="3" max="3" width="5.88671875" style="73" customWidth="1"/>
    <col min="4" max="4" width="2.88671875" style="73" bestFit="1" customWidth="1"/>
    <col min="5" max="5" width="5.88671875" style="73" customWidth="1"/>
    <col min="6" max="6" width="53.88671875" style="73" customWidth="1"/>
    <col min="7" max="7" width="1.44140625" style="73" customWidth="1"/>
    <col min="8" max="16384" width="8.88671875" style="73"/>
  </cols>
  <sheetData>
    <row r="1" spans="2:7" ht="9.9499999999999993" customHeight="1" x14ac:dyDescent="0.25"/>
    <row r="2" spans="2:7" x14ac:dyDescent="0.25">
      <c r="B2" s="74"/>
      <c r="C2" s="107" t="s">
        <v>3525</v>
      </c>
      <c r="D2" s="107"/>
      <c r="E2" s="107"/>
      <c r="F2" s="107"/>
      <c r="G2" s="74"/>
    </row>
    <row r="3" spans="2:7" x14ac:dyDescent="0.25">
      <c r="B3" s="74"/>
      <c r="C3" s="107" t="s">
        <v>3481</v>
      </c>
      <c r="D3" s="107"/>
      <c r="E3" s="107"/>
      <c r="F3" s="107"/>
      <c r="G3" s="74"/>
    </row>
    <row r="4" spans="2:7" x14ac:dyDescent="0.25">
      <c r="B4" s="74"/>
      <c r="C4" s="107" t="s">
        <v>3480</v>
      </c>
      <c r="D4" s="107"/>
      <c r="E4" s="107"/>
      <c r="F4" s="107"/>
      <c r="G4" s="74"/>
    </row>
    <row r="5" spans="2:7" x14ac:dyDescent="0.25">
      <c r="B5" s="111" t="s">
        <v>3535</v>
      </c>
      <c r="C5" s="111"/>
      <c r="D5" s="111"/>
      <c r="E5" s="111"/>
      <c r="F5" s="111"/>
      <c r="G5" s="111"/>
    </row>
    <row r="6" spans="2:7" x14ac:dyDescent="0.25">
      <c r="B6" s="112" t="s">
        <v>3431</v>
      </c>
      <c r="C6" s="112"/>
      <c r="D6" s="112"/>
      <c r="E6" s="112"/>
      <c r="F6" s="112"/>
      <c r="G6" s="112"/>
    </row>
    <row r="7" spans="2:7" x14ac:dyDescent="0.25">
      <c r="B7" s="74"/>
      <c r="C7" s="75"/>
      <c r="D7" s="76"/>
      <c r="E7" s="76"/>
      <c r="F7" s="76"/>
      <c r="G7" s="74"/>
    </row>
    <row r="8" spans="2:7" x14ac:dyDescent="0.25">
      <c r="B8" s="74"/>
      <c r="C8" s="113" t="s">
        <v>3432</v>
      </c>
      <c r="D8" s="113"/>
      <c r="E8" s="113"/>
      <c r="F8" s="67"/>
      <c r="G8" s="74"/>
    </row>
    <row r="9" spans="2:7" x14ac:dyDescent="0.25">
      <c r="B9" s="74"/>
      <c r="C9" s="114" t="s">
        <v>3433</v>
      </c>
      <c r="D9" s="114"/>
      <c r="E9" s="114"/>
      <c r="F9" s="67"/>
      <c r="G9" s="74"/>
    </row>
    <row r="10" spans="2:7" ht="18.75" customHeight="1" x14ac:dyDescent="0.25">
      <c r="B10" s="74"/>
      <c r="C10" s="114" t="s">
        <v>3434</v>
      </c>
      <c r="D10" s="114"/>
      <c r="E10" s="114"/>
      <c r="F10" s="68" t="s">
        <v>3521</v>
      </c>
      <c r="G10" s="74"/>
    </row>
    <row r="11" spans="2:7" ht="18.75" customHeight="1" x14ac:dyDescent="0.25">
      <c r="B11" s="74"/>
      <c r="C11" s="114" t="s">
        <v>3435</v>
      </c>
      <c r="D11" s="114"/>
      <c r="E11" s="114"/>
      <c r="F11" s="68" t="s">
        <v>3522</v>
      </c>
      <c r="G11" s="74"/>
    </row>
    <row r="12" spans="2:7" ht="18.75" customHeight="1" x14ac:dyDescent="0.25">
      <c r="B12" s="74"/>
      <c r="C12" s="114" t="s">
        <v>3436</v>
      </c>
      <c r="D12" s="114"/>
      <c r="E12" s="114"/>
      <c r="F12" s="69" t="s">
        <v>3523</v>
      </c>
      <c r="G12" s="74"/>
    </row>
    <row r="13" spans="2:7" ht="18.75" customHeight="1" x14ac:dyDescent="0.25">
      <c r="B13" s="74"/>
      <c r="C13" s="114" t="s">
        <v>3437</v>
      </c>
      <c r="D13" s="114"/>
      <c r="E13" s="114"/>
      <c r="F13" s="68" t="s">
        <v>3524</v>
      </c>
      <c r="G13" s="74"/>
    </row>
    <row r="14" spans="2:7" ht="18.75" customHeight="1" x14ac:dyDescent="0.25">
      <c r="B14" s="74"/>
      <c r="C14" s="114" t="s">
        <v>3438</v>
      </c>
      <c r="D14" s="114"/>
      <c r="E14" s="114"/>
      <c r="F14" s="69" t="s">
        <v>3511</v>
      </c>
      <c r="G14" s="74"/>
    </row>
    <row r="15" spans="2:7" ht="18.75" customHeight="1" x14ac:dyDescent="0.25">
      <c r="B15" s="74"/>
      <c r="C15" s="114" t="s">
        <v>3439</v>
      </c>
      <c r="D15" s="114"/>
      <c r="E15" s="114"/>
      <c r="F15" s="69" t="s">
        <v>3512</v>
      </c>
      <c r="G15" s="74"/>
    </row>
    <row r="16" spans="2:7" ht="30" customHeight="1" x14ac:dyDescent="0.25">
      <c r="B16" s="74"/>
      <c r="C16" s="115" t="s">
        <v>3479</v>
      </c>
      <c r="D16" s="116"/>
      <c r="E16" s="116"/>
      <c r="F16" s="70" t="s">
        <v>3513</v>
      </c>
      <c r="G16" s="74"/>
    </row>
    <row r="17" spans="2:7" x14ac:dyDescent="0.25">
      <c r="B17" s="74"/>
      <c r="C17" s="74"/>
      <c r="D17" s="74"/>
      <c r="E17" s="74"/>
      <c r="F17" s="74"/>
      <c r="G17" s="74"/>
    </row>
    <row r="18" spans="2:7" ht="19.5" customHeight="1" x14ac:dyDescent="0.25">
      <c r="B18" s="74"/>
      <c r="C18" s="108" t="s">
        <v>3440</v>
      </c>
      <c r="D18" s="109"/>
      <c r="E18" s="109"/>
      <c r="F18" s="110"/>
      <c r="G18" s="74"/>
    </row>
    <row r="19" spans="2:7" x14ac:dyDescent="0.25">
      <c r="B19" s="74"/>
      <c r="C19" s="77" t="s">
        <v>3441</v>
      </c>
      <c r="D19" s="77" t="s">
        <v>3442</v>
      </c>
      <c r="E19" s="77" t="s">
        <v>3441</v>
      </c>
      <c r="F19" s="78" t="s">
        <v>3443</v>
      </c>
      <c r="G19" s="74"/>
    </row>
    <row r="20" spans="2:7" x14ac:dyDescent="0.25">
      <c r="B20" s="74"/>
      <c r="C20" s="39" t="s">
        <v>3444</v>
      </c>
      <c r="D20" s="40" t="s">
        <v>3442</v>
      </c>
      <c r="E20" s="39" t="s">
        <v>3444</v>
      </c>
      <c r="F20" s="41"/>
      <c r="G20" s="74"/>
    </row>
    <row r="21" spans="2:7" x14ac:dyDescent="0.25">
      <c r="B21" s="74"/>
      <c r="C21" s="39"/>
      <c r="D21" s="40" t="s">
        <v>3442</v>
      </c>
      <c r="E21" s="39"/>
      <c r="F21" s="41"/>
      <c r="G21" s="74"/>
    </row>
    <row r="22" spans="2:7" x14ac:dyDescent="0.25">
      <c r="B22" s="74"/>
      <c r="C22" s="39"/>
      <c r="D22" s="40" t="s">
        <v>3442</v>
      </c>
      <c r="E22" s="39"/>
      <c r="F22" s="41"/>
      <c r="G22" s="74"/>
    </row>
    <row r="23" spans="2:7" x14ac:dyDescent="0.25">
      <c r="B23" s="74"/>
      <c r="C23" s="39"/>
      <c r="D23" s="40" t="s">
        <v>3442</v>
      </c>
      <c r="E23" s="39"/>
      <c r="F23" s="41"/>
      <c r="G23" s="74"/>
    </row>
    <row r="24" spans="2:7" x14ac:dyDescent="0.25">
      <c r="B24" s="74"/>
      <c r="C24" s="39"/>
      <c r="D24" s="40" t="s">
        <v>3442</v>
      </c>
      <c r="E24" s="39"/>
      <c r="F24" s="41"/>
      <c r="G24" s="74"/>
    </row>
    <row r="25" spans="2:7" x14ac:dyDescent="0.25">
      <c r="B25" s="74"/>
      <c r="C25" s="39"/>
      <c r="D25" s="40" t="s">
        <v>3442</v>
      </c>
      <c r="E25" s="39"/>
      <c r="F25" s="41"/>
      <c r="G25" s="74"/>
    </row>
    <row r="26" spans="2:7" x14ac:dyDescent="0.25">
      <c r="B26" s="74"/>
      <c r="C26" s="39"/>
      <c r="D26" s="40" t="s">
        <v>3442</v>
      </c>
      <c r="E26" s="39"/>
      <c r="F26" s="41"/>
      <c r="G26" s="74"/>
    </row>
    <row r="27" spans="2:7" x14ac:dyDescent="0.25">
      <c r="B27" s="74"/>
      <c r="C27" s="39"/>
      <c r="D27" s="40" t="s">
        <v>3442</v>
      </c>
      <c r="E27" s="39"/>
      <c r="F27" s="41"/>
      <c r="G27" s="74"/>
    </row>
    <row r="28" spans="2:7" x14ac:dyDescent="0.25">
      <c r="B28" s="74"/>
      <c r="C28" s="39"/>
      <c r="D28" s="40" t="s">
        <v>3442</v>
      </c>
      <c r="E28" s="39"/>
      <c r="F28" s="41"/>
      <c r="G28" s="74"/>
    </row>
    <row r="29" spans="2:7" x14ac:dyDescent="0.25">
      <c r="B29" s="74"/>
      <c r="C29" s="39"/>
      <c r="D29" s="40" t="s">
        <v>3442</v>
      </c>
      <c r="E29" s="39"/>
      <c r="F29" s="41"/>
      <c r="G29" s="74"/>
    </row>
    <row r="30" spans="2:7" x14ac:dyDescent="0.25">
      <c r="B30" s="74"/>
      <c r="C30" s="39"/>
      <c r="D30" s="40" t="s">
        <v>3442</v>
      </c>
      <c r="E30" s="39"/>
      <c r="F30" s="41"/>
      <c r="G30" s="74"/>
    </row>
    <row r="31" spans="2:7" x14ac:dyDescent="0.25">
      <c r="B31" s="74"/>
      <c r="C31" s="39"/>
      <c r="D31" s="40" t="s">
        <v>3442</v>
      </c>
      <c r="E31" s="39"/>
      <c r="F31" s="41"/>
      <c r="G31" s="74"/>
    </row>
    <row r="32" spans="2:7" x14ac:dyDescent="0.25">
      <c r="B32" s="74"/>
      <c r="C32" s="39"/>
      <c r="D32" s="40" t="s">
        <v>3442</v>
      </c>
      <c r="E32" s="39"/>
      <c r="F32" s="41"/>
      <c r="G32" s="74"/>
    </row>
    <row r="33" spans="2:7" x14ac:dyDescent="0.25">
      <c r="B33" s="74"/>
      <c r="C33" s="39"/>
      <c r="D33" s="40" t="s">
        <v>3442</v>
      </c>
      <c r="E33" s="39"/>
      <c r="F33" s="42"/>
      <c r="G33" s="74"/>
    </row>
    <row r="34" spans="2:7" x14ac:dyDescent="0.25">
      <c r="B34" s="74"/>
      <c r="C34" s="39"/>
      <c r="D34" s="40" t="s">
        <v>3442</v>
      </c>
      <c r="E34" s="39"/>
      <c r="F34" s="41"/>
      <c r="G34" s="74"/>
    </row>
    <row r="35" spans="2:7" ht="9.9499999999999993" customHeight="1" x14ac:dyDescent="0.25">
      <c r="B35" s="74"/>
      <c r="C35" s="79"/>
      <c r="D35" s="80"/>
      <c r="E35" s="79"/>
      <c r="F35" s="81"/>
      <c r="G35" s="74"/>
    </row>
  </sheetData>
  <sheetProtection algorithmName="SHA-512" hashValue="Sj3QoYOkVBnBOC5uNoXmQ8CRULM+gaISd7tYghOWpuPzGKS8xEXvsUAvl14HitAukecRnsxB+vq/7PBavuBw5Q==" saltValue="VUc0hZr1KQC2Y01N/SC5OA==" spinCount="100000" sheet="1" formatCells="0" formatRows="0" insertRows="0" deleteRows="0"/>
  <mergeCells count="15">
    <mergeCell ref="C2:F2"/>
    <mergeCell ref="C3:F3"/>
    <mergeCell ref="C4:F4"/>
    <mergeCell ref="C18:F18"/>
    <mergeCell ref="B5:G5"/>
    <mergeCell ref="B6:G6"/>
    <mergeCell ref="C8:E8"/>
    <mergeCell ref="C9:E9"/>
    <mergeCell ref="C10:E10"/>
    <mergeCell ref="C11:E11"/>
    <mergeCell ref="C12:E12"/>
    <mergeCell ref="C13:E13"/>
    <mergeCell ref="C14:E14"/>
    <mergeCell ref="C15:E15"/>
    <mergeCell ref="C16:E16"/>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明朝,標準"&amp;12【共同研究フェーズ】&amp;R&amp;"ＭＳ 明朝,標準"&amp;10
（添付資料１）</oddHeader>
  </headerFooter>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6F511-C553-4717-9946-B57A1BD80054}">
  <sheetPr>
    <pageSetUpPr fitToPage="1"/>
  </sheetPr>
  <dimension ref="B1:P58"/>
  <sheetViews>
    <sheetView showGridLines="0" zoomScaleNormal="100" zoomScaleSheetLayoutView="100" workbookViewId="0"/>
  </sheetViews>
  <sheetFormatPr defaultRowHeight="12.75" x14ac:dyDescent="0.25"/>
  <cols>
    <col min="1" max="2" width="1.44140625" style="15" customWidth="1"/>
    <col min="3" max="3" width="6" style="15" bestFit="1" customWidth="1"/>
    <col min="4" max="5" width="2.77734375" style="15" customWidth="1"/>
    <col min="6" max="10" width="10.44140625" style="15" customWidth="1"/>
    <col min="11" max="11" width="10.33203125" style="15" customWidth="1"/>
    <col min="12" max="12" width="6.77734375" style="15" customWidth="1"/>
    <col min="13" max="13" width="6" style="15" bestFit="1" customWidth="1"/>
    <col min="14" max="14" width="4.109375" style="15" customWidth="1"/>
    <col min="15" max="15" width="20.109375" style="15" customWidth="1"/>
    <col min="16" max="16" width="1.77734375" style="15" customWidth="1"/>
    <col min="17" max="16384" width="8.88671875" style="15"/>
  </cols>
  <sheetData>
    <row r="1" spans="2:16" ht="9.9499999999999993" customHeight="1" x14ac:dyDescent="0.25"/>
    <row r="2" spans="2:16" x14ac:dyDescent="0.25">
      <c r="B2" s="16"/>
      <c r="C2" s="38" t="s">
        <v>3526</v>
      </c>
      <c r="D2" s="16"/>
      <c r="E2" s="16"/>
      <c r="F2" s="16"/>
      <c r="G2" s="16"/>
      <c r="H2" s="16"/>
      <c r="I2" s="16"/>
      <c r="J2" s="16"/>
      <c r="K2" s="16"/>
      <c r="L2" s="16"/>
      <c r="M2" s="16"/>
      <c r="N2" s="16"/>
      <c r="O2" s="17"/>
      <c r="P2" s="16"/>
    </row>
    <row r="3" spans="2:16" x14ac:dyDescent="0.25">
      <c r="B3" s="16"/>
      <c r="C3" s="38" t="s">
        <v>3510</v>
      </c>
      <c r="D3" s="16"/>
      <c r="E3" s="16"/>
      <c r="F3" s="16"/>
      <c r="G3" s="16"/>
      <c r="H3" s="16"/>
      <c r="I3" s="16"/>
      <c r="J3" s="16"/>
      <c r="K3" s="16"/>
      <c r="L3" s="16"/>
      <c r="M3" s="16"/>
      <c r="N3" s="16"/>
      <c r="O3" s="17" t="s">
        <v>3536</v>
      </c>
      <c r="P3" s="16"/>
    </row>
    <row r="4" spans="2:16" x14ac:dyDescent="0.25">
      <c r="B4" s="16"/>
      <c r="C4" s="38"/>
      <c r="D4" s="16"/>
      <c r="E4" s="16"/>
      <c r="F4" s="16"/>
      <c r="G4" s="16"/>
      <c r="H4" s="16"/>
      <c r="I4" s="16"/>
      <c r="J4" s="16"/>
      <c r="K4" s="16"/>
      <c r="L4" s="16"/>
      <c r="M4" s="16"/>
      <c r="N4" s="16"/>
      <c r="O4" s="17"/>
      <c r="P4" s="16"/>
    </row>
    <row r="5" spans="2:16" ht="9.9499999999999993" customHeight="1" x14ac:dyDescent="0.25">
      <c r="B5" s="16"/>
      <c r="C5" s="16"/>
      <c r="D5" s="16"/>
      <c r="E5" s="16"/>
      <c r="F5" s="16"/>
      <c r="G5" s="16"/>
      <c r="H5" s="16"/>
      <c r="I5" s="16"/>
      <c r="J5" s="16"/>
      <c r="K5" s="16"/>
      <c r="L5" s="16"/>
      <c r="M5" s="16"/>
      <c r="N5" s="16"/>
      <c r="O5" s="16"/>
      <c r="P5" s="16"/>
    </row>
    <row r="6" spans="2:16" x14ac:dyDescent="0.25">
      <c r="B6" s="16"/>
      <c r="C6" s="117" t="s">
        <v>3445</v>
      </c>
      <c r="D6" s="118"/>
      <c r="E6" s="118"/>
      <c r="F6" s="118"/>
      <c r="G6" s="118"/>
      <c r="H6" s="118"/>
      <c r="I6" s="118"/>
      <c r="J6" s="118"/>
      <c r="K6" s="118"/>
      <c r="L6" s="118"/>
      <c r="M6" s="118"/>
      <c r="N6" s="118"/>
      <c r="O6" s="119"/>
      <c r="P6" s="16"/>
    </row>
    <row r="7" spans="2:16" x14ac:dyDescent="0.25">
      <c r="B7" s="16"/>
      <c r="C7" s="33" t="s">
        <v>3441</v>
      </c>
      <c r="D7" s="29" t="s">
        <v>3446</v>
      </c>
      <c r="E7" s="31"/>
      <c r="F7" s="33" t="s">
        <v>3447</v>
      </c>
      <c r="G7" s="120" t="s">
        <v>3448</v>
      </c>
      <c r="H7" s="120"/>
      <c r="I7" s="120" t="s">
        <v>3449</v>
      </c>
      <c r="J7" s="120"/>
      <c r="K7" s="120" t="s">
        <v>3450</v>
      </c>
      <c r="L7" s="120"/>
      <c r="M7" s="120"/>
      <c r="N7" s="120"/>
      <c r="O7" s="33" t="s">
        <v>3451</v>
      </c>
      <c r="P7" s="16"/>
    </row>
    <row r="8" spans="2:16" x14ac:dyDescent="0.25">
      <c r="B8" s="16"/>
      <c r="C8" s="14" t="s">
        <v>3444</v>
      </c>
      <c r="D8" s="121"/>
      <c r="E8" s="122"/>
      <c r="F8" s="14"/>
      <c r="G8" s="123"/>
      <c r="H8" s="123"/>
      <c r="I8" s="123"/>
      <c r="J8" s="123"/>
      <c r="K8" s="123"/>
      <c r="L8" s="123"/>
      <c r="M8" s="123"/>
      <c r="N8" s="123"/>
      <c r="O8" s="14"/>
      <c r="P8" s="16"/>
    </row>
    <row r="9" spans="2:16" x14ac:dyDescent="0.25">
      <c r="B9" s="16"/>
      <c r="C9" s="14"/>
      <c r="D9" s="18"/>
      <c r="E9" s="19"/>
      <c r="F9" s="14"/>
      <c r="G9" s="121"/>
      <c r="H9" s="122"/>
      <c r="I9" s="121"/>
      <c r="J9" s="122"/>
      <c r="K9" s="121"/>
      <c r="L9" s="124"/>
      <c r="M9" s="124"/>
      <c r="N9" s="122"/>
      <c r="O9" s="14"/>
      <c r="P9" s="16"/>
    </row>
    <row r="10" spans="2:16" x14ac:dyDescent="0.25">
      <c r="B10" s="16"/>
      <c r="C10" s="14"/>
      <c r="D10" s="18"/>
      <c r="E10" s="19"/>
      <c r="F10" s="14"/>
      <c r="G10" s="121"/>
      <c r="H10" s="122"/>
      <c r="I10" s="121"/>
      <c r="J10" s="122"/>
      <c r="K10" s="121"/>
      <c r="L10" s="124"/>
      <c r="M10" s="124"/>
      <c r="N10" s="122"/>
      <c r="O10" s="14"/>
      <c r="P10" s="16"/>
    </row>
    <row r="11" spans="2:16" x14ac:dyDescent="0.25">
      <c r="B11" s="16"/>
      <c r="C11" s="14"/>
      <c r="D11" s="121"/>
      <c r="E11" s="122"/>
      <c r="F11" s="14"/>
      <c r="G11" s="123"/>
      <c r="H11" s="123"/>
      <c r="I11" s="123"/>
      <c r="J11" s="123"/>
      <c r="K11" s="123"/>
      <c r="L11" s="123"/>
      <c r="M11" s="123"/>
      <c r="N11" s="123"/>
      <c r="O11" s="14"/>
      <c r="P11" s="16"/>
    </row>
    <row r="12" spans="2:16" x14ac:dyDescent="0.25">
      <c r="B12" s="16"/>
      <c r="C12" s="14"/>
      <c r="D12" s="121"/>
      <c r="E12" s="122"/>
      <c r="F12" s="14"/>
      <c r="G12" s="123"/>
      <c r="H12" s="123"/>
      <c r="I12" s="123"/>
      <c r="J12" s="123"/>
      <c r="K12" s="123"/>
      <c r="L12" s="123"/>
      <c r="M12" s="123"/>
      <c r="N12" s="123"/>
      <c r="O12" s="14"/>
      <c r="P12" s="16"/>
    </row>
    <row r="13" spans="2:16" x14ac:dyDescent="0.25">
      <c r="B13" s="16"/>
      <c r="C13" s="16"/>
      <c r="D13" s="16"/>
      <c r="E13" s="16"/>
      <c r="F13" s="16"/>
      <c r="G13" s="16"/>
      <c r="H13" s="16"/>
      <c r="I13" s="16"/>
      <c r="J13" s="16"/>
      <c r="K13" s="16"/>
      <c r="L13" s="16"/>
      <c r="M13" s="16"/>
      <c r="N13" s="16"/>
      <c r="O13" s="16"/>
      <c r="P13" s="16"/>
    </row>
    <row r="14" spans="2:16" x14ac:dyDescent="0.25">
      <c r="B14" s="16"/>
      <c r="C14" s="117" t="s">
        <v>3452</v>
      </c>
      <c r="D14" s="118"/>
      <c r="E14" s="118"/>
      <c r="F14" s="118"/>
      <c r="G14" s="118"/>
      <c r="H14" s="118"/>
      <c r="I14" s="118"/>
      <c r="J14" s="118"/>
      <c r="K14" s="118"/>
      <c r="L14" s="118"/>
      <c r="M14" s="118"/>
      <c r="N14" s="118"/>
      <c r="O14" s="119"/>
      <c r="P14" s="16"/>
    </row>
    <row r="15" spans="2:16" x14ac:dyDescent="0.25">
      <c r="B15" s="16"/>
      <c r="C15" s="29" t="s">
        <v>3453</v>
      </c>
      <c r="D15" s="30"/>
      <c r="E15" s="30"/>
      <c r="F15" s="30"/>
      <c r="G15" s="30"/>
      <c r="H15" s="30"/>
      <c r="I15" s="30"/>
      <c r="J15" s="30"/>
      <c r="K15" s="30"/>
      <c r="L15" s="32"/>
      <c r="M15" s="32"/>
      <c r="N15" s="30"/>
      <c r="O15" s="31"/>
      <c r="P15" s="16"/>
    </row>
    <row r="16" spans="2:16" ht="25.5" x14ac:dyDescent="0.25">
      <c r="B16" s="16"/>
      <c r="C16" s="33" t="s">
        <v>3454</v>
      </c>
      <c r="D16" s="29" t="s">
        <v>3446</v>
      </c>
      <c r="E16" s="31"/>
      <c r="F16" s="34" t="s">
        <v>3455</v>
      </c>
      <c r="G16" s="33" t="s">
        <v>3456</v>
      </c>
      <c r="H16" s="33" t="s">
        <v>3457</v>
      </c>
      <c r="I16" s="117" t="s">
        <v>3458</v>
      </c>
      <c r="J16" s="119"/>
      <c r="K16" s="117" t="s">
        <v>3459</v>
      </c>
      <c r="L16" s="125"/>
      <c r="M16" s="36" t="s">
        <v>3460</v>
      </c>
      <c r="N16" s="33" t="s">
        <v>3461</v>
      </c>
      <c r="O16" s="33" t="s">
        <v>3451</v>
      </c>
      <c r="P16" s="16"/>
    </row>
    <row r="17" spans="2:16" x14ac:dyDescent="0.25">
      <c r="B17" s="16"/>
      <c r="C17" s="14" t="s">
        <v>3444</v>
      </c>
      <c r="D17" s="121"/>
      <c r="E17" s="122"/>
      <c r="F17" s="20"/>
      <c r="G17" s="14"/>
      <c r="H17" s="14"/>
      <c r="I17" s="121"/>
      <c r="J17" s="122"/>
      <c r="K17" s="123"/>
      <c r="L17" s="123"/>
      <c r="M17" s="19"/>
      <c r="N17" s="19"/>
      <c r="O17" s="14"/>
      <c r="P17" s="16"/>
    </row>
    <row r="18" spans="2:16" x14ac:dyDescent="0.25">
      <c r="B18" s="16"/>
      <c r="C18" s="14"/>
      <c r="D18" s="121"/>
      <c r="E18" s="122"/>
      <c r="F18" s="20"/>
      <c r="G18" s="14"/>
      <c r="H18" s="14"/>
      <c r="I18" s="121"/>
      <c r="J18" s="122"/>
      <c r="K18" s="123"/>
      <c r="L18" s="123"/>
      <c r="M18" s="19"/>
      <c r="N18" s="14"/>
      <c r="O18" s="14"/>
      <c r="P18" s="16"/>
    </row>
    <row r="19" spans="2:16" x14ac:dyDescent="0.25">
      <c r="B19" s="16"/>
      <c r="C19" s="14"/>
      <c r="D19" s="121"/>
      <c r="E19" s="122"/>
      <c r="F19" s="20"/>
      <c r="G19" s="14"/>
      <c r="H19" s="14"/>
      <c r="I19" s="121"/>
      <c r="J19" s="122"/>
      <c r="K19" s="123"/>
      <c r="L19" s="123"/>
      <c r="M19" s="19"/>
      <c r="N19" s="14"/>
      <c r="O19" s="14"/>
      <c r="P19" s="16"/>
    </row>
    <row r="20" spans="2:16" x14ac:dyDescent="0.25">
      <c r="B20" s="16"/>
      <c r="C20" s="14"/>
      <c r="D20" s="121"/>
      <c r="E20" s="122"/>
      <c r="F20" s="20"/>
      <c r="G20" s="14"/>
      <c r="H20" s="14"/>
      <c r="I20" s="121"/>
      <c r="J20" s="122"/>
      <c r="K20" s="123"/>
      <c r="L20" s="123"/>
      <c r="M20" s="19"/>
      <c r="N20" s="14"/>
      <c r="O20" s="14"/>
      <c r="P20" s="16"/>
    </row>
    <row r="21" spans="2:16" x14ac:dyDescent="0.25">
      <c r="B21" s="16"/>
      <c r="C21" s="14"/>
      <c r="D21" s="121"/>
      <c r="E21" s="122"/>
      <c r="F21" s="20"/>
      <c r="G21" s="14"/>
      <c r="H21" s="14"/>
      <c r="I21" s="121"/>
      <c r="J21" s="122"/>
      <c r="K21" s="123"/>
      <c r="L21" s="123"/>
      <c r="M21" s="19"/>
      <c r="N21" s="14"/>
      <c r="O21" s="14"/>
      <c r="P21" s="16"/>
    </row>
    <row r="22" spans="2:16" x14ac:dyDescent="0.25">
      <c r="B22" s="16"/>
      <c r="C22" s="14"/>
      <c r="D22" s="121"/>
      <c r="E22" s="122"/>
      <c r="F22" s="20"/>
      <c r="G22" s="14"/>
      <c r="H22" s="14"/>
      <c r="I22" s="121"/>
      <c r="J22" s="122"/>
      <c r="K22" s="123"/>
      <c r="L22" s="123"/>
      <c r="M22" s="19"/>
      <c r="N22" s="14"/>
      <c r="O22" s="14"/>
      <c r="P22" s="16"/>
    </row>
    <row r="23" spans="2:16" x14ac:dyDescent="0.25">
      <c r="B23" s="16"/>
      <c r="C23" s="14"/>
      <c r="D23" s="121"/>
      <c r="E23" s="122"/>
      <c r="F23" s="20"/>
      <c r="G23" s="14"/>
      <c r="H23" s="14"/>
      <c r="I23" s="121"/>
      <c r="J23" s="122"/>
      <c r="K23" s="123"/>
      <c r="L23" s="123"/>
      <c r="M23" s="19"/>
      <c r="N23" s="14"/>
      <c r="O23" s="14"/>
      <c r="P23" s="16"/>
    </row>
    <row r="24" spans="2:16" x14ac:dyDescent="0.25">
      <c r="B24" s="16"/>
      <c r="C24" s="14"/>
      <c r="D24" s="121"/>
      <c r="E24" s="122"/>
      <c r="F24" s="20"/>
      <c r="G24" s="14"/>
      <c r="H24" s="14"/>
      <c r="I24" s="121"/>
      <c r="J24" s="122"/>
      <c r="K24" s="123"/>
      <c r="L24" s="123"/>
      <c r="M24" s="19"/>
      <c r="N24" s="14"/>
      <c r="O24" s="14"/>
      <c r="P24" s="16"/>
    </row>
    <row r="25" spans="2:16" x14ac:dyDescent="0.25">
      <c r="B25" s="16"/>
      <c r="C25" s="14"/>
      <c r="D25" s="121"/>
      <c r="E25" s="122"/>
      <c r="F25" s="20"/>
      <c r="G25" s="14"/>
      <c r="H25" s="14"/>
      <c r="I25" s="121"/>
      <c r="J25" s="122"/>
      <c r="K25" s="123"/>
      <c r="L25" s="123"/>
      <c r="M25" s="19"/>
      <c r="N25" s="14"/>
      <c r="O25" s="14"/>
      <c r="P25" s="16"/>
    </row>
    <row r="26" spans="2:16" x14ac:dyDescent="0.25">
      <c r="B26" s="16"/>
      <c r="C26" s="14"/>
      <c r="D26" s="121"/>
      <c r="E26" s="122"/>
      <c r="F26" s="20"/>
      <c r="G26" s="14"/>
      <c r="H26" s="14"/>
      <c r="I26" s="121"/>
      <c r="J26" s="122"/>
      <c r="K26" s="123"/>
      <c r="L26" s="123"/>
      <c r="M26" s="19"/>
      <c r="N26" s="14"/>
      <c r="O26" s="14"/>
      <c r="P26" s="16"/>
    </row>
    <row r="27" spans="2:16" x14ac:dyDescent="0.25">
      <c r="B27" s="16"/>
      <c r="C27" s="117" t="s">
        <v>3462</v>
      </c>
      <c r="D27" s="118"/>
      <c r="E27" s="118"/>
      <c r="F27" s="118"/>
      <c r="G27" s="118"/>
      <c r="H27" s="118"/>
      <c r="I27" s="118"/>
      <c r="J27" s="118"/>
      <c r="K27" s="118"/>
      <c r="L27" s="118"/>
      <c r="M27" s="118"/>
      <c r="N27" s="118"/>
      <c r="O27" s="119"/>
      <c r="P27" s="16"/>
    </row>
    <row r="28" spans="2:16" x14ac:dyDescent="0.25">
      <c r="B28" s="16"/>
      <c r="C28" s="33" t="s">
        <v>3463</v>
      </c>
      <c r="D28" s="29" t="s">
        <v>3446</v>
      </c>
      <c r="E28" s="31"/>
      <c r="F28" s="34" t="s">
        <v>3464</v>
      </c>
      <c r="G28" s="117" t="s">
        <v>3465</v>
      </c>
      <c r="H28" s="119"/>
      <c r="I28" s="33" t="s">
        <v>3466</v>
      </c>
      <c r="J28" s="120" t="s">
        <v>3467</v>
      </c>
      <c r="K28" s="120"/>
      <c r="L28" s="120"/>
      <c r="M28" s="120"/>
      <c r="N28" s="120"/>
      <c r="O28" s="35" t="s">
        <v>3451</v>
      </c>
      <c r="P28" s="16"/>
    </row>
    <row r="29" spans="2:16" x14ac:dyDescent="0.25">
      <c r="B29" s="16"/>
      <c r="C29" s="14" t="s">
        <v>3468</v>
      </c>
      <c r="D29" s="121"/>
      <c r="E29" s="122"/>
      <c r="F29" s="20"/>
      <c r="G29" s="121"/>
      <c r="H29" s="122"/>
      <c r="I29" s="14"/>
      <c r="J29" s="123"/>
      <c r="K29" s="123"/>
      <c r="L29" s="123"/>
      <c r="M29" s="123"/>
      <c r="N29" s="123"/>
      <c r="O29" s="14"/>
      <c r="P29" s="16"/>
    </row>
    <row r="30" spans="2:16" x14ac:dyDescent="0.25">
      <c r="B30" s="16"/>
      <c r="C30" s="14"/>
      <c r="D30" s="121"/>
      <c r="E30" s="122"/>
      <c r="F30" s="20"/>
      <c r="G30" s="121"/>
      <c r="H30" s="122"/>
      <c r="I30" s="14"/>
      <c r="J30" s="123"/>
      <c r="K30" s="123"/>
      <c r="L30" s="123"/>
      <c r="M30" s="123"/>
      <c r="N30" s="123"/>
      <c r="O30" s="14"/>
      <c r="P30" s="16"/>
    </row>
    <row r="31" spans="2:16" x14ac:dyDescent="0.25">
      <c r="B31" s="16"/>
      <c r="C31" s="14"/>
      <c r="D31" s="121"/>
      <c r="E31" s="122"/>
      <c r="F31" s="20"/>
      <c r="G31" s="121"/>
      <c r="H31" s="122"/>
      <c r="I31" s="14"/>
      <c r="J31" s="123"/>
      <c r="K31" s="123"/>
      <c r="L31" s="123"/>
      <c r="M31" s="123"/>
      <c r="N31" s="123"/>
      <c r="O31" s="14"/>
      <c r="P31" s="16"/>
    </row>
    <row r="32" spans="2:16" x14ac:dyDescent="0.25">
      <c r="B32" s="16"/>
      <c r="C32" s="14"/>
      <c r="D32" s="121"/>
      <c r="E32" s="122"/>
      <c r="F32" s="20"/>
      <c r="G32" s="121"/>
      <c r="H32" s="122"/>
      <c r="I32" s="14"/>
      <c r="J32" s="123"/>
      <c r="K32" s="123"/>
      <c r="L32" s="123"/>
      <c r="M32" s="123"/>
      <c r="N32" s="123"/>
      <c r="O32" s="14"/>
      <c r="P32" s="16"/>
    </row>
    <row r="33" spans="2:16" x14ac:dyDescent="0.25">
      <c r="B33" s="16"/>
      <c r="C33" s="14"/>
      <c r="D33" s="121"/>
      <c r="E33" s="122"/>
      <c r="F33" s="20"/>
      <c r="G33" s="121"/>
      <c r="H33" s="122"/>
      <c r="I33" s="14"/>
      <c r="J33" s="123"/>
      <c r="K33" s="123"/>
      <c r="L33" s="123"/>
      <c r="M33" s="123"/>
      <c r="N33" s="123"/>
      <c r="O33" s="14"/>
      <c r="P33" s="16"/>
    </row>
    <row r="34" spans="2:16" x14ac:dyDescent="0.25">
      <c r="B34" s="16"/>
      <c r="C34" s="14"/>
      <c r="D34" s="121"/>
      <c r="E34" s="122"/>
      <c r="F34" s="20"/>
      <c r="G34" s="121"/>
      <c r="H34" s="122"/>
      <c r="I34" s="14"/>
      <c r="J34" s="123"/>
      <c r="K34" s="123"/>
      <c r="L34" s="123"/>
      <c r="M34" s="123"/>
      <c r="N34" s="123"/>
      <c r="O34" s="14"/>
      <c r="P34" s="16"/>
    </row>
    <row r="35" spans="2:16" x14ac:dyDescent="0.25">
      <c r="B35" s="16"/>
      <c r="C35" s="14"/>
      <c r="D35" s="121"/>
      <c r="E35" s="122"/>
      <c r="F35" s="20"/>
      <c r="G35" s="121"/>
      <c r="H35" s="122"/>
      <c r="I35" s="14"/>
      <c r="J35" s="123"/>
      <c r="K35" s="123"/>
      <c r="L35" s="123"/>
      <c r="M35" s="123"/>
      <c r="N35" s="123"/>
      <c r="O35" s="14"/>
      <c r="P35" s="16"/>
    </row>
    <row r="36" spans="2:16" x14ac:dyDescent="0.25">
      <c r="B36" s="16"/>
      <c r="C36" s="14"/>
      <c r="D36" s="121"/>
      <c r="E36" s="122"/>
      <c r="F36" s="20"/>
      <c r="G36" s="121"/>
      <c r="H36" s="122"/>
      <c r="I36" s="14"/>
      <c r="J36" s="123"/>
      <c r="K36" s="123"/>
      <c r="L36" s="123"/>
      <c r="M36" s="123"/>
      <c r="N36" s="123"/>
      <c r="O36" s="14"/>
      <c r="P36" s="16"/>
    </row>
    <row r="37" spans="2:16" x14ac:dyDescent="0.25">
      <c r="B37" s="16"/>
      <c r="C37" s="14"/>
      <c r="D37" s="121"/>
      <c r="E37" s="122"/>
      <c r="F37" s="20"/>
      <c r="G37" s="121"/>
      <c r="H37" s="122"/>
      <c r="I37" s="14"/>
      <c r="J37" s="123"/>
      <c r="K37" s="123"/>
      <c r="L37" s="123"/>
      <c r="M37" s="123"/>
      <c r="N37" s="123"/>
      <c r="O37" s="14"/>
      <c r="P37" s="16"/>
    </row>
    <row r="38" spans="2:16" x14ac:dyDescent="0.25">
      <c r="B38" s="16"/>
      <c r="C38" s="14"/>
      <c r="D38" s="121"/>
      <c r="E38" s="122"/>
      <c r="F38" s="20"/>
      <c r="G38" s="121"/>
      <c r="H38" s="122"/>
      <c r="I38" s="14"/>
      <c r="J38" s="123"/>
      <c r="K38" s="123"/>
      <c r="L38" s="123"/>
      <c r="M38" s="123"/>
      <c r="N38" s="123"/>
      <c r="O38" s="14"/>
      <c r="P38" s="16"/>
    </row>
    <row r="39" spans="2:16" x14ac:dyDescent="0.25">
      <c r="B39" s="16"/>
      <c r="C39" s="117" t="s">
        <v>3469</v>
      </c>
      <c r="D39" s="118"/>
      <c r="E39" s="118"/>
      <c r="F39" s="118"/>
      <c r="G39" s="118"/>
      <c r="H39" s="118"/>
      <c r="I39" s="118"/>
      <c r="J39" s="118"/>
      <c r="K39" s="118"/>
      <c r="L39" s="118"/>
      <c r="M39" s="118"/>
      <c r="N39" s="118"/>
      <c r="O39" s="119"/>
      <c r="P39" s="16"/>
    </row>
    <row r="40" spans="2:16" ht="25.5" x14ac:dyDescent="0.25">
      <c r="B40" s="16"/>
      <c r="C40" s="33" t="s">
        <v>3470</v>
      </c>
      <c r="D40" s="33" t="s">
        <v>3446</v>
      </c>
      <c r="E40" s="33" t="s">
        <v>3471</v>
      </c>
      <c r="F40" s="117" t="s">
        <v>3472</v>
      </c>
      <c r="G40" s="119"/>
      <c r="H40" s="117" t="s">
        <v>3473</v>
      </c>
      <c r="I40" s="118"/>
      <c r="J40" s="119"/>
      <c r="K40" s="117" t="s">
        <v>3474</v>
      </c>
      <c r="L40" s="118"/>
      <c r="M40" s="118"/>
      <c r="N40" s="119"/>
      <c r="O40" s="34" t="s">
        <v>3475</v>
      </c>
      <c r="P40" s="16"/>
    </row>
    <row r="41" spans="2:16" x14ac:dyDescent="0.25">
      <c r="B41" s="16"/>
      <c r="C41" s="14" t="s">
        <v>3468</v>
      </c>
      <c r="D41" s="14">
        <v>10</v>
      </c>
      <c r="E41" s="14"/>
      <c r="F41" s="121"/>
      <c r="G41" s="122"/>
      <c r="H41" s="121"/>
      <c r="I41" s="124"/>
      <c r="J41" s="122"/>
      <c r="K41" s="121"/>
      <c r="L41" s="124"/>
      <c r="M41" s="124"/>
      <c r="N41" s="122"/>
      <c r="O41" s="14"/>
      <c r="P41" s="16"/>
    </row>
    <row r="42" spans="2:16" x14ac:dyDescent="0.25">
      <c r="B42" s="16"/>
      <c r="C42" s="14"/>
      <c r="D42" s="14"/>
      <c r="E42" s="14"/>
      <c r="F42" s="121"/>
      <c r="G42" s="122"/>
      <c r="H42" s="121"/>
      <c r="I42" s="124"/>
      <c r="J42" s="122"/>
      <c r="K42" s="121"/>
      <c r="L42" s="124"/>
      <c r="M42" s="124"/>
      <c r="N42" s="122"/>
      <c r="O42" s="14"/>
      <c r="P42" s="16"/>
    </row>
    <row r="43" spans="2:16" x14ac:dyDescent="0.25">
      <c r="B43" s="16"/>
      <c r="C43" s="14"/>
      <c r="D43" s="14"/>
      <c r="E43" s="14"/>
      <c r="F43" s="121"/>
      <c r="G43" s="122"/>
      <c r="H43" s="121"/>
      <c r="I43" s="124"/>
      <c r="J43" s="122"/>
      <c r="K43" s="121"/>
      <c r="L43" s="124"/>
      <c r="M43" s="124"/>
      <c r="N43" s="122"/>
      <c r="O43" s="14"/>
      <c r="P43" s="16"/>
    </row>
    <row r="44" spans="2:16" x14ac:dyDescent="0.25">
      <c r="B44" s="16"/>
      <c r="C44" s="14"/>
      <c r="D44" s="14"/>
      <c r="E44" s="14"/>
      <c r="F44" s="121"/>
      <c r="G44" s="122"/>
      <c r="H44" s="121"/>
      <c r="I44" s="124"/>
      <c r="J44" s="122"/>
      <c r="K44" s="121"/>
      <c r="L44" s="124"/>
      <c r="M44" s="124"/>
      <c r="N44" s="122"/>
      <c r="O44" s="14"/>
      <c r="P44" s="16"/>
    </row>
    <row r="45" spans="2:16" x14ac:dyDescent="0.25">
      <c r="B45" s="16"/>
      <c r="C45" s="14"/>
      <c r="D45" s="14"/>
      <c r="E45" s="14"/>
      <c r="F45" s="121"/>
      <c r="G45" s="122"/>
      <c r="H45" s="121"/>
      <c r="I45" s="124"/>
      <c r="J45" s="122"/>
      <c r="K45" s="121"/>
      <c r="L45" s="124"/>
      <c r="M45" s="124"/>
      <c r="N45" s="122"/>
      <c r="O45" s="14"/>
      <c r="P45" s="16"/>
    </row>
    <row r="46" spans="2:16" x14ac:dyDescent="0.25">
      <c r="B46" s="16"/>
      <c r="C46" s="14"/>
      <c r="D46" s="14"/>
      <c r="E46" s="14"/>
      <c r="F46" s="121"/>
      <c r="G46" s="122"/>
      <c r="H46" s="121"/>
      <c r="I46" s="124"/>
      <c r="J46" s="122"/>
      <c r="K46" s="121"/>
      <c r="L46" s="124"/>
      <c r="M46" s="124"/>
      <c r="N46" s="122"/>
      <c r="O46" s="14"/>
      <c r="P46" s="16"/>
    </row>
    <row r="47" spans="2:16" x14ac:dyDescent="0.25">
      <c r="B47" s="16"/>
      <c r="C47" s="14"/>
      <c r="D47" s="14"/>
      <c r="E47" s="14"/>
      <c r="F47" s="121"/>
      <c r="G47" s="122"/>
      <c r="H47" s="121"/>
      <c r="I47" s="124"/>
      <c r="J47" s="122"/>
      <c r="K47" s="121"/>
      <c r="L47" s="124"/>
      <c r="M47" s="124"/>
      <c r="N47" s="122"/>
      <c r="O47" s="14"/>
      <c r="P47" s="16"/>
    </row>
    <row r="48" spans="2:16" x14ac:dyDescent="0.25">
      <c r="B48" s="16"/>
      <c r="C48" s="14"/>
      <c r="D48" s="14"/>
      <c r="E48" s="14"/>
      <c r="F48" s="121"/>
      <c r="G48" s="122"/>
      <c r="H48" s="121"/>
      <c r="I48" s="124"/>
      <c r="J48" s="122"/>
      <c r="K48" s="121"/>
      <c r="L48" s="124"/>
      <c r="M48" s="124"/>
      <c r="N48" s="122"/>
      <c r="O48" s="14"/>
      <c r="P48" s="16"/>
    </row>
    <row r="49" spans="2:16" x14ac:dyDescent="0.25">
      <c r="B49" s="16"/>
      <c r="C49" s="14"/>
      <c r="D49" s="14"/>
      <c r="E49" s="14"/>
      <c r="F49" s="121"/>
      <c r="G49" s="122"/>
      <c r="H49" s="121"/>
      <c r="I49" s="124"/>
      <c r="J49" s="122"/>
      <c r="K49" s="121"/>
      <c r="L49" s="124"/>
      <c r="M49" s="124"/>
      <c r="N49" s="122"/>
      <c r="O49" s="14"/>
      <c r="P49" s="16"/>
    </row>
    <row r="50" spans="2:16" x14ac:dyDescent="0.25">
      <c r="B50" s="16"/>
      <c r="C50" s="14"/>
      <c r="D50" s="14"/>
      <c r="E50" s="14"/>
      <c r="F50" s="121"/>
      <c r="G50" s="122"/>
      <c r="H50" s="121"/>
      <c r="I50" s="124"/>
      <c r="J50" s="122"/>
      <c r="K50" s="121"/>
      <c r="L50" s="124"/>
      <c r="M50" s="124"/>
      <c r="N50" s="122"/>
      <c r="O50" s="14"/>
      <c r="P50" s="16"/>
    </row>
    <row r="51" spans="2:16" x14ac:dyDescent="0.25">
      <c r="B51" s="16"/>
      <c r="C51" s="117" t="s">
        <v>3476</v>
      </c>
      <c r="D51" s="118"/>
      <c r="E51" s="118"/>
      <c r="F51" s="118"/>
      <c r="G51" s="118"/>
      <c r="H51" s="118"/>
      <c r="I51" s="118"/>
      <c r="J51" s="118"/>
      <c r="K51" s="118"/>
      <c r="L51" s="118"/>
      <c r="M51" s="118"/>
      <c r="N51" s="118"/>
      <c r="O51" s="119"/>
      <c r="P51" s="16"/>
    </row>
    <row r="52" spans="2:16" x14ac:dyDescent="0.25">
      <c r="B52" s="16"/>
      <c r="C52" s="37" t="s">
        <v>3441</v>
      </c>
      <c r="D52" s="29" t="s">
        <v>3446</v>
      </c>
      <c r="E52" s="31"/>
      <c r="F52" s="117" t="s">
        <v>3477</v>
      </c>
      <c r="G52" s="119"/>
      <c r="H52" s="117" t="s">
        <v>3478</v>
      </c>
      <c r="I52" s="118"/>
      <c r="J52" s="118"/>
      <c r="K52" s="118"/>
      <c r="L52" s="118"/>
      <c r="M52" s="118"/>
      <c r="N52" s="118"/>
      <c r="O52" s="119"/>
      <c r="P52" s="16"/>
    </row>
    <row r="53" spans="2:16" x14ac:dyDescent="0.25">
      <c r="B53" s="16"/>
      <c r="C53" s="14" t="s">
        <v>3444</v>
      </c>
      <c r="D53" s="121"/>
      <c r="E53" s="122"/>
      <c r="F53" s="121"/>
      <c r="G53" s="122"/>
      <c r="H53" s="121"/>
      <c r="I53" s="124"/>
      <c r="J53" s="124"/>
      <c r="K53" s="124"/>
      <c r="L53" s="124"/>
      <c r="M53" s="124"/>
      <c r="N53" s="124"/>
      <c r="O53" s="122"/>
      <c r="P53" s="16"/>
    </row>
    <row r="54" spans="2:16" x14ac:dyDescent="0.25">
      <c r="B54" s="16"/>
      <c r="C54" s="14"/>
      <c r="D54" s="121"/>
      <c r="E54" s="122"/>
      <c r="F54" s="121"/>
      <c r="G54" s="122"/>
      <c r="H54" s="121"/>
      <c r="I54" s="124"/>
      <c r="J54" s="124"/>
      <c r="K54" s="124"/>
      <c r="L54" s="124"/>
      <c r="M54" s="124"/>
      <c r="N54" s="124"/>
      <c r="O54" s="122"/>
      <c r="P54" s="16"/>
    </row>
    <row r="55" spans="2:16" x14ac:dyDescent="0.25">
      <c r="B55" s="16"/>
      <c r="C55" s="14"/>
      <c r="D55" s="121"/>
      <c r="E55" s="122"/>
      <c r="F55" s="121"/>
      <c r="G55" s="122"/>
      <c r="H55" s="121"/>
      <c r="I55" s="124"/>
      <c r="J55" s="124"/>
      <c r="K55" s="124"/>
      <c r="L55" s="124"/>
      <c r="M55" s="124"/>
      <c r="N55" s="124"/>
      <c r="O55" s="122"/>
      <c r="P55" s="16"/>
    </row>
    <row r="56" spans="2:16" x14ac:dyDescent="0.25">
      <c r="B56" s="16"/>
      <c r="C56" s="14"/>
      <c r="D56" s="121"/>
      <c r="E56" s="122"/>
      <c r="F56" s="121"/>
      <c r="G56" s="122"/>
      <c r="H56" s="121"/>
      <c r="I56" s="124"/>
      <c r="J56" s="124"/>
      <c r="K56" s="124"/>
      <c r="L56" s="124"/>
      <c r="M56" s="124"/>
      <c r="N56" s="124"/>
      <c r="O56" s="122"/>
      <c r="P56" s="16"/>
    </row>
    <row r="57" spans="2:16" x14ac:dyDescent="0.25">
      <c r="B57" s="16"/>
      <c r="C57" s="14"/>
      <c r="D57" s="121"/>
      <c r="E57" s="122"/>
      <c r="F57" s="121"/>
      <c r="G57" s="122"/>
      <c r="H57" s="121"/>
      <c r="I57" s="124"/>
      <c r="J57" s="124"/>
      <c r="K57" s="124"/>
      <c r="L57" s="124"/>
      <c r="M57" s="124"/>
      <c r="N57" s="124"/>
      <c r="O57" s="122"/>
      <c r="P57" s="16"/>
    </row>
    <row r="58" spans="2:16" ht="9.9499999999999993" customHeight="1" x14ac:dyDescent="0.25">
      <c r="B58" s="16"/>
      <c r="C58" s="16"/>
      <c r="D58" s="16"/>
      <c r="E58" s="16"/>
      <c r="F58" s="16"/>
      <c r="G58" s="16"/>
      <c r="H58" s="16"/>
      <c r="I58" s="16"/>
      <c r="J58" s="16"/>
      <c r="K58" s="16"/>
      <c r="L58" s="16"/>
      <c r="M58" s="16"/>
      <c r="N58" s="16"/>
      <c r="O58" s="16"/>
      <c r="P58" s="16"/>
    </row>
  </sheetData>
  <mergeCells count="140">
    <mergeCell ref="K47:N47"/>
    <mergeCell ref="F48:G48"/>
    <mergeCell ref="H48:J48"/>
    <mergeCell ref="K48:N48"/>
    <mergeCell ref="F50:G50"/>
    <mergeCell ref="H50:J50"/>
    <mergeCell ref="K50:N50"/>
    <mergeCell ref="J31:N31"/>
    <mergeCell ref="D36:E36"/>
    <mergeCell ref="G36:H36"/>
    <mergeCell ref="J36:N36"/>
    <mergeCell ref="F42:G42"/>
    <mergeCell ref="H42:J42"/>
    <mergeCell ref="K42:N42"/>
    <mergeCell ref="D34:E34"/>
    <mergeCell ref="G34:H34"/>
    <mergeCell ref="J34:N34"/>
    <mergeCell ref="D35:E35"/>
    <mergeCell ref="G35:H35"/>
    <mergeCell ref="J35:N35"/>
    <mergeCell ref="J37:N37"/>
    <mergeCell ref="D38:E38"/>
    <mergeCell ref="G38:H38"/>
    <mergeCell ref="J38:N38"/>
    <mergeCell ref="D37:E37"/>
    <mergeCell ref="G37:H37"/>
    <mergeCell ref="D32:E32"/>
    <mergeCell ref="G32:H32"/>
    <mergeCell ref="J32:N32"/>
    <mergeCell ref="D33:E33"/>
    <mergeCell ref="G33:H33"/>
    <mergeCell ref="K24:L24"/>
    <mergeCell ref="D25:E25"/>
    <mergeCell ref="I25:J25"/>
    <mergeCell ref="K25:L25"/>
    <mergeCell ref="J33:N33"/>
    <mergeCell ref="D30:E30"/>
    <mergeCell ref="G30:H30"/>
    <mergeCell ref="J30:N30"/>
    <mergeCell ref="D31:E31"/>
    <mergeCell ref="G31:H31"/>
    <mergeCell ref="C27:O27"/>
    <mergeCell ref="G28:H28"/>
    <mergeCell ref="J28:N28"/>
    <mergeCell ref="D29:E29"/>
    <mergeCell ref="G29:H29"/>
    <mergeCell ref="J29:N29"/>
    <mergeCell ref="F49:G49"/>
    <mergeCell ref="H49:J49"/>
    <mergeCell ref="K49:N49"/>
    <mergeCell ref="C39:O39"/>
    <mergeCell ref="F40:G40"/>
    <mergeCell ref="H40:J40"/>
    <mergeCell ref="K40:N40"/>
    <mergeCell ref="F41:G41"/>
    <mergeCell ref="H41:J41"/>
    <mergeCell ref="K41:N41"/>
    <mergeCell ref="F45:G45"/>
    <mergeCell ref="H45:J45"/>
    <mergeCell ref="K45:N45"/>
    <mergeCell ref="F46:G46"/>
    <mergeCell ref="H46:J46"/>
    <mergeCell ref="K46:N46"/>
    <mergeCell ref="F43:G43"/>
    <mergeCell ref="H43:J43"/>
    <mergeCell ref="K43:N43"/>
    <mergeCell ref="F44:G44"/>
    <mergeCell ref="H44:J44"/>
    <mergeCell ref="K44:N44"/>
    <mergeCell ref="F47:G47"/>
    <mergeCell ref="H47:J47"/>
    <mergeCell ref="D57:E57"/>
    <mergeCell ref="F57:G57"/>
    <mergeCell ref="H57:O57"/>
    <mergeCell ref="C51:O51"/>
    <mergeCell ref="F52:G52"/>
    <mergeCell ref="H52:O52"/>
    <mergeCell ref="D53:E53"/>
    <mergeCell ref="F53:G53"/>
    <mergeCell ref="H53:O53"/>
    <mergeCell ref="D54:E54"/>
    <mergeCell ref="F54:G54"/>
    <mergeCell ref="H54:O54"/>
    <mergeCell ref="D55:E55"/>
    <mergeCell ref="F55:G55"/>
    <mergeCell ref="H55:O55"/>
    <mergeCell ref="D56:E56"/>
    <mergeCell ref="F56:G56"/>
    <mergeCell ref="H56:O56"/>
    <mergeCell ref="D18:E18"/>
    <mergeCell ref="I18:J18"/>
    <mergeCell ref="K18:L18"/>
    <mergeCell ref="D26:E26"/>
    <mergeCell ref="I26:J26"/>
    <mergeCell ref="K26:L26"/>
    <mergeCell ref="D19:E19"/>
    <mergeCell ref="I19:J19"/>
    <mergeCell ref="K19:L19"/>
    <mergeCell ref="D20:E20"/>
    <mergeCell ref="I20:J20"/>
    <mergeCell ref="K20:L20"/>
    <mergeCell ref="D21:E21"/>
    <mergeCell ref="I21:J21"/>
    <mergeCell ref="K21:L21"/>
    <mergeCell ref="D22:E22"/>
    <mergeCell ref="D24:E24"/>
    <mergeCell ref="I24:J24"/>
    <mergeCell ref="I22:J22"/>
    <mergeCell ref="K22:L22"/>
    <mergeCell ref="D23:E23"/>
    <mergeCell ref="I23:J23"/>
    <mergeCell ref="K23:L23"/>
    <mergeCell ref="I16:J16"/>
    <mergeCell ref="K16:L16"/>
    <mergeCell ref="D17:E17"/>
    <mergeCell ref="I17:J17"/>
    <mergeCell ref="K17:L17"/>
    <mergeCell ref="D11:E11"/>
    <mergeCell ref="G11:H11"/>
    <mergeCell ref="I11:J11"/>
    <mergeCell ref="K11:N11"/>
    <mergeCell ref="D12:E12"/>
    <mergeCell ref="G12:H12"/>
    <mergeCell ref="I12:J12"/>
    <mergeCell ref="K12:N12"/>
    <mergeCell ref="C6:O6"/>
    <mergeCell ref="G7:H7"/>
    <mergeCell ref="I7:J7"/>
    <mergeCell ref="K7:N7"/>
    <mergeCell ref="D8:E8"/>
    <mergeCell ref="G8:H8"/>
    <mergeCell ref="I8:J8"/>
    <mergeCell ref="K8:N8"/>
    <mergeCell ref="C14:O14"/>
    <mergeCell ref="G9:H9"/>
    <mergeCell ref="G10:H10"/>
    <mergeCell ref="I9:J9"/>
    <mergeCell ref="I10:J10"/>
    <mergeCell ref="K9:N9"/>
    <mergeCell ref="K10:N10"/>
  </mergeCells>
  <phoneticPr fontId="5"/>
  <printOptions horizontalCentered="1"/>
  <pageMargins left="0.31496062992125984" right="0.31496062992125984" top="0.78740157480314965" bottom="0.39370078740157483" header="0.39370078740157483" footer="0.19685039370078741"/>
  <pageSetup paperSize="9" fitToHeight="0" orientation="landscape" r:id="rId1"/>
  <headerFooter>
    <oddHeader>&amp;L&amp;"ＭＳ 明朝,標準"&amp;12【共同研究フェーズ】&amp;R&amp;"ＭＳ 明朝,標準"&amp;10
（添付資料１）</oddHeader>
  </headerFooter>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2F1EF-5CB8-4828-B6AD-06882B9546D5}">
  <sheetPr>
    <pageSetUpPr fitToPage="1"/>
  </sheetPr>
  <dimension ref="B1:G35"/>
  <sheetViews>
    <sheetView showGridLines="0" zoomScaleNormal="100" zoomScaleSheetLayoutView="100" workbookViewId="0"/>
  </sheetViews>
  <sheetFormatPr defaultRowHeight="18.75" x14ac:dyDescent="0.25"/>
  <cols>
    <col min="1" max="2" width="1.44140625" style="73" customWidth="1"/>
    <col min="3" max="3" width="5.88671875" style="73" customWidth="1"/>
    <col min="4" max="4" width="2.88671875" style="73" bestFit="1" customWidth="1"/>
    <col min="5" max="5" width="5.88671875" style="73" customWidth="1"/>
    <col min="6" max="6" width="53.88671875" style="73" customWidth="1"/>
    <col min="7" max="7" width="1.44140625" style="73" customWidth="1"/>
    <col min="8" max="16384" width="8.88671875" style="73"/>
  </cols>
  <sheetData>
    <row r="1" spans="2:7" ht="9.9499999999999993" customHeight="1" x14ac:dyDescent="0.25"/>
    <row r="2" spans="2:7" ht="36.75" customHeight="1" x14ac:dyDescent="0.25">
      <c r="B2" s="74"/>
      <c r="C2" s="126" t="s">
        <v>3533</v>
      </c>
      <c r="D2" s="126"/>
      <c r="E2" s="126"/>
      <c r="F2" s="126"/>
      <c r="G2" s="74"/>
    </row>
    <row r="3" spans="2:7" x14ac:dyDescent="0.25">
      <c r="B3" s="74"/>
      <c r="C3" s="107" t="s">
        <v>3481</v>
      </c>
      <c r="D3" s="107"/>
      <c r="E3" s="107"/>
      <c r="F3" s="107"/>
      <c r="G3" s="74"/>
    </row>
    <row r="4" spans="2:7" x14ac:dyDescent="0.25">
      <c r="B4" s="74"/>
      <c r="C4" s="107" t="s">
        <v>3480</v>
      </c>
      <c r="D4" s="107"/>
      <c r="E4" s="107"/>
      <c r="F4" s="107"/>
      <c r="G4" s="74"/>
    </row>
    <row r="5" spans="2:7" x14ac:dyDescent="0.25">
      <c r="B5" s="111" t="s">
        <v>3535</v>
      </c>
      <c r="C5" s="111"/>
      <c r="D5" s="111"/>
      <c r="E5" s="111"/>
      <c r="F5" s="111"/>
      <c r="G5" s="111"/>
    </row>
    <row r="6" spans="2:7" x14ac:dyDescent="0.25">
      <c r="B6" s="112" t="s">
        <v>3431</v>
      </c>
      <c r="C6" s="112"/>
      <c r="D6" s="112"/>
      <c r="E6" s="112"/>
      <c r="F6" s="112"/>
      <c r="G6" s="112"/>
    </row>
    <row r="7" spans="2:7" x14ac:dyDescent="0.25">
      <c r="B7" s="74"/>
      <c r="C7" s="75"/>
      <c r="D7" s="76"/>
      <c r="E7" s="76"/>
      <c r="F7" s="76"/>
      <c r="G7" s="74"/>
    </row>
    <row r="8" spans="2:7" x14ac:dyDescent="0.25">
      <c r="B8" s="74"/>
      <c r="C8" s="113" t="s">
        <v>3432</v>
      </c>
      <c r="D8" s="113"/>
      <c r="E8" s="113"/>
      <c r="F8" s="67"/>
      <c r="G8" s="74"/>
    </row>
    <row r="9" spans="2:7" x14ac:dyDescent="0.25">
      <c r="B9" s="74"/>
      <c r="C9" s="114" t="s">
        <v>3433</v>
      </c>
      <c r="D9" s="114"/>
      <c r="E9" s="114"/>
      <c r="F9" s="67"/>
      <c r="G9" s="74"/>
    </row>
    <row r="10" spans="2:7" ht="18.75" customHeight="1" x14ac:dyDescent="0.25">
      <c r="B10" s="74"/>
      <c r="C10" s="114" t="s">
        <v>3434</v>
      </c>
      <c r="D10" s="114"/>
      <c r="E10" s="114"/>
      <c r="F10" s="68" t="s">
        <v>3521</v>
      </c>
      <c r="G10" s="74"/>
    </row>
    <row r="11" spans="2:7" ht="18.75" customHeight="1" x14ac:dyDescent="0.25">
      <c r="B11" s="74"/>
      <c r="C11" s="114" t="s">
        <v>3435</v>
      </c>
      <c r="D11" s="114"/>
      <c r="E11" s="114"/>
      <c r="F11" s="68" t="s">
        <v>3522</v>
      </c>
      <c r="G11" s="74"/>
    </row>
    <row r="12" spans="2:7" ht="18.75" customHeight="1" x14ac:dyDescent="0.25">
      <c r="B12" s="74"/>
      <c r="C12" s="114" t="s">
        <v>3436</v>
      </c>
      <c r="D12" s="114"/>
      <c r="E12" s="114"/>
      <c r="F12" s="69" t="s">
        <v>3523</v>
      </c>
      <c r="G12" s="74"/>
    </row>
    <row r="13" spans="2:7" ht="18.75" customHeight="1" x14ac:dyDescent="0.25">
      <c r="B13" s="74"/>
      <c r="C13" s="114" t="s">
        <v>3437</v>
      </c>
      <c r="D13" s="114"/>
      <c r="E13" s="114"/>
      <c r="F13" s="68" t="s">
        <v>3524</v>
      </c>
      <c r="G13" s="74"/>
    </row>
    <row r="14" spans="2:7" ht="18.75" customHeight="1" x14ac:dyDescent="0.25">
      <c r="B14" s="74"/>
      <c r="C14" s="114" t="s">
        <v>3438</v>
      </c>
      <c r="D14" s="114"/>
      <c r="E14" s="114"/>
      <c r="F14" s="69" t="s">
        <v>3511</v>
      </c>
      <c r="G14" s="74"/>
    </row>
    <row r="15" spans="2:7" ht="18.75" customHeight="1" x14ac:dyDescent="0.25">
      <c r="B15" s="74"/>
      <c r="C15" s="114" t="s">
        <v>3439</v>
      </c>
      <c r="D15" s="114"/>
      <c r="E15" s="114"/>
      <c r="F15" s="69" t="s">
        <v>3512</v>
      </c>
      <c r="G15" s="74"/>
    </row>
    <row r="16" spans="2:7" ht="30" customHeight="1" x14ac:dyDescent="0.25">
      <c r="B16" s="74"/>
      <c r="C16" s="115" t="s">
        <v>3479</v>
      </c>
      <c r="D16" s="116"/>
      <c r="E16" s="116"/>
      <c r="F16" s="70" t="s">
        <v>3513</v>
      </c>
      <c r="G16" s="74"/>
    </row>
    <row r="17" spans="2:7" x14ac:dyDescent="0.25">
      <c r="B17" s="74"/>
      <c r="C17" s="74"/>
      <c r="D17" s="74"/>
      <c r="E17" s="74"/>
      <c r="F17" s="74"/>
      <c r="G17" s="74"/>
    </row>
    <row r="18" spans="2:7" ht="19.5" customHeight="1" x14ac:dyDescent="0.25">
      <c r="B18" s="74"/>
      <c r="C18" s="108" t="s">
        <v>3440</v>
      </c>
      <c r="D18" s="109"/>
      <c r="E18" s="109"/>
      <c r="F18" s="110"/>
      <c r="G18" s="74"/>
    </row>
    <row r="19" spans="2:7" x14ac:dyDescent="0.25">
      <c r="B19" s="74"/>
      <c r="C19" s="77" t="s">
        <v>3441</v>
      </c>
      <c r="D19" s="77" t="s">
        <v>3442</v>
      </c>
      <c r="E19" s="77" t="s">
        <v>3441</v>
      </c>
      <c r="F19" s="78" t="s">
        <v>3443</v>
      </c>
      <c r="G19" s="74"/>
    </row>
    <row r="20" spans="2:7" x14ac:dyDescent="0.25">
      <c r="B20" s="74"/>
      <c r="C20" s="39" t="s">
        <v>3444</v>
      </c>
      <c r="D20" s="40" t="s">
        <v>3442</v>
      </c>
      <c r="E20" s="39" t="s">
        <v>3444</v>
      </c>
      <c r="F20" s="41"/>
      <c r="G20" s="74"/>
    </row>
    <row r="21" spans="2:7" x14ac:dyDescent="0.25">
      <c r="B21" s="74"/>
      <c r="C21" s="39"/>
      <c r="D21" s="40" t="s">
        <v>3442</v>
      </c>
      <c r="E21" s="39"/>
      <c r="F21" s="41"/>
      <c r="G21" s="74"/>
    </row>
    <row r="22" spans="2:7" x14ac:dyDescent="0.25">
      <c r="B22" s="74"/>
      <c r="C22" s="39"/>
      <c r="D22" s="40" t="s">
        <v>3442</v>
      </c>
      <c r="E22" s="39"/>
      <c r="F22" s="41"/>
      <c r="G22" s="74"/>
    </row>
    <row r="23" spans="2:7" x14ac:dyDescent="0.25">
      <c r="B23" s="74"/>
      <c r="C23" s="39"/>
      <c r="D23" s="40" t="s">
        <v>3442</v>
      </c>
      <c r="E23" s="39"/>
      <c r="F23" s="41"/>
      <c r="G23" s="74"/>
    </row>
    <row r="24" spans="2:7" x14ac:dyDescent="0.25">
      <c r="B24" s="74"/>
      <c r="C24" s="39"/>
      <c r="D24" s="40" t="s">
        <v>3442</v>
      </c>
      <c r="E24" s="39"/>
      <c r="F24" s="41"/>
      <c r="G24" s="74"/>
    </row>
    <row r="25" spans="2:7" x14ac:dyDescent="0.25">
      <c r="B25" s="74"/>
      <c r="C25" s="39"/>
      <c r="D25" s="40" t="s">
        <v>3442</v>
      </c>
      <c r="E25" s="39"/>
      <c r="F25" s="41"/>
      <c r="G25" s="74"/>
    </row>
    <row r="26" spans="2:7" x14ac:dyDescent="0.25">
      <c r="B26" s="74"/>
      <c r="C26" s="39"/>
      <c r="D26" s="40" t="s">
        <v>3442</v>
      </c>
      <c r="E26" s="39"/>
      <c r="F26" s="41"/>
      <c r="G26" s="74"/>
    </row>
    <row r="27" spans="2:7" x14ac:dyDescent="0.25">
      <c r="B27" s="74"/>
      <c r="C27" s="39"/>
      <c r="D27" s="40" t="s">
        <v>3442</v>
      </c>
      <c r="E27" s="39"/>
      <c r="F27" s="41"/>
      <c r="G27" s="74"/>
    </row>
    <row r="28" spans="2:7" x14ac:dyDescent="0.25">
      <c r="B28" s="74"/>
      <c r="C28" s="39"/>
      <c r="D28" s="40" t="s">
        <v>3442</v>
      </c>
      <c r="E28" s="39"/>
      <c r="F28" s="41"/>
      <c r="G28" s="74"/>
    </row>
    <row r="29" spans="2:7" x14ac:dyDescent="0.25">
      <c r="B29" s="74"/>
      <c r="C29" s="39"/>
      <c r="D29" s="40" t="s">
        <v>3442</v>
      </c>
      <c r="E29" s="39"/>
      <c r="F29" s="41"/>
      <c r="G29" s="74"/>
    </row>
    <row r="30" spans="2:7" x14ac:dyDescent="0.25">
      <c r="B30" s="74"/>
      <c r="C30" s="39"/>
      <c r="D30" s="40" t="s">
        <v>3442</v>
      </c>
      <c r="E30" s="39"/>
      <c r="F30" s="41"/>
      <c r="G30" s="74"/>
    </row>
    <row r="31" spans="2:7" x14ac:dyDescent="0.25">
      <c r="B31" s="74"/>
      <c r="C31" s="39"/>
      <c r="D31" s="40" t="s">
        <v>3442</v>
      </c>
      <c r="E31" s="39"/>
      <c r="F31" s="41"/>
      <c r="G31" s="74"/>
    </row>
    <row r="32" spans="2:7" x14ac:dyDescent="0.25">
      <c r="B32" s="74"/>
      <c r="C32" s="39"/>
      <c r="D32" s="40" t="s">
        <v>3442</v>
      </c>
      <c r="E32" s="39"/>
      <c r="F32" s="41"/>
      <c r="G32" s="74"/>
    </row>
    <row r="33" spans="2:7" x14ac:dyDescent="0.25">
      <c r="B33" s="74"/>
      <c r="C33" s="39"/>
      <c r="D33" s="40" t="s">
        <v>3442</v>
      </c>
      <c r="E33" s="39"/>
      <c r="F33" s="42"/>
      <c r="G33" s="74"/>
    </row>
    <row r="34" spans="2:7" x14ac:dyDescent="0.25">
      <c r="B34" s="74"/>
      <c r="C34" s="39"/>
      <c r="D34" s="40" t="s">
        <v>3442</v>
      </c>
      <c r="E34" s="39"/>
      <c r="F34" s="41"/>
      <c r="G34" s="74"/>
    </row>
    <row r="35" spans="2:7" ht="9.9499999999999993" customHeight="1" x14ac:dyDescent="0.25">
      <c r="B35" s="74"/>
      <c r="C35" s="79"/>
      <c r="D35" s="80"/>
      <c r="E35" s="79"/>
      <c r="F35" s="81"/>
      <c r="G35" s="74"/>
    </row>
  </sheetData>
  <sheetProtection algorithmName="SHA-512" hashValue="iXTZyixnFHSeLhL6uKI7QZzMaPVb1FbHE3rmo6WF1S4ZTEJ09PANA4oJBuGBXNhjkZVW9APmOei5l+5hyNURvA==" saltValue="99qKhHvjfxhzbzIOf/QL/w==" spinCount="100000" sheet="1" formatCells="0" formatRows="0" insertRows="0" deleteRows="0"/>
  <mergeCells count="15">
    <mergeCell ref="C2:F2"/>
    <mergeCell ref="C3:F3"/>
    <mergeCell ref="C4:F4"/>
    <mergeCell ref="C18:F18"/>
    <mergeCell ref="B5:G5"/>
    <mergeCell ref="B6:G6"/>
    <mergeCell ref="C8:E8"/>
    <mergeCell ref="C9:E9"/>
    <mergeCell ref="C10:E10"/>
    <mergeCell ref="C11:E11"/>
    <mergeCell ref="C12:E12"/>
    <mergeCell ref="C13:E13"/>
    <mergeCell ref="C14:E14"/>
    <mergeCell ref="C15:E15"/>
    <mergeCell ref="C16:E16"/>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明朝,標準"&amp;12【共同研究フェーズ】&amp;R&amp;"ＭＳ 明朝,標準"&amp;10
（添付資料１）</oddHeader>
  </headerFooter>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CA816-C321-4EED-8714-7B5FD1CDC147}">
  <sheetPr>
    <pageSetUpPr fitToPage="1"/>
  </sheetPr>
  <dimension ref="B1:P58"/>
  <sheetViews>
    <sheetView showGridLines="0" zoomScaleNormal="100" zoomScaleSheetLayoutView="100" workbookViewId="0"/>
  </sheetViews>
  <sheetFormatPr defaultRowHeight="12.75" x14ac:dyDescent="0.25"/>
  <cols>
    <col min="1" max="2" width="1.44140625" style="15" customWidth="1"/>
    <col min="3" max="3" width="6" style="15" bestFit="1" customWidth="1"/>
    <col min="4" max="5" width="2.77734375" style="15" customWidth="1"/>
    <col min="6" max="10" width="10.44140625" style="15" customWidth="1"/>
    <col min="11" max="11" width="10.33203125" style="15" customWidth="1"/>
    <col min="12" max="12" width="6.77734375" style="15" customWidth="1"/>
    <col min="13" max="13" width="6" style="15" bestFit="1" customWidth="1"/>
    <col min="14" max="14" width="4.109375" style="15" customWidth="1"/>
    <col min="15" max="15" width="20.109375" style="15" customWidth="1"/>
    <col min="16" max="16" width="1.77734375" style="15" customWidth="1"/>
    <col min="17" max="16384" width="8.88671875" style="15"/>
  </cols>
  <sheetData>
    <row r="1" spans="2:16" ht="9.9499999999999993" customHeight="1" x14ac:dyDescent="0.25"/>
    <row r="2" spans="2:16" x14ac:dyDescent="0.25">
      <c r="B2" s="16"/>
      <c r="C2" s="47" t="s">
        <v>3533</v>
      </c>
      <c r="D2" s="16"/>
      <c r="E2" s="16"/>
      <c r="F2" s="16"/>
      <c r="G2" s="16"/>
      <c r="H2" s="16"/>
      <c r="I2" s="16"/>
      <c r="J2" s="16"/>
      <c r="K2" s="16"/>
      <c r="L2" s="16"/>
      <c r="M2" s="16"/>
      <c r="N2" s="16"/>
      <c r="O2" s="17"/>
      <c r="P2" s="16"/>
    </row>
    <row r="3" spans="2:16" x14ac:dyDescent="0.25">
      <c r="B3" s="16"/>
      <c r="C3" s="38" t="s">
        <v>3510</v>
      </c>
      <c r="D3" s="16"/>
      <c r="E3" s="16"/>
      <c r="F3" s="16"/>
      <c r="G3" s="16"/>
      <c r="H3" s="16"/>
      <c r="I3" s="16"/>
      <c r="J3" s="16"/>
      <c r="K3" s="16"/>
      <c r="L3" s="16"/>
      <c r="M3" s="16"/>
      <c r="N3" s="16"/>
      <c r="O3" s="17" t="s">
        <v>3536</v>
      </c>
      <c r="P3" s="16"/>
    </row>
    <row r="4" spans="2:16" x14ac:dyDescent="0.25">
      <c r="B4" s="16"/>
      <c r="C4" s="38"/>
      <c r="D4" s="16"/>
      <c r="E4" s="16"/>
      <c r="F4" s="16"/>
      <c r="G4" s="16"/>
      <c r="H4" s="16"/>
      <c r="I4" s="16"/>
      <c r="J4" s="16"/>
      <c r="K4" s="16"/>
      <c r="L4" s="16"/>
      <c r="M4" s="16"/>
      <c r="N4" s="16"/>
      <c r="O4" s="17"/>
      <c r="P4" s="16"/>
    </row>
    <row r="5" spans="2:16" ht="9.9499999999999993" customHeight="1" x14ac:dyDescent="0.25">
      <c r="B5" s="16"/>
      <c r="C5" s="16"/>
      <c r="D5" s="16"/>
      <c r="E5" s="16"/>
      <c r="F5" s="16"/>
      <c r="G5" s="16"/>
      <c r="H5" s="16"/>
      <c r="I5" s="16"/>
      <c r="J5" s="16"/>
      <c r="K5" s="16"/>
      <c r="L5" s="16"/>
      <c r="M5" s="16"/>
      <c r="N5" s="16"/>
      <c r="O5" s="16"/>
      <c r="P5" s="16"/>
    </row>
    <row r="6" spans="2:16" x14ac:dyDescent="0.25">
      <c r="B6" s="16"/>
      <c r="C6" s="117" t="s">
        <v>3445</v>
      </c>
      <c r="D6" s="118"/>
      <c r="E6" s="118"/>
      <c r="F6" s="118"/>
      <c r="G6" s="118"/>
      <c r="H6" s="118"/>
      <c r="I6" s="118"/>
      <c r="J6" s="118"/>
      <c r="K6" s="118"/>
      <c r="L6" s="118"/>
      <c r="M6" s="118"/>
      <c r="N6" s="118"/>
      <c r="O6" s="119"/>
      <c r="P6" s="16"/>
    </row>
    <row r="7" spans="2:16" x14ac:dyDescent="0.25">
      <c r="B7" s="16"/>
      <c r="C7" s="33" t="s">
        <v>3441</v>
      </c>
      <c r="D7" s="29" t="s">
        <v>3446</v>
      </c>
      <c r="E7" s="31"/>
      <c r="F7" s="33" t="s">
        <v>3447</v>
      </c>
      <c r="G7" s="120" t="s">
        <v>3448</v>
      </c>
      <c r="H7" s="120"/>
      <c r="I7" s="120" t="s">
        <v>3449</v>
      </c>
      <c r="J7" s="120"/>
      <c r="K7" s="120" t="s">
        <v>3450</v>
      </c>
      <c r="L7" s="120"/>
      <c r="M7" s="120"/>
      <c r="N7" s="120"/>
      <c r="O7" s="33" t="s">
        <v>3451</v>
      </c>
      <c r="P7" s="16"/>
    </row>
    <row r="8" spans="2:16" x14ac:dyDescent="0.25">
      <c r="B8" s="16"/>
      <c r="C8" s="14" t="s">
        <v>3444</v>
      </c>
      <c r="D8" s="121"/>
      <c r="E8" s="122"/>
      <c r="F8" s="14"/>
      <c r="G8" s="123"/>
      <c r="H8" s="123"/>
      <c r="I8" s="123"/>
      <c r="J8" s="123"/>
      <c r="K8" s="123"/>
      <c r="L8" s="123"/>
      <c r="M8" s="123"/>
      <c r="N8" s="123"/>
      <c r="O8" s="14"/>
      <c r="P8" s="16"/>
    </row>
    <row r="9" spans="2:16" x14ac:dyDescent="0.25">
      <c r="B9" s="16"/>
      <c r="C9" s="14"/>
      <c r="D9" s="18"/>
      <c r="E9" s="19"/>
      <c r="F9" s="14"/>
      <c r="G9" s="121"/>
      <c r="H9" s="122"/>
      <c r="I9" s="121"/>
      <c r="J9" s="122"/>
      <c r="K9" s="121"/>
      <c r="L9" s="124"/>
      <c r="M9" s="124"/>
      <c r="N9" s="122"/>
      <c r="O9" s="14"/>
      <c r="P9" s="16"/>
    </row>
    <row r="10" spans="2:16" x14ac:dyDescent="0.25">
      <c r="B10" s="16"/>
      <c r="C10" s="14"/>
      <c r="D10" s="18"/>
      <c r="E10" s="19"/>
      <c r="F10" s="14"/>
      <c r="G10" s="121"/>
      <c r="H10" s="122"/>
      <c r="I10" s="121"/>
      <c r="J10" s="122"/>
      <c r="K10" s="121"/>
      <c r="L10" s="124"/>
      <c r="M10" s="124"/>
      <c r="N10" s="122"/>
      <c r="O10" s="14"/>
      <c r="P10" s="16"/>
    </row>
    <row r="11" spans="2:16" x14ac:dyDescent="0.25">
      <c r="B11" s="16"/>
      <c r="C11" s="14"/>
      <c r="D11" s="121"/>
      <c r="E11" s="122"/>
      <c r="F11" s="14"/>
      <c r="G11" s="123"/>
      <c r="H11" s="123"/>
      <c r="I11" s="123"/>
      <c r="J11" s="123"/>
      <c r="K11" s="123"/>
      <c r="L11" s="123"/>
      <c r="M11" s="123"/>
      <c r="N11" s="123"/>
      <c r="O11" s="14"/>
      <c r="P11" s="16"/>
    </row>
    <row r="12" spans="2:16" x14ac:dyDescent="0.25">
      <c r="B12" s="16"/>
      <c r="C12" s="14"/>
      <c r="D12" s="121"/>
      <c r="E12" s="122"/>
      <c r="F12" s="14"/>
      <c r="G12" s="123"/>
      <c r="H12" s="123"/>
      <c r="I12" s="123"/>
      <c r="J12" s="123"/>
      <c r="K12" s="123"/>
      <c r="L12" s="123"/>
      <c r="M12" s="123"/>
      <c r="N12" s="123"/>
      <c r="O12" s="14"/>
      <c r="P12" s="16"/>
    </row>
    <row r="13" spans="2:16" x14ac:dyDescent="0.25">
      <c r="B13" s="16"/>
      <c r="C13" s="16"/>
      <c r="D13" s="16"/>
      <c r="E13" s="16"/>
      <c r="F13" s="16"/>
      <c r="G13" s="16"/>
      <c r="H13" s="16"/>
      <c r="I13" s="16"/>
      <c r="J13" s="16"/>
      <c r="K13" s="16"/>
      <c r="L13" s="16"/>
      <c r="M13" s="16"/>
      <c r="N13" s="16"/>
      <c r="O13" s="16"/>
      <c r="P13" s="16"/>
    </row>
    <row r="14" spans="2:16" x14ac:dyDescent="0.25">
      <c r="B14" s="16"/>
      <c r="C14" s="117" t="s">
        <v>3452</v>
      </c>
      <c r="D14" s="118"/>
      <c r="E14" s="118"/>
      <c r="F14" s="118"/>
      <c r="G14" s="118"/>
      <c r="H14" s="118"/>
      <c r="I14" s="118"/>
      <c r="J14" s="118"/>
      <c r="K14" s="118"/>
      <c r="L14" s="118"/>
      <c r="M14" s="118"/>
      <c r="N14" s="118"/>
      <c r="O14" s="119"/>
      <c r="P14" s="16"/>
    </row>
    <row r="15" spans="2:16" x14ac:dyDescent="0.25">
      <c r="B15" s="16"/>
      <c r="C15" s="29" t="s">
        <v>3453</v>
      </c>
      <c r="D15" s="30"/>
      <c r="E15" s="30"/>
      <c r="F15" s="30"/>
      <c r="G15" s="30"/>
      <c r="H15" s="30"/>
      <c r="I15" s="30"/>
      <c r="J15" s="30"/>
      <c r="K15" s="30"/>
      <c r="L15" s="32"/>
      <c r="M15" s="32"/>
      <c r="N15" s="30"/>
      <c r="O15" s="31"/>
      <c r="P15" s="16"/>
    </row>
    <row r="16" spans="2:16" ht="25.5" x14ac:dyDescent="0.25">
      <c r="B16" s="16"/>
      <c r="C16" s="33" t="s">
        <v>3454</v>
      </c>
      <c r="D16" s="29" t="s">
        <v>3446</v>
      </c>
      <c r="E16" s="31"/>
      <c r="F16" s="34" t="s">
        <v>3455</v>
      </c>
      <c r="G16" s="33" t="s">
        <v>3456</v>
      </c>
      <c r="H16" s="33" t="s">
        <v>3457</v>
      </c>
      <c r="I16" s="117" t="s">
        <v>3458</v>
      </c>
      <c r="J16" s="119"/>
      <c r="K16" s="117" t="s">
        <v>3459</v>
      </c>
      <c r="L16" s="125"/>
      <c r="M16" s="36" t="s">
        <v>3460</v>
      </c>
      <c r="N16" s="33" t="s">
        <v>3461</v>
      </c>
      <c r="O16" s="33" t="s">
        <v>3451</v>
      </c>
      <c r="P16" s="16"/>
    </row>
    <row r="17" spans="2:16" x14ac:dyDescent="0.25">
      <c r="B17" s="16"/>
      <c r="C17" s="14" t="s">
        <v>3444</v>
      </c>
      <c r="D17" s="121"/>
      <c r="E17" s="122"/>
      <c r="F17" s="20"/>
      <c r="G17" s="14"/>
      <c r="H17" s="14"/>
      <c r="I17" s="121"/>
      <c r="J17" s="122"/>
      <c r="K17" s="123"/>
      <c r="L17" s="123"/>
      <c r="M17" s="19"/>
      <c r="N17" s="19"/>
      <c r="O17" s="14"/>
      <c r="P17" s="16"/>
    </row>
    <row r="18" spans="2:16" x14ac:dyDescent="0.25">
      <c r="B18" s="16"/>
      <c r="C18" s="14"/>
      <c r="D18" s="121"/>
      <c r="E18" s="122"/>
      <c r="F18" s="20"/>
      <c r="G18" s="14"/>
      <c r="H18" s="14"/>
      <c r="I18" s="121"/>
      <c r="J18" s="122"/>
      <c r="K18" s="123"/>
      <c r="L18" s="123"/>
      <c r="M18" s="19"/>
      <c r="N18" s="14"/>
      <c r="O18" s="14"/>
      <c r="P18" s="16"/>
    </row>
    <row r="19" spans="2:16" x14ac:dyDescent="0.25">
      <c r="B19" s="16"/>
      <c r="C19" s="14"/>
      <c r="D19" s="121"/>
      <c r="E19" s="122"/>
      <c r="F19" s="20"/>
      <c r="G19" s="14"/>
      <c r="H19" s="14"/>
      <c r="I19" s="121"/>
      <c r="J19" s="122"/>
      <c r="K19" s="123"/>
      <c r="L19" s="123"/>
      <c r="M19" s="19"/>
      <c r="N19" s="14"/>
      <c r="O19" s="14"/>
      <c r="P19" s="16"/>
    </row>
    <row r="20" spans="2:16" x14ac:dyDescent="0.25">
      <c r="B20" s="16"/>
      <c r="C20" s="14"/>
      <c r="D20" s="121"/>
      <c r="E20" s="122"/>
      <c r="F20" s="20"/>
      <c r="G20" s="14"/>
      <c r="H20" s="14"/>
      <c r="I20" s="121"/>
      <c r="J20" s="122"/>
      <c r="K20" s="123"/>
      <c r="L20" s="123"/>
      <c r="M20" s="19"/>
      <c r="N20" s="14"/>
      <c r="O20" s="14"/>
      <c r="P20" s="16"/>
    </row>
    <row r="21" spans="2:16" x14ac:dyDescent="0.25">
      <c r="B21" s="16"/>
      <c r="C21" s="14"/>
      <c r="D21" s="121"/>
      <c r="E21" s="122"/>
      <c r="F21" s="20"/>
      <c r="G21" s="14"/>
      <c r="H21" s="14"/>
      <c r="I21" s="121"/>
      <c r="J21" s="122"/>
      <c r="K21" s="123"/>
      <c r="L21" s="123"/>
      <c r="M21" s="19"/>
      <c r="N21" s="14"/>
      <c r="O21" s="14"/>
      <c r="P21" s="16"/>
    </row>
    <row r="22" spans="2:16" x14ac:dyDescent="0.25">
      <c r="B22" s="16"/>
      <c r="C22" s="14"/>
      <c r="D22" s="121"/>
      <c r="E22" s="122"/>
      <c r="F22" s="20"/>
      <c r="G22" s="14"/>
      <c r="H22" s="14"/>
      <c r="I22" s="121"/>
      <c r="J22" s="122"/>
      <c r="K22" s="123"/>
      <c r="L22" s="123"/>
      <c r="M22" s="19"/>
      <c r="N22" s="14"/>
      <c r="O22" s="14"/>
      <c r="P22" s="16"/>
    </row>
    <row r="23" spans="2:16" x14ac:dyDescent="0.25">
      <c r="B23" s="16"/>
      <c r="C23" s="14"/>
      <c r="D23" s="121"/>
      <c r="E23" s="122"/>
      <c r="F23" s="20"/>
      <c r="G23" s="14"/>
      <c r="H23" s="14"/>
      <c r="I23" s="121"/>
      <c r="J23" s="122"/>
      <c r="K23" s="123"/>
      <c r="L23" s="123"/>
      <c r="M23" s="19"/>
      <c r="N23" s="14"/>
      <c r="O23" s="14"/>
      <c r="P23" s="16"/>
    </row>
    <row r="24" spans="2:16" x14ac:dyDescent="0.25">
      <c r="B24" s="16"/>
      <c r="C24" s="14"/>
      <c r="D24" s="121"/>
      <c r="E24" s="122"/>
      <c r="F24" s="20"/>
      <c r="G24" s="14"/>
      <c r="H24" s="14"/>
      <c r="I24" s="121"/>
      <c r="J24" s="122"/>
      <c r="K24" s="123"/>
      <c r="L24" s="123"/>
      <c r="M24" s="19"/>
      <c r="N24" s="14"/>
      <c r="O24" s="14"/>
      <c r="P24" s="16"/>
    </row>
    <row r="25" spans="2:16" x14ac:dyDescent="0.25">
      <c r="B25" s="16"/>
      <c r="C25" s="14"/>
      <c r="D25" s="121"/>
      <c r="E25" s="122"/>
      <c r="F25" s="20"/>
      <c r="G25" s="14"/>
      <c r="H25" s="14"/>
      <c r="I25" s="121"/>
      <c r="J25" s="122"/>
      <c r="K25" s="123"/>
      <c r="L25" s="123"/>
      <c r="M25" s="19"/>
      <c r="N25" s="14"/>
      <c r="O25" s="14"/>
      <c r="P25" s="16"/>
    </row>
    <row r="26" spans="2:16" x14ac:dyDescent="0.25">
      <c r="B26" s="16"/>
      <c r="C26" s="14"/>
      <c r="D26" s="121"/>
      <c r="E26" s="122"/>
      <c r="F26" s="20"/>
      <c r="G26" s="14"/>
      <c r="H26" s="14"/>
      <c r="I26" s="121"/>
      <c r="J26" s="122"/>
      <c r="K26" s="123"/>
      <c r="L26" s="123"/>
      <c r="M26" s="19"/>
      <c r="N26" s="14"/>
      <c r="O26" s="14"/>
      <c r="P26" s="16"/>
    </row>
    <row r="27" spans="2:16" x14ac:dyDescent="0.25">
      <c r="B27" s="16"/>
      <c r="C27" s="117" t="s">
        <v>3462</v>
      </c>
      <c r="D27" s="118"/>
      <c r="E27" s="118"/>
      <c r="F27" s="118"/>
      <c r="G27" s="118"/>
      <c r="H27" s="118"/>
      <c r="I27" s="118"/>
      <c r="J27" s="118"/>
      <c r="K27" s="118"/>
      <c r="L27" s="118"/>
      <c r="M27" s="118"/>
      <c r="N27" s="118"/>
      <c r="O27" s="119"/>
      <c r="P27" s="16"/>
    </row>
    <row r="28" spans="2:16" x14ac:dyDescent="0.25">
      <c r="B28" s="16"/>
      <c r="C28" s="33" t="s">
        <v>3463</v>
      </c>
      <c r="D28" s="29" t="s">
        <v>3446</v>
      </c>
      <c r="E28" s="31"/>
      <c r="F28" s="34" t="s">
        <v>3464</v>
      </c>
      <c r="G28" s="117" t="s">
        <v>3465</v>
      </c>
      <c r="H28" s="119"/>
      <c r="I28" s="33" t="s">
        <v>3466</v>
      </c>
      <c r="J28" s="120" t="s">
        <v>3467</v>
      </c>
      <c r="K28" s="120"/>
      <c r="L28" s="120"/>
      <c r="M28" s="120"/>
      <c r="N28" s="120"/>
      <c r="O28" s="35" t="s">
        <v>3451</v>
      </c>
      <c r="P28" s="16"/>
    </row>
    <row r="29" spans="2:16" x14ac:dyDescent="0.25">
      <c r="B29" s="16"/>
      <c r="C29" s="14" t="s">
        <v>3468</v>
      </c>
      <c r="D29" s="121"/>
      <c r="E29" s="122"/>
      <c r="F29" s="20"/>
      <c r="G29" s="121"/>
      <c r="H29" s="122"/>
      <c r="I29" s="14"/>
      <c r="J29" s="123"/>
      <c r="K29" s="123"/>
      <c r="L29" s="123"/>
      <c r="M29" s="123"/>
      <c r="N29" s="123"/>
      <c r="O29" s="14"/>
      <c r="P29" s="16"/>
    </row>
    <row r="30" spans="2:16" x14ac:dyDescent="0.25">
      <c r="B30" s="16"/>
      <c r="C30" s="14"/>
      <c r="D30" s="121"/>
      <c r="E30" s="122"/>
      <c r="F30" s="20"/>
      <c r="G30" s="121"/>
      <c r="H30" s="122"/>
      <c r="I30" s="14"/>
      <c r="J30" s="123"/>
      <c r="K30" s="123"/>
      <c r="L30" s="123"/>
      <c r="M30" s="123"/>
      <c r="N30" s="123"/>
      <c r="O30" s="14"/>
      <c r="P30" s="16"/>
    </row>
    <row r="31" spans="2:16" x14ac:dyDescent="0.25">
      <c r="B31" s="16"/>
      <c r="C31" s="14"/>
      <c r="D31" s="121"/>
      <c r="E31" s="122"/>
      <c r="F31" s="20"/>
      <c r="G31" s="121"/>
      <c r="H31" s="122"/>
      <c r="I31" s="14"/>
      <c r="J31" s="123"/>
      <c r="K31" s="123"/>
      <c r="L31" s="123"/>
      <c r="M31" s="123"/>
      <c r="N31" s="123"/>
      <c r="O31" s="14"/>
      <c r="P31" s="16"/>
    </row>
    <row r="32" spans="2:16" x14ac:dyDescent="0.25">
      <c r="B32" s="16"/>
      <c r="C32" s="14"/>
      <c r="D32" s="121"/>
      <c r="E32" s="122"/>
      <c r="F32" s="20"/>
      <c r="G32" s="121"/>
      <c r="H32" s="122"/>
      <c r="I32" s="14"/>
      <c r="J32" s="123"/>
      <c r="K32" s="123"/>
      <c r="L32" s="123"/>
      <c r="M32" s="123"/>
      <c r="N32" s="123"/>
      <c r="O32" s="14"/>
      <c r="P32" s="16"/>
    </row>
    <row r="33" spans="2:16" x14ac:dyDescent="0.25">
      <c r="B33" s="16"/>
      <c r="C33" s="14"/>
      <c r="D33" s="121"/>
      <c r="E33" s="122"/>
      <c r="F33" s="20"/>
      <c r="G33" s="121"/>
      <c r="H33" s="122"/>
      <c r="I33" s="14"/>
      <c r="J33" s="123"/>
      <c r="K33" s="123"/>
      <c r="L33" s="123"/>
      <c r="M33" s="123"/>
      <c r="N33" s="123"/>
      <c r="O33" s="14"/>
      <c r="P33" s="16"/>
    </row>
    <row r="34" spans="2:16" x14ac:dyDescent="0.25">
      <c r="B34" s="16"/>
      <c r="C34" s="14"/>
      <c r="D34" s="121"/>
      <c r="E34" s="122"/>
      <c r="F34" s="20"/>
      <c r="G34" s="121"/>
      <c r="H34" s="122"/>
      <c r="I34" s="14"/>
      <c r="J34" s="123"/>
      <c r="K34" s="123"/>
      <c r="L34" s="123"/>
      <c r="M34" s="123"/>
      <c r="N34" s="123"/>
      <c r="O34" s="14"/>
      <c r="P34" s="16"/>
    </row>
    <row r="35" spans="2:16" x14ac:dyDescent="0.25">
      <c r="B35" s="16"/>
      <c r="C35" s="14"/>
      <c r="D35" s="121"/>
      <c r="E35" s="122"/>
      <c r="F35" s="20"/>
      <c r="G35" s="121"/>
      <c r="H35" s="122"/>
      <c r="I35" s="14"/>
      <c r="J35" s="123"/>
      <c r="K35" s="123"/>
      <c r="L35" s="123"/>
      <c r="M35" s="123"/>
      <c r="N35" s="123"/>
      <c r="O35" s="14"/>
      <c r="P35" s="16"/>
    </row>
    <row r="36" spans="2:16" x14ac:dyDescent="0.25">
      <c r="B36" s="16"/>
      <c r="C36" s="14"/>
      <c r="D36" s="121"/>
      <c r="E36" s="122"/>
      <c r="F36" s="20"/>
      <c r="G36" s="121"/>
      <c r="H36" s="122"/>
      <c r="I36" s="14"/>
      <c r="J36" s="123"/>
      <c r="K36" s="123"/>
      <c r="L36" s="123"/>
      <c r="M36" s="123"/>
      <c r="N36" s="123"/>
      <c r="O36" s="14"/>
      <c r="P36" s="16"/>
    </row>
    <row r="37" spans="2:16" x14ac:dyDescent="0.25">
      <c r="B37" s="16"/>
      <c r="C37" s="14"/>
      <c r="D37" s="121"/>
      <c r="E37" s="122"/>
      <c r="F37" s="20"/>
      <c r="G37" s="121"/>
      <c r="H37" s="122"/>
      <c r="I37" s="14"/>
      <c r="J37" s="123"/>
      <c r="K37" s="123"/>
      <c r="L37" s="123"/>
      <c r="M37" s="123"/>
      <c r="N37" s="123"/>
      <c r="O37" s="14"/>
      <c r="P37" s="16"/>
    </row>
    <row r="38" spans="2:16" x14ac:dyDescent="0.25">
      <c r="B38" s="16"/>
      <c r="C38" s="14"/>
      <c r="D38" s="121"/>
      <c r="E38" s="122"/>
      <c r="F38" s="20"/>
      <c r="G38" s="121"/>
      <c r="H38" s="122"/>
      <c r="I38" s="14"/>
      <c r="J38" s="123"/>
      <c r="K38" s="123"/>
      <c r="L38" s="123"/>
      <c r="M38" s="123"/>
      <c r="N38" s="123"/>
      <c r="O38" s="14"/>
      <c r="P38" s="16"/>
    </row>
    <row r="39" spans="2:16" x14ac:dyDescent="0.25">
      <c r="B39" s="16"/>
      <c r="C39" s="117" t="s">
        <v>3469</v>
      </c>
      <c r="D39" s="118"/>
      <c r="E39" s="118"/>
      <c r="F39" s="118"/>
      <c r="G39" s="118"/>
      <c r="H39" s="118"/>
      <c r="I39" s="118"/>
      <c r="J39" s="118"/>
      <c r="K39" s="118"/>
      <c r="L39" s="118"/>
      <c r="M39" s="118"/>
      <c r="N39" s="118"/>
      <c r="O39" s="119"/>
      <c r="P39" s="16"/>
    </row>
    <row r="40" spans="2:16" ht="25.5" x14ac:dyDescent="0.25">
      <c r="B40" s="16"/>
      <c r="C40" s="33" t="s">
        <v>3470</v>
      </c>
      <c r="D40" s="33" t="s">
        <v>3446</v>
      </c>
      <c r="E40" s="33" t="s">
        <v>3471</v>
      </c>
      <c r="F40" s="117" t="s">
        <v>3472</v>
      </c>
      <c r="G40" s="119"/>
      <c r="H40" s="117" t="s">
        <v>3473</v>
      </c>
      <c r="I40" s="118"/>
      <c r="J40" s="119"/>
      <c r="K40" s="117" t="s">
        <v>3474</v>
      </c>
      <c r="L40" s="118"/>
      <c r="M40" s="118"/>
      <c r="N40" s="119"/>
      <c r="O40" s="34" t="s">
        <v>3475</v>
      </c>
      <c r="P40" s="16"/>
    </row>
    <row r="41" spans="2:16" x14ac:dyDescent="0.25">
      <c r="B41" s="16"/>
      <c r="C41" s="14" t="s">
        <v>3468</v>
      </c>
      <c r="D41" s="14">
        <v>10</v>
      </c>
      <c r="E41" s="14"/>
      <c r="F41" s="121"/>
      <c r="G41" s="122"/>
      <c r="H41" s="121"/>
      <c r="I41" s="124"/>
      <c r="J41" s="122"/>
      <c r="K41" s="121"/>
      <c r="L41" s="124"/>
      <c r="M41" s="124"/>
      <c r="N41" s="122"/>
      <c r="O41" s="14"/>
      <c r="P41" s="16"/>
    </row>
    <row r="42" spans="2:16" x14ac:dyDescent="0.25">
      <c r="B42" s="16"/>
      <c r="C42" s="14"/>
      <c r="D42" s="14"/>
      <c r="E42" s="14"/>
      <c r="F42" s="121"/>
      <c r="G42" s="122"/>
      <c r="H42" s="121"/>
      <c r="I42" s="124"/>
      <c r="J42" s="122"/>
      <c r="K42" s="121"/>
      <c r="L42" s="124"/>
      <c r="M42" s="124"/>
      <c r="N42" s="122"/>
      <c r="O42" s="14"/>
      <c r="P42" s="16"/>
    </row>
    <row r="43" spans="2:16" x14ac:dyDescent="0.25">
      <c r="B43" s="16"/>
      <c r="C43" s="14"/>
      <c r="D43" s="14"/>
      <c r="E43" s="14"/>
      <c r="F43" s="121"/>
      <c r="G43" s="122"/>
      <c r="H43" s="121"/>
      <c r="I43" s="124"/>
      <c r="J43" s="122"/>
      <c r="K43" s="121"/>
      <c r="L43" s="124"/>
      <c r="M43" s="124"/>
      <c r="N43" s="122"/>
      <c r="O43" s="14"/>
      <c r="P43" s="16"/>
    </row>
    <row r="44" spans="2:16" x14ac:dyDescent="0.25">
      <c r="B44" s="16"/>
      <c r="C44" s="14"/>
      <c r="D44" s="14"/>
      <c r="E44" s="14"/>
      <c r="F44" s="121"/>
      <c r="G44" s="122"/>
      <c r="H44" s="121"/>
      <c r="I44" s="124"/>
      <c r="J44" s="122"/>
      <c r="K44" s="121"/>
      <c r="L44" s="124"/>
      <c r="M44" s="124"/>
      <c r="N44" s="122"/>
      <c r="O44" s="14"/>
      <c r="P44" s="16"/>
    </row>
    <row r="45" spans="2:16" x14ac:dyDescent="0.25">
      <c r="B45" s="16"/>
      <c r="C45" s="14"/>
      <c r="D45" s="14"/>
      <c r="E45" s="14"/>
      <c r="F45" s="121"/>
      <c r="G45" s="122"/>
      <c r="H45" s="121"/>
      <c r="I45" s="124"/>
      <c r="J45" s="122"/>
      <c r="K45" s="121"/>
      <c r="L45" s="124"/>
      <c r="M45" s="124"/>
      <c r="N45" s="122"/>
      <c r="O45" s="14"/>
      <c r="P45" s="16"/>
    </row>
    <row r="46" spans="2:16" x14ac:dyDescent="0.25">
      <c r="B46" s="16"/>
      <c r="C46" s="14"/>
      <c r="D46" s="14"/>
      <c r="E46" s="14"/>
      <c r="F46" s="121"/>
      <c r="G46" s="122"/>
      <c r="H46" s="121"/>
      <c r="I46" s="124"/>
      <c r="J46" s="122"/>
      <c r="K46" s="121"/>
      <c r="L46" s="124"/>
      <c r="M46" s="124"/>
      <c r="N46" s="122"/>
      <c r="O46" s="14"/>
      <c r="P46" s="16"/>
    </row>
    <row r="47" spans="2:16" x14ac:dyDescent="0.25">
      <c r="B47" s="16"/>
      <c r="C47" s="14"/>
      <c r="D47" s="14"/>
      <c r="E47" s="14"/>
      <c r="F47" s="121"/>
      <c r="G47" s="122"/>
      <c r="H47" s="121"/>
      <c r="I47" s="124"/>
      <c r="J47" s="122"/>
      <c r="K47" s="121"/>
      <c r="L47" s="124"/>
      <c r="M47" s="124"/>
      <c r="N47" s="122"/>
      <c r="O47" s="14"/>
      <c r="P47" s="16"/>
    </row>
    <row r="48" spans="2:16" x14ac:dyDescent="0.25">
      <c r="B48" s="16"/>
      <c r="C48" s="14"/>
      <c r="D48" s="14"/>
      <c r="E48" s="14"/>
      <c r="F48" s="121"/>
      <c r="G48" s="122"/>
      <c r="H48" s="121"/>
      <c r="I48" s="124"/>
      <c r="J48" s="122"/>
      <c r="K48" s="121"/>
      <c r="L48" s="124"/>
      <c r="M48" s="124"/>
      <c r="N48" s="122"/>
      <c r="O48" s="14"/>
      <c r="P48" s="16"/>
    </row>
    <row r="49" spans="2:16" x14ac:dyDescent="0.25">
      <c r="B49" s="16"/>
      <c r="C49" s="14"/>
      <c r="D49" s="14"/>
      <c r="E49" s="14"/>
      <c r="F49" s="121"/>
      <c r="G49" s="122"/>
      <c r="H49" s="121"/>
      <c r="I49" s="124"/>
      <c r="J49" s="122"/>
      <c r="K49" s="121"/>
      <c r="L49" s="124"/>
      <c r="M49" s="124"/>
      <c r="N49" s="122"/>
      <c r="O49" s="14"/>
      <c r="P49" s="16"/>
    </row>
    <row r="50" spans="2:16" x14ac:dyDescent="0.25">
      <c r="B50" s="16"/>
      <c r="C50" s="14"/>
      <c r="D50" s="14"/>
      <c r="E50" s="14"/>
      <c r="F50" s="121"/>
      <c r="G50" s="122"/>
      <c r="H50" s="121"/>
      <c r="I50" s="124"/>
      <c r="J50" s="122"/>
      <c r="K50" s="121"/>
      <c r="L50" s="124"/>
      <c r="M50" s="124"/>
      <c r="N50" s="122"/>
      <c r="O50" s="14"/>
      <c r="P50" s="16"/>
    </row>
    <row r="51" spans="2:16" x14ac:dyDescent="0.25">
      <c r="B51" s="16"/>
      <c r="C51" s="117" t="s">
        <v>3476</v>
      </c>
      <c r="D51" s="118"/>
      <c r="E51" s="118"/>
      <c r="F51" s="118"/>
      <c r="G51" s="118"/>
      <c r="H51" s="118"/>
      <c r="I51" s="118"/>
      <c r="J51" s="118"/>
      <c r="K51" s="118"/>
      <c r="L51" s="118"/>
      <c r="M51" s="118"/>
      <c r="N51" s="118"/>
      <c r="O51" s="119"/>
      <c r="P51" s="16"/>
    </row>
    <row r="52" spans="2:16" x14ac:dyDescent="0.25">
      <c r="B52" s="16"/>
      <c r="C52" s="37" t="s">
        <v>3441</v>
      </c>
      <c r="D52" s="29" t="s">
        <v>3446</v>
      </c>
      <c r="E52" s="31"/>
      <c r="F52" s="117" t="s">
        <v>3477</v>
      </c>
      <c r="G52" s="119"/>
      <c r="H52" s="117" t="s">
        <v>3478</v>
      </c>
      <c r="I52" s="118"/>
      <c r="J52" s="118"/>
      <c r="K52" s="118"/>
      <c r="L52" s="118"/>
      <c r="M52" s="118"/>
      <c r="N52" s="118"/>
      <c r="O52" s="119"/>
      <c r="P52" s="16"/>
    </row>
    <row r="53" spans="2:16" x14ac:dyDescent="0.25">
      <c r="B53" s="16"/>
      <c r="C53" s="14" t="s">
        <v>3444</v>
      </c>
      <c r="D53" s="121"/>
      <c r="E53" s="122"/>
      <c r="F53" s="121"/>
      <c r="G53" s="122"/>
      <c r="H53" s="121"/>
      <c r="I53" s="124"/>
      <c r="J53" s="124"/>
      <c r="K53" s="124"/>
      <c r="L53" s="124"/>
      <c r="M53" s="124"/>
      <c r="N53" s="124"/>
      <c r="O53" s="122"/>
      <c r="P53" s="16"/>
    </row>
    <row r="54" spans="2:16" x14ac:dyDescent="0.25">
      <c r="B54" s="16"/>
      <c r="C54" s="14"/>
      <c r="D54" s="121"/>
      <c r="E54" s="122"/>
      <c r="F54" s="121"/>
      <c r="G54" s="122"/>
      <c r="H54" s="121"/>
      <c r="I54" s="124"/>
      <c r="J54" s="124"/>
      <c r="K54" s="124"/>
      <c r="L54" s="124"/>
      <c r="M54" s="124"/>
      <c r="N54" s="124"/>
      <c r="O54" s="122"/>
      <c r="P54" s="16"/>
    </row>
    <row r="55" spans="2:16" x14ac:dyDescent="0.25">
      <c r="B55" s="16"/>
      <c r="C55" s="14"/>
      <c r="D55" s="121"/>
      <c r="E55" s="122"/>
      <c r="F55" s="121"/>
      <c r="G55" s="122"/>
      <c r="H55" s="121"/>
      <c r="I55" s="124"/>
      <c r="J55" s="124"/>
      <c r="K55" s="124"/>
      <c r="L55" s="124"/>
      <c r="M55" s="124"/>
      <c r="N55" s="124"/>
      <c r="O55" s="122"/>
      <c r="P55" s="16"/>
    </row>
    <row r="56" spans="2:16" x14ac:dyDescent="0.25">
      <c r="B56" s="16"/>
      <c r="C56" s="14"/>
      <c r="D56" s="121"/>
      <c r="E56" s="122"/>
      <c r="F56" s="121"/>
      <c r="G56" s="122"/>
      <c r="H56" s="121"/>
      <c r="I56" s="124"/>
      <c r="J56" s="124"/>
      <c r="K56" s="124"/>
      <c r="L56" s="124"/>
      <c r="M56" s="124"/>
      <c r="N56" s="124"/>
      <c r="O56" s="122"/>
      <c r="P56" s="16"/>
    </row>
    <row r="57" spans="2:16" x14ac:dyDescent="0.25">
      <c r="B57" s="16"/>
      <c r="C57" s="14"/>
      <c r="D57" s="121"/>
      <c r="E57" s="122"/>
      <c r="F57" s="121"/>
      <c r="G57" s="122"/>
      <c r="H57" s="121"/>
      <c r="I57" s="124"/>
      <c r="J57" s="124"/>
      <c r="K57" s="124"/>
      <c r="L57" s="124"/>
      <c r="M57" s="124"/>
      <c r="N57" s="124"/>
      <c r="O57" s="122"/>
      <c r="P57" s="16"/>
    </row>
    <row r="58" spans="2:16" ht="9.9499999999999993" customHeight="1" x14ac:dyDescent="0.25">
      <c r="B58" s="16"/>
      <c r="C58" s="16"/>
      <c r="D58" s="16"/>
      <c r="E58" s="16"/>
      <c r="F58" s="16"/>
      <c r="G58" s="16"/>
      <c r="H58" s="16"/>
      <c r="I58" s="16"/>
      <c r="J58" s="16"/>
      <c r="K58" s="16"/>
      <c r="L58" s="16"/>
      <c r="M58" s="16"/>
      <c r="N58" s="16"/>
      <c r="O58" s="16"/>
      <c r="P58" s="16"/>
    </row>
  </sheetData>
  <mergeCells count="140">
    <mergeCell ref="D57:E57"/>
    <mergeCell ref="F57:G57"/>
    <mergeCell ref="H57:O57"/>
    <mergeCell ref="D55:E55"/>
    <mergeCell ref="F55:G55"/>
    <mergeCell ref="H55:O55"/>
    <mergeCell ref="D56:E56"/>
    <mergeCell ref="F56:G56"/>
    <mergeCell ref="H56:O56"/>
    <mergeCell ref="D53:E53"/>
    <mergeCell ref="F53:G53"/>
    <mergeCell ref="H53:O53"/>
    <mergeCell ref="D54:E54"/>
    <mergeCell ref="F54:G54"/>
    <mergeCell ref="H54:O54"/>
    <mergeCell ref="F50:G50"/>
    <mergeCell ref="H50:J50"/>
    <mergeCell ref="K50:N50"/>
    <mergeCell ref="C51:O51"/>
    <mergeCell ref="F52:G52"/>
    <mergeCell ref="H52:O52"/>
    <mergeCell ref="F48:G48"/>
    <mergeCell ref="H48:J48"/>
    <mergeCell ref="K48:N48"/>
    <mergeCell ref="F49:G49"/>
    <mergeCell ref="H49:J49"/>
    <mergeCell ref="K49:N49"/>
    <mergeCell ref="F46:G46"/>
    <mergeCell ref="H46:J46"/>
    <mergeCell ref="K46:N46"/>
    <mergeCell ref="F47:G47"/>
    <mergeCell ref="H47:J47"/>
    <mergeCell ref="K47:N47"/>
    <mergeCell ref="F44:G44"/>
    <mergeCell ref="H44:J44"/>
    <mergeCell ref="K44:N44"/>
    <mergeCell ref="F45:G45"/>
    <mergeCell ref="H45:J45"/>
    <mergeCell ref="K45:N45"/>
    <mergeCell ref="F42:G42"/>
    <mergeCell ref="H42:J42"/>
    <mergeCell ref="K42:N42"/>
    <mergeCell ref="F43:G43"/>
    <mergeCell ref="H43:J43"/>
    <mergeCell ref="K43:N43"/>
    <mergeCell ref="C39:O39"/>
    <mergeCell ref="F40:G40"/>
    <mergeCell ref="H40:J40"/>
    <mergeCell ref="K40:N40"/>
    <mergeCell ref="F41:G41"/>
    <mergeCell ref="H41:J41"/>
    <mergeCell ref="K41:N41"/>
    <mergeCell ref="D37:E37"/>
    <mergeCell ref="G37:H37"/>
    <mergeCell ref="J37:N37"/>
    <mergeCell ref="D38:E38"/>
    <mergeCell ref="G38:H38"/>
    <mergeCell ref="J38:N38"/>
    <mergeCell ref="D35:E35"/>
    <mergeCell ref="G35:H35"/>
    <mergeCell ref="J35:N35"/>
    <mergeCell ref="D36:E36"/>
    <mergeCell ref="G36:H36"/>
    <mergeCell ref="J36:N36"/>
    <mergeCell ref="D33:E33"/>
    <mergeCell ref="G33:H33"/>
    <mergeCell ref="J33:N33"/>
    <mergeCell ref="D34:E34"/>
    <mergeCell ref="G34:H34"/>
    <mergeCell ref="J34:N34"/>
    <mergeCell ref="D31:E31"/>
    <mergeCell ref="G31:H31"/>
    <mergeCell ref="J31:N31"/>
    <mergeCell ref="D32:E32"/>
    <mergeCell ref="G32:H32"/>
    <mergeCell ref="J32:N32"/>
    <mergeCell ref="D29:E29"/>
    <mergeCell ref="G29:H29"/>
    <mergeCell ref="J29:N29"/>
    <mergeCell ref="D30:E30"/>
    <mergeCell ref="G30:H30"/>
    <mergeCell ref="J30:N30"/>
    <mergeCell ref="D26:E26"/>
    <mergeCell ref="I26:J26"/>
    <mergeCell ref="K26:L26"/>
    <mergeCell ref="C27:O27"/>
    <mergeCell ref="G28:H28"/>
    <mergeCell ref="J28:N28"/>
    <mergeCell ref="D24:E24"/>
    <mergeCell ref="I24:J24"/>
    <mergeCell ref="K24:L24"/>
    <mergeCell ref="D25:E25"/>
    <mergeCell ref="I25:J25"/>
    <mergeCell ref="K25:L25"/>
    <mergeCell ref="D22:E22"/>
    <mergeCell ref="I22:J22"/>
    <mergeCell ref="K22:L22"/>
    <mergeCell ref="D23:E23"/>
    <mergeCell ref="I23:J23"/>
    <mergeCell ref="K23:L23"/>
    <mergeCell ref="D20:E20"/>
    <mergeCell ref="I20:J20"/>
    <mergeCell ref="K20:L20"/>
    <mergeCell ref="D21:E21"/>
    <mergeCell ref="I21:J21"/>
    <mergeCell ref="K21:L21"/>
    <mergeCell ref="D18:E18"/>
    <mergeCell ref="I18:J18"/>
    <mergeCell ref="K18:L18"/>
    <mergeCell ref="D19:E19"/>
    <mergeCell ref="I19:J19"/>
    <mergeCell ref="K19:L19"/>
    <mergeCell ref="C14:O14"/>
    <mergeCell ref="I16:J16"/>
    <mergeCell ref="K16:L16"/>
    <mergeCell ref="D17:E17"/>
    <mergeCell ref="I17:J17"/>
    <mergeCell ref="K17:L17"/>
    <mergeCell ref="D12:E12"/>
    <mergeCell ref="G12:H12"/>
    <mergeCell ref="I12:J12"/>
    <mergeCell ref="K12:N12"/>
    <mergeCell ref="G9:H9"/>
    <mergeCell ref="I9:J9"/>
    <mergeCell ref="K9:N9"/>
    <mergeCell ref="G10:H10"/>
    <mergeCell ref="I10:J10"/>
    <mergeCell ref="K10:N10"/>
    <mergeCell ref="C6:O6"/>
    <mergeCell ref="G7:H7"/>
    <mergeCell ref="I7:J7"/>
    <mergeCell ref="K7:N7"/>
    <mergeCell ref="D8:E8"/>
    <mergeCell ref="G8:H8"/>
    <mergeCell ref="I8:J8"/>
    <mergeCell ref="K8:N8"/>
    <mergeCell ref="D11:E11"/>
    <mergeCell ref="G11:H11"/>
    <mergeCell ref="I11:J11"/>
    <mergeCell ref="K11:N11"/>
  </mergeCells>
  <phoneticPr fontId="5"/>
  <printOptions horizontalCentered="1"/>
  <pageMargins left="0.31496062992125984" right="0.31496062992125984" top="0.78740157480314965" bottom="0.39370078740157483" header="0.39370078740157483" footer="0.19685039370078741"/>
  <pageSetup paperSize="9" fitToHeight="0" orientation="landscape" r:id="rId1"/>
  <headerFooter>
    <oddHeader>&amp;L&amp;"ＭＳ 明朝,標準"&amp;12【共同研究フェーズ】&amp;R&amp;"ＭＳ 明朝,標準"&amp;10
（添付資料１）</oddHeader>
  </headerFooter>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676F3-544B-4FD9-AC8C-77D06A2FD216}">
  <sheetPr>
    <pageSetUpPr fitToPage="1"/>
  </sheetPr>
  <dimension ref="A1:J49"/>
  <sheetViews>
    <sheetView showGridLines="0" zoomScaleNormal="100" zoomScaleSheetLayoutView="100" workbookViewId="0"/>
  </sheetViews>
  <sheetFormatPr defaultRowHeight="12.75" x14ac:dyDescent="0.25"/>
  <cols>
    <col min="1" max="1" width="1.44140625" style="84" customWidth="1"/>
    <col min="2" max="2" width="2.33203125" style="82" customWidth="1"/>
    <col min="3" max="3" width="9.33203125" style="83" customWidth="1"/>
    <col min="4" max="4" width="16.77734375" style="83" customWidth="1"/>
    <col min="5" max="5" width="8.88671875" style="83" bestFit="1" customWidth="1"/>
    <col min="6" max="6" width="4.44140625" style="83" bestFit="1" customWidth="1"/>
    <col min="7" max="7" width="8.77734375" style="83" customWidth="1"/>
    <col min="8" max="8" width="12.77734375" style="83" customWidth="1"/>
    <col min="9" max="9" width="6.77734375" style="83" customWidth="1"/>
    <col min="10" max="10" width="1.44140625" style="84" customWidth="1"/>
    <col min="11" max="16384" width="8.88671875" style="84"/>
  </cols>
  <sheetData>
    <row r="1" spans="2:10" ht="9.9499999999999993" customHeight="1" x14ac:dyDescent="0.25"/>
    <row r="2" spans="2:10" x14ac:dyDescent="0.25">
      <c r="B2" s="85"/>
      <c r="C2" s="107" t="s">
        <v>3549</v>
      </c>
      <c r="D2" s="107"/>
      <c r="E2" s="107"/>
      <c r="F2" s="107"/>
      <c r="G2" s="107"/>
      <c r="H2" s="107"/>
      <c r="I2" s="107"/>
      <c r="J2" s="86"/>
    </row>
    <row r="3" spans="2:10" x14ac:dyDescent="0.25">
      <c r="B3" s="85"/>
      <c r="C3" s="107" t="s">
        <v>3527</v>
      </c>
      <c r="D3" s="107"/>
      <c r="E3" s="107"/>
      <c r="F3" s="107"/>
      <c r="G3" s="107"/>
      <c r="H3" s="107"/>
      <c r="I3" s="107"/>
      <c r="J3" s="86"/>
    </row>
    <row r="4" spans="2:10" x14ac:dyDescent="0.25">
      <c r="B4" s="85"/>
      <c r="C4" s="107" t="s">
        <v>3540</v>
      </c>
      <c r="D4" s="107"/>
      <c r="E4" s="107"/>
      <c r="F4" s="107"/>
      <c r="G4" s="107"/>
      <c r="H4" s="107"/>
      <c r="I4" s="107"/>
      <c r="J4" s="86"/>
    </row>
    <row r="5" spans="2:10" ht="56.25" customHeight="1" x14ac:dyDescent="0.25">
      <c r="B5" s="85"/>
      <c r="C5" s="126" t="s">
        <v>3550</v>
      </c>
      <c r="D5" s="126"/>
      <c r="E5" s="126"/>
      <c r="F5" s="126"/>
      <c r="G5" s="126"/>
      <c r="H5" s="126"/>
      <c r="I5" s="126"/>
      <c r="J5" s="86"/>
    </row>
    <row r="6" spans="2:10" x14ac:dyDescent="0.25">
      <c r="B6" s="86"/>
      <c r="C6" s="139" t="s">
        <v>3482</v>
      </c>
      <c r="D6" s="139"/>
      <c r="E6" s="139"/>
      <c r="F6" s="139"/>
      <c r="G6" s="139"/>
      <c r="H6" s="139"/>
      <c r="I6" s="139"/>
      <c r="J6" s="86"/>
    </row>
    <row r="7" spans="2:10" ht="27.75" customHeight="1" x14ac:dyDescent="0.25">
      <c r="B7" s="86"/>
      <c r="C7" s="140" t="s">
        <v>3551</v>
      </c>
      <c r="D7" s="139"/>
      <c r="E7" s="139"/>
      <c r="F7" s="139"/>
      <c r="G7" s="139"/>
      <c r="H7" s="139"/>
      <c r="I7" s="139"/>
      <c r="J7" s="86"/>
    </row>
    <row r="8" spans="2:10" x14ac:dyDescent="0.25">
      <c r="B8" s="87"/>
      <c r="C8" s="88"/>
      <c r="D8" s="89"/>
      <c r="E8" s="89"/>
      <c r="F8" s="89"/>
      <c r="G8" s="89"/>
      <c r="H8" s="89"/>
      <c r="I8" s="90"/>
      <c r="J8" s="90" t="s">
        <v>3537</v>
      </c>
    </row>
    <row r="9" spans="2:10" ht="18.75" x14ac:dyDescent="0.25">
      <c r="B9" s="128" t="s">
        <v>3483</v>
      </c>
      <c r="C9" s="128"/>
      <c r="D9" s="128"/>
      <c r="E9" s="128"/>
      <c r="F9" s="128"/>
      <c r="G9" s="128"/>
      <c r="H9" s="128"/>
      <c r="I9" s="128"/>
      <c r="J9" s="128"/>
    </row>
    <row r="10" spans="2:10" x14ac:dyDescent="0.25">
      <c r="B10" s="87"/>
      <c r="C10" s="88"/>
      <c r="D10" s="89"/>
      <c r="E10" s="89"/>
      <c r="F10" s="89"/>
      <c r="G10" s="89"/>
      <c r="H10" s="89"/>
      <c r="I10" s="90"/>
      <c r="J10" s="90"/>
    </row>
    <row r="11" spans="2:10" x14ac:dyDescent="0.25">
      <c r="B11" s="91"/>
      <c r="C11" s="91" t="s">
        <v>3518</v>
      </c>
      <c r="D11" s="71" t="s">
        <v>3519</v>
      </c>
      <c r="E11" s="91"/>
      <c r="F11" s="91"/>
      <c r="G11" s="91"/>
      <c r="H11" s="91"/>
      <c r="I11" s="91"/>
      <c r="J11" s="91"/>
    </row>
    <row r="12" spans="2:10" x14ac:dyDescent="0.25">
      <c r="B12" s="91"/>
      <c r="C12" s="91" t="s">
        <v>3517</v>
      </c>
      <c r="D12" s="71" t="s">
        <v>3520</v>
      </c>
      <c r="E12" s="91"/>
      <c r="F12" s="91"/>
      <c r="G12" s="91"/>
      <c r="H12" s="91"/>
      <c r="I12" s="91"/>
      <c r="J12" s="91"/>
    </row>
    <row r="13" spans="2:10" ht="14.25" customHeight="1" x14ac:dyDescent="0.25">
      <c r="B13" s="87"/>
      <c r="C13" s="88"/>
      <c r="D13" s="88"/>
      <c r="E13" s="88"/>
      <c r="F13" s="88"/>
      <c r="G13" s="88"/>
      <c r="H13" s="88"/>
      <c r="I13" s="88"/>
      <c r="J13" s="88"/>
    </row>
    <row r="14" spans="2:10" ht="54.75" customHeight="1" x14ac:dyDescent="0.25">
      <c r="B14" s="129" t="s">
        <v>3545</v>
      </c>
      <c r="C14" s="129"/>
      <c r="D14" s="129"/>
      <c r="E14" s="129"/>
      <c r="F14" s="129"/>
      <c r="G14" s="129"/>
      <c r="H14" s="129"/>
      <c r="I14" s="129"/>
      <c r="J14" s="129"/>
    </row>
    <row r="15" spans="2:10" ht="15.75" customHeight="1" x14ac:dyDescent="0.25">
      <c r="B15" s="87"/>
      <c r="C15" s="92"/>
      <c r="D15" s="92"/>
      <c r="E15" s="92"/>
      <c r="F15" s="92"/>
      <c r="G15" s="92"/>
      <c r="H15" s="92"/>
      <c r="I15" s="92"/>
      <c r="J15" s="92"/>
    </row>
    <row r="16" spans="2:10" ht="18" customHeight="1" x14ac:dyDescent="0.25">
      <c r="B16" s="130" t="s">
        <v>3484</v>
      </c>
      <c r="C16" s="130"/>
      <c r="D16" s="130"/>
      <c r="E16" s="130"/>
      <c r="F16" s="130"/>
      <c r="G16" s="130"/>
      <c r="H16" s="130"/>
      <c r="I16" s="130"/>
      <c r="J16" s="130"/>
    </row>
    <row r="17" spans="2:10" ht="52.5" customHeight="1" x14ac:dyDescent="0.25">
      <c r="B17" s="87"/>
      <c r="C17" s="94" t="s">
        <v>3485</v>
      </c>
      <c r="D17" s="95" t="s">
        <v>3486</v>
      </c>
      <c r="E17" s="94" t="s">
        <v>3487</v>
      </c>
      <c r="F17" s="131" t="s">
        <v>3488</v>
      </c>
      <c r="G17" s="132"/>
      <c r="H17" s="96" t="s">
        <v>3489</v>
      </c>
      <c r="I17" s="94" t="s">
        <v>3490</v>
      </c>
      <c r="J17" s="97"/>
    </row>
    <row r="18" spans="2:10" ht="52.5" customHeight="1" x14ac:dyDescent="0.25">
      <c r="B18" s="87"/>
      <c r="C18" s="43" t="s">
        <v>3541</v>
      </c>
      <c r="D18" s="44" t="s">
        <v>3542</v>
      </c>
      <c r="E18" s="46" t="s">
        <v>3543</v>
      </c>
      <c r="F18" s="133" t="s">
        <v>3544</v>
      </c>
      <c r="G18" s="135"/>
      <c r="H18" s="45" t="s">
        <v>3495</v>
      </c>
      <c r="I18" s="46">
        <v>15</v>
      </c>
      <c r="J18" s="97"/>
    </row>
    <row r="19" spans="2:10" ht="38.25" customHeight="1" x14ac:dyDescent="0.25">
      <c r="B19" s="87"/>
      <c r="C19" s="43" t="s">
        <v>3491</v>
      </c>
      <c r="D19" s="43" t="s">
        <v>3528</v>
      </c>
      <c r="E19" s="44" t="s">
        <v>3529</v>
      </c>
      <c r="F19" s="133" t="s">
        <v>3494</v>
      </c>
      <c r="G19" s="134"/>
      <c r="H19" s="45" t="s">
        <v>3495</v>
      </c>
      <c r="I19" s="44">
        <v>10</v>
      </c>
      <c r="J19" s="97"/>
    </row>
    <row r="20" spans="2:10" ht="63" customHeight="1" x14ac:dyDescent="0.25">
      <c r="B20" s="87"/>
      <c r="C20" s="43" t="s">
        <v>3496</v>
      </c>
      <c r="D20" s="43" t="s">
        <v>3531</v>
      </c>
      <c r="E20" s="44" t="s">
        <v>3530</v>
      </c>
      <c r="F20" s="133" t="s">
        <v>3499</v>
      </c>
      <c r="G20" s="135"/>
      <c r="H20" s="45" t="s">
        <v>3495</v>
      </c>
      <c r="I20" s="44">
        <v>20</v>
      </c>
      <c r="J20" s="97"/>
    </row>
    <row r="21" spans="2:10" ht="54.75" customHeight="1" x14ac:dyDescent="0.25">
      <c r="B21" s="87"/>
      <c r="C21" s="44" t="s">
        <v>3500</v>
      </c>
      <c r="D21" s="46" t="s">
        <v>3532</v>
      </c>
      <c r="E21" s="44" t="s">
        <v>3532</v>
      </c>
      <c r="F21" s="136" t="s">
        <v>3500</v>
      </c>
      <c r="G21" s="134"/>
      <c r="H21" s="45" t="s">
        <v>3500</v>
      </c>
      <c r="I21" s="44">
        <v>15</v>
      </c>
      <c r="J21" s="97"/>
    </row>
    <row r="22" spans="2:10" ht="18.75" customHeight="1" x14ac:dyDescent="0.25">
      <c r="B22" s="87"/>
      <c r="C22" s="89"/>
      <c r="D22" s="98"/>
      <c r="E22" s="89"/>
      <c r="F22" s="89"/>
      <c r="G22" s="89"/>
      <c r="H22" s="89"/>
      <c r="I22" s="89"/>
      <c r="J22" s="97"/>
    </row>
    <row r="23" spans="2:10" x14ac:dyDescent="0.25">
      <c r="B23" s="93" t="s">
        <v>3552</v>
      </c>
      <c r="C23" s="93"/>
      <c r="D23" s="93"/>
      <c r="E23" s="93"/>
      <c r="F23" s="93"/>
      <c r="G23" s="93"/>
      <c r="H23" s="93"/>
      <c r="I23" s="93"/>
      <c r="J23" s="97"/>
    </row>
    <row r="24" spans="2:10" ht="18" customHeight="1" x14ac:dyDescent="0.25">
      <c r="B24" s="93" t="s">
        <v>3553</v>
      </c>
      <c r="C24" s="93"/>
      <c r="D24" s="93"/>
      <c r="E24" s="93"/>
      <c r="F24" s="93"/>
      <c r="G24" s="93"/>
      <c r="H24" s="93"/>
      <c r="I24" s="93"/>
      <c r="J24" s="97"/>
    </row>
    <row r="25" spans="2:10" x14ac:dyDescent="0.25">
      <c r="B25" s="87"/>
      <c r="C25" s="127" t="s">
        <v>3502</v>
      </c>
      <c r="D25" s="127"/>
      <c r="E25" s="127" t="s">
        <v>3503</v>
      </c>
      <c r="F25" s="127"/>
      <c r="G25" s="99"/>
      <c r="H25" s="98"/>
      <c r="I25" s="98"/>
      <c r="J25" s="97"/>
    </row>
    <row r="26" spans="2:10" x14ac:dyDescent="0.25">
      <c r="B26" s="87"/>
      <c r="C26" s="137" t="s">
        <v>3504</v>
      </c>
      <c r="D26" s="137"/>
      <c r="E26" s="137" t="s">
        <v>3505</v>
      </c>
      <c r="F26" s="137"/>
      <c r="G26" s="100"/>
      <c r="H26" s="98"/>
      <c r="I26" s="98"/>
      <c r="J26" s="97"/>
    </row>
    <row r="27" spans="2:10" x14ac:dyDescent="0.25">
      <c r="B27" s="87"/>
      <c r="C27" s="137" t="s">
        <v>3506</v>
      </c>
      <c r="D27" s="137"/>
      <c r="E27" s="137" t="s">
        <v>3507</v>
      </c>
      <c r="F27" s="137"/>
      <c r="G27" s="100"/>
      <c r="H27" s="98"/>
      <c r="I27" s="98"/>
      <c r="J27" s="97"/>
    </row>
    <row r="28" spans="2:10" x14ac:dyDescent="0.25">
      <c r="B28" s="87"/>
      <c r="C28" s="137" t="s">
        <v>3508</v>
      </c>
      <c r="D28" s="137"/>
      <c r="E28" s="137" t="s">
        <v>3509</v>
      </c>
      <c r="F28" s="137"/>
      <c r="G28" s="100"/>
      <c r="H28" s="98"/>
      <c r="I28" s="98"/>
      <c r="J28" s="97"/>
    </row>
    <row r="29" spans="2:10" ht="31.5" customHeight="1" x14ac:dyDescent="0.25">
      <c r="B29" s="87"/>
      <c r="C29" s="89"/>
      <c r="D29" s="138"/>
      <c r="E29" s="138"/>
      <c r="F29" s="138"/>
      <c r="G29" s="138"/>
      <c r="H29" s="98"/>
      <c r="I29" s="98"/>
      <c r="J29" s="97"/>
    </row>
    <row r="30" spans="2:10" x14ac:dyDescent="0.25">
      <c r="B30" s="87"/>
      <c r="C30" s="89"/>
      <c r="D30" s="138"/>
      <c r="E30" s="138"/>
      <c r="F30" s="138"/>
      <c r="G30" s="138"/>
      <c r="H30" s="98"/>
      <c r="I30" s="98"/>
      <c r="J30" s="97"/>
    </row>
    <row r="31" spans="2:10" x14ac:dyDescent="0.25">
      <c r="B31" s="87"/>
      <c r="C31" s="89"/>
      <c r="D31" s="138"/>
      <c r="E31" s="138"/>
      <c r="F31" s="138"/>
      <c r="G31" s="138"/>
      <c r="H31" s="98"/>
      <c r="I31" s="98"/>
      <c r="J31" s="97"/>
    </row>
    <row r="32" spans="2:10" ht="25.5" customHeight="1" x14ac:dyDescent="0.25">
      <c r="B32" s="87"/>
      <c r="C32" s="89"/>
      <c r="D32" s="138"/>
      <c r="E32" s="138"/>
      <c r="F32" s="138"/>
      <c r="G32" s="138"/>
      <c r="H32" s="98"/>
      <c r="I32" s="98"/>
      <c r="J32" s="97"/>
    </row>
    <row r="33" spans="1:10" ht="25.5" customHeight="1" x14ac:dyDescent="0.25">
      <c r="B33" s="87"/>
      <c r="C33" s="89"/>
      <c r="D33" s="138"/>
      <c r="E33" s="138"/>
      <c r="F33" s="138"/>
      <c r="G33" s="138"/>
      <c r="H33" s="98"/>
      <c r="I33" s="98"/>
      <c r="J33" s="97"/>
    </row>
    <row r="34" spans="1:10" ht="25.5" customHeight="1" x14ac:dyDescent="0.25">
      <c r="B34" s="83"/>
    </row>
    <row r="35" spans="1:10" ht="25.5" customHeight="1" x14ac:dyDescent="0.25"/>
    <row r="36" spans="1:10" ht="6" customHeight="1" x14ac:dyDescent="0.25"/>
    <row r="37" spans="1:10" ht="55.5" customHeight="1" x14ac:dyDescent="0.25"/>
    <row r="38" spans="1:10" ht="18" customHeight="1" x14ac:dyDescent="0.25"/>
    <row r="40" spans="1:10" ht="56.25" customHeight="1" x14ac:dyDescent="0.25"/>
    <row r="43" spans="1:10" ht="27.75" customHeight="1" x14ac:dyDescent="0.25"/>
    <row r="44" spans="1:10" ht="27.75" customHeight="1" x14ac:dyDescent="0.25"/>
    <row r="45" spans="1:10" ht="21.75" customHeight="1" x14ac:dyDescent="0.25"/>
    <row r="46" spans="1:10" x14ac:dyDescent="0.25">
      <c r="A46" s="83"/>
    </row>
    <row r="47" spans="1:10" ht="34.5" customHeight="1" x14ac:dyDescent="0.25"/>
    <row r="49" ht="25.5" customHeight="1" x14ac:dyDescent="0.25"/>
  </sheetData>
  <sheetProtection formatCells="0" formatColumns="0" formatRows="0" insertRows="0" deleteRows="0" sort="0"/>
  <mergeCells count="27">
    <mergeCell ref="C2:I2"/>
    <mergeCell ref="C4:I4"/>
    <mergeCell ref="C5:I5"/>
    <mergeCell ref="C6:I6"/>
    <mergeCell ref="C7:I7"/>
    <mergeCell ref="C3:I3"/>
    <mergeCell ref="D29:G29"/>
    <mergeCell ref="D30:G30"/>
    <mergeCell ref="D31:G31"/>
    <mergeCell ref="D32:G32"/>
    <mergeCell ref="D33:G33"/>
    <mergeCell ref="C26:D26"/>
    <mergeCell ref="E26:F26"/>
    <mergeCell ref="C27:D27"/>
    <mergeCell ref="E27:F27"/>
    <mergeCell ref="C28:D28"/>
    <mergeCell ref="E28:F28"/>
    <mergeCell ref="C25:D25"/>
    <mergeCell ref="E25:F25"/>
    <mergeCell ref="B9:J9"/>
    <mergeCell ref="B14:J14"/>
    <mergeCell ref="B16:J16"/>
    <mergeCell ref="F17:G17"/>
    <mergeCell ref="F19:G19"/>
    <mergeCell ref="F20:G20"/>
    <mergeCell ref="F21:G21"/>
    <mergeCell ref="F18:G18"/>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明朝,標準"&amp;12【共同研究フェーズ】&amp;R&amp;"ＭＳ 明朝,標準"&amp;10
（添付資料２）</oddHeader>
  </headerFooter>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F9D5F-C5B9-4D8E-A4F0-51DDA811F810}">
  <sheetPr>
    <pageSetUpPr fitToPage="1"/>
  </sheetPr>
  <dimension ref="A1:J49"/>
  <sheetViews>
    <sheetView showGridLines="0" zoomScaleNormal="100" zoomScaleSheetLayoutView="100" workbookViewId="0"/>
  </sheetViews>
  <sheetFormatPr defaultRowHeight="12.75" x14ac:dyDescent="0.25"/>
  <cols>
    <col min="1" max="1" width="1.44140625" style="84" customWidth="1"/>
    <col min="2" max="2" width="2.33203125" style="82" customWidth="1"/>
    <col min="3" max="3" width="9.33203125" style="83" customWidth="1"/>
    <col min="4" max="4" width="16.77734375" style="83" customWidth="1"/>
    <col min="5" max="5" width="8.88671875" style="83" bestFit="1" customWidth="1"/>
    <col min="6" max="6" width="4.44140625" style="83" bestFit="1" customWidth="1"/>
    <col min="7" max="7" width="8.77734375" style="83" customWidth="1"/>
    <col min="8" max="8" width="12.77734375" style="83" customWidth="1"/>
    <col min="9" max="9" width="6.77734375" style="83" customWidth="1"/>
    <col min="10" max="10" width="1.44140625" style="84" customWidth="1"/>
    <col min="11" max="16384" width="8.88671875" style="84"/>
  </cols>
  <sheetData>
    <row r="1" spans="2:10" ht="9.9499999999999993" customHeight="1" x14ac:dyDescent="0.25"/>
    <row r="2" spans="2:10" x14ac:dyDescent="0.25">
      <c r="B2" s="85"/>
      <c r="C2" s="107" t="s">
        <v>3549</v>
      </c>
      <c r="D2" s="107"/>
      <c r="E2" s="107"/>
      <c r="F2" s="107"/>
      <c r="G2" s="107"/>
      <c r="H2" s="107"/>
      <c r="I2" s="107"/>
      <c r="J2" s="86"/>
    </row>
    <row r="3" spans="2:10" ht="28.5" customHeight="1" x14ac:dyDescent="0.25">
      <c r="B3" s="85"/>
      <c r="C3" s="126" t="s">
        <v>3534</v>
      </c>
      <c r="D3" s="126"/>
      <c r="E3" s="126"/>
      <c r="F3" s="126"/>
      <c r="G3" s="126"/>
      <c r="H3" s="126"/>
      <c r="I3" s="126"/>
      <c r="J3" s="86"/>
    </row>
    <row r="4" spans="2:10" x14ac:dyDescent="0.25">
      <c r="B4" s="85"/>
      <c r="C4" s="107" t="s">
        <v>3540</v>
      </c>
      <c r="D4" s="107"/>
      <c r="E4" s="107"/>
      <c r="F4" s="107"/>
      <c r="G4" s="107"/>
      <c r="H4" s="107"/>
      <c r="I4" s="107"/>
      <c r="J4" s="86"/>
    </row>
    <row r="5" spans="2:10" ht="54" customHeight="1" x14ac:dyDescent="0.25">
      <c r="B5" s="85"/>
      <c r="C5" s="126" t="s">
        <v>3550</v>
      </c>
      <c r="D5" s="126"/>
      <c r="E5" s="126"/>
      <c r="F5" s="126"/>
      <c r="G5" s="126"/>
      <c r="H5" s="126"/>
      <c r="I5" s="126"/>
      <c r="J5" s="86"/>
    </row>
    <row r="6" spans="2:10" x14ac:dyDescent="0.25">
      <c r="B6" s="86"/>
      <c r="C6" s="139" t="s">
        <v>3482</v>
      </c>
      <c r="D6" s="139"/>
      <c r="E6" s="139"/>
      <c r="F6" s="139"/>
      <c r="G6" s="139"/>
      <c r="H6" s="139"/>
      <c r="I6" s="139"/>
      <c r="J6" s="86"/>
    </row>
    <row r="7" spans="2:10" ht="26.25" customHeight="1" x14ac:dyDescent="0.25">
      <c r="B7" s="86"/>
      <c r="C7" s="140" t="s">
        <v>3551</v>
      </c>
      <c r="D7" s="139"/>
      <c r="E7" s="139"/>
      <c r="F7" s="139"/>
      <c r="G7" s="139"/>
      <c r="H7" s="139"/>
      <c r="I7" s="139"/>
      <c r="J7" s="86"/>
    </row>
    <row r="8" spans="2:10" x14ac:dyDescent="0.25">
      <c r="B8" s="87"/>
      <c r="C8" s="88"/>
      <c r="D8" s="89"/>
      <c r="E8" s="89"/>
      <c r="F8" s="89"/>
      <c r="G8" s="89"/>
      <c r="H8" s="89"/>
      <c r="I8" s="90"/>
      <c r="J8" s="90" t="s">
        <v>3537</v>
      </c>
    </row>
    <row r="9" spans="2:10" ht="18.75" x14ac:dyDescent="0.25">
      <c r="B9" s="128" t="s">
        <v>3483</v>
      </c>
      <c r="C9" s="128"/>
      <c r="D9" s="128"/>
      <c r="E9" s="128"/>
      <c r="F9" s="128"/>
      <c r="G9" s="128"/>
      <c r="H9" s="128"/>
      <c r="I9" s="128"/>
      <c r="J9" s="128"/>
    </row>
    <row r="10" spans="2:10" x14ac:dyDescent="0.25">
      <c r="B10" s="87"/>
      <c r="C10" s="88"/>
      <c r="D10" s="89"/>
      <c r="E10" s="89"/>
      <c r="F10" s="89"/>
      <c r="G10" s="89"/>
      <c r="H10" s="89"/>
      <c r="I10" s="90"/>
      <c r="J10" s="90"/>
    </row>
    <row r="11" spans="2:10" x14ac:dyDescent="0.25">
      <c r="B11" s="91"/>
      <c r="C11" s="91" t="s">
        <v>3518</v>
      </c>
      <c r="D11" s="71" t="s">
        <v>3519</v>
      </c>
      <c r="E11" s="91"/>
      <c r="F11" s="91"/>
      <c r="G11" s="91"/>
      <c r="H11" s="91"/>
      <c r="I11" s="91"/>
      <c r="J11" s="91"/>
    </row>
    <row r="12" spans="2:10" x14ac:dyDescent="0.25">
      <c r="B12" s="91"/>
      <c r="C12" s="91" t="s">
        <v>3517</v>
      </c>
      <c r="D12" s="71" t="s">
        <v>3520</v>
      </c>
      <c r="E12" s="91"/>
      <c r="F12" s="91"/>
      <c r="G12" s="91"/>
      <c r="H12" s="91"/>
      <c r="I12" s="91"/>
      <c r="J12" s="91"/>
    </row>
    <row r="13" spans="2:10" ht="14.25" customHeight="1" x14ac:dyDescent="0.25">
      <c r="B13" s="87"/>
      <c r="C13" s="88"/>
      <c r="D13" s="88"/>
      <c r="E13" s="88"/>
      <c r="F13" s="88"/>
      <c r="G13" s="88"/>
      <c r="H13" s="88"/>
      <c r="I13" s="88"/>
      <c r="J13" s="88"/>
    </row>
    <row r="14" spans="2:10" ht="54.75" customHeight="1" x14ac:dyDescent="0.25">
      <c r="B14" s="129" t="s">
        <v>3545</v>
      </c>
      <c r="C14" s="129"/>
      <c r="D14" s="129"/>
      <c r="E14" s="129"/>
      <c r="F14" s="129"/>
      <c r="G14" s="129"/>
      <c r="H14" s="129"/>
      <c r="I14" s="129"/>
      <c r="J14" s="129"/>
    </row>
    <row r="15" spans="2:10" ht="15.75" customHeight="1" x14ac:dyDescent="0.25">
      <c r="B15" s="87"/>
      <c r="C15" s="92"/>
      <c r="D15" s="92"/>
      <c r="E15" s="92"/>
      <c r="F15" s="92"/>
      <c r="G15" s="92"/>
      <c r="H15" s="92"/>
      <c r="I15" s="92"/>
      <c r="J15" s="92"/>
    </row>
    <row r="16" spans="2:10" ht="18" customHeight="1" x14ac:dyDescent="0.25">
      <c r="B16" s="130" t="s">
        <v>3484</v>
      </c>
      <c r="C16" s="130"/>
      <c r="D16" s="130"/>
      <c r="E16" s="130"/>
      <c r="F16" s="130"/>
      <c r="G16" s="130"/>
      <c r="H16" s="130"/>
      <c r="I16" s="130"/>
      <c r="J16" s="130"/>
    </row>
    <row r="17" spans="2:10" ht="52.5" customHeight="1" x14ac:dyDescent="0.25">
      <c r="B17" s="87"/>
      <c r="C17" s="94" t="s">
        <v>3485</v>
      </c>
      <c r="D17" s="95" t="s">
        <v>3486</v>
      </c>
      <c r="E17" s="94" t="s">
        <v>3487</v>
      </c>
      <c r="F17" s="131" t="s">
        <v>3488</v>
      </c>
      <c r="G17" s="132"/>
      <c r="H17" s="96" t="s">
        <v>3489</v>
      </c>
      <c r="I17" s="94" t="s">
        <v>3490</v>
      </c>
      <c r="J17" s="97"/>
    </row>
    <row r="18" spans="2:10" ht="52.5" customHeight="1" x14ac:dyDescent="0.25">
      <c r="B18" s="87"/>
      <c r="C18" s="43" t="s">
        <v>3541</v>
      </c>
      <c r="D18" s="44" t="s">
        <v>3542</v>
      </c>
      <c r="E18" s="46" t="s">
        <v>3543</v>
      </c>
      <c r="F18" s="133" t="s">
        <v>3544</v>
      </c>
      <c r="G18" s="135"/>
      <c r="H18" s="45" t="s">
        <v>3495</v>
      </c>
      <c r="I18" s="46">
        <v>15</v>
      </c>
      <c r="J18" s="97"/>
    </row>
    <row r="19" spans="2:10" ht="38.25" customHeight="1" x14ac:dyDescent="0.25">
      <c r="B19" s="87"/>
      <c r="C19" s="43" t="s">
        <v>3491</v>
      </c>
      <c r="D19" s="43" t="s">
        <v>3492</v>
      </c>
      <c r="E19" s="44" t="s">
        <v>3493</v>
      </c>
      <c r="F19" s="133" t="s">
        <v>3494</v>
      </c>
      <c r="G19" s="134"/>
      <c r="H19" s="45" t="s">
        <v>3495</v>
      </c>
      <c r="I19" s="44">
        <v>10</v>
      </c>
      <c r="J19" s="97"/>
    </row>
    <row r="20" spans="2:10" ht="63" customHeight="1" x14ac:dyDescent="0.25">
      <c r="B20" s="87"/>
      <c r="C20" s="43" t="s">
        <v>3496</v>
      </c>
      <c r="D20" s="43" t="s">
        <v>3497</v>
      </c>
      <c r="E20" s="44" t="s">
        <v>3498</v>
      </c>
      <c r="F20" s="133" t="s">
        <v>3499</v>
      </c>
      <c r="G20" s="135"/>
      <c r="H20" s="45" t="s">
        <v>3495</v>
      </c>
      <c r="I20" s="44">
        <v>20</v>
      </c>
      <c r="J20" s="97"/>
    </row>
    <row r="21" spans="2:10" ht="54.75" customHeight="1" x14ac:dyDescent="0.25">
      <c r="B21" s="87"/>
      <c r="C21" s="44" t="s">
        <v>3500</v>
      </c>
      <c r="D21" s="46" t="s">
        <v>3501</v>
      </c>
      <c r="E21" s="44" t="s">
        <v>3501</v>
      </c>
      <c r="F21" s="136" t="s">
        <v>3500</v>
      </c>
      <c r="G21" s="134"/>
      <c r="H21" s="45" t="s">
        <v>3500</v>
      </c>
      <c r="I21" s="44">
        <v>15</v>
      </c>
      <c r="J21" s="97"/>
    </row>
    <row r="22" spans="2:10" ht="18.75" customHeight="1" x14ac:dyDescent="0.25">
      <c r="B22" s="87"/>
      <c r="C22" s="89"/>
      <c r="D22" s="98"/>
      <c r="E22" s="89"/>
      <c r="F22" s="89"/>
      <c r="G22" s="89"/>
      <c r="H22" s="89"/>
      <c r="I22" s="89"/>
      <c r="J22" s="97"/>
    </row>
    <row r="23" spans="2:10" x14ac:dyDescent="0.25">
      <c r="B23" s="93" t="s">
        <v>3552</v>
      </c>
      <c r="C23" s="93"/>
      <c r="D23" s="93"/>
      <c r="E23" s="93"/>
      <c r="F23" s="93"/>
      <c r="G23" s="93"/>
      <c r="H23" s="93"/>
      <c r="I23" s="93"/>
      <c r="J23" s="97"/>
    </row>
    <row r="24" spans="2:10" ht="18" customHeight="1" x14ac:dyDescent="0.25">
      <c r="B24" s="93" t="s">
        <v>3553</v>
      </c>
      <c r="C24" s="93"/>
      <c r="D24" s="93"/>
      <c r="E24" s="93"/>
      <c r="F24" s="93"/>
      <c r="G24" s="93"/>
      <c r="H24" s="93"/>
      <c r="I24" s="93"/>
      <c r="J24" s="97"/>
    </row>
    <row r="25" spans="2:10" x14ac:dyDescent="0.25">
      <c r="B25" s="87"/>
      <c r="C25" s="127" t="s">
        <v>3502</v>
      </c>
      <c r="D25" s="127"/>
      <c r="E25" s="127" t="s">
        <v>3503</v>
      </c>
      <c r="F25" s="127"/>
      <c r="G25" s="99"/>
      <c r="H25" s="98"/>
      <c r="I25" s="98"/>
      <c r="J25" s="97"/>
    </row>
    <row r="26" spans="2:10" x14ac:dyDescent="0.25">
      <c r="B26" s="87"/>
      <c r="C26" s="137" t="s">
        <v>3504</v>
      </c>
      <c r="D26" s="137"/>
      <c r="E26" s="137" t="s">
        <v>3505</v>
      </c>
      <c r="F26" s="137"/>
      <c r="G26" s="100"/>
      <c r="H26" s="98"/>
      <c r="I26" s="98"/>
      <c r="J26" s="97"/>
    </row>
    <row r="27" spans="2:10" x14ac:dyDescent="0.25">
      <c r="B27" s="87"/>
      <c r="C27" s="137" t="s">
        <v>3506</v>
      </c>
      <c r="D27" s="137"/>
      <c r="E27" s="137" t="s">
        <v>3507</v>
      </c>
      <c r="F27" s="137"/>
      <c r="G27" s="100"/>
      <c r="H27" s="98"/>
      <c r="I27" s="98"/>
      <c r="J27" s="97"/>
    </row>
    <row r="28" spans="2:10" x14ac:dyDescent="0.25">
      <c r="B28" s="87"/>
      <c r="C28" s="137" t="s">
        <v>3508</v>
      </c>
      <c r="D28" s="137"/>
      <c r="E28" s="137" t="s">
        <v>3509</v>
      </c>
      <c r="F28" s="137"/>
      <c r="G28" s="100"/>
      <c r="H28" s="98"/>
      <c r="I28" s="98"/>
      <c r="J28" s="97"/>
    </row>
    <row r="29" spans="2:10" ht="31.5" customHeight="1" x14ac:dyDescent="0.25">
      <c r="B29" s="87"/>
      <c r="C29" s="89"/>
      <c r="D29" s="138"/>
      <c r="E29" s="138"/>
      <c r="F29" s="138"/>
      <c r="G29" s="138"/>
      <c r="H29" s="98"/>
      <c r="I29" s="98"/>
      <c r="J29" s="97"/>
    </row>
    <row r="30" spans="2:10" x14ac:dyDescent="0.25">
      <c r="B30" s="87"/>
      <c r="C30" s="89"/>
      <c r="D30" s="138"/>
      <c r="E30" s="138"/>
      <c r="F30" s="138"/>
      <c r="G30" s="138"/>
      <c r="H30" s="98"/>
      <c r="I30" s="98"/>
      <c r="J30" s="97"/>
    </row>
    <row r="31" spans="2:10" x14ac:dyDescent="0.25">
      <c r="B31" s="87"/>
      <c r="C31" s="89"/>
      <c r="D31" s="138"/>
      <c r="E31" s="138"/>
      <c r="F31" s="138"/>
      <c r="G31" s="138"/>
      <c r="H31" s="98"/>
      <c r="I31" s="98"/>
      <c r="J31" s="97"/>
    </row>
    <row r="32" spans="2:10" ht="25.5" customHeight="1" x14ac:dyDescent="0.25">
      <c r="B32" s="87"/>
      <c r="C32" s="89"/>
      <c r="D32" s="138"/>
      <c r="E32" s="138"/>
      <c r="F32" s="138"/>
      <c r="G32" s="138"/>
      <c r="H32" s="98"/>
      <c r="I32" s="98"/>
      <c r="J32" s="97"/>
    </row>
    <row r="33" spans="1:10" ht="25.5" customHeight="1" x14ac:dyDescent="0.25">
      <c r="B33" s="87"/>
      <c r="C33" s="89"/>
      <c r="D33" s="138"/>
      <c r="E33" s="138"/>
      <c r="F33" s="138"/>
      <c r="G33" s="138"/>
      <c r="H33" s="98"/>
      <c r="I33" s="98"/>
      <c r="J33" s="97"/>
    </row>
    <row r="34" spans="1:10" ht="25.5" customHeight="1" x14ac:dyDescent="0.25">
      <c r="B34" s="83"/>
    </row>
    <row r="35" spans="1:10" ht="25.5" customHeight="1" x14ac:dyDescent="0.25"/>
    <row r="36" spans="1:10" ht="6" customHeight="1" x14ac:dyDescent="0.25"/>
    <row r="37" spans="1:10" ht="55.5" customHeight="1" x14ac:dyDescent="0.25"/>
    <row r="38" spans="1:10" s="82" customFormat="1" ht="18" customHeight="1" x14ac:dyDescent="0.25">
      <c r="A38" s="84"/>
      <c r="C38" s="83"/>
      <c r="D38" s="83"/>
      <c r="E38" s="83"/>
      <c r="F38" s="83"/>
      <c r="G38" s="83"/>
      <c r="H38" s="83"/>
      <c r="I38" s="83"/>
      <c r="J38" s="84"/>
    </row>
    <row r="40" spans="1:10" s="82" customFormat="1" ht="56.25" customHeight="1" x14ac:dyDescent="0.25">
      <c r="A40" s="84"/>
      <c r="C40" s="83"/>
      <c r="D40" s="83"/>
      <c r="E40" s="83"/>
      <c r="F40" s="83"/>
      <c r="G40" s="83"/>
      <c r="H40" s="83"/>
      <c r="I40" s="83"/>
      <c r="J40" s="84"/>
    </row>
    <row r="43" spans="1:10" s="82" customFormat="1" ht="27.75" customHeight="1" x14ac:dyDescent="0.25">
      <c r="A43" s="84"/>
      <c r="C43" s="83"/>
      <c r="D43" s="83"/>
      <c r="E43" s="83"/>
      <c r="F43" s="83"/>
      <c r="G43" s="83"/>
      <c r="H43" s="83"/>
      <c r="I43" s="83"/>
      <c r="J43" s="84"/>
    </row>
    <row r="44" spans="1:10" s="82" customFormat="1" ht="27.75" customHeight="1" x14ac:dyDescent="0.25">
      <c r="A44" s="84"/>
      <c r="C44" s="83"/>
      <c r="D44" s="83"/>
      <c r="E44" s="83"/>
      <c r="F44" s="83"/>
      <c r="G44" s="83"/>
      <c r="H44" s="83"/>
      <c r="I44" s="83"/>
      <c r="J44" s="84"/>
    </row>
    <row r="45" spans="1:10" s="82" customFormat="1" ht="21.75" customHeight="1" x14ac:dyDescent="0.25">
      <c r="A45" s="84"/>
      <c r="C45" s="83"/>
      <c r="D45" s="83"/>
      <c r="E45" s="83"/>
      <c r="F45" s="83"/>
      <c r="G45" s="83"/>
      <c r="H45" s="83"/>
      <c r="I45" s="83"/>
      <c r="J45" s="84"/>
    </row>
    <row r="46" spans="1:10" s="82" customFormat="1" x14ac:dyDescent="0.25">
      <c r="A46" s="83"/>
      <c r="C46" s="83"/>
      <c r="D46" s="83"/>
      <c r="E46" s="83"/>
      <c r="F46" s="83"/>
      <c r="G46" s="83"/>
      <c r="H46" s="83"/>
      <c r="I46" s="83"/>
      <c r="J46" s="84"/>
    </row>
    <row r="47" spans="1:10" s="82" customFormat="1" ht="34.5" customHeight="1" x14ac:dyDescent="0.25">
      <c r="A47" s="84"/>
      <c r="C47" s="83"/>
      <c r="D47" s="83"/>
      <c r="E47" s="83"/>
      <c r="F47" s="83"/>
      <c r="G47" s="83"/>
      <c r="H47" s="83"/>
      <c r="I47" s="83"/>
      <c r="J47" s="84"/>
    </row>
    <row r="49" spans="1:10" s="82" customFormat="1" ht="25.5" customHeight="1" x14ac:dyDescent="0.25">
      <c r="A49" s="84"/>
      <c r="C49" s="83"/>
      <c r="D49" s="83"/>
      <c r="E49" s="83"/>
      <c r="F49" s="83"/>
      <c r="G49" s="83"/>
      <c r="H49" s="83"/>
      <c r="I49" s="83"/>
      <c r="J49" s="84"/>
    </row>
  </sheetData>
  <sheetProtection formatCells="0" formatColumns="0" formatRows="0" insertRows="0" deleteRows="0" sort="0"/>
  <mergeCells count="27">
    <mergeCell ref="C2:I2"/>
    <mergeCell ref="C4:I4"/>
    <mergeCell ref="C5:I5"/>
    <mergeCell ref="C6:I6"/>
    <mergeCell ref="C7:I7"/>
    <mergeCell ref="C3:I3"/>
    <mergeCell ref="C27:D27"/>
    <mergeCell ref="E27:F27"/>
    <mergeCell ref="B9:J9"/>
    <mergeCell ref="B14:J14"/>
    <mergeCell ref="B16:J16"/>
    <mergeCell ref="F17:G17"/>
    <mergeCell ref="F19:G19"/>
    <mergeCell ref="F20:G20"/>
    <mergeCell ref="F21:G21"/>
    <mergeCell ref="C25:D25"/>
    <mergeCell ref="E25:F25"/>
    <mergeCell ref="C26:D26"/>
    <mergeCell ref="E26:F26"/>
    <mergeCell ref="F18:G18"/>
    <mergeCell ref="D33:G33"/>
    <mergeCell ref="C28:D28"/>
    <mergeCell ref="E28:F28"/>
    <mergeCell ref="D29:G29"/>
    <mergeCell ref="D30:G30"/>
    <mergeCell ref="D31:G31"/>
    <mergeCell ref="D32:G32"/>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明朝,標準"&amp;12【共同研究フェーズ】&amp;R&amp;"ＭＳ 明朝,標準"&amp;10
（添付資料２）</oddHeader>
  </headerFooter>
  <pictur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23821-2715-421E-9D80-8CF905D3A19A}">
  <sheetPr>
    <pageSetUpPr fitToPage="1"/>
  </sheetPr>
  <dimension ref="B1:D17"/>
  <sheetViews>
    <sheetView showGridLines="0" zoomScaleNormal="100" zoomScaleSheetLayoutView="100" workbookViewId="0"/>
  </sheetViews>
  <sheetFormatPr defaultRowHeight="13.5" x14ac:dyDescent="0.25"/>
  <cols>
    <col min="1" max="1" width="1.77734375" style="6" customWidth="1"/>
    <col min="2" max="2" width="2.6640625" style="6" bestFit="1" customWidth="1"/>
    <col min="3" max="3" width="66.33203125" style="13" customWidth="1"/>
    <col min="4" max="4" width="1.88671875" style="6" customWidth="1"/>
    <col min="5" max="16384" width="8.88671875" style="6"/>
  </cols>
  <sheetData>
    <row r="1" spans="2:4" ht="9.9499999999999993" customHeight="1" x14ac:dyDescent="0.25"/>
    <row r="2" spans="2:4" ht="18.75" customHeight="1" x14ac:dyDescent="0.25">
      <c r="B2" s="142" t="s">
        <v>3538</v>
      </c>
      <c r="C2" s="142"/>
      <c r="D2" s="142"/>
    </row>
    <row r="3" spans="2:4" s="8" customFormat="1" ht="80.099999999999994" customHeight="1" x14ac:dyDescent="0.25">
      <c r="B3" s="141" t="s">
        <v>3416</v>
      </c>
      <c r="C3" s="141"/>
      <c r="D3" s="7"/>
    </row>
    <row r="4" spans="2:4" ht="38.25" x14ac:dyDescent="0.25">
      <c r="B4" s="9" t="str">
        <f>_xlfn.UNICHAR(11162)</f>
        <v>⮚</v>
      </c>
      <c r="C4" s="48" t="s">
        <v>3417</v>
      </c>
      <c r="D4" s="5"/>
    </row>
    <row r="5" spans="2:4" ht="5.0999999999999996" customHeight="1" x14ac:dyDescent="0.25">
      <c r="B5" s="9"/>
      <c r="C5" s="48"/>
      <c r="D5" s="5"/>
    </row>
    <row r="6" spans="2:4" ht="38.25" x14ac:dyDescent="0.25">
      <c r="B6" s="9" t="str">
        <f>_xlfn.UNICHAR(11162)</f>
        <v>⮚</v>
      </c>
      <c r="C6" s="49" t="s">
        <v>3418</v>
      </c>
      <c r="D6" s="5"/>
    </row>
    <row r="7" spans="2:4" ht="5.0999999999999996" customHeight="1" x14ac:dyDescent="0.25">
      <c r="B7" s="9"/>
      <c r="C7" s="48"/>
      <c r="D7" s="5"/>
    </row>
    <row r="8" spans="2:4" ht="63.75" x14ac:dyDescent="0.25">
      <c r="B8" s="9" t="str">
        <f>_xlfn.UNICHAR(11162)</f>
        <v>⮚</v>
      </c>
      <c r="C8" s="50" t="s">
        <v>3419</v>
      </c>
      <c r="D8" s="5"/>
    </row>
    <row r="9" spans="2:4" ht="5.0999999999999996" customHeight="1" x14ac:dyDescent="0.25">
      <c r="B9" s="9"/>
      <c r="C9" s="48"/>
      <c r="D9" s="5"/>
    </row>
    <row r="10" spans="2:4" ht="51" x14ac:dyDescent="0.25">
      <c r="B10" s="9" t="str">
        <f>_xlfn.UNICHAR(11162)</f>
        <v>⮚</v>
      </c>
      <c r="C10" s="50" t="s">
        <v>3420</v>
      </c>
      <c r="D10" s="5"/>
    </row>
    <row r="11" spans="2:4" x14ac:dyDescent="0.25">
      <c r="B11" s="11"/>
      <c r="C11" s="10"/>
      <c r="D11" s="5"/>
    </row>
    <row r="12" spans="2:4" ht="99.95" customHeight="1" x14ac:dyDescent="0.25">
      <c r="B12" s="11"/>
      <c r="C12" s="21" t="s">
        <v>3515</v>
      </c>
      <c r="D12" s="5"/>
    </row>
    <row r="13" spans="2:4" x14ac:dyDescent="0.25">
      <c r="B13" s="5"/>
      <c r="C13" s="12"/>
      <c r="D13" s="5"/>
    </row>
    <row r="14" spans="2:4" ht="99.95" customHeight="1" x14ac:dyDescent="0.25">
      <c r="B14" s="5"/>
      <c r="C14" s="21" t="s">
        <v>3421</v>
      </c>
      <c r="D14" s="5"/>
    </row>
    <row r="15" spans="2:4" x14ac:dyDescent="0.25">
      <c r="B15" s="5"/>
      <c r="C15" s="12"/>
      <c r="D15" s="5"/>
    </row>
    <row r="16" spans="2:4" ht="150" customHeight="1" x14ac:dyDescent="0.25">
      <c r="B16" s="5"/>
      <c r="C16" s="21" t="s">
        <v>3422</v>
      </c>
      <c r="D16" s="5"/>
    </row>
    <row r="17" spans="2:4" x14ac:dyDescent="0.25">
      <c r="B17" s="5"/>
      <c r="C17" s="12"/>
      <c r="D17" s="5"/>
    </row>
  </sheetData>
  <sheetProtection algorithmName="SHA-512" hashValue="FqAivKTjpet2pUJrJhiT7/3paQO35outFCbX5KmSwusbVrysIdFuAcogM9sJnoL1dBJDW9o5L8F0A7LJt41QGw==" saltValue="kfuyWXMReKORAuQZiSRVRA==" spinCount="100000" sheet="1" formatCells="0" formatRows="0"/>
  <mergeCells count="2">
    <mergeCell ref="B3:C3"/>
    <mergeCell ref="B2:D2"/>
  </mergeCells>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明朝,標準"&amp;12【共同研究フェーズ】</oddHeader>
  </headerFooter>
  <pictur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9EC39-7228-4E4F-8E8D-3B7F33C937E4}">
  <sheetPr>
    <pageSetUpPr fitToPage="1"/>
  </sheetPr>
  <dimension ref="B1:D5"/>
  <sheetViews>
    <sheetView showGridLines="0" zoomScaleNormal="100" zoomScaleSheetLayoutView="90" workbookViewId="0"/>
  </sheetViews>
  <sheetFormatPr defaultRowHeight="13.5" x14ac:dyDescent="0.25"/>
  <cols>
    <col min="1" max="1" width="1.77734375" style="6" customWidth="1"/>
    <col min="2" max="2" width="2.6640625" style="6" bestFit="1" customWidth="1"/>
    <col min="3" max="3" width="66.33203125" style="13" customWidth="1"/>
    <col min="4" max="4" width="1.88671875" style="6" customWidth="1"/>
    <col min="5" max="16384" width="8.88671875" style="6"/>
  </cols>
  <sheetData>
    <row r="1" spans="2:4" ht="9.9499999999999993" customHeight="1" x14ac:dyDescent="0.25"/>
    <row r="2" spans="2:4" ht="18.75" customHeight="1" x14ac:dyDescent="0.25">
      <c r="B2" s="4"/>
      <c r="C2" s="51" t="s">
        <v>3539</v>
      </c>
      <c r="D2" s="5"/>
    </row>
    <row r="3" spans="2:4" x14ac:dyDescent="0.25">
      <c r="B3" s="11"/>
      <c r="C3" s="10"/>
      <c r="D3" s="5"/>
    </row>
    <row r="4" spans="2:4" ht="200.1" customHeight="1" x14ac:dyDescent="0.25">
      <c r="B4" s="11"/>
      <c r="C4" s="21" t="s">
        <v>3514</v>
      </c>
      <c r="D4" s="5"/>
    </row>
    <row r="5" spans="2:4" x14ac:dyDescent="0.25">
      <c r="B5" s="5"/>
      <c r="C5" s="12"/>
      <c r="D5" s="5"/>
    </row>
  </sheetData>
  <sheetProtection algorithmName="SHA-512" hashValue="0icy+HSTuQvWY7CNhN7ZMx4tWNbLk9gp8WpuHC1m67t8so67CLEBpN/onoNb5DUA76ZnPbtWhX57Zsu4d0TBSQ==" saltValue="0BRQnmaBMoTnZWh4lL9a/g==" spinCount="100000" sheet="1" formatCells="0" formatRows="0"/>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明朝,標準"&amp;12【共同研究フェーズ】</oddHeader>
  </headerFooter>
  <pictur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研究開発予算</vt:lpstr>
      <vt:lpstr>(添付資料1) 主任研究者研究経歴書【共同提案・代表】１</vt:lpstr>
      <vt:lpstr>(添付資料1) 主任研究者研究経歴書【共同提案・代表】２</vt:lpstr>
      <vt:lpstr>(添付資料1) 主任研究者研究経歴書【共同提案・分担】１</vt:lpstr>
      <vt:lpstr>(添付資料1) 主任研究者研究経歴書【共同提案・分担】２</vt:lpstr>
      <vt:lpstr>(添付資料2) 研究費の応募・受入状況【共同提案・代表】</vt:lpstr>
      <vt:lpstr>(添付資料2) 研究費の応募・受入状況【共同提案・分担】</vt:lpstr>
      <vt:lpstr>(添付資料3) 利害関係の確認</vt:lpstr>
      <vt:lpstr>(添付資料3　別紙1) 利害関係者</vt:lpstr>
      <vt:lpstr>技術キーワード</vt:lpstr>
      <vt:lpstr>技術キーワード一覧(マスタ)</vt:lpstr>
      <vt:lpstr>'(添付資料1) 主任研究者研究経歴書【共同提案・代表】１'!Print_Area</vt:lpstr>
      <vt:lpstr>'(添付資料1) 主任研究者研究経歴書【共同提案・代表】２'!Print_Area</vt:lpstr>
      <vt:lpstr>'(添付資料1) 主任研究者研究経歴書【共同提案・分担】１'!Print_Area</vt:lpstr>
      <vt:lpstr>'(添付資料1) 主任研究者研究経歴書【共同提案・分担】２'!Print_Area</vt:lpstr>
      <vt:lpstr>'(添付資料2) 研究費の応募・受入状況【共同提案・代表】'!Print_Area</vt:lpstr>
      <vt:lpstr>'(添付資料2) 研究費の応募・受入状況【共同提案・分担】'!Print_Area</vt:lpstr>
      <vt:lpstr>'(添付資料3　別紙1) 利害関係者'!Print_Area</vt:lpstr>
      <vt:lpstr>'(添付資料3) 利害関係の確認'!Print_Area</vt:lpstr>
      <vt:lpstr>技術キーワード!Print_Area</vt:lpstr>
      <vt:lpstr>研究開発予算!Print_Area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