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9C878069-8D37-451D-BD22-C0203859126C}" xr6:coauthVersionLast="47" xr6:coauthVersionMax="47" xr10:uidLastSave="{00000000-0000-0000-0000-000000000000}"/>
  <bookViews>
    <workbookView xWindow="-120" yWindow="-120" windowWidth="29040" windowHeight="15840" tabRatio="825" activeTab="2"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補助先総括表" sheetId="27" r:id="rId5"/>
    <sheet name="別紙2(3)委託共同事業先総括表" sheetId="31" r:id="rId6"/>
    <sheet name="別紙2(4)項目別明細表(補助先)【2025年度】" sheetId="28" r:id="rId7"/>
    <sheet name="別紙2(4)項目別明細表(補助先)【2026年度】" sheetId="37" r:id="rId8"/>
    <sheet name="別紙2(4)項目別明細表(補助先)【2027年度】" sheetId="38" r:id="rId9"/>
    <sheet name="別紙2(4)項目別明細表(補助先)【2028年度】" sheetId="39" r:id="rId10"/>
    <sheet name="別紙2(4)項目別明細表(委託共同事業先)【2025年度】" sheetId="36" r:id="rId11"/>
    <sheet name="別紙2(4)項目別明細表(委託共同事業先)【2026年度】" sheetId="40" r:id="rId12"/>
    <sheet name="別紙2(4)項目別明細表(委託共同事業先)【2027年度】" sheetId="41" r:id="rId13"/>
    <sheet name="別紙2(4)項目別明細表(委託共同事業先)【2028年度】" sheetId="42" r:id="rId14"/>
  </sheets>
  <definedNames>
    <definedName name="_xlnm._FilterDatabase" localSheetId="2" hidden="1">提案書様式!#REF!</definedName>
    <definedName name="_xlnm.Print_Area" localSheetId="1">情報項目シート!$A$1:$F$48</definedName>
    <definedName name="_xlnm.Print_Area" localSheetId="2">提案書様式!$A$1:$Z$71</definedName>
    <definedName name="_xlnm.Print_Area" localSheetId="3">'別紙2(1)全期間総括表'!$A$1:$G$29</definedName>
    <definedName name="_xlnm.Print_Area" localSheetId="4">'別紙2(2)補助先総括表'!$A$1:$F$29</definedName>
    <definedName name="_xlnm.Print_Area" localSheetId="5">'別紙2(3)委託共同事業先総括表'!$A$1:$F$30</definedName>
    <definedName name="_xlnm.Print_Area" localSheetId="10">'別紙2(4)項目別明細表(委託共同事業先)【2025年度】'!$A$1:$L$59</definedName>
    <definedName name="_xlnm.Print_Area" localSheetId="11">'別紙2(4)項目別明細表(委託共同事業先)【2026年度】'!$A$1:$L$59</definedName>
    <definedName name="_xlnm.Print_Area" localSheetId="12">'別紙2(4)項目別明細表(委託共同事業先)【2027年度】'!$A$1:$L$59</definedName>
    <definedName name="_xlnm.Print_Area" localSheetId="13">'別紙2(4)項目別明細表(委託共同事業先)【2028年度】'!$A$1:$L$59</definedName>
    <definedName name="_xlnm.Print_Area" localSheetId="6">'別紙2(4)項目別明細表(補助先)【2025年度】'!$A$1:$L$62</definedName>
    <definedName name="_xlnm.Print_Area" localSheetId="7">'別紙2(4)項目別明細表(補助先)【2026年度】'!$A$1:$L$62</definedName>
    <definedName name="_xlnm.Print_Area" localSheetId="8">'別紙2(4)項目別明細表(補助先)【2027年度】'!$A$1:$L$62</definedName>
    <definedName name="_xlnm.Print_Area" localSheetId="9">'別紙2(4)項目別明細表(補助先)【2028年度】'!$A$1:$L$62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1" l="1"/>
  <c r="A5" i="27"/>
  <c r="A5" i="29"/>
  <c r="A4" i="42"/>
  <c r="A4" i="41"/>
  <c r="A4" i="40"/>
  <c r="A4" i="36"/>
  <c r="A4" i="39"/>
  <c r="A4" i="38"/>
  <c r="A4" i="37"/>
  <c r="A4" i="28"/>
  <c r="E22" i="24"/>
  <c r="A17" i="24"/>
  <c r="G7" i="17"/>
  <c r="J51" i="41"/>
  <c r="K51" i="42"/>
  <c r="J51" i="42"/>
  <c r="K51" i="41"/>
  <c r="K51" i="40"/>
  <c r="J51" i="40"/>
  <c r="K51" i="36"/>
  <c r="J51" i="36"/>
  <c r="J35" i="42" l="1"/>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39"/>
  <c r="K35" i="39" s="1"/>
  <c r="J34" i="39"/>
  <c r="K34" i="39" s="1"/>
  <c r="J33" i="39"/>
  <c r="K33" i="39" s="1"/>
  <c r="J35" i="38"/>
  <c r="K35" i="38" s="1"/>
  <c r="J34" i="38"/>
  <c r="K34" i="38" s="1"/>
  <c r="J33" i="38"/>
  <c r="K33" i="38" s="1"/>
  <c r="J35" i="37"/>
  <c r="K35" i="37" s="1"/>
  <c r="J34" i="37"/>
  <c r="K34" i="37" s="1"/>
  <c r="J33" i="37"/>
  <c r="K33" i="37" s="1"/>
  <c r="J34" i="28"/>
  <c r="J35" i="28"/>
  <c r="J33" i="28"/>
  <c r="U49" i="24"/>
  <c r="U50" i="24"/>
  <c r="U51" i="24"/>
  <c r="R52" i="24"/>
  <c r="I52" i="24"/>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3" i="29"/>
  <c r="C22" i="29"/>
  <c r="C15" i="29"/>
  <c r="C14" i="29"/>
  <c r="C13" i="29"/>
  <c r="C12" i="29"/>
  <c r="B25" i="24" l="1"/>
  <c r="E21" i="24"/>
  <c r="L52" i="24"/>
  <c r="O52" i="24"/>
  <c r="F20" i="31"/>
  <c r="F19" i="31"/>
  <c r="E20" i="31"/>
  <c r="F15" i="31"/>
  <c r="F12" i="31"/>
  <c r="F10" i="31"/>
  <c r="E15" i="31"/>
  <c r="E14" i="31"/>
  <c r="E13" i="31"/>
  <c r="E12" i="31"/>
  <c r="D20" i="31"/>
  <c r="D17" i="31"/>
  <c r="D15" i="31"/>
  <c r="D12" i="31"/>
  <c r="C20" i="31"/>
  <c r="B20" i="31" s="1"/>
  <c r="C17" i="31"/>
  <c r="C12" i="31"/>
  <c r="B12" i="31" s="1"/>
  <c r="G10" i="29"/>
  <c r="F10" i="29"/>
  <c r="E10" i="29"/>
  <c r="D10" i="29"/>
  <c r="C10" i="29" s="1"/>
  <c r="F19" i="27"/>
  <c r="E19" i="27"/>
  <c r="D15" i="27"/>
  <c r="K7" i="37"/>
  <c r="D10" i="27" s="1"/>
  <c r="G25" i="29"/>
  <c r="G21" i="29"/>
  <c r="K50" i="42"/>
  <c r="K49" i="42"/>
  <c r="K48" i="42"/>
  <c r="K47" i="42"/>
  <c r="K46" i="42"/>
  <c r="K45" i="42"/>
  <c r="K44" i="42"/>
  <c r="J44" i="42"/>
  <c r="K43" i="42"/>
  <c r="K42" i="42"/>
  <c r="K41" i="42"/>
  <c r="J41" i="42"/>
  <c r="K40" i="42"/>
  <c r="J40" i="42"/>
  <c r="K38" i="42"/>
  <c r="K37" i="42" s="1"/>
  <c r="J37"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K50" i="41"/>
  <c r="K49" i="41"/>
  <c r="K48" i="41"/>
  <c r="K47" i="41"/>
  <c r="K46" i="41"/>
  <c r="K45" i="41"/>
  <c r="K44" i="41"/>
  <c r="J44" i="41"/>
  <c r="K43" i="41"/>
  <c r="K42" i="41"/>
  <c r="K41" i="41"/>
  <c r="J41" i="41"/>
  <c r="K40" i="41"/>
  <c r="J40" i="41"/>
  <c r="K38" i="41"/>
  <c r="K37" i="41" s="1"/>
  <c r="E19" i="31" s="1"/>
  <c r="J37"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K50" i="40"/>
  <c r="K49" i="40"/>
  <c r="K48" i="40"/>
  <c r="K47" i="40"/>
  <c r="K46" i="40"/>
  <c r="K45" i="40"/>
  <c r="K44" i="40"/>
  <c r="J44" i="40"/>
  <c r="K43" i="40"/>
  <c r="K42" i="40"/>
  <c r="K41" i="40"/>
  <c r="J41" i="40"/>
  <c r="K40" i="40"/>
  <c r="J40" i="40"/>
  <c r="K38" i="40"/>
  <c r="K37" i="40" s="1"/>
  <c r="J37"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K54" i="38"/>
  <c r="J54" i="38"/>
  <c r="K48" i="38"/>
  <c r="K47" i="38"/>
  <c r="K46" i="38"/>
  <c r="K45" i="38"/>
  <c r="K44" i="38"/>
  <c r="K43" i="38"/>
  <c r="J42" i="38"/>
  <c r="K42" i="38" s="1"/>
  <c r="K41" i="38"/>
  <c r="K40" i="38"/>
  <c r="J39" i="38"/>
  <c r="K39" i="38" s="1"/>
  <c r="J38" i="38"/>
  <c r="K37" i="38"/>
  <c r="K36" i="38" s="1"/>
  <c r="J36"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F25" i="29"/>
  <c r="F21" i="29"/>
  <c r="E25" i="29"/>
  <c r="E21" i="29"/>
  <c r="B17" i="31" l="1"/>
  <c r="J27" i="42"/>
  <c r="J27" i="41"/>
  <c r="K27" i="40"/>
  <c r="J27" i="40"/>
  <c r="J28" i="39"/>
  <c r="J28" i="38"/>
  <c r="U52" i="24"/>
  <c r="K27" i="42"/>
  <c r="F16" i="31"/>
  <c r="E11" i="31"/>
  <c r="K27" i="41"/>
  <c r="D19" i="31"/>
  <c r="K6" i="38"/>
  <c r="E9" i="31"/>
  <c r="D16" i="31"/>
  <c r="K38" i="39"/>
  <c r="F20" i="27" s="1"/>
  <c r="J7" i="39"/>
  <c r="J10" i="39"/>
  <c r="K28" i="39"/>
  <c r="F10" i="27"/>
  <c r="F9" i="27" s="1"/>
  <c r="K38" i="38"/>
  <c r="E20" i="27" s="1"/>
  <c r="J7" i="38"/>
  <c r="J6" i="38" s="1"/>
  <c r="J10" i="38"/>
  <c r="K28" i="38"/>
  <c r="E10" i="27"/>
  <c r="J6" i="37"/>
  <c r="K16" i="37"/>
  <c r="K20" i="37"/>
  <c r="K32" i="37"/>
  <c r="D18" i="27" s="1"/>
  <c r="J38" i="37"/>
  <c r="J28" i="37" s="1"/>
  <c r="F16" i="27"/>
  <c r="F13" i="27"/>
  <c r="J52" i="42"/>
  <c r="K10" i="42"/>
  <c r="J52" i="41"/>
  <c r="J51" i="38" s="1"/>
  <c r="J52" i="40"/>
  <c r="J51" i="37" s="1"/>
  <c r="K10" i="40"/>
  <c r="K38" i="37"/>
  <c r="D20" i="27" s="1"/>
  <c r="K48" i="28"/>
  <c r="K47" i="28"/>
  <c r="K46" i="28"/>
  <c r="K45" i="28"/>
  <c r="K44" i="28"/>
  <c r="K43" i="28"/>
  <c r="J42" i="28"/>
  <c r="K42" i="28" s="1"/>
  <c r="K41" i="28"/>
  <c r="K40" i="28"/>
  <c r="J39" i="28"/>
  <c r="K39" i="28" s="1"/>
  <c r="K45" i="36"/>
  <c r="K46" i="36"/>
  <c r="K47" i="36"/>
  <c r="K48" i="36"/>
  <c r="K49" i="36"/>
  <c r="J44" i="36"/>
  <c r="K44" i="36" s="1"/>
  <c r="K50" i="36"/>
  <c r="J51" i="39" l="1"/>
  <c r="J53" i="42"/>
  <c r="J54" i="42" s="1"/>
  <c r="K6" i="42"/>
  <c r="F11" i="31"/>
  <c r="F9" i="31" s="1"/>
  <c r="F21" i="31" s="1"/>
  <c r="K52" i="41"/>
  <c r="E22" i="31"/>
  <c r="K6" i="40"/>
  <c r="D11" i="31"/>
  <c r="J6" i="39"/>
  <c r="K19" i="37"/>
  <c r="D14" i="27"/>
  <c r="K28" i="37"/>
  <c r="K6" i="37"/>
  <c r="D12" i="27"/>
  <c r="J53" i="41"/>
  <c r="J54" i="41" s="1"/>
  <c r="J53" i="40"/>
  <c r="J54" i="40" s="1"/>
  <c r="J37" i="36"/>
  <c r="J32" i="36"/>
  <c r="J28" i="36"/>
  <c r="J7" i="36"/>
  <c r="L52" i="41" l="1"/>
  <c r="K51" i="38"/>
  <c r="F9" i="29" s="1"/>
  <c r="D9" i="31"/>
  <c r="D21" i="31" s="1"/>
  <c r="K52" i="40"/>
  <c r="D22" i="31"/>
  <c r="K52" i="42"/>
  <c r="F22" i="31"/>
  <c r="F23" i="31" s="1"/>
  <c r="J41" i="36"/>
  <c r="D23" i="31" l="1"/>
  <c r="D24" i="31" s="1"/>
  <c r="D25" i="31" s="1"/>
  <c r="F24" i="31"/>
  <c r="F25" i="31" s="1"/>
  <c r="L52" i="40"/>
  <c r="K51" i="37"/>
  <c r="E9" i="29" s="1"/>
  <c r="L52" i="42"/>
  <c r="K51" i="39"/>
  <c r="G9" i="29" s="1"/>
  <c r="J11" i="36"/>
  <c r="J22" i="36"/>
  <c r="J23" i="36" l="1"/>
  <c r="J21" i="36" s="1"/>
  <c r="J22" i="28"/>
  <c r="J21" i="28"/>
  <c r="J32" i="28"/>
  <c r="K18" i="28"/>
  <c r="K17" i="28"/>
  <c r="K15" i="28"/>
  <c r="K14" i="28"/>
  <c r="K13" i="28"/>
  <c r="A6" i="27" l="1"/>
  <c r="A8" i="29"/>
  <c r="I69" i="24"/>
  <c r="I68" i="24"/>
  <c r="I66" i="24"/>
  <c r="I65" i="24"/>
  <c r="I64" i="24"/>
  <c r="I63" i="24"/>
  <c r="I62" i="24"/>
  <c r="K16" i="28"/>
  <c r="J17" i="36"/>
  <c r="J12" i="36" l="1"/>
  <c r="J10" i="36" s="1"/>
  <c r="J54" i="28" l="1"/>
  <c r="K54" i="28"/>
  <c r="K37" i="28" l="1"/>
  <c r="K34" i="28"/>
  <c r="K35" i="28"/>
  <c r="K33" i="28"/>
  <c r="K31" i="28"/>
  <c r="K30" i="28"/>
  <c r="K21" i="28"/>
  <c r="K43" i="36" l="1"/>
  <c r="K42" i="36"/>
  <c r="K41" i="36"/>
  <c r="J40" i="36"/>
  <c r="K38" i="36"/>
  <c r="K30" i="36"/>
  <c r="K29" i="36"/>
  <c r="J26" i="36"/>
  <c r="J25" i="36" s="1"/>
  <c r="K23" i="36"/>
  <c r="K22" i="36"/>
  <c r="K19" i="36"/>
  <c r="K18" i="36"/>
  <c r="K15" i="36"/>
  <c r="K14" i="36"/>
  <c r="K13" i="36"/>
  <c r="K12" i="36"/>
  <c r="K11" i="36"/>
  <c r="K8" i="36"/>
  <c r="J6" i="36"/>
  <c r="D25" i="29"/>
  <c r="C25" i="29" s="1"/>
  <c r="D21" i="29"/>
  <c r="C21" i="29" s="1"/>
  <c r="K17" i="36" l="1"/>
  <c r="K21" i="36"/>
  <c r="C14" i="31" s="1"/>
  <c r="B14" i="31" s="1"/>
  <c r="K7" i="36"/>
  <c r="C10" i="31" s="1"/>
  <c r="B10" i="31" s="1"/>
  <c r="K10" i="36"/>
  <c r="C11" i="31" s="1"/>
  <c r="B11" i="31" s="1"/>
  <c r="K28" i="36"/>
  <c r="K40" i="36"/>
  <c r="K37" i="36"/>
  <c r="C19" i="31" s="1"/>
  <c r="B19" i="31" s="1"/>
  <c r="K32" i="36"/>
  <c r="C18" i="31" s="1"/>
  <c r="B18" i="31" s="1"/>
  <c r="J20" i="36"/>
  <c r="K26" i="36"/>
  <c r="K25" i="36" s="1"/>
  <c r="C15" i="31" s="1"/>
  <c r="B15" i="31" s="1"/>
  <c r="J27" i="36"/>
  <c r="J52" i="36" l="1"/>
  <c r="C13" i="31"/>
  <c r="B13" i="31" s="1"/>
  <c r="C9" i="31"/>
  <c r="B9" i="31" s="1"/>
  <c r="K27" i="36"/>
  <c r="K20" i="36"/>
  <c r="C16" i="31"/>
  <c r="K6" i="36"/>
  <c r="J51" i="28" l="1"/>
  <c r="J50" i="28" s="1"/>
  <c r="J49" i="28" s="1"/>
  <c r="J53" i="36"/>
  <c r="J54" i="36" s="1"/>
  <c r="C21" i="31"/>
  <c r="J50" i="38"/>
  <c r="J49" i="38" s="1"/>
  <c r="J57" i="38" s="1"/>
  <c r="C21" i="17" s="1"/>
  <c r="O48" i="24" s="1"/>
  <c r="J50" i="39"/>
  <c r="J49" i="39" s="1"/>
  <c r="J57" i="39" s="1"/>
  <c r="J50" i="37"/>
  <c r="J49" i="37" s="1"/>
  <c r="J57" i="37" s="1"/>
  <c r="C18" i="17" s="1"/>
  <c r="C22" i="31"/>
  <c r="B22" i="31" s="1"/>
  <c r="C24" i="17" l="1"/>
  <c r="R48" i="24" s="1"/>
  <c r="L48" i="24"/>
  <c r="C23" i="31"/>
  <c r="K52" i="36"/>
  <c r="K51" i="28" s="1"/>
  <c r="D9" i="29" s="1"/>
  <c r="C9" i="29" s="1"/>
  <c r="C24" i="31" l="1"/>
  <c r="K50" i="39"/>
  <c r="K50" i="37"/>
  <c r="K50" i="38"/>
  <c r="K50" i="28"/>
  <c r="C22" i="27" s="1"/>
  <c r="L52" i="36"/>
  <c r="C25" i="31" l="1"/>
  <c r="K49" i="39"/>
  <c r="K57" i="39" s="1"/>
  <c r="F22" i="27"/>
  <c r="F21" i="27" s="1"/>
  <c r="K49" i="38"/>
  <c r="L57" i="38" s="1"/>
  <c r="C23" i="17" s="1"/>
  <c r="E22" i="27"/>
  <c r="E21" i="27" s="1"/>
  <c r="K49" i="37"/>
  <c r="L57" i="37" s="1"/>
  <c r="C20" i="17" s="1"/>
  <c r="L53" i="24" s="1"/>
  <c r="L54" i="24" s="1"/>
  <c r="D22" i="27"/>
  <c r="D21" i="27" s="1"/>
  <c r="K57" i="38"/>
  <c r="M11" i="24"/>
  <c r="B22" i="27" l="1"/>
  <c r="K57" i="37"/>
  <c r="C19" i="17" s="1"/>
  <c r="L57" i="39"/>
  <c r="C25" i="17"/>
  <c r="P31" i="24" s="1"/>
  <c r="G8" i="29"/>
  <c r="F25" i="27"/>
  <c r="F24" i="27"/>
  <c r="C22" i="17"/>
  <c r="P30" i="24" s="1"/>
  <c r="F8" i="29"/>
  <c r="P36" i="24"/>
  <c r="O53" i="24"/>
  <c r="O54" i="24" s="1"/>
  <c r="P35" i="24"/>
  <c r="E8" i="29"/>
  <c r="K49" i="28"/>
  <c r="C21" i="27"/>
  <c r="B21" i="27" s="1"/>
  <c r="J23" i="28"/>
  <c r="K23" i="28" s="1"/>
  <c r="J24" i="28"/>
  <c r="K24" i="28" s="1"/>
  <c r="J25" i="28"/>
  <c r="K25" i="28" s="1"/>
  <c r="J27" i="28"/>
  <c r="K27" i="28" s="1"/>
  <c r="K26" i="28" s="1"/>
  <c r="J8" i="28"/>
  <c r="J11" i="28"/>
  <c r="J12" i="28"/>
  <c r="K12" i="28" s="1"/>
  <c r="K29" i="28"/>
  <c r="K32" i="28"/>
  <c r="K36" i="28"/>
  <c r="J16" i="28"/>
  <c r="J29" i="28"/>
  <c r="J36" i="28"/>
  <c r="G27" i="17"/>
  <c r="M8" i="24"/>
  <c r="C12" i="27"/>
  <c r="B12" i="27" s="1"/>
  <c r="M12" i="24"/>
  <c r="M9" i="24"/>
  <c r="J43" i="24"/>
  <c r="A3" i="24"/>
  <c r="G9" i="17"/>
  <c r="C26" i="17" l="1"/>
  <c r="G16" i="29"/>
  <c r="G17" i="29"/>
  <c r="F16" i="29"/>
  <c r="F17" i="29"/>
  <c r="P29" i="24"/>
  <c r="C19" i="27"/>
  <c r="B19" i="27" s="1"/>
  <c r="C17" i="27"/>
  <c r="B17" i="27" s="1"/>
  <c r="C15" i="27"/>
  <c r="B15" i="27" s="1"/>
  <c r="C18" i="27"/>
  <c r="B18" i="27" s="1"/>
  <c r="J26" i="28"/>
  <c r="J38" i="28"/>
  <c r="K38" i="28"/>
  <c r="J10" i="28"/>
  <c r="K11" i="28"/>
  <c r="K10" i="28" s="1"/>
  <c r="K8" i="28"/>
  <c r="K7" i="28" s="1"/>
  <c r="J7" i="28"/>
  <c r="J28" i="28"/>
  <c r="J20" i="28"/>
  <c r="K22" i="28"/>
  <c r="K20" i="28" s="1"/>
  <c r="R53" i="24" l="1"/>
  <c r="R54" i="24" s="1"/>
  <c r="P37" i="24"/>
  <c r="C10" i="27"/>
  <c r="B10" i="27" s="1"/>
  <c r="C14" i="27"/>
  <c r="B14" i="27" s="1"/>
  <c r="E13" i="27"/>
  <c r="D13" i="27"/>
  <c r="C11" i="27"/>
  <c r="B11" i="27" s="1"/>
  <c r="C20" i="27"/>
  <c r="B20" i="27" s="1"/>
  <c r="D16" i="27"/>
  <c r="E16" i="27"/>
  <c r="J19" i="28"/>
  <c r="J6" i="28"/>
  <c r="K28" i="28"/>
  <c r="K6" i="28"/>
  <c r="K19" i="28"/>
  <c r="C13" i="27" l="1"/>
  <c r="B13" i="27" s="1"/>
  <c r="C16" i="27"/>
  <c r="B16" i="27" s="1"/>
  <c r="D9" i="27"/>
  <c r="D25" i="27" s="1"/>
  <c r="E9" i="27"/>
  <c r="J57" i="28"/>
  <c r="C15" i="17" s="1"/>
  <c r="C12" i="17" s="1"/>
  <c r="K57" i="28"/>
  <c r="C9" i="27"/>
  <c r="B9" i="27" s="1"/>
  <c r="L57" i="28"/>
  <c r="C17" i="17" s="1"/>
  <c r="C14" i="17" s="1"/>
  <c r="E24" i="27" l="1"/>
  <c r="E25" i="27"/>
  <c r="C24" i="27"/>
  <c r="C25" i="27"/>
  <c r="B25" i="27" s="1"/>
  <c r="I53" i="24"/>
  <c r="P34" i="24"/>
  <c r="D8" i="29"/>
  <c r="C16" i="17"/>
  <c r="C13" i="17" s="1"/>
  <c r="I48" i="24"/>
  <c r="U48" i="24" s="1"/>
  <c r="D24" i="27"/>
  <c r="D16" i="29"/>
  <c r="B24" i="27" l="1"/>
  <c r="D17" i="29"/>
  <c r="C8" i="29"/>
  <c r="C16" i="29" s="1"/>
  <c r="I54" i="24"/>
  <c r="U54" i="24" s="1"/>
  <c r="U53" i="24"/>
  <c r="P28" i="24"/>
  <c r="P27" i="24"/>
  <c r="P33" i="24"/>
  <c r="E17" i="29"/>
  <c r="E16" i="29"/>
  <c r="E16" i="31"/>
  <c r="B16" i="31" s="1"/>
  <c r="C17" i="29" l="1"/>
  <c r="E21" i="31"/>
  <c r="B21" i="31" s="1"/>
  <c r="E23" i="31" l="1"/>
  <c r="E24" i="31" l="1"/>
  <c r="B24" i="31" s="1"/>
  <c r="B23" i="31"/>
  <c r="E25" i="31" l="1"/>
  <c r="B25" i="31" s="1"/>
</calcChain>
</file>

<file path=xl/sharedStrings.xml><?xml version="1.0" encoding="utf-8"?>
<sst xmlns="http://schemas.openxmlformats.org/spreadsheetml/2006/main" count="1382" uniqueCount="317">
  <si>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</si>
  <si>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</si>
  <si>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</si>
  <si>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</si>
  <si>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</si>
  <si>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</si>
  <si>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</si>
  <si>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</si>
  <si>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</si>
  <si>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</si>
  <si>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</si>
  <si>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</si>
  <si>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</si>
  <si>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</si>
  <si>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</si>
  <si>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</si>
  <si>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</si>
  <si>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</si>
  <si>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</si>
  <si>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</si>
  <si>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</si>
  <si>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</si>
  <si>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</si>
  <si>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</si>
  <si>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</si>
  <si>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</si>
  <si>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</si>
  <si>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</si>
  <si>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</si>
  <si>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</si>
  <si>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</si>
  <si>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</si>
  <si>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</si>
  <si>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</si>
  <si>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</si>
  <si>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</si>
  <si>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</si>
  <si>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１．</t>
    <phoneticPr fontId="4"/>
  </si>
  <si>
    <t>２．</t>
    <phoneticPr fontId="4"/>
  </si>
  <si>
    <t>３．</t>
    <phoneticPr fontId="4"/>
  </si>
  <si>
    <t>４．</t>
    <phoneticPr fontId="4"/>
  </si>
  <si>
    <t>５．</t>
    <phoneticPr fontId="4"/>
  </si>
  <si>
    <t>６．</t>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</si>
  <si>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</si>
  <si>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</si>
  <si>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</si>
  <si>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</si>
  <si>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</si>
  <si>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</si>
  <si>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</si>
  <si>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</si>
  <si>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記入不要</t>
    <rPh sb="0" eb="2">
      <t>キニュウ</t>
    </rPh>
    <rPh sb="2" eb="4">
      <t>フヨウ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</si>
  <si>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</si>
  <si>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</si>
  <si>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</si>
  <si>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</si>
  <si>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</si>
  <si>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</si>
  <si>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</si>
  <si>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</si>
  <si>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</si>
  <si>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</si>
  <si>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</si>
  <si>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</si>
  <si>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</si>
  <si>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</si>
  <si>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合計（Ⅰ＋Ⅱ＋Ⅲ＋Ⅳ）</t>
    <rPh sb="0" eb="2">
      <t>ゴウケイ</t>
    </rPh>
    <phoneticPr fontId="4"/>
  </si>
  <si>
    <t>積算基礎（円）</t>
    <rPh sb="0" eb="2">
      <t>セキサン</t>
    </rPh>
    <rPh sb="2" eb="4">
      <t>キソ</t>
    </rPh>
    <rPh sb="5" eb="6">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</si>
  <si>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</si>
  <si>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</si>
  <si>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</si>
  <si>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</si>
  <si>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</si>
  <si>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</si>
  <si>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</si>
  <si>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</si>
  <si>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</si>
  <si>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</si>
  <si>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</si>
  <si>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</si>
  <si>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</si>
  <si>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</si>
  <si>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</si>
  <si>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</si>
  <si>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</si>
  <si>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</si>
  <si>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</si>
  <si>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</si>
  <si>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</si>
  <si>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</si>
  <si>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</si>
  <si>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</si>
  <si>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</si>
  <si>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</si>
  <si>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</si>
  <si>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</si>
  <si>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</si>
  <si>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</si>
  <si>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</si>
  <si>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</si>
  <si>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</si>
  <si>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</si>
  <si>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</si>
  <si>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</si>
  <si>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</si>
  <si>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</si>
  <si>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</si>
  <si>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</si>
  <si>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</si>
  <si>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</si>
  <si>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</si>
  <si>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</si>
  <si>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</si>
  <si>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</si>
  <si>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</si>
  <si>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</si>
  <si>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</si>
  <si>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</si>
  <si>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</si>
  <si>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</si>
  <si>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</si>
  <si>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</si>
  <si>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</si>
  <si>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</si>
  <si>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</si>
  <si>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</si>
  <si>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</si>
  <si>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</si>
  <si>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</si>
  <si>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</si>
  <si>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</si>
  <si>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</si>
  <si>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</si>
  <si>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</si>
  <si>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</si>
  <si>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</si>
  <si>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</si>
  <si>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</si>
  <si>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</si>
  <si>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</si>
  <si>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</si>
  <si>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</si>
  <si>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</si>
  <si>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t>○○大学</t>
    <rPh sb="2" eb="4">
      <t>ダイガク</t>
    </rPh>
    <phoneticPr fontId="4"/>
  </si>
  <si>
    <t>abc.def_ghi@nedo.go.jp</t>
    <phoneticPr fontId="4"/>
  </si>
  <si>
    <t>提案者法人番号</t>
  </si>
  <si>
    <t>提案者</t>
    <rPh sb="0" eb="2">
      <t>テイアン</t>
    </rPh>
    <rPh sb="2" eb="3">
      <t>シャ</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</si>
  <si>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</si>
  <si>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</si>
  <si>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</si>
  <si>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</si>
  <si>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</si>
  <si>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</si>
  <si>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</si>
  <si>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</si>
  <si>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</si>
  <si>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</si>
  <si>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</si>
  <si>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</si>
  <si>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</si>
  <si>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</si>
  <si>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</si>
  <si>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</si>
  <si>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</si>
  <si>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</si>
  <si>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</si>
  <si>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</si>
  <si>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</si>
  <si>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</si>
  <si>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</si>
  <si>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</si>
  <si>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</si>
  <si>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</si>
  <si>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</si>
  <si>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</si>
  <si>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</si>
  <si>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</si>
  <si>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</si>
  <si>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</si>
  <si>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</si>
  <si>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</si>
  <si>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</si>
  <si>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</si>
  <si>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</si>
  <si>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</si>
  <si>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</si>
  <si>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2025年度</t>
    <rPh sb="4" eb="6">
      <t>ネンド</t>
    </rPh>
    <phoneticPr fontId="4"/>
  </si>
  <si>
    <t>計</t>
    <rPh sb="0" eb="1">
      <t>ケイ</t>
    </rPh>
    <phoneticPr fontId="4"/>
  </si>
  <si>
    <t>（大項目）</t>
    <rPh sb="1" eb="4">
      <t>ダイコウモク</t>
    </rPh>
    <phoneticPr fontId="4"/>
  </si>
  <si>
    <t>（中項目）</t>
    <rPh sb="1" eb="4">
      <t>チュウコウモク</t>
    </rPh>
    <phoneticPr fontId="4"/>
  </si>
  <si>
    <t>（提案書様式）の１.</t>
    <phoneticPr fontId="4"/>
  </si>
  <si>
    <t>2026年度</t>
    <rPh sb="4" eb="6">
      <t>ネンド</t>
    </rPh>
    <phoneticPr fontId="4"/>
  </si>
  <si>
    <t>2027年度</t>
    <rPh sb="4" eb="6">
      <t>ネンド</t>
    </rPh>
    <phoneticPr fontId="4"/>
  </si>
  <si>
    <t>2028年度</t>
    <rPh sb="4" eb="6">
      <t>ネンド</t>
    </rPh>
    <phoneticPr fontId="4"/>
  </si>
  <si>
    <t>別紙２</t>
    <phoneticPr fontId="4"/>
  </si>
  <si>
    <t>入力規制</t>
    <rPh sb="0" eb="2">
      <t>ニュウリョク</t>
    </rPh>
    <rPh sb="2" eb="4">
      <t>キセイ</t>
    </rPh>
    <phoneticPr fontId="4"/>
  </si>
  <si>
    <t>うち委託先</t>
    <rPh sb="2" eb="5">
      <t>イタクサキ</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</si>
  <si>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</si>
  <si>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</si>
  <si>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追加資料５，追加資料６</t>
    <phoneticPr fontId="4"/>
  </si>
  <si>
    <t>追加資料５，追加資料６</t>
    <rPh sb="0" eb="2">
      <t>ツイカ</t>
    </rPh>
    <rPh sb="2" eb="4">
      <t>シリョウ</t>
    </rPh>
    <rPh sb="6" eb="8">
      <t>ツイカ</t>
    </rPh>
    <rPh sb="8" eb="10">
      <t>シリョウ</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</si>
  <si>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</si>
  <si>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</si>
  <si>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3億円</t>
    <rPh sb="1" eb="3">
      <t>オクエン</t>
    </rPh>
    <phoneticPr fontId="4"/>
  </si>
  <si>
    <t>設立年月日</t>
    <rPh sb="2" eb="5">
      <t>ネンガッピ</t>
    </rPh>
    <phoneticPr fontId="4"/>
  </si>
  <si>
    <t>○○大学、▲▲株式会社</t>
    <rPh sb="7" eb="11">
      <t>カブシキカイシャ</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</si>
  <si>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</si>
  <si>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</si>
  <si>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</si>
  <si>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</si>
  <si>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</si>
  <si>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t>（Ⅰ+Ⅱ+Ⅲ）×</t>
    <phoneticPr fontId="4"/>
  </si>
  <si>
    <t>%</t>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</si>
  <si>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</si>
  <si>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</si>
  <si>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</si>
  <si>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</si>
  <si>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</si>
  <si>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</si>
  <si>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</si>
  <si>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development of □□□</t>
    <phoneticPr fontId="4"/>
  </si>
  <si>
    <t>上記の英訳を記入。</t>
    <rPh sb="0" eb="2">
      <t>ジョウキ</t>
    </rPh>
    <rPh sb="3" eb="5">
      <t>エイヤク</t>
    </rPh>
    <rPh sb="6" eb="8">
      <t>キニュウ</t>
    </rPh>
    <phoneticPr fontId="4"/>
  </si>
  <si>
    <t>・薄オレンジのセルはすべて記載してください。該当しないものは、なし　と記載。
・「補助事業に要する経費、補助対象費用および交付提案額」（白色セル）は、項目別明細表の値が反映されます。
・項目別明細表を作成後、情報項目シートの「補助事業の総費用、補助対象費用および交付提案額」が、項目別明細表の合計セルを参照しているか再度確認してください。</t>
    <rPh sb="1" eb="2">
      <t>ウス</t>
    </rPh>
    <rPh sb="13" eb="15">
      <t>キサイ</t>
    </rPh>
    <rPh sb="22" eb="24">
      <t>ガイトウ</t>
    </rPh>
    <rPh sb="35" eb="37">
      <t>キサイ</t>
    </rPh>
    <rPh sb="43" eb="45">
      <t>ジギョウ</t>
    </rPh>
    <rPh sb="49" eb="51">
      <t>ケイヒ</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</si>
  <si>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t>・項目別明細表を先に作成するようにしてください。
・項目別明細表が作成されれば、数値が反映されるようにしてあります。
・項目別明細表の補助対象費用の各項目の合計セルを参照しているか確認してください。</t>
  </si>
  <si>
    <t>補助先総括表</t>
    <rPh sb="2" eb="3">
      <t>サキ</t>
    </rPh>
    <rPh sb="3" eb="5">
      <t>ソウカツ</t>
    </rPh>
    <rPh sb="5" eb="6">
      <t>ヒョウ</t>
    </rPh>
    <phoneticPr fontId="4"/>
  </si>
  <si>
    <t>・項目別明細表を先に作成するようにしてください。
・項目別明細表が作成されれば、数値が反映されるようにしてあります。
・項目別明細表の補助対象費用の各項目の合計セルを参照しているか確認してください。</t>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9" eb="71">
      <t>タイショウ</t>
    </rPh>
    <rPh sb="71" eb="73">
      <t>ヒヨウ</t>
    </rPh>
    <rPh sb="74" eb="75">
      <t>カク</t>
    </rPh>
    <rPh sb="75" eb="77">
      <t>コウモク</t>
    </rPh>
    <rPh sb="78" eb="80">
      <t>ゴウケイ</t>
    </rPh>
    <rPh sb="83" eb="85">
      <t>サンショウ</t>
    </rPh>
    <rPh sb="90" eb="92">
      <t>カクニン</t>
    </rPh>
    <phoneticPr fontId="4"/>
  </si>
  <si>
    <t>項目別明細表（補助先）</t>
    <rPh sb="0" eb="2">
      <t>コウモク</t>
    </rPh>
    <rPh sb="2" eb="3">
      <t>ベツ</t>
    </rPh>
    <rPh sb="3" eb="6">
      <t>メイサイヒョウ</t>
    </rPh>
    <rPh sb="9" eb="10">
      <t>サキ</t>
    </rPh>
    <phoneticPr fontId="4"/>
  </si>
  <si>
    <t>委託・共同事業先総括表</t>
    <rPh sb="0" eb="2">
      <t>イタク</t>
    </rPh>
    <rPh sb="7" eb="8">
      <t>サキ</t>
    </rPh>
    <rPh sb="8" eb="10">
      <t>ソウカツ</t>
    </rPh>
    <rPh sb="10" eb="11">
      <t>ヒョウ</t>
    </rPh>
    <phoneticPr fontId="4"/>
  </si>
  <si>
    <t>・委託・共同事業先がない場合は、作成不要です。
・2機関以上の場合は、シートをコピーして作成してください。その際、登録済の計算式が問題ないかご確認ください。
・項目別明細表を先に作成するようにしてください。
・項目別明細表が作成されれば、数値が反映されるようにしてあります。
・項目別明細表の補助対象費用の各項目の合計セルを参照しているか確認してください。</t>
    <rPh sb="1" eb="3">
      <t>イタク</t>
    </rPh>
    <rPh sb="28" eb="30">
      <t>イジョウ</t>
    </rPh>
    <rPh sb="57" eb="59">
      <t>トウロク</t>
    </rPh>
    <rPh sb="59" eb="60">
      <t>スミ</t>
    </rPh>
    <rPh sb="65" eb="67">
      <t>モンダイ</t>
    </rPh>
    <rPh sb="71" eb="73">
      <t>カクニン</t>
    </rPh>
    <phoneticPr fontId="4"/>
  </si>
  <si>
    <t>・項目別明細表を先に作成するようにしてください。
・委託・共同事業費用は、Ⅳ．１．に計上してください。
・委託・共同事業先が2機関以上の場合は、Ⅳ．１．に当該事業者の行を追加し、金額を転記してください
・費用計上する内容を増やすために行を追加した場合は、細目の小計がその内訳と整合しているか確認してください。</t>
    <rPh sb="1" eb="3">
      <t>コウモク</t>
    </rPh>
    <rPh sb="3" eb="4">
      <t>ベツ</t>
    </rPh>
    <rPh sb="4" eb="7">
      <t>メイサイヒョウ</t>
    </rPh>
    <rPh sb="8" eb="9">
      <t>サキ</t>
    </rPh>
    <rPh sb="10" eb="12">
      <t>サクセイ</t>
    </rPh>
    <rPh sb="33" eb="35">
      <t>ヒヨウ</t>
    </rPh>
    <rPh sb="42" eb="44">
      <t>ケイジョウ</t>
    </rPh>
    <rPh sb="60" eb="61">
      <t>サキ</t>
    </rPh>
    <rPh sb="63" eb="65">
      <t>キカン</t>
    </rPh>
    <rPh sb="65" eb="67">
      <t>イジョウ</t>
    </rPh>
    <rPh sb="68" eb="70">
      <t>バアイ</t>
    </rPh>
    <phoneticPr fontId="4"/>
  </si>
  <si>
    <t xml:space="preserve">項目別明細表（委託・共同事業先）
</t>
    <rPh sb="7" eb="9">
      <t>イタク</t>
    </rPh>
    <phoneticPr fontId="4"/>
  </si>
  <si>
    <t>・共同事業先がない場合は、作成不要です。
・共同事業先が2機関以上の場合は、シートをコピーして作成してください。その際、登録済の計算式が問題ないかご確認ください。
・項目別明細表を先に作成するようにしてください。
・費用計上する内容を増やすために行を追加した場合は、細目の小計がその内訳と整合しているか確認してください。</t>
    <rPh sb="5" eb="6">
      <t>サキ</t>
    </rPh>
    <rPh sb="9" eb="11">
      <t>バアイ</t>
    </rPh>
    <rPh sb="13" eb="15">
      <t>サクセイ</t>
    </rPh>
    <rPh sb="15" eb="17">
      <t>フヨウ</t>
    </rPh>
    <rPh sb="26" eb="27">
      <t>サキ</t>
    </rPh>
    <rPh sb="31" eb="33">
      <t>イジョウ</t>
    </rPh>
    <phoneticPr fontId="4"/>
  </si>
  <si>
    <t>※本事業においては、4月から翌年3月までを1年度としております（例2025年度:2025年4月から2026年3月）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</si>
  <si>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補助事業に要する経費
全期間</t>
    <rPh sb="5" eb="6">
      <t>ヨウ</t>
    </rPh>
    <rPh sb="8" eb="10">
      <t>ケイヒ</t>
    </rPh>
    <rPh sb="11" eb="14">
      <t>ゼンキカン</t>
    </rPh>
    <phoneticPr fontId="4"/>
  </si>
  <si>
    <t>別紙２：２（３）項目別明細表の補助事業に要する経費の合計セルを参照指定してください</t>
    <rPh sb="23" eb="25">
      <t>ケイヒ</t>
    </rPh>
    <rPh sb="26" eb="28">
      <t>ゴウケイ</t>
    </rPh>
    <rPh sb="31" eb="33">
      <t>サンショウ</t>
    </rPh>
    <rPh sb="33" eb="35">
      <t>シテイ</t>
    </rPh>
    <phoneticPr fontId="4"/>
  </si>
  <si>
    <t>補助対象費用
全期間</t>
    <rPh sb="7" eb="10">
      <t>ゼンキカン</t>
    </rPh>
    <phoneticPr fontId="4"/>
  </si>
  <si>
    <t>別紙２：２（３）項目別明細表の補助対象費用の合計セルを参照指定してください</t>
    <rPh sb="0" eb="2">
      <t>ベッシ</t>
    </rPh>
    <rPh sb="17" eb="19">
      <t>タイショウ</t>
    </rPh>
    <rPh sb="19" eb="21">
      <t>ヒヨウ</t>
    </rPh>
    <rPh sb="27" eb="29">
      <t>サンショウ</t>
    </rPh>
    <phoneticPr fontId="4"/>
  </si>
  <si>
    <t>補助金交付提案額
全期間</t>
    <rPh sb="5" eb="7">
      <t>テイアン</t>
    </rPh>
    <rPh sb="9" eb="12">
      <t>ゼンキカン</t>
    </rPh>
    <phoneticPr fontId="4"/>
  </si>
  <si>
    <t>別紙２：２（３）項目別明細表の補助金の額の合計セルを参照指定してください</t>
    <rPh sb="17" eb="18">
      <t>キン</t>
    </rPh>
    <rPh sb="19" eb="20">
      <t>ガク</t>
    </rPh>
    <rPh sb="26" eb="28">
      <t>サンショウ</t>
    </rPh>
    <phoneticPr fontId="4"/>
  </si>
  <si>
    <t>補助事業に要する経費
2025年度</t>
    <rPh sb="5" eb="6">
      <t>ヨウ</t>
    </rPh>
    <rPh sb="8" eb="10">
      <t>ケイヒ</t>
    </rPh>
    <rPh sb="15" eb="17">
      <t>ネンド</t>
    </rPh>
    <phoneticPr fontId="4"/>
  </si>
  <si>
    <t>別紙2(4)項目別明細表(補助先)【2025年度】の「補助事業に要する経費」の合計セルを参照してください。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</si>
  <si>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2025年度</t>
    <rPh sb="11" eb="13">
      <t>ネンド</t>
    </rPh>
    <phoneticPr fontId="4"/>
  </si>
  <si>
    <t>別紙2(4)項目別明細表(補助先)【2025年度】の「補助対象費用」の合計セルを参照してください。</t>
    <rPh sb="29" eb="31">
      <t>タイショウ</t>
    </rPh>
    <rPh sb="31" eb="33">
      <t>ヒヨウ</t>
    </rPh>
    <rPh sb="35" eb="37">
      <t>ゴウケイ</t>
    </rPh>
    <rPh sb="40" eb="42">
      <t>サンショウ</t>
    </rPh>
    <phoneticPr fontId="4"/>
  </si>
  <si>
    <t>補助金交付提案額
2025年度</t>
    <rPh sb="5" eb="7">
      <t>テイアン</t>
    </rPh>
    <rPh sb="13" eb="15">
      <t>ネンド</t>
    </rPh>
    <phoneticPr fontId="4"/>
  </si>
  <si>
    <t>別紙2(4)項目別明細表(補助先)【2025年度】の「補助金の額」のセルを参照してください。</t>
    <rPh sb="29" eb="30">
      <t>キン</t>
    </rPh>
    <rPh sb="31" eb="32">
      <t>ガク</t>
    </rPh>
    <rPh sb="37" eb="39">
      <t>サンショウ</t>
    </rPh>
    <phoneticPr fontId="4"/>
  </si>
  <si>
    <t>補助事業に要する経費
2026年度</t>
    <rPh sb="5" eb="6">
      <t>ヨウ</t>
    </rPh>
    <rPh sb="8" eb="10">
      <t>ケイヒ</t>
    </rPh>
    <rPh sb="15" eb="17">
      <t>ネンド</t>
    </rPh>
    <phoneticPr fontId="4"/>
  </si>
  <si>
    <t>別紙2(4)項目別明細表(補助先)【2026年度】の「補助事業に要する経費」の合計セルを参照してください。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</si>
  <si>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2026年度</t>
    <rPh sb="11" eb="13">
      <t>ネンド</t>
    </rPh>
    <phoneticPr fontId="4"/>
  </si>
  <si>
    <t>補助事業名</t>
    <rPh sb="2" eb="4">
      <t>ジギョウ</t>
    </rPh>
    <rPh sb="4" eb="5">
      <t>メイ</t>
    </rPh>
    <phoneticPr fontId="4"/>
  </si>
  <si>
    <t>補助事業名(英訳)</t>
    <rPh sb="2" eb="4">
      <t>ジギョウ</t>
    </rPh>
    <rPh sb="4" eb="5">
      <t>メイ</t>
    </rPh>
    <rPh sb="6" eb="8">
      <t>エイヤク</t>
    </rPh>
    <phoneticPr fontId="4"/>
  </si>
  <si>
    <t>補助事業の概要</t>
  </si>
  <si>
    <t>補助事業の開始年月日</t>
    <rPh sb="2" eb="4">
      <t>ジギョウ</t>
    </rPh>
    <rPh sb="5" eb="7">
      <t>カイシ</t>
    </rPh>
    <rPh sb="7" eb="10">
      <t>ネンガッピ</t>
    </rPh>
    <phoneticPr fontId="4"/>
  </si>
  <si>
    <t>補助事業の終了予定年月日</t>
    <rPh sb="2" eb="4">
      <t>ジギョウ</t>
    </rPh>
    <rPh sb="5" eb="7">
      <t>シュウリョウ</t>
    </rPh>
    <rPh sb="7" eb="9">
      <t>ヨテイ</t>
    </rPh>
    <rPh sb="9" eb="12">
      <t>ネンガッピ</t>
    </rPh>
    <phoneticPr fontId="4"/>
  </si>
  <si>
    <t>別紙2(4)項目別明細表(補助先)【2026年度】の「補助対象費用」の合計セルを参照してください。</t>
    <rPh sb="29" eb="31">
      <t>タイショウ</t>
    </rPh>
    <rPh sb="31" eb="33">
      <t>ヒヨウ</t>
    </rPh>
    <rPh sb="35" eb="37">
      <t>ゴウケイ</t>
    </rPh>
    <rPh sb="40" eb="42">
      <t>サンショウ</t>
    </rPh>
    <phoneticPr fontId="4"/>
  </si>
  <si>
    <t>補助金交付提案額
2026年度</t>
    <rPh sb="5" eb="7">
      <t>テイアン</t>
    </rPh>
    <rPh sb="13" eb="15">
      <t>ネンド</t>
    </rPh>
    <phoneticPr fontId="4"/>
  </si>
  <si>
    <t>別紙2(4)項目別明細表(補助先)【2026年度】の「補助金の額」のセルを参照してください。</t>
    <rPh sb="29" eb="30">
      <t>キン</t>
    </rPh>
    <rPh sb="31" eb="32">
      <t>ガク</t>
    </rPh>
    <rPh sb="37" eb="39">
      <t>サンショウ</t>
    </rPh>
    <phoneticPr fontId="4"/>
  </si>
  <si>
    <t>補助事業に要する経費
2027年度</t>
    <rPh sb="5" eb="6">
      <t>ヨウ</t>
    </rPh>
    <rPh sb="8" eb="10">
      <t>ケイヒ</t>
    </rPh>
    <rPh sb="15" eb="17">
      <t>ネンド</t>
    </rPh>
    <phoneticPr fontId="4"/>
  </si>
  <si>
    <t>別紙2(4)項目別明細表(補助先)【2027年度】の「補助事業に要する経費」の合計セルを参照してください。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</si>
  <si>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2027年度</t>
    <rPh sb="11" eb="13">
      <t>ネンド</t>
    </rPh>
    <phoneticPr fontId="4"/>
  </si>
  <si>
    <t>別紙2(4)項目別明細表(補助先)【2027年度】の「補助対象費用」の合計セルを参照してください。</t>
    <rPh sb="29" eb="31">
      <t>タイショウ</t>
    </rPh>
    <rPh sb="31" eb="33">
      <t>ヒヨウ</t>
    </rPh>
    <rPh sb="35" eb="37">
      <t>ゴウケイ</t>
    </rPh>
    <rPh sb="40" eb="42">
      <t>サンショウ</t>
    </rPh>
    <phoneticPr fontId="4"/>
  </si>
  <si>
    <t>補助金交付提案額
2027年度</t>
    <rPh sb="5" eb="7">
      <t>テイアン</t>
    </rPh>
    <rPh sb="13" eb="15">
      <t>ネンド</t>
    </rPh>
    <phoneticPr fontId="4"/>
  </si>
  <si>
    <t>別紙2(4)項目別明細表(補助先)【2027年度】の「補助金の額」のセルを参照してください。</t>
    <rPh sb="29" eb="30">
      <t>キン</t>
    </rPh>
    <rPh sb="31" eb="32">
      <t>ガク</t>
    </rPh>
    <rPh sb="37" eb="39">
      <t>サンショウ</t>
    </rPh>
    <phoneticPr fontId="4"/>
  </si>
  <si>
    <t>補助事業に要する経費
2028年度</t>
    <rPh sb="5" eb="6">
      <t>ヨウ</t>
    </rPh>
    <rPh sb="8" eb="10">
      <t>ケイヒ</t>
    </rPh>
    <rPh sb="15" eb="17">
      <t>ネンド</t>
    </rPh>
    <phoneticPr fontId="4"/>
  </si>
  <si>
    <t>別紙2(4)項目別明細表(補助先)【2028年度】の「補助事業に要する経費」の合計セルを参照してください。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</si>
  <si>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2028年度</t>
    <rPh sb="11" eb="13">
      <t>ネンド</t>
    </rPh>
    <phoneticPr fontId="4"/>
  </si>
  <si>
    <t>別紙2(4)項目別明細表(補助先)【2028年度】の「補助対象費用」の合計セルを参照してください。</t>
    <rPh sb="29" eb="31">
      <t>タイショウ</t>
    </rPh>
    <rPh sb="31" eb="33">
      <t>ヒヨウ</t>
    </rPh>
    <rPh sb="35" eb="37">
      <t>ゴウケイ</t>
    </rPh>
    <rPh sb="40" eb="42">
      <t>サンショウ</t>
    </rPh>
    <phoneticPr fontId="4"/>
  </si>
  <si>
    <t>補助金交付提案額
2028年度</t>
    <rPh sb="5" eb="7">
      <t>テイアン</t>
    </rPh>
    <rPh sb="13" eb="15">
      <t>ネンド</t>
    </rPh>
    <phoneticPr fontId="4"/>
  </si>
  <si>
    <t>別紙2(4)項目別明細表(補助先)【2028年度】の「補助金の額」のセルを参照してください。</t>
    <rPh sb="29" eb="30">
      <t>キン</t>
    </rPh>
    <rPh sb="31" eb="32">
      <t>ガク</t>
    </rPh>
    <rPh sb="37" eb="39">
      <t>サンショウ</t>
    </rPh>
    <phoneticPr fontId="4"/>
  </si>
  <si>
    <t>応募事業</t>
    <rPh sb="0" eb="2">
      <t>オウボ</t>
    </rPh>
    <rPh sb="2" eb="4">
      <t>ジギョウ</t>
    </rPh>
    <phoneticPr fontId="4"/>
  </si>
  <si>
    <t>UPP事業</t>
    <rPh sb="3" eb="5">
      <t>ジギョウ</t>
    </rPh>
    <phoneticPr fontId="4"/>
  </si>
  <si>
    <t>GX_UPP事業</t>
    <rPh sb="6" eb="8">
      <t>ジギョウ</t>
    </rPh>
    <phoneticPr fontId="4"/>
  </si>
  <si>
    <t>補助事業の名称</t>
    <rPh sb="2" eb="4">
      <t>ジギョウ</t>
    </rPh>
    <rPh sb="5" eb="7">
      <t>メイショウ</t>
    </rPh>
    <phoneticPr fontId="4"/>
  </si>
  <si>
    <t>補助事業の概要</t>
    <rPh sb="2" eb="4">
      <t>ジギョウ</t>
    </rPh>
    <rPh sb="5" eb="7">
      <t>ガイヨウ</t>
    </rPh>
    <phoneticPr fontId="4"/>
  </si>
  <si>
    <t>補助事業の総費用</t>
    <rPh sb="2" eb="4">
      <t>ジギョウ</t>
    </rPh>
    <rPh sb="5" eb="8">
      <t>ソウヒヨウ</t>
    </rPh>
    <phoneticPr fontId="4"/>
  </si>
  <si>
    <t>補助金交付提案額</t>
    <rPh sb="2" eb="3">
      <t>キン</t>
    </rPh>
    <rPh sb="3" eb="5">
      <t>コウフ</t>
    </rPh>
    <rPh sb="5" eb="7">
      <t>テイアン</t>
    </rPh>
    <rPh sb="7" eb="8">
      <t>ガク</t>
    </rPh>
    <phoneticPr fontId="4"/>
  </si>
  <si>
    <t>補助事業の開始及び終了年月日</t>
    <rPh sb="2" eb="4">
      <t>ジギョウ</t>
    </rPh>
    <rPh sb="5" eb="7">
      <t>カイシ</t>
    </rPh>
    <rPh sb="7" eb="8">
      <t>オヨ</t>
    </rPh>
    <rPh sb="9" eb="11">
      <t>シュウリョウ</t>
    </rPh>
    <rPh sb="11" eb="14">
      <t>ネンガッピ</t>
    </rPh>
    <phoneticPr fontId="4"/>
  </si>
  <si>
    <t>補助事業期間における資金計画</t>
    <rPh sb="2" eb="4">
      <t>ジギョウ</t>
    </rPh>
    <rPh sb="4" eb="6">
      <t>キカン</t>
    </rPh>
    <rPh sb="10" eb="12">
      <t>シキン</t>
    </rPh>
    <rPh sb="12" eb="14">
      <t>ケイカク</t>
    </rPh>
    <phoneticPr fontId="4"/>
  </si>
  <si>
    <t>補助事業に要する経費</t>
    <rPh sb="2" eb="4">
      <t>ジギョウ</t>
    </rPh>
    <rPh sb="5" eb="6">
      <t>ヨウ</t>
    </rPh>
    <rPh sb="8" eb="10">
      <t>ケイヒ</t>
    </rPh>
    <phoneticPr fontId="4"/>
  </si>
  <si>
    <t>Ⅳ．補助金交付提案額</t>
    <rPh sb="4" eb="5">
      <t>キン</t>
    </rPh>
    <rPh sb="5" eb="7">
      <t>コウフ</t>
    </rPh>
    <rPh sb="7" eb="9">
      <t>テイアン</t>
    </rPh>
    <rPh sb="9" eb="10">
      <t>ガク</t>
    </rPh>
    <phoneticPr fontId="4"/>
  </si>
  <si>
    <t>補助事業に係る連絡先</t>
    <rPh sb="2" eb="4">
      <t>ジギョウ</t>
    </rPh>
    <rPh sb="5" eb="6">
      <t>カカワ</t>
    </rPh>
    <rPh sb="7" eb="9">
      <t>レンラク</t>
    </rPh>
    <rPh sb="9" eb="10">
      <t>サキ</t>
    </rPh>
    <phoneticPr fontId="4"/>
  </si>
  <si>
    <t>2025年03月版</t>
    <phoneticPr fontId="4"/>
  </si>
  <si>
    <t>補助先名</t>
    <rPh sb="2" eb="3">
      <t>サキ</t>
    </rPh>
    <rPh sb="3" eb="4">
      <t>メイ</t>
    </rPh>
    <phoneticPr fontId="4"/>
  </si>
  <si>
    <t>　＊補助金の額</t>
    <rPh sb="6" eb="7">
      <t>ガク</t>
    </rPh>
    <phoneticPr fontId="4"/>
  </si>
  <si>
    <t>※機関、年度毎に「補助対象費用」を記入してください。</t>
    <rPh sb="1" eb="3">
      <t>キカン</t>
    </rPh>
    <rPh sb="4" eb="6">
      <t>ネンド</t>
    </rPh>
    <phoneticPr fontId="4"/>
  </si>
  <si>
    <t>　補助先総括表</t>
    <rPh sb="3" eb="4">
      <t>サキ</t>
    </rPh>
    <rPh sb="4" eb="6">
      <t>ソウカツ</t>
    </rPh>
    <rPh sb="6" eb="7">
      <t>ヒョウ</t>
    </rPh>
    <phoneticPr fontId="4"/>
  </si>
  <si>
    <t>（２）補助先総括表</t>
    <rPh sb="5" eb="6">
      <t>サキ</t>
    </rPh>
    <rPh sb="6" eb="8">
      <t>ソウカツ</t>
    </rPh>
    <rPh sb="8" eb="9">
      <t>ヒョウ</t>
    </rPh>
    <phoneticPr fontId="4"/>
  </si>
  <si>
    <t>※項目毎に「補助対象費用」を記入してください。</t>
  </si>
  <si>
    <t>委託先名・共同事業先名</t>
    <rPh sb="0" eb="3">
      <t>イタクサキ</t>
    </rPh>
    <rPh sb="2" eb="3">
      <t>サキ</t>
    </rPh>
    <rPh sb="3" eb="4">
      <t>メイ</t>
    </rPh>
    <rPh sb="9" eb="10">
      <t>サキ</t>
    </rPh>
    <rPh sb="10" eb="11">
      <t>メイ</t>
    </rPh>
    <phoneticPr fontId="4"/>
  </si>
  <si>
    <t>うち共同事業先</t>
    <phoneticPr fontId="4"/>
  </si>
  <si>
    <t>Ⅳ．委託費・共同事業費</t>
    <rPh sb="2" eb="4">
      <t>イタク</t>
    </rPh>
    <rPh sb="4" eb="5">
      <t>ヒ</t>
    </rPh>
    <rPh sb="10" eb="11">
      <t>ヒ</t>
    </rPh>
    <phoneticPr fontId="4"/>
  </si>
  <si>
    <t>　１．委託費・共同事業費</t>
    <rPh sb="3" eb="5">
      <t>イタク</t>
    </rPh>
    <rPh sb="5" eb="6">
      <t>ヒ</t>
    </rPh>
    <rPh sb="11" eb="12">
      <t>ヒ</t>
    </rPh>
    <phoneticPr fontId="4"/>
  </si>
  <si>
    <t>　２．学術機関等に対する共同事業費</t>
    <rPh sb="3" eb="5">
      <t>ガクジュツ</t>
    </rPh>
    <rPh sb="5" eb="7">
      <t>キカン</t>
    </rPh>
    <rPh sb="7" eb="8">
      <t>トウ</t>
    </rPh>
    <rPh sb="9" eb="10">
      <t>タイ</t>
    </rPh>
    <rPh sb="16" eb="17">
      <t>ヒ</t>
    </rPh>
    <phoneticPr fontId="4"/>
  </si>
  <si>
    <t>※Ⅳ．委託費・共同事業費の補助先がＮＥＤＯへ計上する補助対象費用は、消費税抜き額になります。</t>
  </si>
  <si>
    <t>　委託先/共同事業先総括表</t>
    <rPh sb="1" eb="4">
      <t>イタクサキ</t>
    </rPh>
    <rPh sb="9" eb="10">
      <t>サキ</t>
    </rPh>
    <rPh sb="10" eb="12">
      <t>ソウカツ</t>
    </rPh>
    <rPh sb="12" eb="13">
      <t>ヒョウ</t>
    </rPh>
    <phoneticPr fontId="4"/>
  </si>
  <si>
    <t>（３）委託先、共同事業先総括表</t>
    <rPh sb="3" eb="6">
      <t>イタクサキ</t>
    </rPh>
    <rPh sb="5" eb="6">
      <t>サキ</t>
    </rPh>
    <rPh sb="11" eb="12">
      <t>サキ</t>
    </rPh>
    <rPh sb="12" eb="14">
      <t>ソウカツ</t>
    </rPh>
    <rPh sb="14" eb="15">
      <t>ヒョウ</t>
    </rPh>
    <phoneticPr fontId="4"/>
  </si>
  <si>
    <t>委託先・共同事業先名を記載</t>
    <rPh sb="0" eb="2">
      <t>イタク</t>
    </rPh>
    <rPh sb="2" eb="3">
      <t>サキ</t>
    </rPh>
    <rPh sb="9" eb="10">
      <t>メイ</t>
    </rPh>
    <rPh sb="11" eb="13">
      <t>キサイ</t>
    </rPh>
    <phoneticPr fontId="4"/>
  </si>
  <si>
    <t>※学術機関等に対する委託費・共同事業費の場合は「間接経費」が積算可能です。</t>
    <rPh sb="1" eb="3">
      <t>ガクジュツ</t>
    </rPh>
    <rPh sb="3" eb="5">
      <t>キカン</t>
    </rPh>
    <rPh sb="5" eb="6">
      <t>トウ</t>
    </rPh>
    <rPh sb="7" eb="8">
      <t>タイ</t>
    </rPh>
    <rPh sb="10" eb="12">
      <t>イタク</t>
    </rPh>
    <rPh sb="12" eb="13">
      <t>ヒ</t>
    </rPh>
    <rPh sb="18" eb="19">
      <t>ヒ</t>
    </rPh>
    <rPh sb="20" eb="22">
      <t>バアイ</t>
    </rPh>
    <rPh sb="24" eb="26">
      <t>カンセツ</t>
    </rPh>
    <rPh sb="26" eb="28">
      <t>ケイヒ</t>
    </rPh>
    <rPh sb="30" eb="32">
      <t>セキサン</t>
    </rPh>
    <rPh sb="32" eb="34">
      <t>カノウ</t>
    </rPh>
    <phoneticPr fontId="19"/>
  </si>
  <si>
    <t>項目別明細表（委託・共同事業先用）</t>
    <rPh sb="0" eb="2">
      <t>コウモク</t>
    </rPh>
    <rPh sb="2" eb="3">
      <t>ベツ</t>
    </rPh>
    <rPh sb="3" eb="6">
      <t>メイサイヒョウ</t>
    </rPh>
    <rPh sb="7" eb="9">
      <t>イタク</t>
    </rPh>
    <rPh sb="14" eb="15">
      <t>サキ</t>
    </rPh>
    <rPh sb="15" eb="16">
      <t>ヨウ</t>
    </rPh>
    <phoneticPr fontId="4"/>
  </si>
  <si>
    <t>補助事業に要する経費</t>
  </si>
  <si>
    <t>補助対象費用</t>
    <rPh sb="2" eb="4">
      <t>タイショウ</t>
    </rPh>
    <rPh sb="4" eb="6">
      <t>ヒヨウ</t>
    </rPh>
    <phoneticPr fontId="4"/>
  </si>
  <si>
    <t>補助金の額（円）</t>
    <rPh sb="2" eb="3">
      <t>キン</t>
    </rPh>
    <rPh sb="4" eb="5">
      <t>ガク</t>
    </rPh>
    <rPh sb="6" eb="7">
      <t>エン</t>
    </rPh>
    <phoneticPr fontId="4"/>
  </si>
  <si>
    <t>※補助先がＮＥＤＯへ計上する補助対象費用は、消費税抜き額になります。（ただし、委託契約は消費税の課税取引となりますので、補助先と委託先の関係では合計Ｂにて契約します。）</t>
    <rPh sb="3" eb="4">
      <t>サキ</t>
    </rPh>
    <rPh sb="10" eb="12">
      <t>ケイジョウ</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2" eb="63">
      <t>サキ</t>
    </rPh>
    <rPh sb="64" eb="67">
      <t>イタクサキ</t>
    </rPh>
    <rPh sb="68" eb="70">
      <t>カンケイ</t>
    </rPh>
    <rPh sb="72" eb="74">
      <t>ゴウケイ</t>
    </rPh>
    <rPh sb="77" eb="79">
      <t>ケイヤク</t>
    </rPh>
    <phoneticPr fontId="19"/>
  </si>
  <si>
    <t>※「補助金の額」には、様式第１に記述の補助率に従い、「補助対象費用の合計Ａ」に補助率を乗じて千円未満を切り捨てた金額を記入してください。</t>
  </si>
  <si>
    <t>項目別明細表（補助先用）</t>
    <rPh sb="0" eb="2">
      <t>コウモク</t>
    </rPh>
    <rPh sb="2" eb="3">
      <t>ベツ</t>
    </rPh>
    <rPh sb="3" eb="6">
      <t>メイサイヒョウ</t>
    </rPh>
    <rPh sb="9" eb="10">
      <t>サキ</t>
    </rPh>
    <rPh sb="10" eb="11">
      <t>ヨウ</t>
    </rPh>
    <phoneticPr fontId="4"/>
  </si>
  <si>
    <t>※補助先がＮＥＤＯへ計上する補助対象費用は、消費税抜き額になります。</t>
    <rPh sb="3" eb="4">
      <t>サキ</t>
    </rPh>
    <rPh sb="10" eb="12">
      <t>ケイジョウ</t>
    </rPh>
    <rPh sb="16" eb="18">
      <t>タイショウ</t>
    </rPh>
    <rPh sb="18" eb="20">
      <t>ヒヨウ</t>
    </rPh>
    <rPh sb="22" eb="25">
      <t>ショウヒゼイ</t>
    </rPh>
    <rPh sb="25" eb="26">
      <t>ヌ</t>
    </rPh>
    <rPh sb="27" eb="28">
      <t>ガク</t>
    </rPh>
    <phoneticPr fontId="19"/>
  </si>
  <si>
    <t>※補助金の額は、Ⅰ～Ⅳ１．委託費・共同事業費の合計に補助率を乗じ、千円未満を切り捨てた金額に、Ⅳ２．学術機関等に対する共同事業費を加算した額を記載してください。</t>
  </si>
  <si>
    <t>※補助先がＮＥＤＯへ計上する補助対象費用は、消費税抜き額になります。（ただし、委託契約は消費税の課税取引となりますので、補助先と委託先の関係では「総計」にて契約します。）</t>
    <rPh sb="3" eb="4">
      <t>サキ</t>
    </rPh>
    <rPh sb="10" eb="12">
      <t>ケイジョウ</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2" eb="63">
      <t>サキ</t>
    </rPh>
    <rPh sb="64" eb="67">
      <t>イタクサキ</t>
    </rPh>
    <rPh sb="68" eb="70">
      <t>カンケイ</t>
    </rPh>
    <rPh sb="73" eb="75">
      <t>ソウケイ</t>
    </rPh>
    <rPh sb="78" eb="80">
      <t>ケイヤク</t>
    </rPh>
    <phoneticPr fontId="19"/>
  </si>
  <si>
    <t>　１．事業開発員費</t>
    <rPh sb="3" eb="5">
      <t>ジギョウ</t>
    </rPh>
    <rPh sb="5" eb="7">
      <t>カイハツ</t>
    </rPh>
    <rPh sb="7" eb="8">
      <t>イン</t>
    </rPh>
    <rPh sb="8" eb="9">
      <t>ヒ</t>
    </rPh>
    <phoneticPr fontId="4"/>
  </si>
  <si>
    <t>　１．事業開発員費</t>
    <rPh sb="8" eb="9">
      <t>ヒ</t>
    </rPh>
    <phoneticPr fontId="4"/>
  </si>
  <si>
    <t>　　(1)事業開発員旅費</t>
    <rPh sb="10" eb="12">
      <t>リョヒ</t>
    </rPh>
    <phoneticPr fontId="4"/>
  </si>
  <si>
    <t>委託・共同事業先名</t>
    <rPh sb="0" eb="2">
      <t>イタク</t>
    </rPh>
    <phoneticPr fontId="4"/>
  </si>
  <si>
    <t>費用計上を行う委託・共同事業先を記載。無い場合は「該当なし」と記載</t>
    <rPh sb="7" eb="9">
      <t>イタク</t>
    </rPh>
    <rPh sb="14" eb="15">
      <t>サキ</t>
    </rPh>
    <rPh sb="19" eb="20">
      <t>ナ</t>
    </rPh>
    <rPh sb="25" eb="27">
      <t>ガイトウ</t>
    </rPh>
    <rPh sb="31" eb="33">
      <t>キサイ</t>
    </rPh>
    <phoneticPr fontId="4"/>
  </si>
  <si>
    <t>出資元情報（本応募に必要な1/2の出資者）</t>
    <rPh sb="0" eb="2">
      <t>シュッシ</t>
    </rPh>
    <rPh sb="2" eb="3">
      <t>モト</t>
    </rPh>
    <rPh sb="3" eb="5">
      <t>ジョウホウ</t>
    </rPh>
    <rPh sb="6" eb="7">
      <t>ホン</t>
    </rPh>
    <rPh sb="7" eb="9">
      <t>オウボ</t>
    </rPh>
    <rPh sb="10" eb="12">
      <t>ヒツヨウ</t>
    </rPh>
    <rPh sb="17" eb="19">
      <t>シュッシ</t>
    </rPh>
    <rPh sb="19" eb="20">
      <t>シャ</t>
    </rPh>
    <phoneticPr fontId="4"/>
  </si>
  <si>
    <t>本事業の応募に必要な1/2以上の出資の総額</t>
    <rPh sb="19" eb="21">
      <t>ソウガク</t>
    </rPh>
    <phoneticPr fontId="4"/>
  </si>
  <si>
    <t>本事業の応募に必要な1/2以上の出資者名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</si>
  <si>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補助率　1/3以内</t>
    <rPh sb="0" eb="3">
      <t>ホジョリツ</t>
    </rPh>
    <rPh sb="7" eb="9">
      <t>イナイ</t>
    </rPh>
    <phoneticPr fontId="4"/>
  </si>
  <si>
    <t>ディープテック･スタートアップ事業開発支援事業補助金交付に係る提案書</t>
    <rPh sb="15" eb="17">
      <t>ジギョウ</t>
    </rPh>
    <rPh sb="17" eb="19">
      <t>カイハツ</t>
    </rPh>
    <rPh sb="19" eb="21">
      <t>シエン</t>
    </rPh>
    <rPh sb="21" eb="2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</si>
</sst>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0"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0" tint="-0.249977111117893"/>
        <bgColor indexed="64"/>
      </patternFill>
    </fill>
  </fills>
  <borders count="75">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bottom style="hair">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ck">
        <color rgb="FFFF0000"/>
      </left>
      <right style="thick">
        <color rgb="FFFF0000"/>
      </right>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04">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11" fillId="4" borderId="71" xfId="6" applyFont="1" applyFill="1" applyBorder="1" applyAlignment="1" applyProtection="1">
      <alignment horizontal="left" vertical="top" wrapText="1" shrinkToFi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9" fillId="0" borderId="42" xfId="6" applyFont="1" applyBorder="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2"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184" fontId="9" fillId="10" borderId="13" xfId="6" applyNumberFormat="1" applyFont="1" applyFill="1" applyBorder="1" applyAlignment="1" applyProtection="1">
      <alignment horizontal="right" vertical="center"/>
      <protection locked="0"/>
    </xf>
    <xf numFmtId="0" fontId="7" fillId="2" borderId="0" xfId="6" quotePrefix="1" applyFont="1" applyFill="1" applyAlignment="1">
      <alignment horizontal="right" vertical="center"/>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9" fillId="7" borderId="45" xfId="6" applyFont="1" applyFill="1" applyBorder="1" applyAlignment="1" applyProtection="1">
      <alignment horizontal="left" vertical="top" wrapText="1"/>
      <protection locked="0"/>
    </xf>
    <xf numFmtId="0" fontId="11" fillId="13" borderId="73" xfId="6" applyFont="1" applyFill="1" applyBorder="1" applyAlignment="1" applyProtection="1">
      <alignment horizontal="left" vertical="top" wrapText="1" shrinkToFit="1"/>
      <protection locked="0"/>
    </xf>
    <xf numFmtId="178" fontId="9" fillId="13" borderId="74" xfId="6" applyNumberFormat="1" applyFont="1" applyFill="1" applyBorder="1" applyAlignment="1" applyProtection="1">
      <alignment horizontal="left" vertical="top" wrapText="1"/>
      <protection locked="0"/>
    </xf>
    <xf numFmtId="178" fontId="7" fillId="13" borderId="3" xfId="6" applyNumberFormat="1" applyFont="1" applyFill="1" applyBorder="1" applyAlignment="1" applyProtection="1">
      <alignment horizontal="left" vertical="center" wrapText="1"/>
      <protection locked="0"/>
    </xf>
    <xf numFmtId="0" fontId="7" fillId="13" borderId="2" xfId="6" applyFont="1" applyFill="1" applyBorder="1" applyAlignment="1" applyProtection="1">
      <alignment horizontal="left" vertical="top" wrapText="1"/>
      <protection locked="0"/>
    </xf>
    <xf numFmtId="0" fontId="7" fillId="13" borderId="17" xfId="6" applyFont="1" applyFill="1" applyBorder="1" applyAlignment="1" applyProtection="1">
      <alignment horizontal="left" vertical="top" wrapText="1"/>
      <protection locked="0"/>
    </xf>
    <xf numFmtId="0" fontId="11" fillId="13" borderId="21" xfId="6" applyFont="1" applyFill="1" applyBorder="1" applyAlignment="1" applyProtection="1">
      <alignment horizontal="left" vertical="top" wrapText="1" shrinkToFit="1"/>
      <protection locked="0"/>
    </xf>
    <xf numFmtId="178" fontId="9" fillId="13" borderId="42" xfId="6" applyNumberFormat="1" applyFont="1" applyFill="1" applyBorder="1" applyAlignment="1" applyProtection="1">
      <alignment horizontal="left" vertical="top" wrapText="1"/>
      <protection locked="0"/>
    </xf>
    <xf numFmtId="178" fontId="7" fillId="13" borderId="22" xfId="6" applyNumberFormat="1" applyFont="1" applyFill="1" applyBorder="1" applyAlignment="1" applyProtection="1">
      <alignment horizontal="left" vertical="center" wrapText="1"/>
      <protection locked="0"/>
    </xf>
    <xf numFmtId="0" fontId="7" fillId="13" borderId="19" xfId="6" applyFont="1" applyFill="1" applyBorder="1" applyAlignment="1" applyProtection="1">
      <alignment horizontal="left" vertical="top" wrapText="1"/>
      <protection locked="0"/>
    </xf>
    <xf numFmtId="0" fontId="7" fillId="13" borderId="20" xfId="6" applyFont="1" applyFill="1" applyBorder="1" applyAlignment="1" applyProtection="1">
      <alignment horizontal="left" vertical="top" wrapText="1"/>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12"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188" fontId="25" fillId="2" borderId="12" xfId="0" applyNumberFormat="1" applyFont="1" applyFill="1" applyBorder="1" applyAlignment="1">
      <alignment horizontal="right" vertical="center" wrapText="1"/>
    </xf>
    <xf numFmtId="188" fontId="13" fillId="2" borderId="13" xfId="0" applyNumberFormat="1" applyFont="1" applyFill="1" applyBorder="1" applyAlignment="1">
      <alignment horizontal="right" vertical="center" wrapText="1"/>
    </xf>
    <xf numFmtId="188" fontId="13" fillId="2" borderId="1" xfId="0" applyNumberFormat="1" applyFont="1" applyFill="1" applyBorder="1" applyAlignment="1">
      <alignment horizontal="right" vertical="center" wrapText="1"/>
    </xf>
    <xf numFmtId="188" fontId="20" fillId="2" borderId="0" xfId="0" applyNumberFormat="1" applyFont="1" applyFill="1">
      <alignment vertical="center"/>
    </xf>
    <xf numFmtId="188" fontId="25" fillId="2" borderId="12" xfId="0" applyNumberFormat="1" applyFont="1" applyFill="1" applyBorder="1" applyAlignment="1">
      <alignment vertical="center" wrapText="1"/>
    </xf>
    <xf numFmtId="188" fontId="13" fillId="2" borderId="13" xfId="0" applyNumberFormat="1" applyFont="1" applyFill="1" applyBorder="1" applyAlignment="1">
      <alignment vertical="center" wrapText="1"/>
    </xf>
    <xf numFmtId="188" fontId="13" fillId="2" borderId="1" xfId="0" applyNumberFormat="1" applyFon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188" fontId="13" fillId="2" borderId="13" xfId="0" applyNumberFormat="1" applyFont="1" applyFill="1" applyBorder="1" applyAlignment="1" applyProtection="1">
      <alignment vertical="center" wrapText="1"/>
      <protection locked="0"/>
    </xf>
    <xf numFmtId="188" fontId="13" fillId="2" borderId="1" xfId="0" applyNumberFormat="1" applyFont="1" applyFill="1" applyBorder="1" applyAlignment="1" applyProtection="1">
      <alignment vertical="center" wrapText="1"/>
      <protection locked="0"/>
    </xf>
    <xf numFmtId="0" fontId="20" fillId="2" borderId="0" xfId="0" applyFont="1" applyFill="1" applyAlignment="1">
      <alignment horizontal="left" vertical="center"/>
    </xf>
    <xf numFmtId="0" fontId="25" fillId="2" borderId="13"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179" fontId="20" fillId="2" borderId="0" xfId="0" applyNumberFormat="1" applyFont="1" applyFill="1" applyAlignment="1">
      <alignment horizontal="right" vertical="center"/>
    </xf>
    <xf numFmtId="0" fontId="20" fillId="2" borderId="0" xfId="0" applyFont="1" applyFill="1" applyProtection="1">
      <alignment vertical="center"/>
      <protection locked="0"/>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0" fontId="13" fillId="2" borderId="13" xfId="0" applyFont="1" applyFill="1" applyBorder="1" applyAlignment="1">
      <alignment vertical="center" wrapText="1"/>
    </xf>
    <xf numFmtId="0" fontId="13" fillId="2" borderId="1" xfId="0" applyFont="1" applyFill="1" applyBorder="1" applyAlignment="1">
      <alignment vertical="center" wrapText="1"/>
    </xf>
    <xf numFmtId="31" fontId="20" fillId="2" borderId="0" xfId="0" applyNumberFormat="1" applyFont="1" applyFill="1" applyAlignment="1">
      <alignment horizontal="left" vertical="center"/>
    </xf>
    <xf numFmtId="0" fontId="20" fillId="2" borderId="0" xfId="0" applyFont="1" applyFill="1" applyAlignment="1" applyProtection="1">
      <alignment horizontal="left" vertical="center"/>
      <protection hidden="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0" fontId="0" fillId="2" borderId="0" xfId="0" applyFill="1" applyAlignment="1">
      <alignmen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BE79D"/>
      <color rgb="FFFFCC99"/>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C26</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10</xdr:col>
      <xdr:colOff>44824</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59873" y="5218021"/>
          <a:ext cx="1583392"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666750</xdr:colOff>
      <xdr:row>35</xdr:row>
      <xdr:rowOff>59531</xdr:rowOff>
    </xdr:from>
    <xdr:to>
      <xdr:col>19</xdr:col>
      <xdr:colOff>77257</xdr:colOff>
      <xdr:row>41</xdr:row>
      <xdr:rowOff>66443</xdr:rowOff>
    </xdr:to>
    <xdr:sp macro="" textlink="">
      <xdr:nvSpPr>
        <xdr:cNvPr id="12" name="角丸四角形吹き出し 7">
          <a:extLst>
            <a:ext uri="{FF2B5EF4-FFF2-40B4-BE49-F238E27FC236}">
              <a16:creationId xmlns:a16="http://schemas.microsoft.com/office/drawing/2014/main" id="{B4999E91-9041-441F-B715-1B1F766AB9F3}"/>
            </a:ext>
          </a:extLst>
        </xdr:cNvPr>
        <xdr:cNvSpPr/>
      </xdr:nvSpPr>
      <xdr:spPr>
        <a:xfrm>
          <a:off x="13680281" y="622696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321469</xdr:colOff>
      <xdr:row>55</xdr:row>
      <xdr:rowOff>95250</xdr:rowOff>
    </xdr:from>
    <xdr:to>
      <xdr:col>18</xdr:col>
      <xdr:colOff>441231</xdr:colOff>
      <xdr:row>57</xdr:row>
      <xdr:rowOff>247786</xdr:rowOff>
    </xdr:to>
    <xdr:sp macro="" textlink="">
      <xdr:nvSpPr>
        <xdr:cNvPr id="8" name="角丸四角形吹き出し 8">
          <a:extLst>
            <a:ext uri="{FF2B5EF4-FFF2-40B4-BE49-F238E27FC236}">
              <a16:creationId xmlns:a16="http://schemas.microsoft.com/office/drawing/2014/main" id="{26E7F6E1-DAA7-4A8A-9E75-46D3029C2944}"/>
            </a:ext>
          </a:extLst>
        </xdr:cNvPr>
        <xdr:cNvSpPr/>
      </xdr:nvSpPr>
      <xdr:spPr>
        <a:xfrm>
          <a:off x="11953875"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10</xdr:col>
      <xdr:colOff>56030</xdr:colOff>
      <xdr:row>34</xdr:row>
      <xdr:rowOff>11206</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59873" y="5218021"/>
          <a:ext cx="1594598" cy="821950"/>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202405</xdr:colOff>
      <xdr:row>35</xdr:row>
      <xdr:rowOff>119062</xdr:rowOff>
    </xdr:from>
    <xdr:to>
      <xdr:col>19</xdr:col>
      <xdr:colOff>303475</xdr:colOff>
      <xdr:row>41</xdr:row>
      <xdr:rowOff>125974</xdr:rowOff>
    </xdr:to>
    <xdr:sp macro="" textlink="">
      <xdr:nvSpPr>
        <xdr:cNvPr id="12" name="角丸四角形吹き出し 7">
          <a:extLst>
            <a:ext uri="{FF2B5EF4-FFF2-40B4-BE49-F238E27FC236}">
              <a16:creationId xmlns:a16="http://schemas.microsoft.com/office/drawing/2014/main" id="{0219AC8B-FE46-413B-85F6-D18E6E4E63D2}"/>
            </a:ext>
          </a:extLst>
        </xdr:cNvPr>
        <xdr:cNvSpPr/>
      </xdr:nvSpPr>
      <xdr:spPr>
        <a:xfrm>
          <a:off x="13906499" y="6286500"/>
          <a:ext cx="2172757" cy="1007037"/>
        </a:xfrm>
        <a:prstGeom prst="wedgeRoundRectCallout">
          <a:avLst>
            <a:gd name="adj1" fmla="val -528347"/>
            <a:gd name="adj2" fmla="val -965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345281</xdr:colOff>
      <xdr:row>55</xdr:row>
      <xdr:rowOff>130970</xdr:rowOff>
    </xdr:from>
    <xdr:to>
      <xdr:col>18</xdr:col>
      <xdr:colOff>465043</xdr:colOff>
      <xdr:row>58</xdr:row>
      <xdr:rowOff>33475</xdr:rowOff>
    </xdr:to>
    <xdr:sp macro="" textlink="">
      <xdr:nvSpPr>
        <xdr:cNvPr id="7" name="角丸四角形吹き出し 8">
          <a:extLst>
            <a:ext uri="{FF2B5EF4-FFF2-40B4-BE49-F238E27FC236}">
              <a16:creationId xmlns:a16="http://schemas.microsoft.com/office/drawing/2014/main" id="{7FF5B12F-AF48-40C5-96ED-9AB0ED203A2D}"/>
            </a:ext>
          </a:extLst>
        </xdr:cNvPr>
        <xdr:cNvSpPr/>
      </xdr:nvSpPr>
      <xdr:spPr>
        <a:xfrm>
          <a:off x="11977687" y="966787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547687</xdr:colOff>
      <xdr:row>35</xdr:row>
      <xdr:rowOff>35719</xdr:rowOff>
    </xdr:from>
    <xdr:to>
      <xdr:col>18</xdr:col>
      <xdr:colOff>648756</xdr:colOff>
      <xdr:row>41</xdr:row>
      <xdr:rowOff>42631</xdr:rowOff>
    </xdr:to>
    <xdr:sp macro="" textlink="">
      <xdr:nvSpPr>
        <xdr:cNvPr id="13" name="角丸四角形吹き出し 7">
          <a:extLst>
            <a:ext uri="{FF2B5EF4-FFF2-40B4-BE49-F238E27FC236}">
              <a16:creationId xmlns:a16="http://schemas.microsoft.com/office/drawing/2014/main" id="{3A9EF4C6-5353-48DF-8480-7A7A64D9F8E8}"/>
            </a:ext>
          </a:extLst>
        </xdr:cNvPr>
        <xdr:cNvSpPr/>
      </xdr:nvSpPr>
      <xdr:spPr>
        <a:xfrm>
          <a:off x="13561218" y="6203157"/>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309562</xdr:colOff>
      <xdr:row>55</xdr:row>
      <xdr:rowOff>95250</xdr:rowOff>
    </xdr:from>
    <xdr:to>
      <xdr:col>18</xdr:col>
      <xdr:colOff>429324</xdr:colOff>
      <xdr:row>57</xdr:row>
      <xdr:rowOff>247786</xdr:rowOff>
    </xdr:to>
    <xdr:sp macro="" textlink="">
      <xdr:nvSpPr>
        <xdr:cNvPr id="7" name="角丸四角形吹き出し 8">
          <a:extLst>
            <a:ext uri="{FF2B5EF4-FFF2-40B4-BE49-F238E27FC236}">
              <a16:creationId xmlns:a16="http://schemas.microsoft.com/office/drawing/2014/main" id="{16DCDD6C-5C31-4184-8B0A-BEFD2801E423}"/>
            </a:ext>
          </a:extLst>
        </xdr:cNvPr>
        <xdr:cNvSpPr/>
      </xdr:nvSpPr>
      <xdr:spPr>
        <a:xfrm>
          <a:off x="11941968"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1591235</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59873" y="5218021"/>
          <a:ext cx="1516156"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345281</xdr:colOff>
      <xdr:row>34</xdr:row>
      <xdr:rowOff>83344</xdr:rowOff>
    </xdr:from>
    <xdr:to>
      <xdr:col>18</xdr:col>
      <xdr:colOff>446350</xdr:colOff>
      <xdr:row>40</xdr:row>
      <xdr:rowOff>90256</xdr:rowOff>
    </xdr:to>
    <xdr:sp macro="" textlink="">
      <xdr:nvSpPr>
        <xdr:cNvPr id="13" name="角丸四角形吹き出し 7">
          <a:extLst>
            <a:ext uri="{FF2B5EF4-FFF2-40B4-BE49-F238E27FC236}">
              <a16:creationId xmlns:a16="http://schemas.microsoft.com/office/drawing/2014/main" id="{888F5927-5644-4D3F-88CF-819EF223F8E0}"/>
            </a:ext>
          </a:extLst>
        </xdr:cNvPr>
        <xdr:cNvSpPr/>
      </xdr:nvSpPr>
      <xdr:spPr>
        <a:xfrm>
          <a:off x="13358812" y="608409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297657</xdr:colOff>
      <xdr:row>55</xdr:row>
      <xdr:rowOff>119063</xdr:rowOff>
    </xdr:from>
    <xdr:to>
      <xdr:col>18</xdr:col>
      <xdr:colOff>417419</xdr:colOff>
      <xdr:row>58</xdr:row>
      <xdr:rowOff>21568</xdr:rowOff>
    </xdr:to>
    <xdr:sp macro="" textlink="">
      <xdr:nvSpPr>
        <xdr:cNvPr id="7" name="角丸四角形吹き出し 8">
          <a:extLst>
            <a:ext uri="{FF2B5EF4-FFF2-40B4-BE49-F238E27FC236}">
              <a16:creationId xmlns:a16="http://schemas.microsoft.com/office/drawing/2014/main" id="{D6BC5BB8-4E98-4E9F-80D4-2B47C2BA355D}"/>
            </a:ext>
          </a:extLst>
        </xdr:cNvPr>
        <xdr:cNvSpPr/>
      </xdr:nvSpPr>
      <xdr:spPr>
        <a:xfrm>
          <a:off x="11930063" y="9655969"/>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126999</xdr:colOff>
      <xdr:row>1</xdr:row>
      <xdr:rowOff>124883</xdr:rowOff>
    </xdr:from>
    <xdr:to>
      <xdr:col>46</xdr:col>
      <xdr:colOff>107673</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966738" y="124883"/>
          <a:ext cx="2713935" cy="1188095"/>
        </a:xfrm>
        <a:prstGeom prst="wedgeRoundRectCallout">
          <a:avLst>
            <a:gd name="adj1" fmla="val -160594"/>
            <a:gd name="adj2" fmla="val -3960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136525</xdr:rowOff>
    </xdr:from>
    <xdr:to>
      <xdr:col>39</xdr:col>
      <xdr:colOff>140805</xdr:colOff>
      <xdr:row>11</xdr:row>
      <xdr:rowOff>223631</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379528" y="1577699"/>
          <a:ext cx="3420994" cy="1056171"/>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20</xdr:row>
      <xdr:rowOff>0</xdr:rowOff>
    </xdr:from>
    <xdr:to>
      <xdr:col>40</xdr:col>
      <xdr:colOff>201083</xdr:colOff>
      <xdr:row>22</xdr:row>
      <xdr:rowOff>16566</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561837" y="4387943"/>
          <a:ext cx="3572289" cy="871514"/>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87196</xdr:colOff>
      <xdr:row>15</xdr:row>
      <xdr:rowOff>166849</xdr:rowOff>
    </xdr:from>
    <xdr:to>
      <xdr:col>34</xdr:col>
      <xdr:colOff>249397</xdr:colOff>
      <xdr:row>16</xdr:row>
      <xdr:rowOff>270565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193674" y="3297675"/>
          <a:ext cx="2348810" cy="33562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23</xdr:row>
      <xdr:rowOff>19050</xdr:rowOff>
    </xdr:from>
    <xdr:to>
      <xdr:col>40</xdr:col>
      <xdr:colOff>190500</xdr:colOff>
      <xdr:row>26</xdr:row>
      <xdr:rowOff>157370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551254" y="5377898"/>
          <a:ext cx="3572289" cy="1248189"/>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27</xdr:row>
      <xdr:rowOff>28574</xdr:rowOff>
    </xdr:from>
    <xdr:to>
      <xdr:col>42</xdr:col>
      <xdr:colOff>85725</xdr:colOff>
      <xdr:row>36</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３．補助事業の総費用は、「補助対象費用」となります。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４．補助金交付提案額は、「補助金の額」となります。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42</xdr:row>
      <xdr:rowOff>34924</xdr:rowOff>
    </xdr:from>
    <xdr:to>
      <xdr:col>26</xdr:col>
      <xdr:colOff>201083</xdr:colOff>
      <xdr:row>44</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55</xdr:row>
      <xdr:rowOff>20108</xdr:rowOff>
    </xdr:from>
    <xdr:to>
      <xdr:col>28</xdr:col>
      <xdr:colOff>190500</xdr:colOff>
      <xdr:row>59</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52917</xdr:colOff>
      <xdr:row>46</xdr:row>
      <xdr:rowOff>3177</xdr:rowOff>
    </xdr:from>
    <xdr:to>
      <xdr:col>46</xdr:col>
      <xdr:colOff>233892</xdr:colOff>
      <xdr:row>48</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「補助事業に要する経費」と、「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．補助金交付提案額」は、情報項目シートより自動転記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62</xdr:row>
      <xdr:rowOff>138643</xdr:rowOff>
    </xdr:from>
    <xdr:to>
      <xdr:col>29</xdr:col>
      <xdr:colOff>10583</xdr:colOff>
      <xdr:row>64</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51</xdr:row>
      <xdr:rowOff>52918</xdr:rowOff>
    </xdr:from>
    <xdr:to>
      <xdr:col>50</xdr:col>
      <xdr:colOff>43390</xdr:colOff>
      <xdr:row>57</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537945</xdr:colOff>
      <xdr:row>0</xdr:row>
      <xdr:rowOff>54784</xdr:rowOff>
    </xdr:from>
    <xdr:to>
      <xdr:col>10</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70163</xdr:colOff>
      <xdr:row>2</xdr:row>
      <xdr:rowOff>37850</xdr:rowOff>
    </xdr:from>
    <xdr:to>
      <xdr:col>5</xdr:col>
      <xdr:colOff>629709</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4585013"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8</xdr:col>
      <xdr:colOff>343213</xdr:colOff>
      <xdr:row>7</xdr:row>
      <xdr:rowOff>233954</xdr:rowOff>
    </xdr:from>
    <xdr:to>
      <xdr:col>13</xdr:col>
      <xdr:colOff>171450</xdr:colOff>
      <xdr:row>13</xdr:row>
      <xdr:rowOff>219074</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77713" y="1853204"/>
          <a:ext cx="3257237" cy="1518645"/>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補助対象費用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プルダウンで、委託先か共同事業先か選ぶ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委託先・共同事業先名を記載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393699</xdr:colOff>
      <xdr:row>0</xdr:row>
      <xdr:rowOff>179917</xdr:rowOff>
    </xdr:from>
    <xdr:to>
      <xdr:col>9</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7</xdr:col>
      <xdr:colOff>402164</xdr:colOff>
      <xdr:row>19</xdr:row>
      <xdr:rowOff>227540</xdr:rowOff>
    </xdr:from>
    <xdr:to>
      <xdr:col>13</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・委託・共同事業費の計上がある場合は、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．１．委託費・共同事業費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7</xdr:col>
      <xdr:colOff>211666</xdr:colOff>
      <xdr:row>10</xdr:row>
      <xdr:rowOff>132291</xdr:rowOff>
    </xdr:from>
    <xdr:to>
      <xdr:col>11</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補助対象費用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515215</xdr:colOff>
      <xdr:row>11</xdr:row>
      <xdr:rowOff>92942</xdr:rowOff>
    </xdr:from>
    <xdr:to>
      <xdr:col>12</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補助対象費用の総額の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複数の委託・共同事業先がある場合は、その総額が、補助対象費用の総額の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7</xdr:col>
      <xdr:colOff>199351</xdr:colOff>
      <xdr:row>15</xdr:row>
      <xdr:rowOff>195696</xdr:rowOff>
    </xdr:from>
    <xdr:to>
      <xdr:col>10</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補助対象費用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6</xdr:col>
      <xdr:colOff>391392</xdr:colOff>
      <xdr:row>0</xdr:row>
      <xdr:rowOff>89383</xdr:rowOff>
    </xdr:from>
    <xdr:to>
      <xdr:col>9</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646546</xdr:colOff>
      <xdr:row>6</xdr:row>
      <xdr:rowOff>39255</xdr:rowOff>
    </xdr:from>
    <xdr:to>
      <xdr:col>10</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15</xdr:col>
      <xdr:colOff>197910</xdr:colOff>
      <xdr:row>33</xdr:row>
      <xdr:rowOff>136526</xdr:rowOff>
    </xdr:from>
    <xdr:to>
      <xdr:col>18</xdr:col>
      <xdr:colOff>306917</xdr:colOff>
      <xdr:row>39</xdr:row>
      <xdr:rowOff>127563</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3098993" y="595735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28897" y="8101167"/>
          <a:ext cx="6064437" cy="1673039"/>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149226</xdr:rowOff>
    </xdr:from>
    <xdr:to>
      <xdr:col>18</xdr:col>
      <xdr:colOff>273050</xdr:colOff>
      <xdr:row>17</xdr:row>
      <xdr:rowOff>67236</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102540" y="2222314"/>
          <a:ext cx="3141569" cy="926540"/>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事業会社及び学術機関との委託・共同事業について、原則補助金の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149226</xdr:rowOff>
    </xdr:from>
    <xdr:to>
      <xdr:col>18</xdr:col>
      <xdr:colOff>273050</xdr:colOff>
      <xdr:row>17</xdr:row>
      <xdr:rowOff>78442</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102540" y="2222314"/>
          <a:ext cx="3141569" cy="937746"/>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500063</xdr:colOff>
      <xdr:row>33</xdr:row>
      <xdr:rowOff>71438</xdr:rowOff>
    </xdr:from>
    <xdr:to>
      <xdr:col>18</xdr:col>
      <xdr:colOff>601133</xdr:colOff>
      <xdr:row>39</xdr:row>
      <xdr:rowOff>78350</xdr:rowOff>
    </xdr:to>
    <xdr:sp macro="" textlink="">
      <xdr:nvSpPr>
        <xdr:cNvPr id="10" name="角丸四角形吹き出し 7">
          <a:extLst>
            <a:ext uri="{FF2B5EF4-FFF2-40B4-BE49-F238E27FC236}">
              <a16:creationId xmlns:a16="http://schemas.microsoft.com/office/drawing/2014/main" id="{48DA0A59-7E05-4519-A0F9-5B4F9DF3516A}"/>
            </a:ext>
          </a:extLst>
        </xdr:cNvPr>
        <xdr:cNvSpPr/>
      </xdr:nvSpPr>
      <xdr:spPr>
        <a:xfrm>
          <a:off x="13442157" y="5810251"/>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事業会社及び学術機関との委託・共同事業について、原則補助金の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158750</xdr:colOff>
      <xdr:row>33</xdr:row>
      <xdr:rowOff>158751</xdr:rowOff>
    </xdr:from>
    <xdr:to>
      <xdr:col>18</xdr:col>
      <xdr:colOff>267757</xdr:colOff>
      <xdr:row>39</xdr:row>
      <xdr:rowOff>149788</xdr:rowOff>
    </xdr:to>
    <xdr:sp macro="" textlink="">
      <xdr:nvSpPr>
        <xdr:cNvPr id="10" name="角丸四角形吹き出し 7">
          <a:extLst>
            <a:ext uri="{FF2B5EF4-FFF2-40B4-BE49-F238E27FC236}">
              <a16:creationId xmlns:a16="http://schemas.microsoft.com/office/drawing/2014/main" id="{84EEE8EE-4380-4781-B1EF-8F88ABDE85ED}"/>
            </a:ext>
          </a:extLst>
        </xdr:cNvPr>
        <xdr:cNvSpPr/>
      </xdr:nvSpPr>
      <xdr:spPr>
        <a:xfrm>
          <a:off x="13059833" y="597958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事業会社及び学術機関との委託・共同事業について、原則補助金の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631031</xdr:colOff>
      <xdr:row>33</xdr:row>
      <xdr:rowOff>142875</xdr:rowOff>
    </xdr:from>
    <xdr:to>
      <xdr:col>19</xdr:col>
      <xdr:colOff>41538</xdr:colOff>
      <xdr:row>39</xdr:row>
      <xdr:rowOff>149787</xdr:rowOff>
    </xdr:to>
    <xdr:sp macro="" textlink="">
      <xdr:nvSpPr>
        <xdr:cNvPr id="10" name="角丸四角形吹き出し 7">
          <a:extLst>
            <a:ext uri="{FF2B5EF4-FFF2-40B4-BE49-F238E27FC236}">
              <a16:creationId xmlns:a16="http://schemas.microsoft.com/office/drawing/2014/main" id="{29DCFC51-81AE-4379-AE68-37611F12B088}"/>
            </a:ext>
          </a:extLst>
        </xdr:cNvPr>
        <xdr:cNvSpPr/>
      </xdr:nvSpPr>
      <xdr:spPr>
        <a:xfrm>
          <a:off x="13573125" y="5881688"/>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zoomScaleNormal="100" workbookViewId="0">
      <selection activeCell="B6" sqref="B6"/>
    </sheetView>
  </sheetViews>
  <sheetFormatPr defaultRowHeight="13.5" x14ac:dyDescent="0.15"/>
  <cols>
    <col min="1" max="1" width="28.875" style="3" customWidth="1"/>
    <col min="2" max="2" width="128" style="7" customWidth="1"/>
    <col min="3" max="16384" width="9" style="3"/>
  </cols>
  <sheetData>
    <row r="1" spans="1:2" ht="18.75" customHeight="1" x14ac:dyDescent="0.15">
      <c r="A1" s="179" t="s">
        <v>150</v>
      </c>
      <c r="B1" s="180" t="s">
        <v>151</v>
      </c>
    </row>
    <row r="2" spans="1:2" ht="83.25" customHeight="1" x14ac:dyDescent="0.15">
      <c r="A2" s="175" t="s">
        <v>35</v>
      </c>
      <c r="B2" s="176" t="s">
        <v>222</v>
      </c>
    </row>
    <row r="3" spans="1:2" ht="78.75" customHeight="1" x14ac:dyDescent="0.15">
      <c r="A3" s="1" t="s">
        <v>161</v>
      </c>
      <c r="B3" s="2" t="s">
        <v>198</v>
      </c>
    </row>
    <row r="4" spans="1:2" ht="55.5" customHeight="1" x14ac:dyDescent="0.15">
      <c r="A4" s="175" t="s">
        <v>142</v>
      </c>
      <c r="B4" s="176" t="s">
        <v>223</v>
      </c>
    </row>
    <row r="5" spans="1:2" ht="61.5" customHeight="1" x14ac:dyDescent="0.15">
      <c r="A5" s="4" t="s">
        <v>224</v>
      </c>
      <c r="B5" s="5" t="s">
        <v>225</v>
      </c>
    </row>
    <row r="6" spans="1:2" ht="89.25" customHeight="1" x14ac:dyDescent="0.15">
      <c r="A6" s="4" t="s">
        <v>227</v>
      </c>
      <c r="B6" s="5" t="s">
        <v>228</v>
      </c>
    </row>
    <row r="7" spans="1:2" ht="65.25" customHeight="1" x14ac:dyDescent="0.15">
      <c r="A7" s="5" t="s">
        <v>226</v>
      </c>
      <c r="B7" s="5" t="s">
        <v>229</v>
      </c>
    </row>
    <row r="8" spans="1:2" ht="75" customHeight="1" x14ac:dyDescent="0.15">
      <c r="A8" s="6" t="s">
        <v>230</v>
      </c>
      <c r="B8" s="6" t="s">
        <v>231</v>
      </c>
    </row>
    <row r="9" spans="1:2" x14ac:dyDescent="0.15">
      <c r="A9" s="3" t="s">
        <v>232</v>
      </c>
    </row>
    <row r="10" spans="1:2" x14ac:dyDescent="0.15">
      <c r="A10" s="3" t="s">
        <v>209</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topLeftCell="A14" zoomScale="85" zoomScaleNormal="85" zoomScaleSheetLayoutView="80" workbookViewId="0">
      <selection activeCell="A58" sqref="A58"/>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1"/>
      <c r="L1" s="9" t="s">
        <v>55</v>
      </c>
    </row>
    <row r="2" spans="1:12" ht="19.5" x14ac:dyDescent="0.15">
      <c r="A2" s="379" t="s">
        <v>303</v>
      </c>
      <c r="B2" s="379"/>
      <c r="C2" s="379"/>
      <c r="D2" s="379"/>
      <c r="E2" s="379"/>
      <c r="F2" s="379"/>
      <c r="G2" s="379"/>
      <c r="H2" s="379"/>
      <c r="I2" s="379"/>
      <c r="J2" s="379"/>
      <c r="K2" s="379"/>
      <c r="L2" s="379"/>
    </row>
    <row r="3" spans="1:12" ht="18.75" x14ac:dyDescent="0.15">
      <c r="B3" s="380"/>
      <c r="C3" s="380"/>
      <c r="D3" s="380"/>
      <c r="E3" s="380"/>
      <c r="F3" s="380"/>
      <c r="G3" s="380"/>
      <c r="H3" s="380"/>
      <c r="I3" s="381"/>
      <c r="J3" s="381"/>
      <c r="K3" s="381"/>
      <c r="L3" s="381"/>
    </row>
    <row r="4" spans="1:12" s="17" customFormat="1" ht="14.25" thickBot="1" x14ac:dyDescent="0.2">
      <c r="A4" s="385" t="str">
        <f>"（４）"&amp;情報項目シート!C6&amp;"　　　項目別明細表(2028年度）"</f>
        <v>（４）　　　項目別明細表(2028年度）</v>
      </c>
      <c r="B4" s="385"/>
      <c r="C4" s="385"/>
      <c r="D4" s="385"/>
      <c r="E4" s="385"/>
      <c r="F4" s="385"/>
      <c r="G4" s="385"/>
      <c r="H4" s="385"/>
      <c r="I4" s="385"/>
      <c r="J4" s="385"/>
      <c r="K4" s="385"/>
    </row>
    <row r="5" spans="1:12" s="17" customFormat="1" x14ac:dyDescent="0.15">
      <c r="A5" s="382" t="s">
        <v>67</v>
      </c>
      <c r="B5" s="383"/>
      <c r="C5" s="383"/>
      <c r="D5" s="383"/>
      <c r="E5" s="383"/>
      <c r="F5" s="383"/>
      <c r="G5" s="383"/>
      <c r="H5" s="383"/>
      <c r="I5" s="384"/>
      <c r="J5" s="26" t="s">
        <v>298</v>
      </c>
      <c r="K5" s="27" t="s">
        <v>299</v>
      </c>
      <c r="L5" s="28" t="s">
        <v>300</v>
      </c>
    </row>
    <row r="6" spans="1:12" s="17" customFormat="1" x14ac:dyDescent="0.15">
      <c r="A6" s="50" t="s">
        <v>57</v>
      </c>
      <c r="B6" s="51"/>
      <c r="C6" s="51"/>
      <c r="D6" s="52"/>
      <c r="E6" s="51"/>
      <c r="F6" s="51"/>
      <c r="G6" s="51"/>
      <c r="H6" s="51"/>
      <c r="I6" s="53"/>
      <c r="J6" s="54">
        <f>SUM(J7,J10,J16)</f>
        <v>0</v>
      </c>
      <c r="K6" s="54">
        <f>SUM(K7,K10,K16)</f>
        <v>0</v>
      </c>
      <c r="L6" s="374"/>
    </row>
    <row r="7" spans="1:12" s="17" customFormat="1" x14ac:dyDescent="0.15">
      <c r="A7" s="45" t="s">
        <v>58</v>
      </c>
      <c r="B7" s="46"/>
      <c r="C7" s="46"/>
      <c r="D7" s="47"/>
      <c r="E7" s="46"/>
      <c r="F7" s="46"/>
      <c r="G7" s="46"/>
      <c r="H7" s="46"/>
      <c r="I7" s="48"/>
      <c r="J7" s="49">
        <f>SUM(J8:J9)</f>
        <v>0</v>
      </c>
      <c r="K7" s="49">
        <f>SUM(K8:K9)</f>
        <v>0</v>
      </c>
      <c r="L7" s="375"/>
    </row>
    <row r="8" spans="1:12" s="17" customFormat="1" x14ac:dyDescent="0.15">
      <c r="A8" s="29"/>
      <c r="B8" s="17" t="s">
        <v>68</v>
      </c>
      <c r="C8" s="17" t="s">
        <v>69</v>
      </c>
      <c r="D8" s="13"/>
      <c r="E8" s="17" t="s">
        <v>20</v>
      </c>
      <c r="F8" s="17" t="s">
        <v>70</v>
      </c>
      <c r="H8" s="17" t="s">
        <v>71</v>
      </c>
      <c r="I8" s="30" t="s">
        <v>72</v>
      </c>
      <c r="J8" s="31">
        <f>D8*G8</f>
        <v>0</v>
      </c>
      <c r="K8" s="32">
        <f>J8</f>
        <v>0</v>
      </c>
      <c r="L8" s="375"/>
    </row>
    <row r="9" spans="1:12" s="17" customFormat="1" x14ac:dyDescent="0.15">
      <c r="A9" s="29"/>
      <c r="D9" s="13"/>
      <c r="I9" s="30"/>
      <c r="J9" s="31"/>
      <c r="K9" s="32">
        <f>J9</f>
        <v>0</v>
      </c>
      <c r="L9" s="375"/>
    </row>
    <row r="10" spans="1:12" s="17" customFormat="1" x14ac:dyDescent="0.15">
      <c r="A10" s="377" t="s">
        <v>59</v>
      </c>
      <c r="B10" s="378"/>
      <c r="C10" s="46"/>
      <c r="D10" s="60"/>
      <c r="E10" s="46"/>
      <c r="F10" s="46"/>
      <c r="G10" s="46"/>
      <c r="H10" s="46"/>
      <c r="I10" s="61"/>
      <c r="J10" s="49">
        <f>SUM(J11:J15)</f>
        <v>0</v>
      </c>
      <c r="K10" s="49">
        <f>SUM(K11:K15)</f>
        <v>0</v>
      </c>
      <c r="L10" s="375"/>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5"/>
    </row>
    <row r="12" spans="1:12" s="17" customFormat="1" x14ac:dyDescent="0.15">
      <c r="A12" s="29"/>
      <c r="B12" s="17" t="s">
        <v>74</v>
      </c>
      <c r="C12" s="17" t="s">
        <v>69</v>
      </c>
      <c r="D12" s="13"/>
      <c r="E12" s="17" t="s">
        <v>20</v>
      </c>
      <c r="F12" s="17" t="s">
        <v>70</v>
      </c>
      <c r="H12" s="17" t="s">
        <v>71</v>
      </c>
      <c r="I12" s="30" t="s">
        <v>72</v>
      </c>
      <c r="J12" s="31">
        <f t="shared" si="0"/>
        <v>0</v>
      </c>
      <c r="K12" s="32">
        <f>J12</f>
        <v>0</v>
      </c>
      <c r="L12" s="375"/>
    </row>
    <row r="13" spans="1:12" s="17" customFormat="1" x14ac:dyDescent="0.15">
      <c r="A13" s="29"/>
      <c r="B13" s="17" t="s">
        <v>76</v>
      </c>
      <c r="D13" s="13"/>
      <c r="I13" s="30" t="s">
        <v>72</v>
      </c>
      <c r="J13" s="31"/>
      <c r="K13" s="32">
        <f>J13</f>
        <v>0</v>
      </c>
      <c r="L13" s="375"/>
    </row>
    <row r="14" spans="1:12" s="17" customFormat="1" x14ac:dyDescent="0.15">
      <c r="A14" s="29"/>
      <c r="B14" s="17" t="s">
        <v>77</v>
      </c>
      <c r="D14" s="13"/>
      <c r="I14" s="30" t="s">
        <v>72</v>
      </c>
      <c r="J14" s="31"/>
      <c r="K14" s="32">
        <f>J14</f>
        <v>0</v>
      </c>
      <c r="L14" s="375"/>
    </row>
    <row r="15" spans="1:12" s="17" customFormat="1" x14ac:dyDescent="0.15">
      <c r="A15" s="29"/>
      <c r="B15" s="17" t="s">
        <v>78</v>
      </c>
      <c r="D15" s="13"/>
      <c r="I15" s="30" t="s">
        <v>72</v>
      </c>
      <c r="J15" s="31"/>
      <c r="K15" s="32">
        <f>J15</f>
        <v>0</v>
      </c>
      <c r="L15" s="375"/>
    </row>
    <row r="16" spans="1:12" s="17" customFormat="1" x14ac:dyDescent="0.15">
      <c r="A16" s="45" t="s">
        <v>60</v>
      </c>
      <c r="B16" s="46"/>
      <c r="C16" s="46"/>
      <c r="D16" s="47"/>
      <c r="E16" s="46"/>
      <c r="F16" s="46"/>
      <c r="G16" s="46"/>
      <c r="H16" s="46"/>
      <c r="I16" s="48"/>
      <c r="J16" s="49">
        <f>SUM(J17:J18)</f>
        <v>0</v>
      </c>
      <c r="K16" s="49">
        <f>SUM(K17:K18)</f>
        <v>0</v>
      </c>
      <c r="L16" s="375"/>
    </row>
    <row r="17" spans="1:13" s="17" customFormat="1" x14ac:dyDescent="0.15">
      <c r="A17" s="29"/>
      <c r="B17" s="17" t="s">
        <v>80</v>
      </c>
      <c r="D17" s="13"/>
      <c r="I17" s="30" t="s">
        <v>72</v>
      </c>
      <c r="J17" s="31"/>
      <c r="K17" s="32">
        <f>J17</f>
        <v>0</v>
      </c>
      <c r="L17" s="375"/>
    </row>
    <row r="18" spans="1:13" s="17" customFormat="1" x14ac:dyDescent="0.15">
      <c r="A18" s="29"/>
      <c r="B18" s="17" t="s">
        <v>81</v>
      </c>
      <c r="D18" s="13"/>
      <c r="I18" s="30" t="s">
        <v>72</v>
      </c>
      <c r="J18" s="31"/>
      <c r="K18" s="32">
        <f>J18</f>
        <v>0</v>
      </c>
      <c r="L18" s="375"/>
    </row>
    <row r="19" spans="1:13" s="17" customFormat="1" x14ac:dyDescent="0.15">
      <c r="A19" s="55" t="s">
        <v>28</v>
      </c>
      <c r="B19" s="56"/>
      <c r="C19" s="56"/>
      <c r="D19" s="57"/>
      <c r="E19" s="56"/>
      <c r="F19" s="56"/>
      <c r="G19" s="56"/>
      <c r="H19" s="56"/>
      <c r="I19" s="58"/>
      <c r="J19" s="59">
        <f>SUM(J20,J26)</f>
        <v>0</v>
      </c>
      <c r="K19" s="59">
        <f>SUM(K20,K26)</f>
        <v>0</v>
      </c>
      <c r="L19" s="375"/>
    </row>
    <row r="20" spans="1:13" s="17" customFormat="1" x14ac:dyDescent="0.15">
      <c r="A20" s="45" t="s">
        <v>308</v>
      </c>
      <c r="B20" s="46"/>
      <c r="C20" s="46"/>
      <c r="D20" s="60"/>
      <c r="E20" s="46"/>
      <c r="F20" s="46"/>
      <c r="G20" s="46"/>
      <c r="H20" s="46"/>
      <c r="I20" s="61"/>
      <c r="J20" s="49">
        <f>SUM(J21:J25)</f>
        <v>0</v>
      </c>
      <c r="K20" s="49">
        <f>SUM(K21:K25)</f>
        <v>0</v>
      </c>
      <c r="L20" s="375"/>
    </row>
    <row r="21" spans="1:13" s="17" customFormat="1" x14ac:dyDescent="0.15">
      <c r="A21" s="29" t="s">
        <v>96</v>
      </c>
      <c r="C21" s="17" t="s">
        <v>69</v>
      </c>
      <c r="D21" s="13"/>
      <c r="E21" s="17" t="s">
        <v>20</v>
      </c>
      <c r="F21" s="17" t="s">
        <v>70</v>
      </c>
      <c r="H21" s="17" t="s">
        <v>71</v>
      </c>
      <c r="I21" s="30" t="s">
        <v>72</v>
      </c>
      <c r="J21" s="31">
        <f>D21*G21</f>
        <v>0</v>
      </c>
      <c r="K21" s="33">
        <f>J21</f>
        <v>0</v>
      </c>
      <c r="L21" s="375"/>
      <c r="M21" s="34"/>
    </row>
    <row r="22" spans="1:13" s="17" customFormat="1" x14ac:dyDescent="0.15">
      <c r="A22" s="29" t="s">
        <v>97</v>
      </c>
      <c r="D22" s="13"/>
      <c r="E22" s="17" t="s">
        <v>20</v>
      </c>
      <c r="F22" s="17" t="s">
        <v>70</v>
      </c>
      <c r="H22" s="17" t="s">
        <v>71</v>
      </c>
      <c r="I22" s="30" t="s">
        <v>72</v>
      </c>
      <c r="J22" s="31">
        <f>D22*G22</f>
        <v>0</v>
      </c>
      <c r="K22" s="33">
        <f t="shared" ref="K22:K25" si="1">J22</f>
        <v>0</v>
      </c>
      <c r="L22" s="375"/>
      <c r="M22" s="34"/>
    </row>
    <row r="23" spans="1:13" s="17" customFormat="1" x14ac:dyDescent="0.15">
      <c r="A23" s="29"/>
      <c r="D23" s="13"/>
      <c r="E23" s="17" t="s">
        <v>20</v>
      </c>
      <c r="F23" s="17" t="s">
        <v>70</v>
      </c>
      <c r="H23" s="17" t="s">
        <v>71</v>
      </c>
      <c r="I23" s="30" t="s">
        <v>72</v>
      </c>
      <c r="J23" s="31">
        <f t="shared" ref="J23:J25" si="2">D23*G23</f>
        <v>0</v>
      </c>
      <c r="K23" s="33">
        <f t="shared" si="1"/>
        <v>0</v>
      </c>
      <c r="L23" s="375"/>
      <c r="M23" s="34"/>
    </row>
    <row r="24" spans="1:13" s="17" customFormat="1" x14ac:dyDescent="0.15">
      <c r="A24" s="29"/>
      <c r="D24" s="13"/>
      <c r="E24" s="17" t="s">
        <v>20</v>
      </c>
      <c r="F24" s="17" t="s">
        <v>70</v>
      </c>
      <c r="H24" s="17" t="s">
        <v>71</v>
      </c>
      <c r="I24" s="30" t="s">
        <v>72</v>
      </c>
      <c r="J24" s="31">
        <f t="shared" si="2"/>
        <v>0</v>
      </c>
      <c r="K24" s="33">
        <f t="shared" si="1"/>
        <v>0</v>
      </c>
      <c r="L24" s="375"/>
      <c r="M24" s="34"/>
    </row>
    <row r="25" spans="1:13" s="17" customFormat="1" x14ac:dyDescent="0.15">
      <c r="A25" s="29"/>
      <c r="C25" s="17" t="s">
        <v>69</v>
      </c>
      <c r="D25" s="13"/>
      <c r="E25" s="17" t="s">
        <v>20</v>
      </c>
      <c r="F25" s="17" t="s">
        <v>70</v>
      </c>
      <c r="H25" s="17" t="s">
        <v>71</v>
      </c>
      <c r="I25" s="30" t="s">
        <v>72</v>
      </c>
      <c r="J25" s="31">
        <f t="shared" si="2"/>
        <v>0</v>
      </c>
      <c r="K25" s="33">
        <f t="shared" si="1"/>
        <v>0</v>
      </c>
      <c r="L25" s="375"/>
    </row>
    <row r="26" spans="1:13" s="17" customFormat="1" x14ac:dyDescent="0.15">
      <c r="A26" s="45" t="s">
        <v>61</v>
      </c>
      <c r="B26" s="46"/>
      <c r="C26" s="46"/>
      <c r="D26" s="60"/>
      <c r="E26" s="46"/>
      <c r="F26" s="46"/>
      <c r="G26" s="46"/>
      <c r="H26" s="46"/>
      <c r="I26" s="61"/>
      <c r="J26" s="49">
        <f>SUM(J27)</f>
        <v>0</v>
      </c>
      <c r="K26" s="49">
        <f>SUM(K27)</f>
        <v>0</v>
      </c>
      <c r="L26" s="375"/>
    </row>
    <row r="27" spans="1:13" s="17" customFormat="1" x14ac:dyDescent="0.15">
      <c r="A27" s="29"/>
      <c r="C27" s="17" t="s">
        <v>69</v>
      </c>
      <c r="D27" s="13"/>
      <c r="E27" s="17" t="s">
        <v>20</v>
      </c>
      <c r="F27" s="17" t="s">
        <v>70</v>
      </c>
      <c r="H27" s="17" t="s">
        <v>83</v>
      </c>
      <c r="I27" s="30" t="s">
        <v>72</v>
      </c>
      <c r="J27" s="31">
        <f t="shared" ref="J27" si="3">D27*G27</f>
        <v>0</v>
      </c>
      <c r="K27" s="33">
        <f>J27</f>
        <v>0</v>
      </c>
      <c r="L27" s="375"/>
    </row>
    <row r="28" spans="1:13" s="17" customFormat="1" x14ac:dyDescent="0.15">
      <c r="A28" s="55" t="s">
        <v>29</v>
      </c>
      <c r="B28" s="56"/>
      <c r="C28" s="56"/>
      <c r="D28" s="57"/>
      <c r="E28" s="56"/>
      <c r="F28" s="56"/>
      <c r="G28" s="56"/>
      <c r="H28" s="56"/>
      <c r="I28" s="58"/>
      <c r="J28" s="59">
        <f>SUM(J29,J32,J36,J38)</f>
        <v>0</v>
      </c>
      <c r="K28" s="62">
        <f>SUM(K29,K32,K36,K38)</f>
        <v>0</v>
      </c>
      <c r="L28" s="375"/>
    </row>
    <row r="29" spans="1:13" s="17" customFormat="1" x14ac:dyDescent="0.15">
      <c r="A29" s="45" t="s">
        <v>62</v>
      </c>
      <c r="B29" s="46"/>
      <c r="C29" s="46"/>
      <c r="D29" s="60"/>
      <c r="E29" s="46"/>
      <c r="F29" s="46"/>
      <c r="G29" s="46"/>
      <c r="H29" s="46"/>
      <c r="I29" s="61"/>
      <c r="J29" s="49">
        <f>SUM(J30:J31)</f>
        <v>0</v>
      </c>
      <c r="K29" s="49">
        <f>SUM(K30:K31)</f>
        <v>0</v>
      </c>
      <c r="L29" s="375"/>
    </row>
    <row r="30" spans="1:13" s="17" customFormat="1" x14ac:dyDescent="0.15">
      <c r="A30" s="29"/>
      <c r="B30" s="17" t="s">
        <v>85</v>
      </c>
      <c r="D30" s="13"/>
      <c r="I30" s="30" t="s">
        <v>72</v>
      </c>
      <c r="J30" s="32"/>
      <c r="K30" s="32">
        <f>J30</f>
        <v>0</v>
      </c>
      <c r="L30" s="375"/>
    </row>
    <row r="31" spans="1:13" s="17" customFormat="1" x14ac:dyDescent="0.15">
      <c r="A31" s="29"/>
      <c r="B31" s="17" t="s">
        <v>86</v>
      </c>
      <c r="D31" s="13"/>
      <c r="I31" s="30" t="s">
        <v>72</v>
      </c>
      <c r="J31" s="32"/>
      <c r="K31" s="32">
        <f>J31</f>
        <v>0</v>
      </c>
      <c r="L31" s="375"/>
    </row>
    <row r="32" spans="1:13" s="17" customFormat="1" x14ac:dyDescent="0.15">
      <c r="A32" s="45" t="s">
        <v>63</v>
      </c>
      <c r="B32" s="46"/>
      <c r="C32" s="46"/>
      <c r="D32" s="47"/>
      <c r="E32" s="46"/>
      <c r="F32" s="46"/>
      <c r="G32" s="46"/>
      <c r="H32" s="46"/>
      <c r="I32" s="61"/>
      <c r="J32" s="49">
        <f>SUM(J33:J35)</f>
        <v>0</v>
      </c>
      <c r="K32" s="49">
        <f>SUM(K33:K35)</f>
        <v>0</v>
      </c>
      <c r="L32" s="375"/>
    </row>
    <row r="33" spans="1:12" s="17" customFormat="1" x14ac:dyDescent="0.15">
      <c r="A33" s="29" t="s">
        <v>309</v>
      </c>
      <c r="B33" s="17" t="s">
        <v>207</v>
      </c>
      <c r="C33" s="17" t="s">
        <v>69</v>
      </c>
      <c r="D33" s="13"/>
      <c r="E33" s="17" t="s">
        <v>20</v>
      </c>
      <c r="F33" s="17" t="s">
        <v>70</v>
      </c>
      <c r="H33" s="17" t="s">
        <v>206</v>
      </c>
      <c r="I33" s="30" t="s">
        <v>72</v>
      </c>
      <c r="J33" s="31">
        <f>D33*G33</f>
        <v>0</v>
      </c>
      <c r="K33" s="32">
        <f>J33</f>
        <v>0</v>
      </c>
      <c r="L33" s="375"/>
    </row>
    <row r="34" spans="1:12" s="17" customFormat="1" x14ac:dyDescent="0.15">
      <c r="A34" s="29"/>
      <c r="B34" s="17" t="s">
        <v>208</v>
      </c>
      <c r="C34" s="17" t="s">
        <v>69</v>
      </c>
      <c r="D34" s="13"/>
      <c r="E34" s="17" t="s">
        <v>20</v>
      </c>
      <c r="F34" s="17" t="s">
        <v>70</v>
      </c>
      <c r="H34" s="17" t="s">
        <v>206</v>
      </c>
      <c r="I34" s="30" t="s">
        <v>72</v>
      </c>
      <c r="J34" s="31">
        <f>D34*G34</f>
        <v>0</v>
      </c>
      <c r="K34" s="32">
        <f t="shared" ref="K34:K35" si="4">J34</f>
        <v>0</v>
      </c>
      <c r="L34" s="375"/>
    </row>
    <row r="35" spans="1:12" s="17" customFormat="1" x14ac:dyDescent="0.15">
      <c r="A35" s="29" t="s">
        <v>87</v>
      </c>
      <c r="B35" s="17" t="s">
        <v>208</v>
      </c>
      <c r="C35" s="17" t="s">
        <v>69</v>
      </c>
      <c r="D35" s="13"/>
      <c r="E35" s="17" t="s">
        <v>20</v>
      </c>
      <c r="F35" s="17" t="s">
        <v>70</v>
      </c>
      <c r="H35" s="17" t="s">
        <v>206</v>
      </c>
      <c r="I35" s="30" t="s">
        <v>72</v>
      </c>
      <c r="J35" s="31">
        <f t="shared" ref="J35" si="5">D35*G35</f>
        <v>0</v>
      </c>
      <c r="K35" s="32">
        <f t="shared" si="4"/>
        <v>0</v>
      </c>
      <c r="L35" s="375"/>
    </row>
    <row r="36" spans="1:12" s="17" customFormat="1" x14ac:dyDescent="0.15">
      <c r="A36" s="45" t="s">
        <v>64</v>
      </c>
      <c r="B36" s="46"/>
      <c r="C36" s="46"/>
      <c r="D36" s="60"/>
      <c r="E36" s="46"/>
      <c r="F36" s="46"/>
      <c r="G36" s="46"/>
      <c r="H36" s="46"/>
      <c r="I36" s="61"/>
      <c r="J36" s="49">
        <f>SUM(J37)</f>
        <v>0</v>
      </c>
      <c r="K36" s="49">
        <f>SUM(K37)</f>
        <v>0</v>
      </c>
      <c r="L36" s="375"/>
    </row>
    <row r="37" spans="1:12" s="17" customFormat="1" x14ac:dyDescent="0.15">
      <c r="A37" s="29"/>
      <c r="B37" s="17" t="s">
        <v>210</v>
      </c>
      <c r="D37" s="13"/>
      <c r="I37" s="30" t="s">
        <v>72</v>
      </c>
      <c r="J37" s="32"/>
      <c r="K37" s="32">
        <f>J37</f>
        <v>0</v>
      </c>
      <c r="L37" s="375"/>
    </row>
    <row r="38" spans="1:12" s="17" customFormat="1" x14ac:dyDescent="0.15">
      <c r="A38" s="45" t="s">
        <v>65</v>
      </c>
      <c r="B38" s="46"/>
      <c r="C38" s="46"/>
      <c r="D38" s="47"/>
      <c r="E38" s="46"/>
      <c r="F38" s="46"/>
      <c r="G38" s="46"/>
      <c r="H38" s="46"/>
      <c r="I38" s="61"/>
      <c r="J38" s="49">
        <f>SUM(J39:J48)</f>
        <v>0</v>
      </c>
      <c r="K38" s="49">
        <f>SUM(K39:K48)</f>
        <v>0</v>
      </c>
      <c r="L38" s="375"/>
    </row>
    <row r="39" spans="1:12" s="111" customFormat="1" x14ac:dyDescent="0.15">
      <c r="A39" s="29" t="s">
        <v>154</v>
      </c>
      <c r="C39" s="111" t="s">
        <v>69</v>
      </c>
      <c r="D39" s="115"/>
      <c r="E39" s="111" t="s">
        <v>20</v>
      </c>
      <c r="F39" s="111" t="s">
        <v>70</v>
      </c>
      <c r="H39" s="111" t="s">
        <v>89</v>
      </c>
      <c r="I39" s="116" t="s">
        <v>72</v>
      </c>
      <c r="J39" s="118">
        <f>D39*G39</f>
        <v>0</v>
      </c>
      <c r="K39" s="119">
        <f t="shared" ref="K39:K48" si="6">J39</f>
        <v>0</v>
      </c>
      <c r="L39" s="375"/>
    </row>
    <row r="40" spans="1:12" s="111" customFormat="1" x14ac:dyDescent="0.15">
      <c r="A40" s="29" t="s">
        <v>155</v>
      </c>
      <c r="D40" s="115"/>
      <c r="I40" s="116"/>
      <c r="J40" s="118"/>
      <c r="K40" s="119">
        <f t="shared" si="6"/>
        <v>0</v>
      </c>
      <c r="L40" s="375"/>
    </row>
    <row r="41" spans="1:12" s="111" customFormat="1" x14ac:dyDescent="0.15">
      <c r="A41" s="29" t="s">
        <v>160</v>
      </c>
      <c r="D41" s="115"/>
      <c r="I41" s="116"/>
      <c r="J41" s="118"/>
      <c r="K41" s="119">
        <f t="shared" si="6"/>
        <v>0</v>
      </c>
      <c r="L41" s="375"/>
    </row>
    <row r="42" spans="1:12" s="111" customFormat="1" x14ac:dyDescent="0.15">
      <c r="A42" s="29" t="s">
        <v>159</v>
      </c>
      <c r="C42" s="111" t="s">
        <v>69</v>
      </c>
      <c r="D42" s="115"/>
      <c r="E42" s="111" t="s">
        <v>20</v>
      </c>
      <c r="F42" s="111" t="s">
        <v>70</v>
      </c>
      <c r="H42" s="111" t="s">
        <v>89</v>
      </c>
      <c r="I42" s="116" t="s">
        <v>72</v>
      </c>
      <c r="J42" s="118">
        <f>D42*G42</f>
        <v>0</v>
      </c>
      <c r="K42" s="119">
        <f t="shared" si="6"/>
        <v>0</v>
      </c>
      <c r="L42" s="375"/>
    </row>
    <row r="43" spans="1:12" s="111" customFormat="1" x14ac:dyDescent="0.15">
      <c r="A43" s="29" t="s">
        <v>158</v>
      </c>
      <c r="D43" s="115"/>
      <c r="I43" s="116"/>
      <c r="J43" s="118"/>
      <c r="K43" s="119">
        <f t="shared" si="6"/>
        <v>0</v>
      </c>
      <c r="L43" s="375"/>
    </row>
    <row r="44" spans="1:12" s="111" customFormat="1" x14ac:dyDescent="0.15">
      <c r="A44" s="29" t="s">
        <v>157</v>
      </c>
      <c r="D44" s="115"/>
      <c r="I44" s="116"/>
      <c r="J44" s="118"/>
      <c r="K44" s="119">
        <f t="shared" si="6"/>
        <v>0</v>
      </c>
      <c r="L44" s="375"/>
    </row>
    <row r="45" spans="1:12" s="111" customFormat="1" x14ac:dyDescent="0.15">
      <c r="A45" s="29" t="s">
        <v>156</v>
      </c>
      <c r="D45" s="115"/>
      <c r="I45" s="116"/>
      <c r="J45" s="118"/>
      <c r="K45" s="119">
        <f t="shared" si="6"/>
        <v>0</v>
      </c>
      <c r="L45" s="375"/>
    </row>
    <row r="46" spans="1:12" s="111" customFormat="1" x14ac:dyDescent="0.15">
      <c r="A46" s="117" t="s">
        <v>152</v>
      </c>
      <c r="B46" s="111" t="s">
        <v>90</v>
      </c>
      <c r="D46" s="115"/>
      <c r="I46" s="116"/>
      <c r="J46" s="118"/>
      <c r="K46" s="119">
        <f t="shared" si="6"/>
        <v>0</v>
      </c>
      <c r="L46" s="375"/>
    </row>
    <row r="47" spans="1:12" s="111" customFormat="1" x14ac:dyDescent="0.15">
      <c r="A47" s="117"/>
      <c r="B47" s="111" t="s">
        <v>91</v>
      </c>
      <c r="D47" s="115"/>
      <c r="I47" s="116"/>
      <c r="J47" s="118"/>
      <c r="K47" s="119">
        <f t="shared" si="6"/>
        <v>0</v>
      </c>
      <c r="L47" s="375"/>
    </row>
    <row r="48" spans="1:12" s="111" customFormat="1" x14ac:dyDescent="0.15">
      <c r="A48" s="117" t="s">
        <v>153</v>
      </c>
      <c r="D48" s="115"/>
      <c r="I48" s="116"/>
      <c r="J48" s="118"/>
      <c r="K48" s="119">
        <f t="shared" si="6"/>
        <v>0</v>
      </c>
      <c r="L48" s="375"/>
    </row>
    <row r="49" spans="1:13" s="35" customFormat="1" x14ac:dyDescent="0.15">
      <c r="A49" s="185" t="s">
        <v>289</v>
      </c>
      <c r="B49" s="186"/>
      <c r="C49" s="186"/>
      <c r="D49" s="187"/>
      <c r="E49" s="186"/>
      <c r="F49" s="186"/>
      <c r="G49" s="186"/>
      <c r="H49" s="186"/>
      <c r="I49" s="188"/>
      <c r="J49" s="189">
        <f>SUM(J50+J54)</f>
        <v>0</v>
      </c>
      <c r="K49" s="189">
        <f>SUM(K50+K54)</f>
        <v>0</v>
      </c>
      <c r="L49" s="375"/>
    </row>
    <row r="50" spans="1:13" s="35" customFormat="1" x14ac:dyDescent="0.15">
      <c r="A50" s="190" t="s">
        <v>290</v>
      </c>
      <c r="B50" s="191"/>
      <c r="C50" s="191"/>
      <c r="D50" s="192"/>
      <c r="E50" s="191"/>
      <c r="F50" s="191"/>
      <c r="G50" s="191"/>
      <c r="H50" s="191"/>
      <c r="I50" s="193"/>
      <c r="J50" s="194">
        <f>SUM(J51:J53)</f>
        <v>0</v>
      </c>
      <c r="K50" s="195">
        <f>SUM(K51:K53)</f>
        <v>0</v>
      </c>
      <c r="L50" s="375"/>
      <c r="M50" s="36"/>
    </row>
    <row r="51" spans="1:13" s="35" customFormat="1" x14ac:dyDescent="0.15">
      <c r="A51" s="32"/>
      <c r="B51" s="71" t="s">
        <v>143</v>
      </c>
      <c r="D51" s="71"/>
      <c r="I51" s="30" t="s">
        <v>72</v>
      </c>
      <c r="J51" s="31">
        <f>'別紙2(4)項目別明細表(委託共同事業先)【2028年度】'!$J$52</f>
        <v>0</v>
      </c>
      <c r="K51" s="73">
        <f>'別紙2(4)項目別明細表(委託共同事業先)【2028年度】'!$K$52</f>
        <v>0</v>
      </c>
      <c r="L51" s="375"/>
      <c r="M51" s="36"/>
    </row>
    <row r="52" spans="1:13" s="35" customFormat="1" x14ac:dyDescent="0.15">
      <c r="A52" s="32"/>
      <c r="B52" s="71"/>
      <c r="D52" s="71"/>
      <c r="I52" s="30"/>
      <c r="J52" s="31"/>
      <c r="K52" s="73"/>
      <c r="L52" s="375"/>
      <c r="M52" s="36"/>
    </row>
    <row r="53" spans="1:13" s="35" customFormat="1" x14ac:dyDescent="0.15">
      <c r="A53" s="72"/>
      <c r="B53" s="71"/>
      <c r="C53" s="71"/>
      <c r="D53" s="71"/>
      <c r="I53" s="30" t="s">
        <v>72</v>
      </c>
      <c r="J53" s="31"/>
      <c r="K53" s="73"/>
      <c r="L53" s="375"/>
      <c r="M53" s="37"/>
    </row>
    <row r="54" spans="1:13" s="35" customFormat="1" x14ac:dyDescent="0.15">
      <c r="A54" s="158" t="s">
        <v>291</v>
      </c>
      <c r="B54" s="159"/>
      <c r="C54" s="159"/>
      <c r="D54" s="160"/>
      <c r="E54" s="159"/>
      <c r="F54" s="159"/>
      <c r="G54" s="159"/>
      <c r="H54" s="159"/>
      <c r="I54" s="161"/>
      <c r="J54" s="162">
        <f>SUM(J55:J56)</f>
        <v>0</v>
      </c>
      <c r="K54" s="163">
        <f>SUM(K55:K56)</f>
        <v>0</v>
      </c>
      <c r="L54" s="375"/>
    </row>
    <row r="55" spans="1:13" s="35" customFormat="1" x14ac:dyDescent="0.15">
      <c r="A55" s="164"/>
      <c r="B55" s="159"/>
      <c r="C55" s="160"/>
      <c r="D55" s="160"/>
      <c r="E55" s="159"/>
      <c r="F55" s="159"/>
      <c r="G55" s="159"/>
      <c r="H55" s="159"/>
      <c r="I55" s="165" t="s">
        <v>72</v>
      </c>
      <c r="J55" s="162"/>
      <c r="K55" s="163"/>
      <c r="L55" s="375"/>
      <c r="M55" s="37"/>
    </row>
    <row r="56" spans="1:13" s="35" customFormat="1" ht="14.25" thickBot="1" x14ac:dyDescent="0.2">
      <c r="A56" s="166"/>
      <c r="B56" s="167"/>
      <c r="C56" s="167"/>
      <c r="D56" s="168"/>
      <c r="E56" s="167"/>
      <c r="F56" s="167"/>
      <c r="G56" s="167"/>
      <c r="H56" s="167"/>
      <c r="I56" s="169"/>
      <c r="J56" s="170"/>
      <c r="K56" s="171"/>
      <c r="L56" s="376"/>
    </row>
    <row r="57" spans="1:13" s="35" customFormat="1" ht="14.25" thickBot="1" x14ac:dyDescent="0.2">
      <c r="A57" s="63" t="s">
        <v>92</v>
      </c>
      <c r="B57" s="64"/>
      <c r="C57" s="64"/>
      <c r="D57" s="64"/>
      <c r="E57" s="64"/>
      <c r="F57" s="64"/>
      <c r="G57" s="64"/>
      <c r="H57" s="64"/>
      <c r="I57" s="65"/>
      <c r="J57" s="66">
        <f>SUM(J6,J19,J28,J49)</f>
        <v>0</v>
      </c>
      <c r="K57" s="66">
        <f>SUM(K6,K19,K28,K49)</f>
        <v>0</v>
      </c>
      <c r="L57" s="67">
        <f>ROUNDDOWN(SUM(K6,K19,K28,K49)*A58,-3)</f>
        <v>0</v>
      </c>
    </row>
    <row r="58" spans="1:13" x14ac:dyDescent="0.15">
      <c r="A58" s="89">
        <v>0.33333333333333298</v>
      </c>
    </row>
    <row r="60" spans="1:13" x14ac:dyDescent="0.15">
      <c r="A60" s="35" t="s">
        <v>304</v>
      </c>
    </row>
    <row r="61" spans="1:13" ht="32.25" customHeight="1" x14ac:dyDescent="0.15">
      <c r="A61" s="15" t="s">
        <v>305</v>
      </c>
      <c r="B61" s="178"/>
      <c r="C61" s="178"/>
      <c r="D61" s="178"/>
      <c r="E61" s="178"/>
      <c r="F61" s="178"/>
      <c r="G61" s="178"/>
      <c r="H61" s="178"/>
      <c r="I61" s="178"/>
      <c r="J61" s="178"/>
      <c r="K61" s="178"/>
      <c r="L61" s="178"/>
    </row>
    <row r="62" spans="1:13" x14ac:dyDescent="0.15">
      <c r="A62" s="178"/>
      <c r="B62" s="178"/>
      <c r="C62" s="178"/>
      <c r="D62" s="178"/>
      <c r="E62" s="178"/>
      <c r="F62" s="178"/>
      <c r="G62" s="178"/>
      <c r="H62" s="178"/>
      <c r="I62" s="178"/>
      <c r="J62" s="178"/>
      <c r="K62" s="297" t="s">
        <v>218</v>
      </c>
      <c r="L62" s="296" t="s">
        <v>280</v>
      </c>
    </row>
    <row r="63" spans="1:13" x14ac:dyDescent="0.15">
      <c r="A63" s="178"/>
      <c r="B63" s="178"/>
      <c r="C63" s="178"/>
      <c r="D63" s="178"/>
      <c r="E63" s="178"/>
      <c r="F63" s="178"/>
      <c r="G63" s="178"/>
      <c r="H63" s="178"/>
      <c r="I63" s="178"/>
      <c r="J63" s="178"/>
      <c r="K63" s="178"/>
      <c r="L63" s="178"/>
    </row>
    <row r="64" spans="1:13" x14ac:dyDescent="0.15">
      <c r="A64" s="178"/>
      <c r="B64" s="178"/>
      <c r="C64" s="178"/>
      <c r="D64" s="178"/>
      <c r="E64" s="178"/>
      <c r="F64" s="178"/>
      <c r="G64" s="178"/>
      <c r="H64" s="178"/>
      <c r="I64" s="178"/>
      <c r="J64" s="178"/>
      <c r="K64" s="178"/>
      <c r="L64" s="178"/>
    </row>
    <row r="65" spans="1:12" x14ac:dyDescent="0.15">
      <c r="A65" s="178"/>
      <c r="B65" s="178"/>
      <c r="C65" s="178"/>
      <c r="D65" s="178"/>
      <c r="E65" s="178"/>
      <c r="F65" s="178"/>
      <c r="G65" s="178"/>
      <c r="H65" s="178"/>
      <c r="I65" s="178"/>
      <c r="J65" s="178"/>
      <c r="K65" s="178"/>
      <c r="L65" s="178"/>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topLeftCell="A16" zoomScale="85" zoomScaleNormal="85" zoomScaleSheetLayoutView="80" workbookViewId="0">
      <selection activeCell="A55" sqref="A55"/>
    </sheetView>
  </sheetViews>
  <sheetFormatPr defaultRowHeight="19.5" customHeight="1" x14ac:dyDescent="0.15"/>
  <cols>
    <col min="1" max="1" width="23.875" style="108" bestFit="1" customWidth="1"/>
    <col min="2" max="2" width="21.375" style="108" bestFit="1" customWidth="1"/>
    <col min="3" max="3" width="3.375" style="108" bestFit="1" customWidth="1"/>
    <col min="4" max="4" width="11.875" style="109" bestFit="1" customWidth="1"/>
    <col min="5" max="6" width="3.375" style="108" bestFit="1" customWidth="1"/>
    <col min="7" max="7" width="4.5" style="108" bestFit="1" customWidth="1"/>
    <col min="8" max="8" width="4.75" style="108" bestFit="1" customWidth="1"/>
    <col min="9" max="9" width="3.375" style="108" bestFit="1" customWidth="1"/>
    <col min="10" max="11" width="21.125" style="109" customWidth="1"/>
    <col min="12" max="12" width="21.125" style="108" customWidth="1"/>
    <col min="13" max="13" width="9.25" style="108" bestFit="1" customWidth="1"/>
    <col min="14" max="16384" width="9" style="108"/>
  </cols>
  <sheetData>
    <row r="1" spans="1:12" ht="19.5" customHeight="1" x14ac:dyDescent="0.15">
      <c r="A1" s="181"/>
      <c r="L1" s="110" t="s">
        <v>55</v>
      </c>
    </row>
    <row r="2" spans="1:12" ht="19.5" customHeight="1" x14ac:dyDescent="0.15">
      <c r="A2" s="397" t="s">
        <v>297</v>
      </c>
      <c r="B2" s="397"/>
      <c r="C2" s="397"/>
      <c r="D2" s="397"/>
      <c r="E2" s="397"/>
      <c r="F2" s="397"/>
      <c r="G2" s="397"/>
      <c r="H2" s="397"/>
      <c r="I2" s="397"/>
      <c r="J2" s="397"/>
      <c r="K2" s="397"/>
      <c r="L2" s="397"/>
    </row>
    <row r="3" spans="1:12" ht="19.5" customHeight="1" x14ac:dyDescent="0.15">
      <c r="B3" s="398"/>
      <c r="C3" s="398"/>
      <c r="D3" s="398"/>
      <c r="E3" s="398"/>
      <c r="F3" s="398"/>
      <c r="G3" s="398"/>
      <c r="H3" s="398"/>
      <c r="I3" s="399"/>
      <c r="J3" s="399"/>
      <c r="K3" s="399"/>
      <c r="L3" s="399"/>
    </row>
    <row r="4" spans="1:12" s="111" customFormat="1" ht="19.5" customHeight="1" thickBot="1" x14ac:dyDescent="0.2">
      <c r="A4" s="400" t="str">
        <f>"（４）"&amp;情報項目シート!C45&amp;"　　項目別明細表(2025年度）"</f>
        <v>（４）　　項目別明細表(2025年度）</v>
      </c>
      <c r="B4" s="400"/>
      <c r="C4" s="400"/>
      <c r="D4" s="400"/>
      <c r="E4" s="400"/>
      <c r="F4" s="400"/>
      <c r="G4" s="400"/>
      <c r="H4" s="400"/>
      <c r="I4" s="400"/>
      <c r="J4" s="400"/>
      <c r="K4" s="400"/>
      <c r="L4" s="100"/>
    </row>
    <row r="5" spans="1:12" s="111" customFormat="1" ht="13.5" x14ac:dyDescent="0.15">
      <c r="A5" s="401" t="s">
        <v>67</v>
      </c>
      <c r="B5" s="402"/>
      <c r="C5" s="402"/>
      <c r="D5" s="402"/>
      <c r="E5" s="402"/>
      <c r="F5" s="402"/>
      <c r="G5" s="402"/>
      <c r="H5" s="402"/>
      <c r="I5" s="403"/>
      <c r="J5" s="112" t="s">
        <v>277</v>
      </c>
      <c r="K5" s="113" t="s">
        <v>299</v>
      </c>
      <c r="L5" s="114" t="s">
        <v>300</v>
      </c>
    </row>
    <row r="6" spans="1:12" s="111" customFormat="1" ht="13.5" x14ac:dyDescent="0.15">
      <c r="A6" s="137" t="s">
        <v>57</v>
      </c>
      <c r="B6" s="138"/>
      <c r="C6" s="138"/>
      <c r="D6" s="139"/>
      <c r="E6" s="138"/>
      <c r="F6" s="138"/>
      <c r="G6" s="138"/>
      <c r="H6" s="138"/>
      <c r="I6" s="138"/>
      <c r="J6" s="140">
        <f>SUM(J7,J10,J17)</f>
        <v>0</v>
      </c>
      <c r="K6" s="140">
        <f>SUM(K7,K10,K17)</f>
        <v>0</v>
      </c>
      <c r="L6" s="393"/>
    </row>
    <row r="7" spans="1:12" s="111" customFormat="1" ht="13.5" x14ac:dyDescent="0.15">
      <c r="A7" s="141" t="s">
        <v>58</v>
      </c>
      <c r="B7" s="142"/>
      <c r="C7" s="142"/>
      <c r="D7" s="143"/>
      <c r="E7" s="142"/>
      <c r="F7" s="142"/>
      <c r="G7" s="142"/>
      <c r="H7" s="142"/>
      <c r="I7" s="144"/>
      <c r="J7" s="145">
        <f>SUM(J8:J9)</f>
        <v>0</v>
      </c>
      <c r="K7" s="145">
        <f>SUM(K8:K9)</f>
        <v>0</v>
      </c>
      <c r="L7" s="394"/>
    </row>
    <row r="8" spans="1:12" s="111" customFormat="1" ht="13.5" x14ac:dyDescent="0.15">
      <c r="A8" s="117"/>
      <c r="B8" s="111" t="s">
        <v>68</v>
      </c>
      <c r="C8" s="111" t="s">
        <v>123</v>
      </c>
      <c r="D8" s="115"/>
      <c r="E8" s="111" t="s">
        <v>20</v>
      </c>
      <c r="F8" s="111" t="s">
        <v>112</v>
      </c>
      <c r="G8" s="111">
        <v>1</v>
      </c>
      <c r="H8" s="111" t="s">
        <v>113</v>
      </c>
      <c r="I8" s="116" t="s">
        <v>114</v>
      </c>
      <c r="J8" s="118"/>
      <c r="K8" s="119">
        <f>J8</f>
        <v>0</v>
      </c>
      <c r="L8" s="394"/>
    </row>
    <row r="9" spans="1:12" s="111" customFormat="1" ht="13.5" x14ac:dyDescent="0.15">
      <c r="A9" s="117"/>
      <c r="D9" s="115"/>
      <c r="I9" s="116"/>
      <c r="J9" s="118"/>
      <c r="K9" s="119">
        <f>J9</f>
        <v>0</v>
      </c>
      <c r="L9" s="394"/>
    </row>
    <row r="10" spans="1:12" s="111" customFormat="1" ht="13.5" x14ac:dyDescent="0.15">
      <c r="A10" s="395" t="s">
        <v>59</v>
      </c>
      <c r="B10" s="396"/>
      <c r="C10" s="142"/>
      <c r="D10" s="146"/>
      <c r="E10" s="142"/>
      <c r="F10" s="142"/>
      <c r="G10" s="142"/>
      <c r="H10" s="142"/>
      <c r="I10" s="142"/>
      <c r="J10" s="145">
        <f>SUM(J11:J16)</f>
        <v>0</v>
      </c>
      <c r="K10" s="145">
        <f>SUM(K11:K16)</f>
        <v>0</v>
      </c>
      <c r="L10" s="394"/>
    </row>
    <row r="11" spans="1:12" s="111" customFormat="1" ht="13.5" x14ac:dyDescent="0.15">
      <c r="A11" s="117"/>
      <c r="B11" s="111" t="s">
        <v>73</v>
      </c>
      <c r="C11" s="111" t="s">
        <v>123</v>
      </c>
      <c r="D11" s="115"/>
      <c r="E11" s="111" t="s">
        <v>20</v>
      </c>
      <c r="F11" s="111" t="s">
        <v>112</v>
      </c>
      <c r="H11" s="111" t="s">
        <v>113</v>
      </c>
      <c r="I11" s="116" t="s">
        <v>114</v>
      </c>
      <c r="J11" s="118">
        <f>D11*G11</f>
        <v>0</v>
      </c>
      <c r="K11" s="119">
        <f t="shared" ref="K11:K18" si="0">J11</f>
        <v>0</v>
      </c>
      <c r="L11" s="394"/>
    </row>
    <row r="12" spans="1:12" s="111" customFormat="1" ht="13.5" x14ac:dyDescent="0.15">
      <c r="A12" s="117"/>
      <c r="B12" s="111" t="s">
        <v>74</v>
      </c>
      <c r="C12" s="111" t="s">
        <v>124</v>
      </c>
      <c r="D12" s="115"/>
      <c r="E12" s="111" t="s">
        <v>20</v>
      </c>
      <c r="F12" s="111" t="s">
        <v>112</v>
      </c>
      <c r="H12" s="111" t="s">
        <v>113</v>
      </c>
      <c r="I12" s="116" t="s">
        <v>114</v>
      </c>
      <c r="J12" s="118">
        <f>D12*G12</f>
        <v>0</v>
      </c>
      <c r="K12" s="119">
        <f t="shared" si="0"/>
        <v>0</v>
      </c>
      <c r="L12" s="394"/>
    </row>
    <row r="13" spans="1:12" s="111" customFormat="1" ht="13.5" x14ac:dyDescent="0.15">
      <c r="A13" s="117"/>
      <c r="B13" s="111" t="s">
        <v>76</v>
      </c>
      <c r="D13" s="115"/>
      <c r="E13" s="111" t="s">
        <v>20</v>
      </c>
      <c r="I13" s="116" t="s">
        <v>114</v>
      </c>
      <c r="J13" s="118"/>
      <c r="K13" s="119">
        <f t="shared" si="0"/>
        <v>0</v>
      </c>
      <c r="L13" s="394"/>
    </row>
    <row r="14" spans="1:12" s="111" customFormat="1" ht="13.5" x14ac:dyDescent="0.15">
      <c r="A14" s="117"/>
      <c r="B14" s="111" t="s">
        <v>77</v>
      </c>
      <c r="D14" s="115"/>
      <c r="E14" s="111" t="s">
        <v>20</v>
      </c>
      <c r="I14" s="116" t="s">
        <v>114</v>
      </c>
      <c r="J14" s="118"/>
      <c r="K14" s="119">
        <f t="shared" si="0"/>
        <v>0</v>
      </c>
      <c r="L14" s="394"/>
    </row>
    <row r="15" spans="1:12" s="111" customFormat="1" ht="13.5" x14ac:dyDescent="0.15">
      <c r="A15" s="117"/>
      <c r="B15" s="111" t="s">
        <v>78</v>
      </c>
      <c r="D15" s="115"/>
      <c r="E15" s="111" t="s">
        <v>20</v>
      </c>
      <c r="I15" s="116" t="s">
        <v>114</v>
      </c>
      <c r="J15" s="118"/>
      <c r="K15" s="119">
        <f t="shared" si="0"/>
        <v>0</v>
      </c>
      <c r="L15" s="394"/>
    </row>
    <row r="16" spans="1:12" s="111" customFormat="1" ht="13.5" x14ac:dyDescent="0.15">
      <c r="A16" s="117"/>
      <c r="D16" s="115"/>
      <c r="I16" s="116"/>
      <c r="J16" s="118"/>
      <c r="K16" s="119">
        <f t="shared" si="0"/>
        <v>0</v>
      </c>
      <c r="L16" s="394"/>
    </row>
    <row r="17" spans="1:13" s="111" customFormat="1" ht="13.5" x14ac:dyDescent="0.15">
      <c r="A17" s="141" t="s">
        <v>60</v>
      </c>
      <c r="B17" s="142"/>
      <c r="C17" s="142"/>
      <c r="D17" s="143"/>
      <c r="E17" s="142"/>
      <c r="F17" s="142"/>
      <c r="G17" s="142"/>
      <c r="H17" s="142"/>
      <c r="I17" s="144"/>
      <c r="J17" s="145">
        <f>SUM(J18:J19)</f>
        <v>0</v>
      </c>
      <c r="K17" s="145">
        <f>SUM(K18:K19)</f>
        <v>0</v>
      </c>
      <c r="L17" s="394"/>
    </row>
    <row r="18" spans="1:13" s="111" customFormat="1" ht="13.5" x14ac:dyDescent="0.15">
      <c r="A18" s="117"/>
      <c r="B18" s="111" t="s">
        <v>80</v>
      </c>
      <c r="D18" s="115"/>
      <c r="E18" s="111" t="s">
        <v>20</v>
      </c>
      <c r="I18" s="116" t="s">
        <v>114</v>
      </c>
      <c r="J18" s="118"/>
      <c r="K18" s="119">
        <f t="shared" si="0"/>
        <v>0</v>
      </c>
      <c r="L18" s="394"/>
    </row>
    <row r="19" spans="1:13" s="111" customFormat="1" ht="13.5" x14ac:dyDescent="0.15">
      <c r="A19" s="117"/>
      <c r="B19" s="111" t="s">
        <v>81</v>
      </c>
      <c r="D19" s="115"/>
      <c r="E19" s="111" t="s">
        <v>20</v>
      </c>
      <c r="I19" s="116" t="s">
        <v>114</v>
      </c>
      <c r="J19" s="118"/>
      <c r="K19" s="119">
        <f>J19</f>
        <v>0</v>
      </c>
      <c r="L19" s="394"/>
    </row>
    <row r="20" spans="1:13" s="111" customFormat="1" ht="13.5" x14ac:dyDescent="0.15">
      <c r="A20" s="147" t="s">
        <v>28</v>
      </c>
      <c r="B20" s="148"/>
      <c r="C20" s="148"/>
      <c r="D20" s="149"/>
      <c r="E20" s="148"/>
      <c r="F20" s="148"/>
      <c r="G20" s="148"/>
      <c r="H20" s="148"/>
      <c r="I20" s="148"/>
      <c r="J20" s="150">
        <f>SUM(J21,J25)</f>
        <v>0</v>
      </c>
      <c r="K20" s="150">
        <f>SUM(K21,K25)</f>
        <v>0</v>
      </c>
      <c r="L20" s="394"/>
    </row>
    <row r="21" spans="1:13" s="111" customFormat="1" ht="13.5" x14ac:dyDescent="0.15">
      <c r="A21" s="141" t="s">
        <v>308</v>
      </c>
      <c r="B21" s="142"/>
      <c r="C21" s="142"/>
      <c r="D21" s="146"/>
      <c r="E21" s="142"/>
      <c r="F21" s="142"/>
      <c r="G21" s="142"/>
      <c r="H21" s="142"/>
      <c r="I21" s="142"/>
      <c r="J21" s="145">
        <f>SUM(J22:J24)</f>
        <v>0</v>
      </c>
      <c r="K21" s="145">
        <f>SUM(K22:K24)</f>
        <v>0</v>
      </c>
      <c r="L21" s="394"/>
    </row>
    <row r="22" spans="1:13" s="111" customFormat="1" ht="13.5" x14ac:dyDescent="0.15">
      <c r="A22" s="117"/>
      <c r="B22" s="111" t="s">
        <v>115</v>
      </c>
      <c r="C22" s="111" t="s">
        <v>124</v>
      </c>
      <c r="D22" s="115">
        <v>1830</v>
      </c>
      <c r="E22" s="111" t="s">
        <v>20</v>
      </c>
      <c r="F22" s="111" t="s">
        <v>112</v>
      </c>
      <c r="G22" s="111">
        <v>0</v>
      </c>
      <c r="H22" s="111" t="s">
        <v>113</v>
      </c>
      <c r="I22" s="116" t="s">
        <v>114</v>
      </c>
      <c r="J22" s="118">
        <f>D22*G22</f>
        <v>0</v>
      </c>
      <c r="K22" s="120">
        <f>J22</f>
        <v>0</v>
      </c>
      <c r="L22" s="394"/>
      <c r="M22" s="121"/>
    </row>
    <row r="23" spans="1:13" s="111" customFormat="1" ht="13.5" x14ac:dyDescent="0.15">
      <c r="A23" s="117"/>
      <c r="B23" s="111" t="s">
        <v>116</v>
      </c>
      <c r="C23" s="111" t="s">
        <v>123</v>
      </c>
      <c r="D23" s="115">
        <v>3530</v>
      </c>
      <c r="E23" s="111" t="s">
        <v>20</v>
      </c>
      <c r="F23" s="111" t="s">
        <v>112</v>
      </c>
      <c r="G23" s="111">
        <v>0</v>
      </c>
      <c r="H23" s="111" t="s">
        <v>113</v>
      </c>
      <c r="I23" s="116" t="s">
        <v>114</v>
      </c>
      <c r="J23" s="118">
        <f>D23*G23</f>
        <v>0</v>
      </c>
      <c r="K23" s="120">
        <f>J23</f>
        <v>0</v>
      </c>
      <c r="L23" s="394"/>
    </row>
    <row r="24" spans="1:13" s="111" customFormat="1" ht="13.5" x14ac:dyDescent="0.15">
      <c r="A24" s="117"/>
      <c r="D24" s="115"/>
      <c r="I24" s="116"/>
      <c r="J24" s="118"/>
      <c r="K24" s="120">
        <f>J24</f>
        <v>0</v>
      </c>
      <c r="L24" s="394"/>
    </row>
    <row r="25" spans="1:13" s="111" customFormat="1" ht="13.5" x14ac:dyDescent="0.15">
      <c r="A25" s="141" t="s">
        <v>61</v>
      </c>
      <c r="B25" s="142"/>
      <c r="C25" s="142"/>
      <c r="D25" s="146"/>
      <c r="E25" s="142"/>
      <c r="F25" s="142"/>
      <c r="G25" s="142"/>
      <c r="H25" s="142"/>
      <c r="I25" s="142"/>
      <c r="J25" s="145">
        <f>SUM(J26)</f>
        <v>0</v>
      </c>
      <c r="K25" s="145">
        <f>SUM(K26)</f>
        <v>0</v>
      </c>
      <c r="L25" s="394"/>
    </row>
    <row r="26" spans="1:13" s="111" customFormat="1" ht="13.5" x14ac:dyDescent="0.15">
      <c r="A26" s="117"/>
      <c r="B26" s="111" t="s">
        <v>117</v>
      </c>
      <c r="C26" s="111" t="s">
        <v>123</v>
      </c>
      <c r="D26" s="115">
        <v>8000</v>
      </c>
      <c r="E26" s="111" t="s">
        <v>20</v>
      </c>
      <c r="F26" s="111" t="s">
        <v>112</v>
      </c>
      <c r="G26" s="111">
        <v>0</v>
      </c>
      <c r="H26" s="111" t="s">
        <v>83</v>
      </c>
      <c r="I26" s="116" t="s">
        <v>118</v>
      </c>
      <c r="J26" s="118">
        <f t="shared" ref="J26" si="1">D26*G26</f>
        <v>0</v>
      </c>
      <c r="K26" s="120">
        <f>J26</f>
        <v>0</v>
      </c>
      <c r="L26" s="394"/>
    </row>
    <row r="27" spans="1:13" s="111" customFormat="1" ht="13.5" x14ac:dyDescent="0.15">
      <c r="A27" s="147" t="s">
        <v>29</v>
      </c>
      <c r="B27" s="148"/>
      <c r="C27" s="148"/>
      <c r="D27" s="149"/>
      <c r="E27" s="148"/>
      <c r="F27" s="148"/>
      <c r="G27" s="148"/>
      <c r="H27" s="148"/>
      <c r="I27" s="148"/>
      <c r="J27" s="150">
        <f>SUM(J28,J32,J37,J40)</f>
        <v>0</v>
      </c>
      <c r="K27" s="157">
        <f>SUM(K28,K32,K37,K40)</f>
        <v>0</v>
      </c>
      <c r="L27" s="394"/>
    </row>
    <row r="28" spans="1:13" s="111" customFormat="1" ht="13.5" x14ac:dyDescent="0.15">
      <c r="A28" s="141" t="s">
        <v>62</v>
      </c>
      <c r="B28" s="142"/>
      <c r="C28" s="142"/>
      <c r="D28" s="146"/>
      <c r="E28" s="142"/>
      <c r="F28" s="142"/>
      <c r="G28" s="142"/>
      <c r="H28" s="142"/>
      <c r="I28" s="142"/>
      <c r="J28" s="145">
        <f>SUM(J29:J31)</f>
        <v>0</v>
      </c>
      <c r="K28" s="145">
        <f>SUM(K29:K31)</f>
        <v>0</v>
      </c>
      <c r="L28" s="394"/>
    </row>
    <row r="29" spans="1:13" s="111" customFormat="1" ht="13.5" x14ac:dyDescent="0.15">
      <c r="A29" s="117"/>
      <c r="B29" s="111" t="s">
        <v>85</v>
      </c>
      <c r="D29" s="115"/>
      <c r="E29" s="111" t="s">
        <v>20</v>
      </c>
      <c r="I29" s="116" t="s">
        <v>114</v>
      </c>
      <c r="J29" s="118"/>
      <c r="K29" s="119">
        <f>J29</f>
        <v>0</v>
      </c>
      <c r="L29" s="394"/>
    </row>
    <row r="30" spans="1:13" s="111" customFormat="1" ht="13.5" x14ac:dyDescent="0.15">
      <c r="A30" s="117"/>
      <c r="B30" s="111" t="s">
        <v>86</v>
      </c>
      <c r="D30" s="115"/>
      <c r="E30" s="111" t="s">
        <v>20</v>
      </c>
      <c r="I30" s="116" t="s">
        <v>114</v>
      </c>
      <c r="J30" s="118"/>
      <c r="K30" s="119">
        <f>J30</f>
        <v>0</v>
      </c>
      <c r="L30" s="394"/>
    </row>
    <row r="31" spans="1:13" s="111" customFormat="1" ht="13.5" x14ac:dyDescent="0.15">
      <c r="A31" s="117"/>
      <c r="D31" s="115"/>
      <c r="I31" s="116"/>
      <c r="J31" s="118"/>
      <c r="K31" s="119"/>
      <c r="L31" s="394"/>
    </row>
    <row r="32" spans="1:13" s="111" customFormat="1" ht="13.5" x14ac:dyDescent="0.15">
      <c r="A32" s="141" t="s">
        <v>63</v>
      </c>
      <c r="B32" s="142"/>
      <c r="C32" s="142"/>
      <c r="D32" s="143"/>
      <c r="E32" s="142"/>
      <c r="F32" s="142"/>
      <c r="G32" s="142"/>
      <c r="H32" s="142"/>
      <c r="I32" s="142"/>
      <c r="J32" s="145">
        <f>SUM(J33:J36)</f>
        <v>0</v>
      </c>
      <c r="K32" s="145">
        <f>SUM(K33:K36)</f>
        <v>0</v>
      </c>
      <c r="L32" s="394"/>
    </row>
    <row r="33" spans="1:12" s="111" customFormat="1" ht="13.5" x14ac:dyDescent="0.15">
      <c r="A33" s="29" t="s">
        <v>309</v>
      </c>
      <c r="B33" s="17" t="s">
        <v>207</v>
      </c>
      <c r="C33" s="17" t="s">
        <v>69</v>
      </c>
      <c r="D33" s="13"/>
      <c r="E33" s="17" t="s">
        <v>20</v>
      </c>
      <c r="F33" s="17" t="s">
        <v>70</v>
      </c>
      <c r="G33" s="17"/>
      <c r="H33" s="17" t="s">
        <v>206</v>
      </c>
      <c r="I33" s="30" t="s">
        <v>72</v>
      </c>
      <c r="J33" s="31">
        <f>D33*G33</f>
        <v>0</v>
      </c>
      <c r="K33" s="32">
        <f>J33</f>
        <v>0</v>
      </c>
      <c r="L33" s="394"/>
    </row>
    <row r="34" spans="1:12" s="111" customFormat="1" ht="13.5" x14ac:dyDescent="0.15">
      <c r="A34" s="29"/>
      <c r="B34" s="17" t="s">
        <v>208</v>
      </c>
      <c r="C34" s="17" t="s">
        <v>69</v>
      </c>
      <c r="D34" s="13"/>
      <c r="E34" s="17" t="s">
        <v>20</v>
      </c>
      <c r="F34" s="17" t="s">
        <v>70</v>
      </c>
      <c r="G34" s="17"/>
      <c r="H34" s="17" t="s">
        <v>206</v>
      </c>
      <c r="I34" s="30" t="s">
        <v>72</v>
      </c>
      <c r="J34" s="31">
        <f>D34*G34</f>
        <v>0</v>
      </c>
      <c r="K34" s="32">
        <f t="shared" ref="K34:K35" si="2">J34</f>
        <v>0</v>
      </c>
      <c r="L34" s="394"/>
    </row>
    <row r="35" spans="1:12" s="111" customFormat="1" ht="13.5" x14ac:dyDescent="0.15">
      <c r="A35" s="29" t="s">
        <v>87</v>
      </c>
      <c r="B35" s="17" t="s">
        <v>208</v>
      </c>
      <c r="C35" s="17" t="s">
        <v>69</v>
      </c>
      <c r="D35" s="13"/>
      <c r="E35" s="17" t="s">
        <v>20</v>
      </c>
      <c r="F35" s="17" t="s">
        <v>70</v>
      </c>
      <c r="G35" s="17"/>
      <c r="H35" s="17" t="s">
        <v>206</v>
      </c>
      <c r="I35" s="30" t="s">
        <v>72</v>
      </c>
      <c r="J35" s="31">
        <f t="shared" ref="J35" si="3">D35*G35</f>
        <v>0</v>
      </c>
      <c r="K35" s="32">
        <f t="shared" si="2"/>
        <v>0</v>
      </c>
      <c r="L35" s="394"/>
    </row>
    <row r="36" spans="1:12" s="111" customFormat="1" ht="13.5" x14ac:dyDescent="0.15">
      <c r="A36" s="117"/>
      <c r="D36" s="115"/>
      <c r="I36" s="116"/>
      <c r="J36" s="118"/>
      <c r="K36" s="119">
        <f t="shared" ref="K36" si="4">J36</f>
        <v>0</v>
      </c>
      <c r="L36" s="394"/>
    </row>
    <row r="37" spans="1:12" s="111" customFormat="1" ht="13.5" x14ac:dyDescent="0.15">
      <c r="A37" s="141" t="s">
        <v>64</v>
      </c>
      <c r="B37" s="142"/>
      <c r="C37" s="142"/>
      <c r="D37" s="146"/>
      <c r="E37" s="142"/>
      <c r="F37" s="142"/>
      <c r="G37" s="142"/>
      <c r="H37" s="142"/>
      <c r="I37" s="142"/>
      <c r="J37" s="145">
        <f>SUM(J38:J39)</f>
        <v>0</v>
      </c>
      <c r="K37" s="145">
        <f>SUM(K38:K39)</f>
        <v>0</v>
      </c>
      <c r="L37" s="394"/>
    </row>
    <row r="38" spans="1:12" s="111" customFormat="1" ht="13.5" x14ac:dyDescent="0.15">
      <c r="A38" s="117"/>
      <c r="B38" s="111" t="s">
        <v>210</v>
      </c>
      <c r="D38" s="115"/>
      <c r="E38" s="111" t="s">
        <v>20</v>
      </c>
      <c r="I38" s="116" t="s">
        <v>114</v>
      </c>
      <c r="J38" s="118"/>
      <c r="K38" s="119">
        <f>J38</f>
        <v>0</v>
      </c>
      <c r="L38" s="394"/>
    </row>
    <row r="39" spans="1:12" s="111" customFormat="1" ht="13.5" x14ac:dyDescent="0.15">
      <c r="A39" s="117"/>
      <c r="D39" s="115"/>
      <c r="I39" s="116"/>
      <c r="J39" s="118"/>
      <c r="K39" s="119">
        <f>J39</f>
        <v>0</v>
      </c>
      <c r="L39" s="394"/>
    </row>
    <row r="40" spans="1:12" s="111" customFormat="1" ht="13.5" x14ac:dyDescent="0.15">
      <c r="A40" s="141" t="s">
        <v>65</v>
      </c>
      <c r="B40" s="142"/>
      <c r="C40" s="142"/>
      <c r="D40" s="143"/>
      <c r="E40" s="142"/>
      <c r="F40" s="142"/>
      <c r="G40" s="142"/>
      <c r="H40" s="142"/>
      <c r="I40" s="142"/>
      <c r="J40" s="145">
        <f>SUM(J41:J50)</f>
        <v>0</v>
      </c>
      <c r="K40" s="145">
        <f>SUM(K41:K50)</f>
        <v>0</v>
      </c>
      <c r="L40" s="394"/>
    </row>
    <row r="41" spans="1:12" s="111" customFormat="1" ht="13.5" x14ac:dyDescent="0.15">
      <c r="A41" s="29" t="s">
        <v>154</v>
      </c>
      <c r="C41" s="111" t="s">
        <v>123</v>
      </c>
      <c r="D41" s="115"/>
      <c r="E41" s="111" t="s">
        <v>20</v>
      </c>
      <c r="F41" s="111" t="s">
        <v>112</v>
      </c>
      <c r="H41" s="111" t="s">
        <v>89</v>
      </c>
      <c r="I41" s="116" t="s">
        <v>114</v>
      </c>
      <c r="J41" s="118">
        <f>D41*G41</f>
        <v>0</v>
      </c>
      <c r="K41" s="119">
        <f t="shared" ref="K41:K50" si="5">J41</f>
        <v>0</v>
      </c>
      <c r="L41" s="394"/>
    </row>
    <row r="42" spans="1:12" s="111" customFormat="1" ht="13.5" x14ac:dyDescent="0.15">
      <c r="A42" s="29" t="s">
        <v>155</v>
      </c>
      <c r="D42" s="115"/>
      <c r="I42" s="116"/>
      <c r="J42" s="118"/>
      <c r="K42" s="119">
        <f t="shared" si="5"/>
        <v>0</v>
      </c>
      <c r="L42" s="394"/>
    </row>
    <row r="43" spans="1:12" s="111" customFormat="1" ht="13.5" x14ac:dyDescent="0.15">
      <c r="A43" s="29" t="s">
        <v>160</v>
      </c>
      <c r="D43" s="115"/>
      <c r="I43" s="116"/>
      <c r="J43" s="118"/>
      <c r="K43" s="119">
        <f t="shared" si="5"/>
        <v>0</v>
      </c>
      <c r="L43" s="394"/>
    </row>
    <row r="44" spans="1:12" s="111" customFormat="1" ht="13.5" x14ac:dyDescent="0.15">
      <c r="A44" s="29" t="s">
        <v>159</v>
      </c>
      <c r="C44" s="111" t="s">
        <v>69</v>
      </c>
      <c r="D44" s="115"/>
      <c r="E44" s="111" t="s">
        <v>20</v>
      </c>
      <c r="F44" s="111" t="s">
        <v>70</v>
      </c>
      <c r="H44" s="111" t="s">
        <v>89</v>
      </c>
      <c r="I44" s="116" t="s">
        <v>72</v>
      </c>
      <c r="J44" s="118">
        <f>D44*G44</f>
        <v>0</v>
      </c>
      <c r="K44" s="119">
        <f t="shared" si="5"/>
        <v>0</v>
      </c>
      <c r="L44" s="394"/>
    </row>
    <row r="45" spans="1:12" s="111" customFormat="1" ht="13.5" x14ac:dyDescent="0.15">
      <c r="A45" s="29" t="s">
        <v>158</v>
      </c>
      <c r="D45" s="115"/>
      <c r="I45" s="116"/>
      <c r="J45" s="118"/>
      <c r="K45" s="119">
        <f t="shared" si="5"/>
        <v>0</v>
      </c>
      <c r="L45" s="394"/>
    </row>
    <row r="46" spans="1:12" s="111" customFormat="1" ht="13.5" x14ac:dyDescent="0.15">
      <c r="A46" s="29" t="s">
        <v>157</v>
      </c>
      <c r="D46" s="115"/>
      <c r="I46" s="116"/>
      <c r="J46" s="118"/>
      <c r="K46" s="119">
        <f t="shared" si="5"/>
        <v>0</v>
      </c>
      <c r="L46" s="394"/>
    </row>
    <row r="47" spans="1:12" s="111" customFormat="1" ht="13.5" x14ac:dyDescent="0.15">
      <c r="A47" s="29" t="s">
        <v>156</v>
      </c>
      <c r="D47" s="115"/>
      <c r="I47" s="116"/>
      <c r="J47" s="118"/>
      <c r="K47" s="119">
        <f t="shared" si="5"/>
        <v>0</v>
      </c>
      <c r="L47" s="394"/>
    </row>
    <row r="48" spans="1:12" s="111" customFormat="1" ht="13.5" x14ac:dyDescent="0.15">
      <c r="A48" s="117" t="s">
        <v>152</v>
      </c>
      <c r="B48" s="111" t="s">
        <v>90</v>
      </c>
      <c r="D48" s="115"/>
      <c r="I48" s="116"/>
      <c r="J48" s="118"/>
      <c r="K48" s="119">
        <f t="shared" si="5"/>
        <v>0</v>
      </c>
      <c r="L48" s="394"/>
    </row>
    <row r="49" spans="1:12" s="111" customFormat="1" ht="13.5" x14ac:dyDescent="0.15">
      <c r="A49" s="117"/>
      <c r="B49" s="111" t="s">
        <v>91</v>
      </c>
      <c r="D49" s="115"/>
      <c r="I49" s="116"/>
      <c r="J49" s="118"/>
      <c r="K49" s="119">
        <f t="shared" si="5"/>
        <v>0</v>
      </c>
      <c r="L49" s="394"/>
    </row>
    <row r="50" spans="1:12" s="111" customFormat="1" ht="13.5" x14ac:dyDescent="0.15">
      <c r="A50" s="117" t="s">
        <v>153</v>
      </c>
      <c r="D50" s="115"/>
      <c r="I50" s="116"/>
      <c r="J50" s="118"/>
      <c r="K50" s="119">
        <f t="shared" si="5"/>
        <v>0</v>
      </c>
      <c r="L50" s="394"/>
    </row>
    <row r="51" spans="1:12" s="127" customFormat="1" ht="14.25" thickBot="1" x14ac:dyDescent="0.2">
      <c r="A51" s="151" t="s">
        <v>119</v>
      </c>
      <c r="B51" s="294" t="s">
        <v>211</v>
      </c>
      <c r="C51" s="152">
        <v>0</v>
      </c>
      <c r="D51" s="153" t="s">
        <v>212</v>
      </c>
      <c r="E51" s="152"/>
      <c r="F51" s="152"/>
      <c r="G51" s="152"/>
      <c r="H51" s="152"/>
      <c r="I51" s="154"/>
      <c r="J51" s="155">
        <f>ROUNDDOWN((J6+J20+J27)*C51%,-3)</f>
        <v>0</v>
      </c>
      <c r="K51" s="156">
        <f>ROUNDDOWN((K6+K20+K27)*C51%,-3)</f>
        <v>0</v>
      </c>
      <c r="L51" s="389"/>
    </row>
    <row r="52" spans="1:12" s="127" customFormat="1" ht="14.25" thickBot="1" x14ac:dyDescent="0.2">
      <c r="A52" s="122" t="s">
        <v>120</v>
      </c>
      <c r="B52" s="128"/>
      <c r="C52" s="123"/>
      <c r="D52" s="124"/>
      <c r="E52" s="123"/>
      <c r="F52" s="123"/>
      <c r="G52" s="123"/>
      <c r="H52" s="123"/>
      <c r="I52" s="125"/>
      <c r="J52" s="126">
        <f>SUM(J6,J20,J27,J51)</f>
        <v>0</v>
      </c>
      <c r="K52" s="126">
        <f>SUM(K6,K20,K27,K51)</f>
        <v>0</v>
      </c>
      <c r="L52" s="129">
        <f>ROUNDDOWN((K52)*A55,-3)</f>
        <v>0</v>
      </c>
    </row>
    <row r="53" spans="1:12" s="127" customFormat="1" ht="13.5" x14ac:dyDescent="0.15">
      <c r="A53" s="122" t="s">
        <v>121</v>
      </c>
      <c r="B53" s="130">
        <v>10</v>
      </c>
      <c r="C53" s="123"/>
      <c r="D53" s="124"/>
      <c r="E53" s="123"/>
      <c r="F53" s="123"/>
      <c r="G53" s="123"/>
      <c r="H53" s="123"/>
      <c r="I53" s="125"/>
      <c r="J53" s="126">
        <f>ROUNDDOWN(J52*B53%,0)</f>
        <v>0</v>
      </c>
      <c r="K53" s="386"/>
      <c r="L53" s="388"/>
    </row>
    <row r="54" spans="1:12" s="127" customFormat="1" ht="14.25" thickBot="1" x14ac:dyDescent="0.2">
      <c r="A54" s="131" t="s">
        <v>122</v>
      </c>
      <c r="B54" s="132"/>
      <c r="C54" s="132"/>
      <c r="D54" s="132"/>
      <c r="E54" s="132"/>
      <c r="F54" s="132"/>
      <c r="G54" s="132"/>
      <c r="H54" s="132"/>
      <c r="I54" s="132"/>
      <c r="J54" s="133">
        <f>SUM(J52:J53)</f>
        <v>0</v>
      </c>
      <c r="K54" s="387"/>
      <c r="L54" s="389"/>
    </row>
    <row r="55" spans="1:12" s="127" customFormat="1" ht="13.5" x14ac:dyDescent="0.15">
      <c r="A55" s="89">
        <v>0.33333333333333298</v>
      </c>
      <c r="J55" s="128"/>
      <c r="K55" s="134"/>
      <c r="L55" s="135"/>
    </row>
    <row r="56" spans="1:12" ht="20.100000000000001" customHeight="1" x14ac:dyDescent="0.15">
      <c r="A56" s="390" t="s">
        <v>296</v>
      </c>
      <c r="B56" s="390"/>
      <c r="C56" s="390"/>
      <c r="D56" s="390"/>
      <c r="E56" s="390"/>
      <c r="F56" s="390"/>
      <c r="G56" s="390"/>
      <c r="H56" s="390"/>
      <c r="I56" s="390"/>
      <c r="J56" s="390"/>
      <c r="K56" s="390"/>
      <c r="L56" s="390"/>
    </row>
    <row r="57" spans="1:12" ht="30" customHeight="1" x14ac:dyDescent="0.15">
      <c r="A57" s="391" t="s">
        <v>301</v>
      </c>
      <c r="B57" s="391"/>
      <c r="C57" s="391"/>
      <c r="D57" s="391"/>
      <c r="E57" s="391"/>
      <c r="F57" s="391"/>
      <c r="G57" s="391"/>
      <c r="H57" s="391"/>
      <c r="I57" s="391"/>
      <c r="J57" s="391"/>
      <c r="K57" s="391"/>
      <c r="L57" s="391"/>
    </row>
    <row r="58" spans="1:12" ht="19.5" customHeight="1" x14ac:dyDescent="0.15">
      <c r="A58" s="392" t="s">
        <v>302</v>
      </c>
      <c r="B58" s="392"/>
      <c r="C58" s="392"/>
      <c r="D58" s="392"/>
      <c r="E58" s="392"/>
      <c r="F58" s="392"/>
      <c r="G58" s="392"/>
      <c r="H58" s="392"/>
      <c r="I58" s="392"/>
      <c r="J58" s="392"/>
      <c r="K58" s="392"/>
      <c r="L58" s="392"/>
    </row>
    <row r="59" spans="1:12" ht="19.5" customHeight="1" x14ac:dyDescent="0.15">
      <c r="A59" s="127"/>
      <c r="K59" s="297" t="s">
        <v>219</v>
      </c>
      <c r="L59" s="296" t="s">
        <v>280</v>
      </c>
    </row>
    <row r="60" spans="1:12" ht="19.5" customHeight="1" x14ac:dyDescent="0.15">
      <c r="A60" s="136"/>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topLeftCell="A16" zoomScale="85" zoomScaleNormal="85" zoomScaleSheetLayoutView="80" workbookViewId="0">
      <selection activeCell="A55" sqref="A55"/>
    </sheetView>
  </sheetViews>
  <sheetFormatPr defaultRowHeight="19.5" customHeight="1" x14ac:dyDescent="0.15"/>
  <cols>
    <col min="1" max="1" width="23.875" style="108" bestFit="1" customWidth="1"/>
    <col min="2" max="2" width="21.375" style="108" bestFit="1" customWidth="1"/>
    <col min="3" max="3" width="3.375" style="108" bestFit="1" customWidth="1"/>
    <col min="4" max="4" width="11.875" style="109" bestFit="1" customWidth="1"/>
    <col min="5" max="6" width="3.375" style="108" bestFit="1" customWidth="1"/>
    <col min="7" max="7" width="4.5" style="108" bestFit="1" customWidth="1"/>
    <col min="8" max="8" width="4.75" style="108" bestFit="1" customWidth="1"/>
    <col min="9" max="9" width="3.375" style="108" bestFit="1" customWidth="1"/>
    <col min="10" max="11" width="21.125" style="109" customWidth="1"/>
    <col min="12" max="12" width="21.125" style="108" customWidth="1"/>
    <col min="13" max="13" width="9.25" style="108" bestFit="1" customWidth="1"/>
    <col min="14" max="16384" width="9" style="108"/>
  </cols>
  <sheetData>
    <row r="1" spans="1:12" ht="19.5" customHeight="1" x14ac:dyDescent="0.15">
      <c r="A1" s="181"/>
      <c r="L1" s="110" t="s">
        <v>55</v>
      </c>
    </row>
    <row r="2" spans="1:12" ht="19.5" customHeight="1" x14ac:dyDescent="0.15">
      <c r="A2" s="397" t="s">
        <v>297</v>
      </c>
      <c r="B2" s="397"/>
      <c r="C2" s="397"/>
      <c r="D2" s="397"/>
      <c r="E2" s="397"/>
      <c r="F2" s="397"/>
      <c r="G2" s="397"/>
      <c r="H2" s="397"/>
      <c r="I2" s="397"/>
      <c r="J2" s="397"/>
      <c r="K2" s="397"/>
      <c r="L2" s="397"/>
    </row>
    <row r="3" spans="1:12" ht="19.5" customHeight="1" x14ac:dyDescent="0.15">
      <c r="B3" s="398"/>
      <c r="C3" s="398"/>
      <c r="D3" s="398"/>
      <c r="E3" s="398"/>
      <c r="F3" s="398"/>
      <c r="G3" s="398"/>
      <c r="H3" s="398"/>
      <c r="I3" s="399"/>
      <c r="J3" s="399"/>
      <c r="K3" s="399"/>
      <c r="L3" s="399"/>
    </row>
    <row r="4" spans="1:12" s="111" customFormat="1" ht="19.5" customHeight="1" thickBot="1" x14ac:dyDescent="0.2">
      <c r="A4" s="400" t="str">
        <f>"（４）"&amp;情報項目シート!C45&amp;"　　項目別明細表(2026年度）"</f>
        <v>（４）　　項目別明細表(2026年度）</v>
      </c>
      <c r="B4" s="400"/>
      <c r="C4" s="400"/>
      <c r="D4" s="400"/>
      <c r="E4" s="400"/>
      <c r="F4" s="400"/>
      <c r="G4" s="400"/>
      <c r="H4" s="400"/>
      <c r="I4" s="400"/>
      <c r="J4" s="400"/>
      <c r="K4" s="400"/>
      <c r="L4" s="100"/>
    </row>
    <row r="5" spans="1:12" s="111" customFormat="1" ht="13.5" x14ac:dyDescent="0.15">
      <c r="A5" s="401" t="s">
        <v>67</v>
      </c>
      <c r="B5" s="402"/>
      <c r="C5" s="402"/>
      <c r="D5" s="402"/>
      <c r="E5" s="402"/>
      <c r="F5" s="402"/>
      <c r="G5" s="402"/>
      <c r="H5" s="402"/>
      <c r="I5" s="403"/>
      <c r="J5" s="112" t="s">
        <v>277</v>
      </c>
      <c r="K5" s="113" t="s">
        <v>299</v>
      </c>
      <c r="L5" s="114" t="s">
        <v>300</v>
      </c>
    </row>
    <row r="6" spans="1:12" s="111" customFormat="1" ht="13.5" x14ac:dyDescent="0.15">
      <c r="A6" s="137" t="s">
        <v>57</v>
      </c>
      <c r="B6" s="138"/>
      <c r="C6" s="138"/>
      <c r="D6" s="139"/>
      <c r="E6" s="138"/>
      <c r="F6" s="138"/>
      <c r="G6" s="138"/>
      <c r="H6" s="138"/>
      <c r="I6" s="138"/>
      <c r="J6" s="140">
        <f>SUM(J7,J10,J17)</f>
        <v>0</v>
      </c>
      <c r="K6" s="140">
        <f>SUM(K7,K10,K17)</f>
        <v>0</v>
      </c>
      <c r="L6" s="393"/>
    </row>
    <row r="7" spans="1:12" s="111" customFormat="1" ht="13.5" x14ac:dyDescent="0.15">
      <c r="A7" s="141" t="s">
        <v>58</v>
      </c>
      <c r="B7" s="142"/>
      <c r="C7" s="142"/>
      <c r="D7" s="143"/>
      <c r="E7" s="142"/>
      <c r="F7" s="142"/>
      <c r="G7" s="142"/>
      <c r="H7" s="142"/>
      <c r="I7" s="144"/>
      <c r="J7" s="145">
        <f>SUM(J8:J9)</f>
        <v>0</v>
      </c>
      <c r="K7" s="145">
        <f>SUM(K8:K9)</f>
        <v>0</v>
      </c>
      <c r="L7" s="394"/>
    </row>
    <row r="8" spans="1:12" s="111" customFormat="1" ht="13.5" x14ac:dyDescent="0.15">
      <c r="A8" s="117"/>
      <c r="B8" s="111" t="s">
        <v>68</v>
      </c>
      <c r="C8" s="111" t="s">
        <v>69</v>
      </c>
      <c r="D8" s="115"/>
      <c r="E8" s="111" t="s">
        <v>20</v>
      </c>
      <c r="F8" s="111" t="s">
        <v>70</v>
      </c>
      <c r="G8" s="111">
        <v>1</v>
      </c>
      <c r="H8" s="111" t="s">
        <v>71</v>
      </c>
      <c r="I8" s="116" t="s">
        <v>72</v>
      </c>
      <c r="J8" s="118"/>
      <c r="K8" s="119">
        <f>J8</f>
        <v>0</v>
      </c>
      <c r="L8" s="394"/>
    </row>
    <row r="9" spans="1:12" s="111" customFormat="1" ht="13.5" x14ac:dyDescent="0.15">
      <c r="A9" s="117"/>
      <c r="D9" s="115"/>
      <c r="I9" s="116"/>
      <c r="J9" s="118"/>
      <c r="K9" s="119">
        <f>J9</f>
        <v>0</v>
      </c>
      <c r="L9" s="394"/>
    </row>
    <row r="10" spans="1:12" s="111" customFormat="1" ht="13.5" x14ac:dyDescent="0.15">
      <c r="A10" s="395" t="s">
        <v>59</v>
      </c>
      <c r="B10" s="396"/>
      <c r="C10" s="142"/>
      <c r="D10" s="146"/>
      <c r="E10" s="142"/>
      <c r="F10" s="142"/>
      <c r="G10" s="142"/>
      <c r="H10" s="142"/>
      <c r="I10" s="142"/>
      <c r="J10" s="145">
        <f>SUM(J11:J16)</f>
        <v>0</v>
      </c>
      <c r="K10" s="145">
        <f>SUM(K11:K16)</f>
        <v>0</v>
      </c>
      <c r="L10" s="394"/>
    </row>
    <row r="11" spans="1:12" s="111" customFormat="1" ht="13.5" x14ac:dyDescent="0.15">
      <c r="A11" s="117"/>
      <c r="B11" s="111" t="s">
        <v>73</v>
      </c>
      <c r="C11" s="111" t="s">
        <v>69</v>
      </c>
      <c r="D11" s="115"/>
      <c r="E11" s="111" t="s">
        <v>20</v>
      </c>
      <c r="F11" s="111" t="s">
        <v>70</v>
      </c>
      <c r="H11" s="111" t="s">
        <v>71</v>
      </c>
      <c r="I11" s="116" t="s">
        <v>72</v>
      </c>
      <c r="J11" s="118">
        <f>D11*G11</f>
        <v>0</v>
      </c>
      <c r="K11" s="119">
        <f t="shared" ref="K11:K18" si="0">J11</f>
        <v>0</v>
      </c>
      <c r="L11" s="394"/>
    </row>
    <row r="12" spans="1:12" s="111" customFormat="1" ht="13.5" x14ac:dyDescent="0.15">
      <c r="A12" s="117"/>
      <c r="B12" s="111" t="s">
        <v>74</v>
      </c>
      <c r="C12" s="111" t="s">
        <v>69</v>
      </c>
      <c r="D12" s="115"/>
      <c r="E12" s="111" t="s">
        <v>20</v>
      </c>
      <c r="F12" s="111" t="s">
        <v>70</v>
      </c>
      <c r="H12" s="111" t="s">
        <v>71</v>
      </c>
      <c r="I12" s="116" t="s">
        <v>72</v>
      </c>
      <c r="J12" s="118">
        <f>D12*G12</f>
        <v>0</v>
      </c>
      <c r="K12" s="119">
        <f t="shared" si="0"/>
        <v>0</v>
      </c>
      <c r="L12" s="394"/>
    </row>
    <row r="13" spans="1:12" s="111" customFormat="1" ht="13.5" x14ac:dyDescent="0.15">
      <c r="A13" s="117"/>
      <c r="B13" s="111" t="s">
        <v>76</v>
      </c>
      <c r="D13" s="115"/>
      <c r="E13" s="111" t="s">
        <v>20</v>
      </c>
      <c r="I13" s="116" t="s">
        <v>72</v>
      </c>
      <c r="J13" s="118"/>
      <c r="K13" s="119">
        <f t="shared" si="0"/>
        <v>0</v>
      </c>
      <c r="L13" s="394"/>
    </row>
    <row r="14" spans="1:12" s="111" customFormat="1" ht="13.5" x14ac:dyDescent="0.15">
      <c r="A14" s="117"/>
      <c r="B14" s="111" t="s">
        <v>77</v>
      </c>
      <c r="D14" s="115"/>
      <c r="E14" s="111" t="s">
        <v>20</v>
      </c>
      <c r="I14" s="116" t="s">
        <v>72</v>
      </c>
      <c r="J14" s="118"/>
      <c r="K14" s="119">
        <f t="shared" si="0"/>
        <v>0</v>
      </c>
      <c r="L14" s="394"/>
    </row>
    <row r="15" spans="1:12" s="111" customFormat="1" ht="13.5" x14ac:dyDescent="0.15">
      <c r="A15" s="117"/>
      <c r="B15" s="111" t="s">
        <v>78</v>
      </c>
      <c r="D15" s="115"/>
      <c r="E15" s="111" t="s">
        <v>20</v>
      </c>
      <c r="I15" s="116" t="s">
        <v>72</v>
      </c>
      <c r="J15" s="118"/>
      <c r="K15" s="119">
        <f t="shared" si="0"/>
        <v>0</v>
      </c>
      <c r="L15" s="394"/>
    </row>
    <row r="16" spans="1:12" s="111" customFormat="1" ht="13.5" x14ac:dyDescent="0.15">
      <c r="A16" s="117"/>
      <c r="D16" s="115"/>
      <c r="I16" s="116"/>
      <c r="J16" s="118"/>
      <c r="K16" s="119">
        <f t="shared" si="0"/>
        <v>0</v>
      </c>
      <c r="L16" s="394"/>
    </row>
    <row r="17" spans="1:13" s="111" customFormat="1" ht="13.5" x14ac:dyDescent="0.15">
      <c r="A17" s="141" t="s">
        <v>60</v>
      </c>
      <c r="B17" s="142"/>
      <c r="C17" s="142"/>
      <c r="D17" s="143"/>
      <c r="E17" s="142"/>
      <c r="F17" s="142"/>
      <c r="G17" s="142"/>
      <c r="H17" s="142"/>
      <c r="I17" s="144"/>
      <c r="J17" s="145">
        <f>SUM(J18:J19)</f>
        <v>0</v>
      </c>
      <c r="K17" s="145">
        <f>SUM(K18:K19)</f>
        <v>0</v>
      </c>
      <c r="L17" s="394"/>
    </row>
    <row r="18" spans="1:13" s="111" customFormat="1" ht="13.5" x14ac:dyDescent="0.15">
      <c r="A18" s="117"/>
      <c r="B18" s="111" t="s">
        <v>80</v>
      </c>
      <c r="D18" s="115"/>
      <c r="E18" s="111" t="s">
        <v>20</v>
      </c>
      <c r="I18" s="116" t="s">
        <v>72</v>
      </c>
      <c r="J18" s="118"/>
      <c r="K18" s="119">
        <f t="shared" si="0"/>
        <v>0</v>
      </c>
      <c r="L18" s="394"/>
    </row>
    <row r="19" spans="1:13" s="111" customFormat="1" ht="13.5" x14ac:dyDescent="0.15">
      <c r="A19" s="117"/>
      <c r="B19" s="111" t="s">
        <v>81</v>
      </c>
      <c r="D19" s="115"/>
      <c r="E19" s="111" t="s">
        <v>20</v>
      </c>
      <c r="I19" s="116" t="s">
        <v>72</v>
      </c>
      <c r="J19" s="118"/>
      <c r="K19" s="119">
        <f>J19</f>
        <v>0</v>
      </c>
      <c r="L19" s="394"/>
    </row>
    <row r="20" spans="1:13" s="111" customFormat="1" ht="13.5" x14ac:dyDescent="0.15">
      <c r="A20" s="147" t="s">
        <v>28</v>
      </c>
      <c r="B20" s="148"/>
      <c r="C20" s="148"/>
      <c r="D20" s="149"/>
      <c r="E20" s="148"/>
      <c r="F20" s="148"/>
      <c r="G20" s="148"/>
      <c r="H20" s="148"/>
      <c r="I20" s="148"/>
      <c r="J20" s="150">
        <f>SUM(J21,J25)</f>
        <v>0</v>
      </c>
      <c r="K20" s="150">
        <f>SUM(K21,K25)</f>
        <v>0</v>
      </c>
      <c r="L20" s="394"/>
    </row>
    <row r="21" spans="1:13" s="111" customFormat="1" ht="13.5" x14ac:dyDescent="0.15">
      <c r="A21" s="141" t="s">
        <v>308</v>
      </c>
      <c r="B21" s="142"/>
      <c r="C21" s="142"/>
      <c r="D21" s="146"/>
      <c r="E21" s="142"/>
      <c r="F21" s="142"/>
      <c r="G21" s="142"/>
      <c r="H21" s="142"/>
      <c r="I21" s="142"/>
      <c r="J21" s="145">
        <f>SUM(J22:J24)</f>
        <v>0</v>
      </c>
      <c r="K21" s="145">
        <f>SUM(K22:K24)</f>
        <v>0</v>
      </c>
      <c r="L21" s="394"/>
    </row>
    <row r="22" spans="1:13" s="111" customFormat="1" ht="13.5" x14ac:dyDescent="0.15">
      <c r="A22" s="117"/>
      <c r="B22" s="111" t="s">
        <v>115</v>
      </c>
      <c r="C22" s="111" t="s">
        <v>69</v>
      </c>
      <c r="D22" s="115">
        <v>1830</v>
      </c>
      <c r="E22" s="111" t="s">
        <v>20</v>
      </c>
      <c r="F22" s="111" t="s">
        <v>70</v>
      </c>
      <c r="G22" s="111">
        <v>0</v>
      </c>
      <c r="H22" s="111" t="s">
        <v>71</v>
      </c>
      <c r="I22" s="116" t="s">
        <v>72</v>
      </c>
      <c r="J22" s="118">
        <f>D22*G22</f>
        <v>0</v>
      </c>
      <c r="K22" s="120">
        <f>J22</f>
        <v>0</v>
      </c>
      <c r="L22" s="394"/>
      <c r="M22" s="121"/>
    </row>
    <row r="23" spans="1:13" s="111" customFormat="1" ht="13.5" x14ac:dyDescent="0.15">
      <c r="A23" s="117"/>
      <c r="B23" s="111" t="s">
        <v>116</v>
      </c>
      <c r="C23" s="111" t="s">
        <v>69</v>
      </c>
      <c r="D23" s="115">
        <v>3530</v>
      </c>
      <c r="E23" s="111" t="s">
        <v>20</v>
      </c>
      <c r="F23" s="111" t="s">
        <v>70</v>
      </c>
      <c r="G23" s="111">
        <v>0</v>
      </c>
      <c r="H23" s="111" t="s">
        <v>71</v>
      </c>
      <c r="I23" s="116" t="s">
        <v>72</v>
      </c>
      <c r="J23" s="118">
        <f>D23*G23</f>
        <v>0</v>
      </c>
      <c r="K23" s="120">
        <f>J23</f>
        <v>0</v>
      </c>
      <c r="L23" s="394"/>
    </row>
    <row r="24" spans="1:13" s="111" customFormat="1" ht="13.5" x14ac:dyDescent="0.15">
      <c r="A24" s="117"/>
      <c r="D24" s="115"/>
      <c r="I24" s="116"/>
      <c r="J24" s="118"/>
      <c r="K24" s="120">
        <f>J24</f>
        <v>0</v>
      </c>
      <c r="L24" s="394"/>
    </row>
    <row r="25" spans="1:13" s="111" customFormat="1" ht="13.5" x14ac:dyDescent="0.15">
      <c r="A25" s="141" t="s">
        <v>61</v>
      </c>
      <c r="B25" s="142"/>
      <c r="C25" s="142"/>
      <c r="D25" s="146"/>
      <c r="E25" s="142"/>
      <c r="F25" s="142"/>
      <c r="G25" s="142"/>
      <c r="H25" s="142"/>
      <c r="I25" s="142"/>
      <c r="J25" s="145">
        <f>SUM(J26)</f>
        <v>0</v>
      </c>
      <c r="K25" s="145">
        <f>SUM(K26)</f>
        <v>0</v>
      </c>
      <c r="L25" s="394"/>
    </row>
    <row r="26" spans="1:13" s="111" customFormat="1" ht="13.5" x14ac:dyDescent="0.15">
      <c r="A26" s="117"/>
      <c r="B26" s="111" t="s">
        <v>117</v>
      </c>
      <c r="C26" s="111" t="s">
        <v>69</v>
      </c>
      <c r="D26" s="115">
        <v>8000</v>
      </c>
      <c r="E26" s="111" t="s">
        <v>20</v>
      </c>
      <c r="F26" s="111" t="s">
        <v>70</v>
      </c>
      <c r="G26" s="111">
        <v>0</v>
      </c>
      <c r="H26" s="111" t="s">
        <v>83</v>
      </c>
      <c r="I26" s="116" t="s">
        <v>72</v>
      </c>
      <c r="J26" s="118">
        <f t="shared" ref="J26" si="1">D26*G26</f>
        <v>0</v>
      </c>
      <c r="K26" s="120">
        <f>J26</f>
        <v>0</v>
      </c>
      <c r="L26" s="394"/>
    </row>
    <row r="27" spans="1:13" s="111" customFormat="1" ht="13.5" x14ac:dyDescent="0.15">
      <c r="A27" s="147" t="s">
        <v>29</v>
      </c>
      <c r="B27" s="148"/>
      <c r="C27" s="148"/>
      <c r="D27" s="149"/>
      <c r="E27" s="148"/>
      <c r="F27" s="148"/>
      <c r="G27" s="148"/>
      <c r="H27" s="148"/>
      <c r="I27" s="148"/>
      <c r="J27" s="150">
        <f>SUM(J28,J32,J37,J40)</f>
        <v>0</v>
      </c>
      <c r="K27" s="157">
        <f>SUM(K28,K32,K37,K40)</f>
        <v>0</v>
      </c>
      <c r="L27" s="394"/>
    </row>
    <row r="28" spans="1:13" s="111" customFormat="1" ht="13.5" x14ac:dyDescent="0.15">
      <c r="A28" s="141" t="s">
        <v>62</v>
      </c>
      <c r="B28" s="142"/>
      <c r="C28" s="142"/>
      <c r="D28" s="146"/>
      <c r="E28" s="142"/>
      <c r="F28" s="142"/>
      <c r="G28" s="142"/>
      <c r="H28" s="142"/>
      <c r="I28" s="142"/>
      <c r="J28" s="145">
        <f>SUM(J29:J31)</f>
        <v>0</v>
      </c>
      <c r="K28" s="145">
        <f>SUM(K29:K31)</f>
        <v>0</v>
      </c>
      <c r="L28" s="394"/>
    </row>
    <row r="29" spans="1:13" s="111" customFormat="1" ht="13.5" x14ac:dyDescent="0.15">
      <c r="A29" s="117"/>
      <c r="B29" s="111" t="s">
        <v>85</v>
      </c>
      <c r="D29" s="115"/>
      <c r="E29" s="111" t="s">
        <v>20</v>
      </c>
      <c r="I29" s="116" t="s">
        <v>72</v>
      </c>
      <c r="J29" s="118"/>
      <c r="K29" s="119">
        <f>J29</f>
        <v>0</v>
      </c>
      <c r="L29" s="394"/>
    </row>
    <row r="30" spans="1:13" s="111" customFormat="1" ht="13.5" x14ac:dyDescent="0.15">
      <c r="A30" s="117"/>
      <c r="B30" s="111" t="s">
        <v>86</v>
      </c>
      <c r="D30" s="115"/>
      <c r="E30" s="111" t="s">
        <v>20</v>
      </c>
      <c r="I30" s="116" t="s">
        <v>72</v>
      </c>
      <c r="J30" s="118"/>
      <c r="K30" s="119">
        <f>J30</f>
        <v>0</v>
      </c>
      <c r="L30" s="394"/>
    </row>
    <row r="31" spans="1:13" s="111" customFormat="1" ht="13.5" x14ac:dyDescent="0.15">
      <c r="A31" s="117"/>
      <c r="D31" s="115"/>
      <c r="I31" s="116"/>
      <c r="J31" s="118"/>
      <c r="K31" s="119"/>
      <c r="L31" s="394"/>
    </row>
    <row r="32" spans="1:13" s="111" customFormat="1" ht="13.5" x14ac:dyDescent="0.15">
      <c r="A32" s="141" t="s">
        <v>63</v>
      </c>
      <c r="B32" s="142"/>
      <c r="C32" s="142"/>
      <c r="D32" s="143"/>
      <c r="E32" s="142"/>
      <c r="F32" s="142"/>
      <c r="G32" s="142"/>
      <c r="H32" s="142"/>
      <c r="I32" s="142"/>
      <c r="J32" s="145">
        <f>SUM(J33:J36)</f>
        <v>0</v>
      </c>
      <c r="K32" s="145">
        <f>SUM(K33:K36)</f>
        <v>0</v>
      </c>
      <c r="L32" s="394"/>
    </row>
    <row r="33" spans="1:12" s="111" customFormat="1" ht="13.5" x14ac:dyDescent="0.15">
      <c r="A33" s="29" t="s">
        <v>309</v>
      </c>
      <c r="B33" s="17" t="s">
        <v>207</v>
      </c>
      <c r="C33" s="17" t="s">
        <v>69</v>
      </c>
      <c r="D33" s="13"/>
      <c r="E33" s="17" t="s">
        <v>20</v>
      </c>
      <c r="F33" s="17" t="s">
        <v>70</v>
      </c>
      <c r="G33" s="17"/>
      <c r="H33" s="17" t="s">
        <v>206</v>
      </c>
      <c r="I33" s="30" t="s">
        <v>72</v>
      </c>
      <c r="J33" s="31">
        <f>D33*G33</f>
        <v>0</v>
      </c>
      <c r="K33" s="32">
        <f>J33</f>
        <v>0</v>
      </c>
      <c r="L33" s="394"/>
    </row>
    <row r="34" spans="1:12" s="111" customFormat="1" ht="13.5" x14ac:dyDescent="0.15">
      <c r="A34" s="29"/>
      <c r="B34" s="17" t="s">
        <v>208</v>
      </c>
      <c r="C34" s="17" t="s">
        <v>69</v>
      </c>
      <c r="D34" s="13"/>
      <c r="E34" s="17" t="s">
        <v>20</v>
      </c>
      <c r="F34" s="17" t="s">
        <v>70</v>
      </c>
      <c r="G34" s="17"/>
      <c r="H34" s="17" t="s">
        <v>206</v>
      </c>
      <c r="I34" s="30" t="s">
        <v>72</v>
      </c>
      <c r="J34" s="31">
        <f>D34*G34</f>
        <v>0</v>
      </c>
      <c r="K34" s="32">
        <f t="shared" ref="K34:K35" si="2">J34</f>
        <v>0</v>
      </c>
      <c r="L34" s="394"/>
    </row>
    <row r="35" spans="1:12" s="111" customFormat="1" ht="13.5" x14ac:dyDescent="0.15">
      <c r="A35" s="29" t="s">
        <v>87</v>
      </c>
      <c r="B35" s="17" t="s">
        <v>208</v>
      </c>
      <c r="C35" s="17" t="s">
        <v>69</v>
      </c>
      <c r="D35" s="13"/>
      <c r="E35" s="17" t="s">
        <v>20</v>
      </c>
      <c r="F35" s="17" t="s">
        <v>70</v>
      </c>
      <c r="G35" s="17"/>
      <c r="H35" s="17" t="s">
        <v>206</v>
      </c>
      <c r="I35" s="30" t="s">
        <v>72</v>
      </c>
      <c r="J35" s="31">
        <f t="shared" ref="J35" si="3">D35*G35</f>
        <v>0</v>
      </c>
      <c r="K35" s="32">
        <f t="shared" si="2"/>
        <v>0</v>
      </c>
      <c r="L35" s="394"/>
    </row>
    <row r="36" spans="1:12" s="111" customFormat="1" ht="13.5" x14ac:dyDescent="0.15">
      <c r="A36" s="117"/>
      <c r="D36" s="115"/>
      <c r="I36" s="116"/>
      <c r="J36" s="118"/>
      <c r="K36" s="119">
        <f t="shared" ref="K36" si="4">J36</f>
        <v>0</v>
      </c>
      <c r="L36" s="394"/>
    </row>
    <row r="37" spans="1:12" s="111" customFormat="1" ht="13.5" x14ac:dyDescent="0.15">
      <c r="A37" s="141" t="s">
        <v>64</v>
      </c>
      <c r="B37" s="142"/>
      <c r="C37" s="142"/>
      <c r="D37" s="146"/>
      <c r="E37" s="142"/>
      <c r="F37" s="142"/>
      <c r="G37" s="142"/>
      <c r="H37" s="142"/>
      <c r="I37" s="142"/>
      <c r="J37" s="145">
        <f>SUM(J38:J39)</f>
        <v>0</v>
      </c>
      <c r="K37" s="145">
        <f>SUM(K38:K39)</f>
        <v>0</v>
      </c>
      <c r="L37" s="394"/>
    </row>
    <row r="38" spans="1:12" s="111" customFormat="1" ht="13.5" x14ac:dyDescent="0.15">
      <c r="A38" s="117"/>
      <c r="B38" s="111" t="s">
        <v>210</v>
      </c>
      <c r="D38" s="115"/>
      <c r="E38" s="111" t="s">
        <v>20</v>
      </c>
      <c r="I38" s="116" t="s">
        <v>72</v>
      </c>
      <c r="J38" s="118"/>
      <c r="K38" s="119">
        <f>J38</f>
        <v>0</v>
      </c>
      <c r="L38" s="394"/>
    </row>
    <row r="39" spans="1:12" s="111" customFormat="1" ht="13.5" x14ac:dyDescent="0.15">
      <c r="A39" s="117"/>
      <c r="D39" s="115"/>
      <c r="I39" s="116"/>
      <c r="J39" s="118"/>
      <c r="K39" s="119">
        <f>J39</f>
        <v>0</v>
      </c>
      <c r="L39" s="394"/>
    </row>
    <row r="40" spans="1:12" s="111" customFormat="1" ht="13.5" x14ac:dyDescent="0.15">
      <c r="A40" s="141" t="s">
        <v>65</v>
      </c>
      <c r="B40" s="142"/>
      <c r="C40" s="142"/>
      <c r="D40" s="143"/>
      <c r="E40" s="142"/>
      <c r="F40" s="142"/>
      <c r="G40" s="142"/>
      <c r="H40" s="142"/>
      <c r="I40" s="142"/>
      <c r="J40" s="145">
        <f>SUM(J41:J50)</f>
        <v>0</v>
      </c>
      <c r="K40" s="145">
        <f>SUM(K41:K50)</f>
        <v>0</v>
      </c>
      <c r="L40" s="394"/>
    </row>
    <row r="41" spans="1:12" s="111" customFormat="1" ht="13.5" x14ac:dyDescent="0.15">
      <c r="A41" s="29" t="s">
        <v>154</v>
      </c>
      <c r="C41" s="111" t="s">
        <v>69</v>
      </c>
      <c r="D41" s="115"/>
      <c r="E41" s="111" t="s">
        <v>20</v>
      </c>
      <c r="F41" s="111" t="s">
        <v>70</v>
      </c>
      <c r="H41" s="111" t="s">
        <v>89</v>
      </c>
      <c r="I41" s="116" t="s">
        <v>72</v>
      </c>
      <c r="J41" s="118">
        <f>D41*G41</f>
        <v>0</v>
      </c>
      <c r="K41" s="119">
        <f t="shared" ref="K41:K50" si="5">J41</f>
        <v>0</v>
      </c>
      <c r="L41" s="394"/>
    </row>
    <row r="42" spans="1:12" s="111" customFormat="1" ht="13.5" x14ac:dyDescent="0.15">
      <c r="A42" s="29" t="s">
        <v>155</v>
      </c>
      <c r="D42" s="115"/>
      <c r="I42" s="116"/>
      <c r="J42" s="118"/>
      <c r="K42" s="119">
        <f t="shared" si="5"/>
        <v>0</v>
      </c>
      <c r="L42" s="394"/>
    </row>
    <row r="43" spans="1:12" s="111" customFormat="1" ht="13.5" x14ac:dyDescent="0.15">
      <c r="A43" s="29" t="s">
        <v>160</v>
      </c>
      <c r="D43" s="115"/>
      <c r="I43" s="116"/>
      <c r="J43" s="118"/>
      <c r="K43" s="119">
        <f t="shared" si="5"/>
        <v>0</v>
      </c>
      <c r="L43" s="394"/>
    </row>
    <row r="44" spans="1:12" s="111" customFormat="1" ht="13.5" x14ac:dyDescent="0.15">
      <c r="A44" s="29" t="s">
        <v>159</v>
      </c>
      <c r="C44" s="111" t="s">
        <v>69</v>
      </c>
      <c r="D44" s="115"/>
      <c r="E44" s="111" t="s">
        <v>20</v>
      </c>
      <c r="F44" s="111" t="s">
        <v>70</v>
      </c>
      <c r="H44" s="111" t="s">
        <v>89</v>
      </c>
      <c r="I44" s="116" t="s">
        <v>72</v>
      </c>
      <c r="J44" s="118">
        <f>D44*G44</f>
        <v>0</v>
      </c>
      <c r="K44" s="119">
        <f t="shared" si="5"/>
        <v>0</v>
      </c>
      <c r="L44" s="394"/>
    </row>
    <row r="45" spans="1:12" s="111" customFormat="1" ht="13.5" x14ac:dyDescent="0.15">
      <c r="A45" s="29" t="s">
        <v>158</v>
      </c>
      <c r="D45" s="115"/>
      <c r="I45" s="116"/>
      <c r="J45" s="118"/>
      <c r="K45" s="119">
        <f t="shared" si="5"/>
        <v>0</v>
      </c>
      <c r="L45" s="394"/>
    </row>
    <row r="46" spans="1:12" s="111" customFormat="1" ht="13.5" x14ac:dyDescent="0.15">
      <c r="A46" s="29" t="s">
        <v>157</v>
      </c>
      <c r="D46" s="115"/>
      <c r="I46" s="116"/>
      <c r="J46" s="118"/>
      <c r="K46" s="119">
        <f t="shared" si="5"/>
        <v>0</v>
      </c>
      <c r="L46" s="394"/>
    </row>
    <row r="47" spans="1:12" s="111" customFormat="1" ht="13.5" x14ac:dyDescent="0.15">
      <c r="A47" s="29" t="s">
        <v>156</v>
      </c>
      <c r="D47" s="115"/>
      <c r="I47" s="116"/>
      <c r="J47" s="118"/>
      <c r="K47" s="119">
        <f t="shared" si="5"/>
        <v>0</v>
      </c>
      <c r="L47" s="394"/>
    </row>
    <row r="48" spans="1:12" s="111" customFormat="1" ht="13.5" x14ac:dyDescent="0.15">
      <c r="A48" s="117" t="s">
        <v>152</v>
      </c>
      <c r="B48" s="111" t="s">
        <v>90</v>
      </c>
      <c r="D48" s="115"/>
      <c r="I48" s="116"/>
      <c r="J48" s="118"/>
      <c r="K48" s="119">
        <f t="shared" si="5"/>
        <v>0</v>
      </c>
      <c r="L48" s="394"/>
    </row>
    <row r="49" spans="1:12" s="111" customFormat="1" ht="13.5" x14ac:dyDescent="0.15">
      <c r="A49" s="117"/>
      <c r="B49" s="111" t="s">
        <v>91</v>
      </c>
      <c r="D49" s="115"/>
      <c r="I49" s="116"/>
      <c r="J49" s="118"/>
      <c r="K49" s="119">
        <f t="shared" si="5"/>
        <v>0</v>
      </c>
      <c r="L49" s="394"/>
    </row>
    <row r="50" spans="1:12" s="111" customFormat="1" ht="13.5" x14ac:dyDescent="0.15">
      <c r="A50" s="117" t="s">
        <v>153</v>
      </c>
      <c r="D50" s="115"/>
      <c r="I50" s="116"/>
      <c r="J50" s="118"/>
      <c r="K50" s="119">
        <f t="shared" si="5"/>
        <v>0</v>
      </c>
      <c r="L50" s="394"/>
    </row>
    <row r="51" spans="1:12" s="127" customFormat="1" ht="14.25" thickBot="1" x14ac:dyDescent="0.2">
      <c r="A51" s="151" t="s">
        <v>119</v>
      </c>
      <c r="B51" s="294" t="s">
        <v>211</v>
      </c>
      <c r="C51" s="152">
        <v>0</v>
      </c>
      <c r="D51" s="153" t="s">
        <v>212</v>
      </c>
      <c r="E51" s="152"/>
      <c r="F51" s="152"/>
      <c r="G51" s="152"/>
      <c r="H51" s="152"/>
      <c r="I51" s="154"/>
      <c r="J51" s="155">
        <f>ROUNDDOWN((J6+J20+J27)*C51%,-3)</f>
        <v>0</v>
      </c>
      <c r="K51" s="156">
        <f>ROUNDDOWN((K6+K20+K27)*C51%,-3)</f>
        <v>0</v>
      </c>
      <c r="L51" s="389"/>
    </row>
    <row r="52" spans="1:12" s="127" customFormat="1" ht="14.25" thickBot="1" x14ac:dyDescent="0.2">
      <c r="A52" s="122" t="s">
        <v>120</v>
      </c>
      <c r="B52" s="128"/>
      <c r="C52" s="123"/>
      <c r="D52" s="124"/>
      <c r="E52" s="123"/>
      <c r="F52" s="123"/>
      <c r="G52" s="123"/>
      <c r="H52" s="123"/>
      <c r="I52" s="125"/>
      <c r="J52" s="126">
        <f>SUM(J6,J20,J27,J51)</f>
        <v>0</v>
      </c>
      <c r="K52" s="126">
        <f>SUM(K6,K20,K27,K51)</f>
        <v>0</v>
      </c>
      <c r="L52" s="129">
        <f>ROUNDDOWN((K52)*A55,-3)</f>
        <v>0</v>
      </c>
    </row>
    <row r="53" spans="1:12" s="127" customFormat="1" ht="13.5" x14ac:dyDescent="0.15">
      <c r="A53" s="122" t="s">
        <v>121</v>
      </c>
      <c r="B53" s="130">
        <v>10</v>
      </c>
      <c r="C53" s="123"/>
      <c r="D53" s="124"/>
      <c r="E53" s="123"/>
      <c r="F53" s="123"/>
      <c r="G53" s="123"/>
      <c r="H53" s="123"/>
      <c r="I53" s="125"/>
      <c r="J53" s="126">
        <f>ROUNDDOWN(J52*B53%,0)</f>
        <v>0</v>
      </c>
      <c r="K53" s="386"/>
      <c r="L53" s="388"/>
    </row>
    <row r="54" spans="1:12" s="127" customFormat="1" ht="14.25" thickBot="1" x14ac:dyDescent="0.2">
      <c r="A54" s="131" t="s">
        <v>122</v>
      </c>
      <c r="B54" s="132"/>
      <c r="C54" s="132"/>
      <c r="D54" s="132"/>
      <c r="E54" s="132"/>
      <c r="F54" s="132"/>
      <c r="G54" s="132"/>
      <c r="H54" s="132"/>
      <c r="I54" s="132"/>
      <c r="J54" s="133">
        <f>SUM(J52:J53)</f>
        <v>0</v>
      </c>
      <c r="K54" s="387"/>
      <c r="L54" s="389"/>
    </row>
    <row r="55" spans="1:12" s="127" customFormat="1" ht="13.5" x14ac:dyDescent="0.15">
      <c r="A55" s="89">
        <v>0.33333333333333298</v>
      </c>
      <c r="J55" s="128"/>
      <c r="K55" s="134"/>
      <c r="L55" s="135"/>
    </row>
    <row r="56" spans="1:12" ht="20.100000000000001" customHeight="1" x14ac:dyDescent="0.15">
      <c r="A56" s="390" t="s">
        <v>296</v>
      </c>
      <c r="B56" s="390"/>
      <c r="C56" s="390"/>
      <c r="D56" s="390"/>
      <c r="E56" s="390"/>
      <c r="F56" s="390"/>
      <c r="G56" s="390"/>
      <c r="H56" s="390"/>
      <c r="I56" s="390"/>
      <c r="J56" s="390"/>
      <c r="K56" s="390"/>
      <c r="L56" s="390"/>
    </row>
    <row r="57" spans="1:12" ht="30" customHeight="1" x14ac:dyDescent="0.15">
      <c r="A57" s="391" t="s">
        <v>301</v>
      </c>
      <c r="B57" s="391"/>
      <c r="C57" s="391"/>
      <c r="D57" s="391"/>
      <c r="E57" s="391"/>
      <c r="F57" s="391"/>
      <c r="G57" s="391"/>
      <c r="H57" s="391"/>
      <c r="I57" s="391"/>
      <c r="J57" s="391"/>
      <c r="K57" s="391"/>
      <c r="L57" s="391"/>
    </row>
    <row r="58" spans="1:12" ht="19.5" customHeight="1" x14ac:dyDescent="0.15">
      <c r="A58" s="392" t="s">
        <v>302</v>
      </c>
      <c r="B58" s="392"/>
      <c r="C58" s="392"/>
      <c r="D58" s="392"/>
      <c r="E58" s="392"/>
      <c r="F58" s="392"/>
      <c r="G58" s="392"/>
      <c r="H58" s="392"/>
      <c r="I58" s="392"/>
      <c r="J58" s="392"/>
      <c r="K58" s="392"/>
      <c r="L58" s="392"/>
    </row>
    <row r="59" spans="1:12" ht="19.5" customHeight="1" x14ac:dyDescent="0.15">
      <c r="A59" s="127"/>
      <c r="K59" s="297" t="s">
        <v>219</v>
      </c>
      <c r="L59" s="296" t="s">
        <v>280</v>
      </c>
    </row>
    <row r="60" spans="1:12" ht="19.5" customHeight="1" x14ac:dyDescent="0.15">
      <c r="A60" s="136"/>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6D03935F-726D-43A6-AD79-E0354772FE47}">
      <formula1>"0,10,11,12,13,14,15,16,17,18,19,20,21,22,23,24,25,26,27,28,29,30"</formula1>
    </dataValidation>
  </dataValidations>
  <pageMargins left="0.7" right="0.7" top="0.75" bottom="0.75" header="0.3" footer="0.3"/>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topLeftCell="A21" zoomScale="85" zoomScaleNormal="85" zoomScaleSheetLayoutView="80" workbookViewId="0">
      <selection activeCell="A55" sqref="A55"/>
    </sheetView>
  </sheetViews>
  <sheetFormatPr defaultRowHeight="19.5" customHeight="1" x14ac:dyDescent="0.15"/>
  <cols>
    <col min="1" max="1" width="23.875" style="108" bestFit="1" customWidth="1"/>
    <col min="2" max="2" width="21.375" style="108" bestFit="1" customWidth="1"/>
    <col min="3" max="3" width="3.375" style="108" bestFit="1" customWidth="1"/>
    <col min="4" max="4" width="11.875" style="109" bestFit="1" customWidth="1"/>
    <col min="5" max="6" width="3.375" style="108" bestFit="1" customWidth="1"/>
    <col min="7" max="7" width="4.5" style="108" bestFit="1" customWidth="1"/>
    <col min="8" max="8" width="4.75" style="108" bestFit="1" customWidth="1"/>
    <col min="9" max="9" width="3.375" style="108" bestFit="1" customWidth="1"/>
    <col min="10" max="11" width="21.125" style="109" customWidth="1"/>
    <col min="12" max="12" width="21.125" style="108" customWidth="1"/>
    <col min="13" max="13" width="9.25" style="108" bestFit="1" customWidth="1"/>
    <col min="14" max="16384" width="9" style="108"/>
  </cols>
  <sheetData>
    <row r="1" spans="1:12" ht="19.5" customHeight="1" x14ac:dyDescent="0.15">
      <c r="A1" s="181"/>
      <c r="L1" s="110" t="s">
        <v>55</v>
      </c>
    </row>
    <row r="2" spans="1:12" ht="19.5" customHeight="1" x14ac:dyDescent="0.15">
      <c r="A2" s="397" t="s">
        <v>297</v>
      </c>
      <c r="B2" s="397"/>
      <c r="C2" s="397"/>
      <c r="D2" s="397"/>
      <c r="E2" s="397"/>
      <c r="F2" s="397"/>
      <c r="G2" s="397"/>
      <c r="H2" s="397"/>
      <c r="I2" s="397"/>
      <c r="J2" s="397"/>
      <c r="K2" s="397"/>
      <c r="L2" s="397"/>
    </row>
    <row r="3" spans="1:12" ht="19.5" customHeight="1" x14ac:dyDescent="0.15">
      <c r="B3" s="398"/>
      <c r="C3" s="398"/>
      <c r="D3" s="398"/>
      <c r="E3" s="398"/>
      <c r="F3" s="398"/>
      <c r="G3" s="398"/>
      <c r="H3" s="398"/>
      <c r="I3" s="399"/>
      <c r="J3" s="399"/>
      <c r="K3" s="399"/>
      <c r="L3" s="399"/>
    </row>
    <row r="4" spans="1:12" s="111" customFormat="1" ht="19.5" customHeight="1" thickBot="1" x14ac:dyDescent="0.2">
      <c r="A4" s="400" t="str">
        <f>"（４）"&amp;情報項目シート!C45&amp;"　　項目別明細表(2027年度）"</f>
        <v>（４）　　項目別明細表(2027年度）</v>
      </c>
      <c r="B4" s="400"/>
      <c r="C4" s="400"/>
      <c r="D4" s="400"/>
      <c r="E4" s="400"/>
      <c r="F4" s="400"/>
      <c r="G4" s="400"/>
      <c r="H4" s="400"/>
      <c r="I4" s="400"/>
      <c r="J4" s="400"/>
      <c r="K4" s="400"/>
    </row>
    <row r="5" spans="1:12" s="111" customFormat="1" ht="13.5" x14ac:dyDescent="0.15">
      <c r="A5" s="401" t="s">
        <v>67</v>
      </c>
      <c r="B5" s="402"/>
      <c r="C5" s="402"/>
      <c r="D5" s="402"/>
      <c r="E5" s="402"/>
      <c r="F5" s="402"/>
      <c r="G5" s="402"/>
      <c r="H5" s="402"/>
      <c r="I5" s="403"/>
      <c r="J5" s="112" t="s">
        <v>277</v>
      </c>
      <c r="K5" s="113" t="s">
        <v>299</v>
      </c>
      <c r="L5" s="114" t="s">
        <v>300</v>
      </c>
    </row>
    <row r="6" spans="1:12" s="111" customFormat="1" ht="13.5" x14ac:dyDescent="0.15">
      <c r="A6" s="137" t="s">
        <v>57</v>
      </c>
      <c r="B6" s="138"/>
      <c r="C6" s="138"/>
      <c r="D6" s="139"/>
      <c r="E6" s="138"/>
      <c r="F6" s="138"/>
      <c r="G6" s="138"/>
      <c r="H6" s="138"/>
      <c r="I6" s="138"/>
      <c r="J6" s="140">
        <f>SUM(J7,J10,J17)</f>
        <v>0</v>
      </c>
      <c r="K6" s="140">
        <f>SUM(K7,K10,K17)</f>
        <v>0</v>
      </c>
      <c r="L6" s="393"/>
    </row>
    <row r="7" spans="1:12" s="111" customFormat="1" ht="13.5" x14ac:dyDescent="0.15">
      <c r="A7" s="141" t="s">
        <v>58</v>
      </c>
      <c r="B7" s="142"/>
      <c r="C7" s="142"/>
      <c r="D7" s="143"/>
      <c r="E7" s="142"/>
      <c r="F7" s="142"/>
      <c r="G7" s="142"/>
      <c r="H7" s="142"/>
      <c r="I7" s="144"/>
      <c r="J7" s="145">
        <f>SUM(J8:J9)</f>
        <v>0</v>
      </c>
      <c r="K7" s="145">
        <f>SUM(K8:K9)</f>
        <v>0</v>
      </c>
      <c r="L7" s="394"/>
    </row>
    <row r="8" spans="1:12" s="111" customFormat="1" ht="13.5" x14ac:dyDescent="0.15">
      <c r="A8" s="117"/>
      <c r="B8" s="111" t="s">
        <v>68</v>
      </c>
      <c r="C8" s="111" t="s">
        <v>69</v>
      </c>
      <c r="D8" s="115"/>
      <c r="E8" s="111" t="s">
        <v>20</v>
      </c>
      <c r="F8" s="111" t="s">
        <v>70</v>
      </c>
      <c r="G8" s="111">
        <v>1</v>
      </c>
      <c r="H8" s="111" t="s">
        <v>71</v>
      </c>
      <c r="I8" s="116" t="s">
        <v>72</v>
      </c>
      <c r="J8" s="118"/>
      <c r="K8" s="119">
        <f>J8</f>
        <v>0</v>
      </c>
      <c r="L8" s="394"/>
    </row>
    <row r="9" spans="1:12" s="111" customFormat="1" ht="13.5" x14ac:dyDescent="0.15">
      <c r="A9" s="117"/>
      <c r="D9" s="115"/>
      <c r="I9" s="116"/>
      <c r="J9" s="118"/>
      <c r="K9" s="119">
        <f>J9</f>
        <v>0</v>
      </c>
      <c r="L9" s="394"/>
    </row>
    <row r="10" spans="1:12" s="111" customFormat="1" ht="13.5" x14ac:dyDescent="0.15">
      <c r="A10" s="395" t="s">
        <v>59</v>
      </c>
      <c r="B10" s="396"/>
      <c r="C10" s="142"/>
      <c r="D10" s="146"/>
      <c r="E10" s="142"/>
      <c r="F10" s="142"/>
      <c r="G10" s="142"/>
      <c r="H10" s="142"/>
      <c r="I10" s="142"/>
      <c r="J10" s="145">
        <f>SUM(J11:J16)</f>
        <v>0</v>
      </c>
      <c r="K10" s="145">
        <f>SUM(K11:K16)</f>
        <v>0</v>
      </c>
      <c r="L10" s="394"/>
    </row>
    <row r="11" spans="1:12" s="111" customFormat="1" ht="13.5" x14ac:dyDescent="0.15">
      <c r="A11" s="117"/>
      <c r="B11" s="111" t="s">
        <v>73</v>
      </c>
      <c r="C11" s="111" t="s">
        <v>69</v>
      </c>
      <c r="D11" s="115"/>
      <c r="E11" s="111" t="s">
        <v>20</v>
      </c>
      <c r="F11" s="111" t="s">
        <v>70</v>
      </c>
      <c r="H11" s="111" t="s">
        <v>71</v>
      </c>
      <c r="I11" s="116" t="s">
        <v>72</v>
      </c>
      <c r="J11" s="118">
        <f>D11*G11</f>
        <v>0</v>
      </c>
      <c r="K11" s="119">
        <f t="shared" ref="K11:K18" si="0">J11</f>
        <v>0</v>
      </c>
      <c r="L11" s="394"/>
    </row>
    <row r="12" spans="1:12" s="111" customFormat="1" ht="13.5" x14ac:dyDescent="0.15">
      <c r="A12" s="117"/>
      <c r="B12" s="111" t="s">
        <v>74</v>
      </c>
      <c r="C12" s="111" t="s">
        <v>69</v>
      </c>
      <c r="D12" s="115"/>
      <c r="E12" s="111" t="s">
        <v>20</v>
      </c>
      <c r="F12" s="111" t="s">
        <v>70</v>
      </c>
      <c r="H12" s="111" t="s">
        <v>71</v>
      </c>
      <c r="I12" s="116" t="s">
        <v>72</v>
      </c>
      <c r="J12" s="118">
        <f>D12*G12</f>
        <v>0</v>
      </c>
      <c r="K12" s="119">
        <f t="shared" si="0"/>
        <v>0</v>
      </c>
      <c r="L12" s="394"/>
    </row>
    <row r="13" spans="1:12" s="111" customFormat="1" ht="13.5" x14ac:dyDescent="0.15">
      <c r="A13" s="117"/>
      <c r="B13" s="111" t="s">
        <v>76</v>
      </c>
      <c r="D13" s="115"/>
      <c r="E13" s="111" t="s">
        <v>20</v>
      </c>
      <c r="I13" s="116" t="s">
        <v>72</v>
      </c>
      <c r="J13" s="118"/>
      <c r="K13" s="119">
        <f t="shared" si="0"/>
        <v>0</v>
      </c>
      <c r="L13" s="394"/>
    </row>
    <row r="14" spans="1:12" s="111" customFormat="1" ht="13.5" x14ac:dyDescent="0.15">
      <c r="A14" s="117"/>
      <c r="B14" s="111" t="s">
        <v>77</v>
      </c>
      <c r="D14" s="115"/>
      <c r="E14" s="111" t="s">
        <v>20</v>
      </c>
      <c r="I14" s="116" t="s">
        <v>72</v>
      </c>
      <c r="J14" s="118"/>
      <c r="K14" s="119">
        <f t="shared" si="0"/>
        <v>0</v>
      </c>
      <c r="L14" s="394"/>
    </row>
    <row r="15" spans="1:12" s="111" customFormat="1" ht="13.5" x14ac:dyDescent="0.15">
      <c r="A15" s="117"/>
      <c r="B15" s="111" t="s">
        <v>78</v>
      </c>
      <c r="D15" s="115"/>
      <c r="E15" s="111" t="s">
        <v>20</v>
      </c>
      <c r="I15" s="116" t="s">
        <v>72</v>
      </c>
      <c r="J15" s="118"/>
      <c r="K15" s="119">
        <f t="shared" si="0"/>
        <v>0</v>
      </c>
      <c r="L15" s="394"/>
    </row>
    <row r="16" spans="1:12" s="111" customFormat="1" ht="13.5" x14ac:dyDescent="0.15">
      <c r="A16" s="117"/>
      <c r="D16" s="115"/>
      <c r="I16" s="116"/>
      <c r="J16" s="118"/>
      <c r="K16" s="119">
        <f t="shared" si="0"/>
        <v>0</v>
      </c>
      <c r="L16" s="394"/>
    </row>
    <row r="17" spans="1:13" s="111" customFormat="1" ht="13.5" x14ac:dyDescent="0.15">
      <c r="A17" s="141" t="s">
        <v>60</v>
      </c>
      <c r="B17" s="142"/>
      <c r="C17" s="142"/>
      <c r="D17" s="143"/>
      <c r="E17" s="142"/>
      <c r="F17" s="142"/>
      <c r="G17" s="142"/>
      <c r="H17" s="142"/>
      <c r="I17" s="144"/>
      <c r="J17" s="145">
        <f>SUM(J18:J19)</f>
        <v>0</v>
      </c>
      <c r="K17" s="145">
        <f>SUM(K18:K19)</f>
        <v>0</v>
      </c>
      <c r="L17" s="394"/>
    </row>
    <row r="18" spans="1:13" s="111" customFormat="1" ht="13.5" x14ac:dyDescent="0.15">
      <c r="A18" s="117"/>
      <c r="B18" s="111" t="s">
        <v>80</v>
      </c>
      <c r="D18" s="115"/>
      <c r="E18" s="111" t="s">
        <v>20</v>
      </c>
      <c r="I18" s="116" t="s">
        <v>72</v>
      </c>
      <c r="J18" s="118"/>
      <c r="K18" s="119">
        <f t="shared" si="0"/>
        <v>0</v>
      </c>
      <c r="L18" s="394"/>
    </row>
    <row r="19" spans="1:13" s="111" customFormat="1" ht="13.5" x14ac:dyDescent="0.15">
      <c r="A19" s="117"/>
      <c r="B19" s="111" t="s">
        <v>81</v>
      </c>
      <c r="D19" s="115"/>
      <c r="E19" s="111" t="s">
        <v>20</v>
      </c>
      <c r="I19" s="116" t="s">
        <v>72</v>
      </c>
      <c r="J19" s="118"/>
      <c r="K19" s="119">
        <f>J19</f>
        <v>0</v>
      </c>
      <c r="L19" s="394"/>
    </row>
    <row r="20" spans="1:13" s="111" customFormat="1" ht="13.5" x14ac:dyDescent="0.15">
      <c r="A20" s="147" t="s">
        <v>28</v>
      </c>
      <c r="B20" s="148"/>
      <c r="C20" s="148"/>
      <c r="D20" s="149"/>
      <c r="E20" s="148"/>
      <c r="F20" s="148"/>
      <c r="G20" s="148"/>
      <c r="H20" s="148"/>
      <c r="I20" s="148"/>
      <c r="J20" s="150">
        <f>SUM(J21,J25)</f>
        <v>0</v>
      </c>
      <c r="K20" s="150">
        <f>SUM(K21,K25)</f>
        <v>0</v>
      </c>
      <c r="L20" s="394"/>
    </row>
    <row r="21" spans="1:13" s="111" customFormat="1" ht="13.5" x14ac:dyDescent="0.15">
      <c r="A21" s="141" t="s">
        <v>308</v>
      </c>
      <c r="B21" s="142"/>
      <c r="C21" s="142"/>
      <c r="D21" s="146"/>
      <c r="E21" s="142"/>
      <c r="F21" s="142"/>
      <c r="G21" s="142"/>
      <c r="H21" s="142"/>
      <c r="I21" s="142"/>
      <c r="J21" s="145">
        <f>SUM(J22:J24)</f>
        <v>0</v>
      </c>
      <c r="K21" s="145">
        <f>SUM(K22:K24)</f>
        <v>0</v>
      </c>
      <c r="L21" s="394"/>
    </row>
    <row r="22" spans="1:13" s="111" customFormat="1" ht="13.5" x14ac:dyDescent="0.15">
      <c r="A22" s="117"/>
      <c r="B22" s="111" t="s">
        <v>115</v>
      </c>
      <c r="C22" s="111" t="s">
        <v>69</v>
      </c>
      <c r="D22" s="115">
        <v>1830</v>
      </c>
      <c r="E22" s="111" t="s">
        <v>20</v>
      </c>
      <c r="F22" s="111" t="s">
        <v>70</v>
      </c>
      <c r="G22" s="111">
        <v>0</v>
      </c>
      <c r="H22" s="111" t="s">
        <v>71</v>
      </c>
      <c r="I22" s="116" t="s">
        <v>72</v>
      </c>
      <c r="J22" s="118">
        <f>D22*G22</f>
        <v>0</v>
      </c>
      <c r="K22" s="120">
        <f>J22</f>
        <v>0</v>
      </c>
      <c r="L22" s="394"/>
      <c r="M22" s="121"/>
    </row>
    <row r="23" spans="1:13" s="111" customFormat="1" ht="13.5" x14ac:dyDescent="0.15">
      <c r="A23" s="117"/>
      <c r="B23" s="111" t="s">
        <v>116</v>
      </c>
      <c r="C23" s="111" t="s">
        <v>69</v>
      </c>
      <c r="D23" s="115">
        <v>3530</v>
      </c>
      <c r="E23" s="111" t="s">
        <v>20</v>
      </c>
      <c r="F23" s="111" t="s">
        <v>70</v>
      </c>
      <c r="G23" s="111">
        <v>0</v>
      </c>
      <c r="H23" s="111" t="s">
        <v>71</v>
      </c>
      <c r="I23" s="116" t="s">
        <v>72</v>
      </c>
      <c r="J23" s="118">
        <f>D23*G23</f>
        <v>0</v>
      </c>
      <c r="K23" s="120">
        <f>J23</f>
        <v>0</v>
      </c>
      <c r="L23" s="394"/>
    </row>
    <row r="24" spans="1:13" s="111" customFormat="1" ht="13.5" x14ac:dyDescent="0.15">
      <c r="A24" s="117"/>
      <c r="D24" s="115"/>
      <c r="I24" s="116"/>
      <c r="J24" s="118"/>
      <c r="K24" s="119"/>
      <c r="L24" s="394"/>
    </row>
    <row r="25" spans="1:13" s="111" customFormat="1" ht="13.5" x14ac:dyDescent="0.15">
      <c r="A25" s="141" t="s">
        <v>61</v>
      </c>
      <c r="B25" s="142"/>
      <c r="C25" s="142"/>
      <c r="D25" s="146"/>
      <c r="E25" s="142"/>
      <c r="F25" s="142"/>
      <c r="G25" s="142"/>
      <c r="H25" s="142"/>
      <c r="I25" s="142"/>
      <c r="J25" s="145">
        <f>SUM(J26)</f>
        <v>0</v>
      </c>
      <c r="K25" s="145">
        <f>SUM(K26)</f>
        <v>0</v>
      </c>
      <c r="L25" s="394"/>
    </row>
    <row r="26" spans="1:13" s="111" customFormat="1" ht="13.5" x14ac:dyDescent="0.15">
      <c r="A26" s="117"/>
      <c r="B26" s="111" t="s">
        <v>117</v>
      </c>
      <c r="C26" s="111" t="s">
        <v>69</v>
      </c>
      <c r="D26" s="115">
        <v>8000</v>
      </c>
      <c r="E26" s="111" t="s">
        <v>20</v>
      </c>
      <c r="F26" s="111" t="s">
        <v>70</v>
      </c>
      <c r="G26" s="111">
        <v>0</v>
      </c>
      <c r="H26" s="111" t="s">
        <v>83</v>
      </c>
      <c r="I26" s="116" t="s">
        <v>72</v>
      </c>
      <c r="J26" s="118">
        <f t="shared" ref="J26" si="1">D26*G26</f>
        <v>0</v>
      </c>
      <c r="K26" s="120">
        <f>J26</f>
        <v>0</v>
      </c>
      <c r="L26" s="394"/>
    </row>
    <row r="27" spans="1:13" s="111" customFormat="1" ht="13.5" x14ac:dyDescent="0.15">
      <c r="A27" s="147" t="s">
        <v>29</v>
      </c>
      <c r="B27" s="148"/>
      <c r="C27" s="148"/>
      <c r="D27" s="149"/>
      <c r="E27" s="148"/>
      <c r="F27" s="148"/>
      <c r="G27" s="148"/>
      <c r="H27" s="148"/>
      <c r="I27" s="148"/>
      <c r="J27" s="150">
        <f>SUM(J28,J32,J37,J40)</f>
        <v>0</v>
      </c>
      <c r="K27" s="157">
        <f>SUM(K28,K32,K37,K40)</f>
        <v>0</v>
      </c>
      <c r="L27" s="394"/>
    </row>
    <row r="28" spans="1:13" s="111" customFormat="1" ht="13.5" x14ac:dyDescent="0.15">
      <c r="A28" s="141" t="s">
        <v>62</v>
      </c>
      <c r="B28" s="142"/>
      <c r="C28" s="142"/>
      <c r="D28" s="146"/>
      <c r="E28" s="142"/>
      <c r="F28" s="142"/>
      <c r="G28" s="142"/>
      <c r="H28" s="142"/>
      <c r="I28" s="142"/>
      <c r="J28" s="145">
        <f>SUM(J29:J31)</f>
        <v>0</v>
      </c>
      <c r="K28" s="145">
        <f>SUM(K29:K31)</f>
        <v>0</v>
      </c>
      <c r="L28" s="394"/>
    </row>
    <row r="29" spans="1:13" s="111" customFormat="1" ht="13.5" x14ac:dyDescent="0.15">
      <c r="A29" s="117"/>
      <c r="B29" s="111" t="s">
        <v>85</v>
      </c>
      <c r="D29" s="115"/>
      <c r="E29" s="111" t="s">
        <v>20</v>
      </c>
      <c r="I29" s="116" t="s">
        <v>72</v>
      </c>
      <c r="J29" s="118"/>
      <c r="K29" s="119">
        <f>J29</f>
        <v>0</v>
      </c>
      <c r="L29" s="394"/>
    </row>
    <row r="30" spans="1:13" s="111" customFormat="1" ht="13.5" x14ac:dyDescent="0.15">
      <c r="A30" s="117"/>
      <c r="B30" s="111" t="s">
        <v>86</v>
      </c>
      <c r="D30" s="115"/>
      <c r="E30" s="111" t="s">
        <v>20</v>
      </c>
      <c r="I30" s="116" t="s">
        <v>72</v>
      </c>
      <c r="J30" s="118"/>
      <c r="K30" s="119">
        <f>J30</f>
        <v>0</v>
      </c>
      <c r="L30" s="394"/>
    </row>
    <row r="31" spans="1:13" s="111" customFormat="1" ht="13.5" x14ac:dyDescent="0.15">
      <c r="A31" s="117"/>
      <c r="D31" s="115"/>
      <c r="I31" s="116"/>
      <c r="J31" s="118"/>
      <c r="K31" s="119">
        <f>J31</f>
        <v>0</v>
      </c>
      <c r="L31" s="394"/>
    </row>
    <row r="32" spans="1:13" s="111" customFormat="1" ht="13.5" x14ac:dyDescent="0.15">
      <c r="A32" s="141" t="s">
        <v>63</v>
      </c>
      <c r="B32" s="142"/>
      <c r="C32" s="142"/>
      <c r="D32" s="143"/>
      <c r="E32" s="142"/>
      <c r="F32" s="142"/>
      <c r="G32" s="142"/>
      <c r="H32" s="142"/>
      <c r="I32" s="142"/>
      <c r="J32" s="145">
        <f>SUM(J33:J36)</f>
        <v>0</v>
      </c>
      <c r="K32" s="145">
        <f>SUM(K33:K36)</f>
        <v>0</v>
      </c>
      <c r="L32" s="394"/>
    </row>
    <row r="33" spans="1:12" s="111" customFormat="1" ht="13.5" x14ac:dyDescent="0.15">
      <c r="A33" s="29" t="s">
        <v>309</v>
      </c>
      <c r="B33" s="17" t="s">
        <v>207</v>
      </c>
      <c r="C33" s="17" t="s">
        <v>69</v>
      </c>
      <c r="D33" s="13"/>
      <c r="E33" s="17" t="s">
        <v>20</v>
      </c>
      <c r="F33" s="17" t="s">
        <v>70</v>
      </c>
      <c r="G33" s="17"/>
      <c r="H33" s="17" t="s">
        <v>206</v>
      </c>
      <c r="I33" s="30" t="s">
        <v>72</v>
      </c>
      <c r="J33" s="31">
        <f>D33*G33</f>
        <v>0</v>
      </c>
      <c r="K33" s="32">
        <f>J33</f>
        <v>0</v>
      </c>
      <c r="L33" s="394"/>
    </row>
    <row r="34" spans="1:12" s="111" customFormat="1" ht="13.5" x14ac:dyDescent="0.15">
      <c r="A34" s="29"/>
      <c r="B34" s="17" t="s">
        <v>208</v>
      </c>
      <c r="C34" s="17" t="s">
        <v>69</v>
      </c>
      <c r="D34" s="13"/>
      <c r="E34" s="17" t="s">
        <v>20</v>
      </c>
      <c r="F34" s="17" t="s">
        <v>70</v>
      </c>
      <c r="G34" s="17"/>
      <c r="H34" s="17" t="s">
        <v>206</v>
      </c>
      <c r="I34" s="30" t="s">
        <v>72</v>
      </c>
      <c r="J34" s="31">
        <f>D34*G34</f>
        <v>0</v>
      </c>
      <c r="K34" s="32">
        <f t="shared" ref="K34:K35" si="2">J34</f>
        <v>0</v>
      </c>
      <c r="L34" s="394"/>
    </row>
    <row r="35" spans="1:12" s="111" customFormat="1" ht="13.5" x14ac:dyDescent="0.15">
      <c r="A35" s="29" t="s">
        <v>87</v>
      </c>
      <c r="B35" s="17" t="s">
        <v>208</v>
      </c>
      <c r="C35" s="17" t="s">
        <v>69</v>
      </c>
      <c r="D35" s="13"/>
      <c r="E35" s="17" t="s">
        <v>20</v>
      </c>
      <c r="F35" s="17" t="s">
        <v>70</v>
      </c>
      <c r="G35" s="17"/>
      <c r="H35" s="17" t="s">
        <v>206</v>
      </c>
      <c r="I35" s="30" t="s">
        <v>72</v>
      </c>
      <c r="J35" s="31">
        <f t="shared" ref="J35" si="3">D35*G35</f>
        <v>0</v>
      </c>
      <c r="K35" s="32">
        <f t="shared" si="2"/>
        <v>0</v>
      </c>
      <c r="L35" s="394"/>
    </row>
    <row r="36" spans="1:12" s="111" customFormat="1" ht="13.5" x14ac:dyDescent="0.15">
      <c r="A36" s="117"/>
      <c r="D36" s="115"/>
      <c r="I36" s="116"/>
      <c r="J36" s="118"/>
      <c r="K36" s="119">
        <f t="shared" ref="K36" si="4">J36</f>
        <v>0</v>
      </c>
      <c r="L36" s="394"/>
    </row>
    <row r="37" spans="1:12" s="111" customFormat="1" ht="13.5" x14ac:dyDescent="0.15">
      <c r="A37" s="141" t="s">
        <v>64</v>
      </c>
      <c r="B37" s="142"/>
      <c r="C37" s="142"/>
      <c r="D37" s="146"/>
      <c r="E37" s="142"/>
      <c r="F37" s="142"/>
      <c r="G37" s="142"/>
      <c r="H37" s="142"/>
      <c r="I37" s="142"/>
      <c r="J37" s="145">
        <f>SUM(J38:J39)</f>
        <v>0</v>
      </c>
      <c r="K37" s="145">
        <f>SUM(K38:K39)</f>
        <v>0</v>
      </c>
      <c r="L37" s="394"/>
    </row>
    <row r="38" spans="1:12" s="111" customFormat="1" ht="13.5" x14ac:dyDescent="0.15">
      <c r="A38" s="117"/>
      <c r="B38" s="111" t="s">
        <v>210</v>
      </c>
      <c r="D38" s="115"/>
      <c r="E38" s="111" t="s">
        <v>20</v>
      </c>
      <c r="I38" s="116" t="s">
        <v>72</v>
      </c>
      <c r="J38" s="118"/>
      <c r="K38" s="119">
        <f>J38</f>
        <v>0</v>
      </c>
      <c r="L38" s="394"/>
    </row>
    <row r="39" spans="1:12" s="111" customFormat="1" ht="13.5" x14ac:dyDescent="0.15">
      <c r="A39" s="117"/>
      <c r="D39" s="115"/>
      <c r="I39" s="116"/>
      <c r="J39" s="118"/>
      <c r="K39" s="119">
        <f>J39</f>
        <v>0</v>
      </c>
      <c r="L39" s="394"/>
    </row>
    <row r="40" spans="1:12" s="111" customFormat="1" ht="13.5" x14ac:dyDescent="0.15">
      <c r="A40" s="141" t="s">
        <v>65</v>
      </c>
      <c r="B40" s="142"/>
      <c r="C40" s="142"/>
      <c r="D40" s="143"/>
      <c r="E40" s="142"/>
      <c r="F40" s="142"/>
      <c r="G40" s="142"/>
      <c r="H40" s="142"/>
      <c r="I40" s="142"/>
      <c r="J40" s="145">
        <f>SUM(J41:J50)</f>
        <v>0</v>
      </c>
      <c r="K40" s="145">
        <f>SUM(K41:K50)</f>
        <v>0</v>
      </c>
      <c r="L40" s="394"/>
    </row>
    <row r="41" spans="1:12" s="111" customFormat="1" ht="13.5" x14ac:dyDescent="0.15">
      <c r="A41" s="29" t="s">
        <v>154</v>
      </c>
      <c r="C41" s="111" t="s">
        <v>69</v>
      </c>
      <c r="D41" s="115"/>
      <c r="E41" s="111" t="s">
        <v>20</v>
      </c>
      <c r="F41" s="111" t="s">
        <v>70</v>
      </c>
      <c r="H41" s="111" t="s">
        <v>89</v>
      </c>
      <c r="I41" s="116" t="s">
        <v>72</v>
      </c>
      <c r="J41" s="118">
        <f>D41*G41</f>
        <v>0</v>
      </c>
      <c r="K41" s="119">
        <f t="shared" ref="K41:K50" si="5">J41</f>
        <v>0</v>
      </c>
      <c r="L41" s="394"/>
    </row>
    <row r="42" spans="1:12" s="111" customFormat="1" ht="13.5" x14ac:dyDescent="0.15">
      <c r="A42" s="29" t="s">
        <v>155</v>
      </c>
      <c r="D42" s="115"/>
      <c r="I42" s="116"/>
      <c r="J42" s="118"/>
      <c r="K42" s="119">
        <f t="shared" si="5"/>
        <v>0</v>
      </c>
      <c r="L42" s="394"/>
    </row>
    <row r="43" spans="1:12" s="111" customFormat="1" ht="13.5" x14ac:dyDescent="0.15">
      <c r="A43" s="29" t="s">
        <v>160</v>
      </c>
      <c r="D43" s="115"/>
      <c r="I43" s="116"/>
      <c r="J43" s="118"/>
      <c r="K43" s="119">
        <f t="shared" si="5"/>
        <v>0</v>
      </c>
      <c r="L43" s="394"/>
    </row>
    <row r="44" spans="1:12" s="111" customFormat="1" ht="13.5" x14ac:dyDescent="0.15">
      <c r="A44" s="29" t="s">
        <v>159</v>
      </c>
      <c r="C44" s="111" t="s">
        <v>69</v>
      </c>
      <c r="D44" s="115"/>
      <c r="E44" s="111" t="s">
        <v>20</v>
      </c>
      <c r="F44" s="111" t="s">
        <v>70</v>
      </c>
      <c r="H44" s="111" t="s">
        <v>89</v>
      </c>
      <c r="I44" s="116" t="s">
        <v>72</v>
      </c>
      <c r="J44" s="118">
        <f>D44*G44</f>
        <v>0</v>
      </c>
      <c r="K44" s="119">
        <f t="shared" si="5"/>
        <v>0</v>
      </c>
      <c r="L44" s="394"/>
    </row>
    <row r="45" spans="1:12" s="111" customFormat="1" ht="13.5" x14ac:dyDescent="0.15">
      <c r="A45" s="29" t="s">
        <v>158</v>
      </c>
      <c r="D45" s="115"/>
      <c r="I45" s="116"/>
      <c r="J45" s="118"/>
      <c r="K45" s="119">
        <f t="shared" si="5"/>
        <v>0</v>
      </c>
      <c r="L45" s="394"/>
    </row>
    <row r="46" spans="1:12" s="111" customFormat="1" ht="13.5" x14ac:dyDescent="0.15">
      <c r="A46" s="29" t="s">
        <v>157</v>
      </c>
      <c r="D46" s="115"/>
      <c r="I46" s="116"/>
      <c r="J46" s="118"/>
      <c r="K46" s="119">
        <f t="shared" si="5"/>
        <v>0</v>
      </c>
      <c r="L46" s="394"/>
    </row>
    <row r="47" spans="1:12" s="111" customFormat="1" ht="13.5" x14ac:dyDescent="0.15">
      <c r="A47" s="29" t="s">
        <v>156</v>
      </c>
      <c r="D47" s="115"/>
      <c r="I47" s="116"/>
      <c r="J47" s="118"/>
      <c r="K47" s="119">
        <f t="shared" si="5"/>
        <v>0</v>
      </c>
      <c r="L47" s="394"/>
    </row>
    <row r="48" spans="1:12" s="111" customFormat="1" ht="13.5" x14ac:dyDescent="0.15">
      <c r="A48" s="117" t="s">
        <v>152</v>
      </c>
      <c r="B48" s="111" t="s">
        <v>90</v>
      </c>
      <c r="D48" s="115"/>
      <c r="I48" s="116"/>
      <c r="J48" s="118"/>
      <c r="K48" s="119">
        <f t="shared" si="5"/>
        <v>0</v>
      </c>
      <c r="L48" s="394"/>
    </row>
    <row r="49" spans="1:12" s="111" customFormat="1" ht="13.5" x14ac:dyDescent="0.15">
      <c r="A49" s="117"/>
      <c r="B49" s="111" t="s">
        <v>91</v>
      </c>
      <c r="D49" s="115"/>
      <c r="I49" s="116"/>
      <c r="J49" s="118"/>
      <c r="K49" s="119">
        <f t="shared" si="5"/>
        <v>0</v>
      </c>
      <c r="L49" s="394"/>
    </row>
    <row r="50" spans="1:12" s="111" customFormat="1" ht="13.5" x14ac:dyDescent="0.15">
      <c r="A50" s="117" t="s">
        <v>153</v>
      </c>
      <c r="D50" s="115"/>
      <c r="I50" s="116"/>
      <c r="J50" s="118"/>
      <c r="K50" s="119">
        <f t="shared" si="5"/>
        <v>0</v>
      </c>
      <c r="L50" s="394"/>
    </row>
    <row r="51" spans="1:12" s="127" customFormat="1" ht="14.25" thickBot="1" x14ac:dyDescent="0.2">
      <c r="A51" s="151" t="s">
        <v>119</v>
      </c>
      <c r="B51" s="294" t="s">
        <v>211</v>
      </c>
      <c r="C51" s="152">
        <v>0</v>
      </c>
      <c r="D51" s="153" t="s">
        <v>212</v>
      </c>
      <c r="E51" s="152"/>
      <c r="F51" s="152"/>
      <c r="G51" s="152"/>
      <c r="H51" s="152"/>
      <c r="I51" s="154"/>
      <c r="J51" s="155">
        <f>ROUNDDOWN((J6+J20+J27)*C51%,-3)</f>
        <v>0</v>
      </c>
      <c r="K51" s="156">
        <f>ROUNDDOWN((K6+K20+K27)*C51%,-3)</f>
        <v>0</v>
      </c>
      <c r="L51" s="389"/>
    </row>
    <row r="52" spans="1:12" s="127" customFormat="1" ht="14.25" thickBot="1" x14ac:dyDescent="0.2">
      <c r="A52" s="122" t="s">
        <v>120</v>
      </c>
      <c r="B52" s="128"/>
      <c r="C52" s="123"/>
      <c r="D52" s="124"/>
      <c r="E52" s="123"/>
      <c r="F52" s="123"/>
      <c r="G52" s="123"/>
      <c r="H52" s="123"/>
      <c r="I52" s="125"/>
      <c r="J52" s="126">
        <f>SUM(J6,J20,J27,J51)</f>
        <v>0</v>
      </c>
      <c r="K52" s="126">
        <f>SUM(K6,K20,K27,K51)</f>
        <v>0</v>
      </c>
      <c r="L52" s="129">
        <f>ROUNDDOWN((K52)*A55,-3)</f>
        <v>0</v>
      </c>
    </row>
    <row r="53" spans="1:12" s="127" customFormat="1" ht="13.5" x14ac:dyDescent="0.15">
      <c r="A53" s="122" t="s">
        <v>121</v>
      </c>
      <c r="B53" s="130">
        <v>10</v>
      </c>
      <c r="C53" s="123"/>
      <c r="D53" s="124"/>
      <c r="E53" s="123"/>
      <c r="F53" s="123"/>
      <c r="G53" s="123"/>
      <c r="H53" s="123"/>
      <c r="I53" s="125"/>
      <c r="J53" s="126">
        <f>ROUNDDOWN(J52*B53%,0)</f>
        <v>0</v>
      </c>
      <c r="K53" s="386"/>
      <c r="L53" s="388"/>
    </row>
    <row r="54" spans="1:12" s="127" customFormat="1" ht="14.25" thickBot="1" x14ac:dyDescent="0.2">
      <c r="A54" s="131" t="s">
        <v>122</v>
      </c>
      <c r="B54" s="132"/>
      <c r="C54" s="132"/>
      <c r="D54" s="132"/>
      <c r="E54" s="132"/>
      <c r="F54" s="132"/>
      <c r="G54" s="132"/>
      <c r="H54" s="132"/>
      <c r="I54" s="132"/>
      <c r="J54" s="133">
        <f>SUM(J52:J53)</f>
        <v>0</v>
      </c>
      <c r="K54" s="387"/>
      <c r="L54" s="389"/>
    </row>
    <row r="55" spans="1:12" s="127" customFormat="1" ht="13.5" x14ac:dyDescent="0.15">
      <c r="A55" s="89">
        <v>0.33333333333333298</v>
      </c>
      <c r="J55" s="128"/>
      <c r="K55" s="134"/>
      <c r="L55" s="135"/>
    </row>
    <row r="56" spans="1:12" ht="20.100000000000001" customHeight="1" x14ac:dyDescent="0.15">
      <c r="A56" s="390" t="s">
        <v>296</v>
      </c>
      <c r="B56" s="390"/>
      <c r="C56" s="390"/>
      <c r="D56" s="390"/>
      <c r="E56" s="390"/>
      <c r="F56" s="390"/>
      <c r="G56" s="390"/>
      <c r="H56" s="390"/>
      <c r="I56" s="390"/>
      <c r="J56" s="390"/>
      <c r="K56" s="390"/>
      <c r="L56" s="390"/>
    </row>
    <row r="57" spans="1:12" ht="30" customHeight="1" x14ac:dyDescent="0.15">
      <c r="A57" s="391" t="s">
        <v>301</v>
      </c>
      <c r="B57" s="391"/>
      <c r="C57" s="391"/>
      <c r="D57" s="391"/>
      <c r="E57" s="391"/>
      <c r="F57" s="391"/>
      <c r="G57" s="391"/>
      <c r="H57" s="391"/>
      <c r="I57" s="391"/>
      <c r="J57" s="391"/>
      <c r="K57" s="391"/>
      <c r="L57" s="391"/>
    </row>
    <row r="58" spans="1:12" ht="19.5" customHeight="1" x14ac:dyDescent="0.15">
      <c r="A58" s="392" t="s">
        <v>302</v>
      </c>
      <c r="B58" s="392"/>
      <c r="C58" s="392"/>
      <c r="D58" s="392"/>
      <c r="E58" s="392"/>
      <c r="F58" s="392"/>
      <c r="G58" s="392"/>
      <c r="H58" s="392"/>
      <c r="I58" s="392"/>
      <c r="J58" s="392"/>
      <c r="K58" s="392"/>
      <c r="L58" s="392"/>
    </row>
    <row r="59" spans="1:12" ht="19.5" customHeight="1" x14ac:dyDescent="0.15">
      <c r="A59" s="127"/>
      <c r="K59" s="297" t="s">
        <v>219</v>
      </c>
      <c r="L59" s="296" t="s">
        <v>280</v>
      </c>
    </row>
    <row r="60" spans="1:12" ht="19.5" customHeight="1" x14ac:dyDescent="0.15">
      <c r="A60" s="136"/>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AC71DA6C-AD63-451F-9DA2-DFE18999FED4}">
      <formula1>"0,10,11,12,13,14,15,16,17,18,19,20,21,22,23,24,25,26,27,28,29,30"</formula1>
    </dataValidation>
  </dataValidation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topLeftCell="A21" zoomScale="85" zoomScaleNormal="85" zoomScaleSheetLayoutView="80" workbookViewId="0">
      <selection activeCell="A60" sqref="A60"/>
    </sheetView>
  </sheetViews>
  <sheetFormatPr defaultRowHeight="19.5" customHeight="1" x14ac:dyDescent="0.15"/>
  <cols>
    <col min="1" max="1" width="23.875" style="108" bestFit="1" customWidth="1"/>
    <col min="2" max="2" width="21.375" style="108" bestFit="1" customWidth="1"/>
    <col min="3" max="3" width="3.375" style="108" bestFit="1" customWidth="1"/>
    <col min="4" max="4" width="11.875" style="109" bestFit="1" customWidth="1"/>
    <col min="5" max="6" width="3.375" style="108" bestFit="1" customWidth="1"/>
    <col min="7" max="7" width="4.5" style="108" bestFit="1" customWidth="1"/>
    <col min="8" max="8" width="4.75" style="108" bestFit="1" customWidth="1"/>
    <col min="9" max="9" width="3.375" style="108" bestFit="1" customWidth="1"/>
    <col min="10" max="11" width="21.125" style="109" customWidth="1"/>
    <col min="12" max="12" width="21.125" style="108" customWidth="1"/>
    <col min="13" max="13" width="9.25" style="108" bestFit="1" customWidth="1"/>
    <col min="14" max="16384" width="9" style="108"/>
  </cols>
  <sheetData>
    <row r="1" spans="1:12" ht="19.5" customHeight="1" x14ac:dyDescent="0.15">
      <c r="A1" s="181"/>
      <c r="L1" s="110" t="s">
        <v>55</v>
      </c>
    </row>
    <row r="2" spans="1:12" ht="19.5" customHeight="1" x14ac:dyDescent="0.15">
      <c r="A2" s="397" t="s">
        <v>297</v>
      </c>
      <c r="B2" s="397"/>
      <c r="C2" s="397"/>
      <c r="D2" s="397"/>
      <c r="E2" s="397"/>
      <c r="F2" s="397"/>
      <c r="G2" s="397"/>
      <c r="H2" s="397"/>
      <c r="I2" s="397"/>
      <c r="J2" s="397"/>
      <c r="K2" s="397"/>
      <c r="L2" s="397"/>
    </row>
    <row r="3" spans="1:12" ht="19.5" customHeight="1" x14ac:dyDescent="0.15">
      <c r="B3" s="398"/>
      <c r="C3" s="398"/>
      <c r="D3" s="398"/>
      <c r="E3" s="398"/>
      <c r="F3" s="398"/>
      <c r="G3" s="398"/>
      <c r="H3" s="398"/>
      <c r="I3" s="399"/>
      <c r="J3" s="399"/>
      <c r="K3" s="399"/>
      <c r="L3" s="399"/>
    </row>
    <row r="4" spans="1:12" s="111" customFormat="1" ht="19.5" customHeight="1" thickBot="1" x14ac:dyDescent="0.2">
      <c r="A4" s="400" t="str">
        <f>"（４）"&amp;情報項目シート!C45&amp;"　　項目別明細表(2028年度）"</f>
        <v>（４）　　項目別明細表(2028年度）</v>
      </c>
      <c r="B4" s="400"/>
      <c r="C4" s="400"/>
      <c r="D4" s="400"/>
      <c r="E4" s="400"/>
      <c r="F4" s="400"/>
      <c r="G4" s="400"/>
      <c r="H4" s="400"/>
      <c r="I4" s="400"/>
      <c r="J4" s="400"/>
      <c r="K4" s="400"/>
    </row>
    <row r="5" spans="1:12" s="111" customFormat="1" ht="13.5" x14ac:dyDescent="0.15">
      <c r="A5" s="401" t="s">
        <v>67</v>
      </c>
      <c r="B5" s="402"/>
      <c r="C5" s="402"/>
      <c r="D5" s="402"/>
      <c r="E5" s="402"/>
      <c r="F5" s="402"/>
      <c r="G5" s="402"/>
      <c r="H5" s="402"/>
      <c r="I5" s="403"/>
      <c r="J5" s="112" t="s">
        <v>277</v>
      </c>
      <c r="K5" s="113" t="s">
        <v>299</v>
      </c>
      <c r="L5" s="114" t="s">
        <v>300</v>
      </c>
    </row>
    <row r="6" spans="1:12" s="111" customFormat="1" ht="13.5" x14ac:dyDescent="0.15">
      <c r="A6" s="137" t="s">
        <v>57</v>
      </c>
      <c r="B6" s="138"/>
      <c r="C6" s="138"/>
      <c r="D6" s="139"/>
      <c r="E6" s="138"/>
      <c r="F6" s="138"/>
      <c r="G6" s="138"/>
      <c r="H6" s="138"/>
      <c r="I6" s="138"/>
      <c r="J6" s="140">
        <f>SUM(J7,J10,J17)</f>
        <v>0</v>
      </c>
      <c r="K6" s="140">
        <f>SUM(K7,K10,K17)</f>
        <v>0</v>
      </c>
      <c r="L6" s="393"/>
    </row>
    <row r="7" spans="1:12" s="111" customFormat="1" ht="13.5" x14ac:dyDescent="0.15">
      <c r="A7" s="141" t="s">
        <v>58</v>
      </c>
      <c r="B7" s="142"/>
      <c r="C7" s="142"/>
      <c r="D7" s="143"/>
      <c r="E7" s="142"/>
      <c r="F7" s="142"/>
      <c r="G7" s="142"/>
      <c r="H7" s="142"/>
      <c r="I7" s="144"/>
      <c r="J7" s="145">
        <f>SUM(J8:J9)</f>
        <v>0</v>
      </c>
      <c r="K7" s="145">
        <f>SUM(K8:K9)</f>
        <v>0</v>
      </c>
      <c r="L7" s="394"/>
    </row>
    <row r="8" spans="1:12" s="111" customFormat="1" ht="13.5" x14ac:dyDescent="0.15">
      <c r="A8" s="117"/>
      <c r="B8" s="111" t="s">
        <v>68</v>
      </c>
      <c r="C8" s="111" t="s">
        <v>69</v>
      </c>
      <c r="D8" s="115"/>
      <c r="E8" s="111" t="s">
        <v>20</v>
      </c>
      <c r="F8" s="111" t="s">
        <v>70</v>
      </c>
      <c r="G8" s="111">
        <v>1</v>
      </c>
      <c r="H8" s="111" t="s">
        <v>71</v>
      </c>
      <c r="I8" s="116" t="s">
        <v>72</v>
      </c>
      <c r="J8" s="118"/>
      <c r="K8" s="119">
        <f>J8</f>
        <v>0</v>
      </c>
      <c r="L8" s="394"/>
    </row>
    <row r="9" spans="1:12" s="111" customFormat="1" ht="13.5" x14ac:dyDescent="0.15">
      <c r="A9" s="117"/>
      <c r="D9" s="115"/>
      <c r="I9" s="116"/>
      <c r="J9" s="118"/>
      <c r="K9" s="119">
        <f>J9</f>
        <v>0</v>
      </c>
      <c r="L9" s="394"/>
    </row>
    <row r="10" spans="1:12" s="111" customFormat="1" ht="13.5" x14ac:dyDescent="0.15">
      <c r="A10" s="395" t="s">
        <v>59</v>
      </c>
      <c r="B10" s="396"/>
      <c r="C10" s="142"/>
      <c r="D10" s="146"/>
      <c r="E10" s="142"/>
      <c r="F10" s="142"/>
      <c r="G10" s="142"/>
      <c r="H10" s="142"/>
      <c r="I10" s="142"/>
      <c r="J10" s="145">
        <f>SUM(J11:J16)</f>
        <v>0</v>
      </c>
      <c r="K10" s="145">
        <f>SUM(K11:K16)</f>
        <v>0</v>
      </c>
      <c r="L10" s="394"/>
    </row>
    <row r="11" spans="1:12" s="111" customFormat="1" ht="13.5" x14ac:dyDescent="0.15">
      <c r="A11" s="117"/>
      <c r="B11" s="111" t="s">
        <v>73</v>
      </c>
      <c r="C11" s="111" t="s">
        <v>69</v>
      </c>
      <c r="D11" s="115"/>
      <c r="E11" s="111" t="s">
        <v>20</v>
      </c>
      <c r="F11" s="111" t="s">
        <v>70</v>
      </c>
      <c r="H11" s="111" t="s">
        <v>71</v>
      </c>
      <c r="I11" s="116" t="s">
        <v>72</v>
      </c>
      <c r="J11" s="118">
        <f>D11*G11</f>
        <v>0</v>
      </c>
      <c r="K11" s="119">
        <f t="shared" ref="K11:K18" si="0">J11</f>
        <v>0</v>
      </c>
      <c r="L11" s="394"/>
    </row>
    <row r="12" spans="1:12" s="111" customFormat="1" ht="13.5" x14ac:dyDescent="0.15">
      <c r="A12" s="117"/>
      <c r="B12" s="111" t="s">
        <v>74</v>
      </c>
      <c r="C12" s="111" t="s">
        <v>69</v>
      </c>
      <c r="D12" s="115"/>
      <c r="E12" s="111" t="s">
        <v>20</v>
      </c>
      <c r="F12" s="111" t="s">
        <v>70</v>
      </c>
      <c r="H12" s="111" t="s">
        <v>71</v>
      </c>
      <c r="I12" s="116" t="s">
        <v>72</v>
      </c>
      <c r="J12" s="118">
        <f>D12*G12</f>
        <v>0</v>
      </c>
      <c r="K12" s="119">
        <f t="shared" si="0"/>
        <v>0</v>
      </c>
      <c r="L12" s="394"/>
    </row>
    <row r="13" spans="1:12" s="111" customFormat="1" ht="13.5" x14ac:dyDescent="0.15">
      <c r="A13" s="117"/>
      <c r="B13" s="111" t="s">
        <v>76</v>
      </c>
      <c r="D13" s="115"/>
      <c r="E13" s="111" t="s">
        <v>20</v>
      </c>
      <c r="I13" s="116" t="s">
        <v>72</v>
      </c>
      <c r="J13" s="118"/>
      <c r="K13" s="119">
        <f t="shared" si="0"/>
        <v>0</v>
      </c>
      <c r="L13" s="394"/>
    </row>
    <row r="14" spans="1:12" s="111" customFormat="1" ht="13.5" x14ac:dyDescent="0.15">
      <c r="A14" s="117"/>
      <c r="B14" s="111" t="s">
        <v>77</v>
      </c>
      <c r="D14" s="115"/>
      <c r="E14" s="111" t="s">
        <v>20</v>
      </c>
      <c r="I14" s="116" t="s">
        <v>72</v>
      </c>
      <c r="J14" s="118"/>
      <c r="K14" s="119">
        <f t="shared" si="0"/>
        <v>0</v>
      </c>
      <c r="L14" s="394"/>
    </row>
    <row r="15" spans="1:12" s="111" customFormat="1" ht="13.5" x14ac:dyDescent="0.15">
      <c r="A15" s="117"/>
      <c r="B15" s="111" t="s">
        <v>78</v>
      </c>
      <c r="D15" s="115"/>
      <c r="E15" s="111" t="s">
        <v>20</v>
      </c>
      <c r="I15" s="116" t="s">
        <v>72</v>
      </c>
      <c r="J15" s="118"/>
      <c r="K15" s="119">
        <f t="shared" si="0"/>
        <v>0</v>
      </c>
      <c r="L15" s="394"/>
    </row>
    <row r="16" spans="1:12" s="111" customFormat="1" ht="13.5" x14ac:dyDescent="0.15">
      <c r="A16" s="117"/>
      <c r="D16" s="115"/>
      <c r="I16" s="116"/>
      <c r="J16" s="118"/>
      <c r="K16" s="119">
        <f t="shared" si="0"/>
        <v>0</v>
      </c>
      <c r="L16" s="394"/>
    </row>
    <row r="17" spans="1:13" s="111" customFormat="1" ht="13.5" x14ac:dyDescent="0.15">
      <c r="A17" s="141" t="s">
        <v>60</v>
      </c>
      <c r="B17" s="142"/>
      <c r="C17" s="142"/>
      <c r="D17" s="143"/>
      <c r="E17" s="142"/>
      <c r="F17" s="142"/>
      <c r="G17" s="142"/>
      <c r="H17" s="142"/>
      <c r="I17" s="144"/>
      <c r="J17" s="145">
        <f>SUM(J18:J19)</f>
        <v>0</v>
      </c>
      <c r="K17" s="145">
        <f>SUM(K18:K19)</f>
        <v>0</v>
      </c>
      <c r="L17" s="394"/>
    </row>
    <row r="18" spans="1:13" s="111" customFormat="1" ht="13.5" x14ac:dyDescent="0.15">
      <c r="A18" s="117"/>
      <c r="B18" s="111" t="s">
        <v>80</v>
      </c>
      <c r="D18" s="115"/>
      <c r="E18" s="111" t="s">
        <v>20</v>
      </c>
      <c r="I18" s="116" t="s">
        <v>72</v>
      </c>
      <c r="J18" s="118"/>
      <c r="K18" s="119">
        <f t="shared" si="0"/>
        <v>0</v>
      </c>
      <c r="L18" s="394"/>
    </row>
    <row r="19" spans="1:13" s="111" customFormat="1" ht="13.5" x14ac:dyDescent="0.15">
      <c r="A19" s="117"/>
      <c r="B19" s="111" t="s">
        <v>81</v>
      </c>
      <c r="D19" s="115"/>
      <c r="E19" s="111" t="s">
        <v>20</v>
      </c>
      <c r="I19" s="116" t="s">
        <v>72</v>
      </c>
      <c r="J19" s="118"/>
      <c r="K19" s="119">
        <f>J19</f>
        <v>0</v>
      </c>
      <c r="L19" s="394"/>
    </row>
    <row r="20" spans="1:13" s="111" customFormat="1" ht="13.5" x14ac:dyDescent="0.15">
      <c r="A20" s="147" t="s">
        <v>28</v>
      </c>
      <c r="B20" s="148"/>
      <c r="C20" s="148"/>
      <c r="D20" s="149"/>
      <c r="E20" s="148"/>
      <c r="F20" s="148"/>
      <c r="G20" s="148"/>
      <c r="H20" s="148"/>
      <c r="I20" s="148"/>
      <c r="J20" s="150">
        <f>SUM(J21,J25)</f>
        <v>0</v>
      </c>
      <c r="K20" s="150">
        <f>SUM(K21,K25)</f>
        <v>0</v>
      </c>
      <c r="L20" s="394"/>
    </row>
    <row r="21" spans="1:13" s="111" customFormat="1" ht="13.5" x14ac:dyDescent="0.15">
      <c r="A21" s="141" t="s">
        <v>308</v>
      </c>
      <c r="B21" s="142"/>
      <c r="C21" s="142"/>
      <c r="D21" s="146"/>
      <c r="E21" s="142"/>
      <c r="F21" s="142"/>
      <c r="G21" s="142"/>
      <c r="H21" s="142"/>
      <c r="I21" s="142"/>
      <c r="J21" s="145">
        <f>SUM(J22:J24)</f>
        <v>0</v>
      </c>
      <c r="K21" s="145">
        <f>SUM(K22:K24)</f>
        <v>0</v>
      </c>
      <c r="L21" s="394"/>
    </row>
    <row r="22" spans="1:13" s="111" customFormat="1" ht="13.5" x14ac:dyDescent="0.15">
      <c r="A22" s="117"/>
      <c r="B22" s="111" t="s">
        <v>115</v>
      </c>
      <c r="C22" s="111" t="s">
        <v>69</v>
      </c>
      <c r="D22" s="115">
        <v>1830</v>
      </c>
      <c r="E22" s="111" t="s">
        <v>20</v>
      </c>
      <c r="F22" s="111" t="s">
        <v>70</v>
      </c>
      <c r="G22" s="111">
        <v>0</v>
      </c>
      <c r="H22" s="111" t="s">
        <v>71</v>
      </c>
      <c r="I22" s="116" t="s">
        <v>72</v>
      </c>
      <c r="J22" s="118">
        <f>D22*G22</f>
        <v>0</v>
      </c>
      <c r="K22" s="120">
        <f>J22</f>
        <v>0</v>
      </c>
      <c r="L22" s="394"/>
      <c r="M22" s="121"/>
    </row>
    <row r="23" spans="1:13" s="111" customFormat="1" ht="13.5" x14ac:dyDescent="0.15">
      <c r="A23" s="117"/>
      <c r="B23" s="111" t="s">
        <v>116</v>
      </c>
      <c r="C23" s="111" t="s">
        <v>69</v>
      </c>
      <c r="D23" s="115">
        <v>3530</v>
      </c>
      <c r="E23" s="111" t="s">
        <v>20</v>
      </c>
      <c r="F23" s="111" t="s">
        <v>70</v>
      </c>
      <c r="G23" s="111">
        <v>0</v>
      </c>
      <c r="H23" s="111" t="s">
        <v>71</v>
      </c>
      <c r="I23" s="116" t="s">
        <v>72</v>
      </c>
      <c r="J23" s="118">
        <f>D23*G23</f>
        <v>0</v>
      </c>
      <c r="K23" s="120">
        <f>J23</f>
        <v>0</v>
      </c>
      <c r="L23" s="394"/>
    </row>
    <row r="24" spans="1:13" s="111" customFormat="1" ht="13.5" x14ac:dyDescent="0.15">
      <c r="A24" s="117"/>
      <c r="D24" s="115"/>
      <c r="I24" s="116"/>
      <c r="J24" s="118"/>
      <c r="K24" s="120">
        <f>J24</f>
        <v>0</v>
      </c>
      <c r="L24" s="394"/>
    </row>
    <row r="25" spans="1:13" s="111" customFormat="1" ht="13.5" x14ac:dyDescent="0.15">
      <c r="A25" s="141" t="s">
        <v>61</v>
      </c>
      <c r="B25" s="142"/>
      <c r="C25" s="142"/>
      <c r="D25" s="146"/>
      <c r="E25" s="142"/>
      <c r="F25" s="142"/>
      <c r="G25" s="142"/>
      <c r="H25" s="142"/>
      <c r="I25" s="142"/>
      <c r="J25" s="145">
        <f>SUM(J26)</f>
        <v>0</v>
      </c>
      <c r="K25" s="145">
        <f>SUM(K26)</f>
        <v>0</v>
      </c>
      <c r="L25" s="394"/>
    </row>
    <row r="26" spans="1:13" s="111" customFormat="1" ht="13.5" x14ac:dyDescent="0.15">
      <c r="A26" s="117"/>
      <c r="B26" s="111" t="s">
        <v>117</v>
      </c>
      <c r="C26" s="111" t="s">
        <v>69</v>
      </c>
      <c r="D26" s="115">
        <v>8000</v>
      </c>
      <c r="E26" s="111" t="s">
        <v>20</v>
      </c>
      <c r="F26" s="111" t="s">
        <v>70</v>
      </c>
      <c r="G26" s="111">
        <v>0</v>
      </c>
      <c r="H26" s="111" t="s">
        <v>83</v>
      </c>
      <c r="I26" s="116" t="s">
        <v>72</v>
      </c>
      <c r="J26" s="118">
        <f t="shared" ref="J26" si="1">D26*G26</f>
        <v>0</v>
      </c>
      <c r="K26" s="120">
        <f>J26</f>
        <v>0</v>
      </c>
      <c r="L26" s="394"/>
    </row>
    <row r="27" spans="1:13" s="111" customFormat="1" ht="13.5" x14ac:dyDescent="0.15">
      <c r="A27" s="147" t="s">
        <v>29</v>
      </c>
      <c r="B27" s="148"/>
      <c r="C27" s="148"/>
      <c r="D27" s="149"/>
      <c r="E27" s="148"/>
      <c r="F27" s="148"/>
      <c r="G27" s="148"/>
      <c r="H27" s="148"/>
      <c r="I27" s="148"/>
      <c r="J27" s="150">
        <f>SUM(J28,J32,J37,J40)</f>
        <v>0</v>
      </c>
      <c r="K27" s="157">
        <f>SUM(K28,K32,K37,K40)</f>
        <v>0</v>
      </c>
      <c r="L27" s="394"/>
    </row>
    <row r="28" spans="1:13" s="111" customFormat="1" ht="13.5" x14ac:dyDescent="0.15">
      <c r="A28" s="141" t="s">
        <v>62</v>
      </c>
      <c r="B28" s="142"/>
      <c r="C28" s="142"/>
      <c r="D28" s="146"/>
      <c r="E28" s="142"/>
      <c r="F28" s="142"/>
      <c r="G28" s="142"/>
      <c r="H28" s="142"/>
      <c r="I28" s="142"/>
      <c r="J28" s="145">
        <f>SUM(J29:J31)</f>
        <v>0</v>
      </c>
      <c r="K28" s="145">
        <f>SUM(K29:K31)</f>
        <v>0</v>
      </c>
      <c r="L28" s="394"/>
    </row>
    <row r="29" spans="1:13" s="111" customFormat="1" ht="13.5" x14ac:dyDescent="0.15">
      <c r="A29" s="117"/>
      <c r="B29" s="111" t="s">
        <v>85</v>
      </c>
      <c r="D29" s="115"/>
      <c r="E29" s="111" t="s">
        <v>20</v>
      </c>
      <c r="I29" s="116" t="s">
        <v>72</v>
      </c>
      <c r="J29" s="118"/>
      <c r="K29" s="119">
        <f>J29</f>
        <v>0</v>
      </c>
      <c r="L29" s="394"/>
    </row>
    <row r="30" spans="1:13" s="111" customFormat="1" ht="13.5" x14ac:dyDescent="0.15">
      <c r="A30" s="117"/>
      <c r="B30" s="111" t="s">
        <v>86</v>
      </c>
      <c r="D30" s="115"/>
      <c r="E30" s="111" t="s">
        <v>20</v>
      </c>
      <c r="I30" s="116" t="s">
        <v>72</v>
      </c>
      <c r="J30" s="118"/>
      <c r="K30" s="119">
        <f>J30</f>
        <v>0</v>
      </c>
      <c r="L30" s="394"/>
    </row>
    <row r="31" spans="1:13" s="111" customFormat="1" ht="13.5" x14ac:dyDescent="0.15">
      <c r="A31" s="117"/>
      <c r="D31" s="115"/>
      <c r="I31" s="116"/>
      <c r="J31" s="118"/>
      <c r="K31" s="119">
        <f>J31</f>
        <v>0</v>
      </c>
      <c r="L31" s="394"/>
    </row>
    <row r="32" spans="1:13" s="111" customFormat="1" ht="13.5" x14ac:dyDescent="0.15">
      <c r="A32" s="141" t="s">
        <v>63</v>
      </c>
      <c r="B32" s="142"/>
      <c r="C32" s="142"/>
      <c r="D32" s="143"/>
      <c r="E32" s="142"/>
      <c r="F32" s="142"/>
      <c r="G32" s="142"/>
      <c r="H32" s="142"/>
      <c r="I32" s="142"/>
      <c r="J32" s="145">
        <f>SUM(J33:J36)</f>
        <v>0</v>
      </c>
      <c r="K32" s="145">
        <f>SUM(K33:K36)</f>
        <v>0</v>
      </c>
      <c r="L32" s="394"/>
    </row>
    <row r="33" spans="1:12" s="111" customFormat="1" ht="13.5" x14ac:dyDescent="0.15">
      <c r="A33" s="29" t="s">
        <v>309</v>
      </c>
      <c r="B33" s="17" t="s">
        <v>207</v>
      </c>
      <c r="C33" s="17" t="s">
        <v>69</v>
      </c>
      <c r="D33" s="13"/>
      <c r="E33" s="17" t="s">
        <v>20</v>
      </c>
      <c r="F33" s="17" t="s">
        <v>70</v>
      </c>
      <c r="G33" s="17"/>
      <c r="H33" s="17" t="s">
        <v>206</v>
      </c>
      <c r="I33" s="30" t="s">
        <v>72</v>
      </c>
      <c r="J33" s="31">
        <f>D33*G33</f>
        <v>0</v>
      </c>
      <c r="K33" s="32">
        <f>J33</f>
        <v>0</v>
      </c>
      <c r="L33" s="394"/>
    </row>
    <row r="34" spans="1:12" s="111" customFormat="1" ht="13.5" x14ac:dyDescent="0.15">
      <c r="A34" s="29"/>
      <c r="B34" s="17" t="s">
        <v>208</v>
      </c>
      <c r="C34" s="17" t="s">
        <v>69</v>
      </c>
      <c r="D34" s="13"/>
      <c r="E34" s="17" t="s">
        <v>20</v>
      </c>
      <c r="F34" s="17" t="s">
        <v>70</v>
      </c>
      <c r="G34" s="17"/>
      <c r="H34" s="17" t="s">
        <v>206</v>
      </c>
      <c r="I34" s="30" t="s">
        <v>72</v>
      </c>
      <c r="J34" s="31">
        <f>D34*G34</f>
        <v>0</v>
      </c>
      <c r="K34" s="32">
        <f t="shared" ref="K34:K35" si="2">J34</f>
        <v>0</v>
      </c>
      <c r="L34" s="394"/>
    </row>
    <row r="35" spans="1:12" s="111" customFormat="1" ht="13.5" x14ac:dyDescent="0.15">
      <c r="A35" s="29" t="s">
        <v>87</v>
      </c>
      <c r="B35" s="17" t="s">
        <v>208</v>
      </c>
      <c r="C35" s="17" t="s">
        <v>69</v>
      </c>
      <c r="D35" s="13"/>
      <c r="E35" s="17" t="s">
        <v>20</v>
      </c>
      <c r="F35" s="17" t="s">
        <v>70</v>
      </c>
      <c r="G35" s="17"/>
      <c r="H35" s="17" t="s">
        <v>206</v>
      </c>
      <c r="I35" s="30" t="s">
        <v>72</v>
      </c>
      <c r="J35" s="31">
        <f t="shared" ref="J35" si="3">D35*G35</f>
        <v>0</v>
      </c>
      <c r="K35" s="32">
        <f t="shared" si="2"/>
        <v>0</v>
      </c>
      <c r="L35" s="394"/>
    </row>
    <row r="36" spans="1:12" s="111" customFormat="1" ht="13.5" x14ac:dyDescent="0.15">
      <c r="A36" s="117"/>
      <c r="D36" s="115"/>
      <c r="I36" s="116"/>
      <c r="J36" s="118"/>
      <c r="K36" s="119">
        <f t="shared" ref="K36" si="4">J36</f>
        <v>0</v>
      </c>
      <c r="L36" s="394"/>
    </row>
    <row r="37" spans="1:12" s="111" customFormat="1" ht="13.5" x14ac:dyDescent="0.15">
      <c r="A37" s="141" t="s">
        <v>64</v>
      </c>
      <c r="B37" s="142"/>
      <c r="C37" s="142"/>
      <c r="D37" s="146"/>
      <c r="E37" s="142"/>
      <c r="F37" s="142"/>
      <c r="G37" s="142"/>
      <c r="H37" s="142"/>
      <c r="I37" s="142"/>
      <c r="J37" s="145">
        <f>SUM(J38:J39)</f>
        <v>0</v>
      </c>
      <c r="K37" s="145">
        <f>SUM(K38:K39)</f>
        <v>0</v>
      </c>
      <c r="L37" s="394"/>
    </row>
    <row r="38" spans="1:12" s="111" customFormat="1" ht="13.5" x14ac:dyDescent="0.15">
      <c r="A38" s="117"/>
      <c r="B38" s="111" t="s">
        <v>210</v>
      </c>
      <c r="D38" s="115"/>
      <c r="E38" s="111" t="s">
        <v>20</v>
      </c>
      <c r="I38" s="116" t="s">
        <v>72</v>
      </c>
      <c r="J38" s="118"/>
      <c r="K38" s="119">
        <f>J38</f>
        <v>0</v>
      </c>
      <c r="L38" s="394"/>
    </row>
    <row r="39" spans="1:12" s="111" customFormat="1" ht="13.5" x14ac:dyDescent="0.15">
      <c r="A39" s="117"/>
      <c r="D39" s="115"/>
      <c r="I39" s="116"/>
      <c r="J39" s="118"/>
      <c r="K39" s="119">
        <f>J39</f>
        <v>0</v>
      </c>
      <c r="L39" s="394"/>
    </row>
    <row r="40" spans="1:12" s="111" customFormat="1" ht="13.5" x14ac:dyDescent="0.15">
      <c r="A40" s="141" t="s">
        <v>65</v>
      </c>
      <c r="B40" s="142"/>
      <c r="C40" s="142"/>
      <c r="D40" s="143"/>
      <c r="E40" s="142"/>
      <c r="F40" s="142"/>
      <c r="G40" s="142"/>
      <c r="H40" s="142"/>
      <c r="I40" s="142"/>
      <c r="J40" s="145">
        <f>SUM(J41:J50)</f>
        <v>0</v>
      </c>
      <c r="K40" s="145">
        <f>SUM(K41:K50)</f>
        <v>0</v>
      </c>
      <c r="L40" s="394"/>
    </row>
    <row r="41" spans="1:12" s="111" customFormat="1" ht="13.5" x14ac:dyDescent="0.15">
      <c r="A41" s="29" t="s">
        <v>154</v>
      </c>
      <c r="C41" s="111" t="s">
        <v>69</v>
      </c>
      <c r="D41" s="115"/>
      <c r="E41" s="111" t="s">
        <v>20</v>
      </c>
      <c r="F41" s="111" t="s">
        <v>70</v>
      </c>
      <c r="H41" s="111" t="s">
        <v>89</v>
      </c>
      <c r="I41" s="116" t="s">
        <v>72</v>
      </c>
      <c r="J41" s="118">
        <f>D41*G41</f>
        <v>0</v>
      </c>
      <c r="K41" s="119">
        <f t="shared" ref="K41:K50" si="5">J41</f>
        <v>0</v>
      </c>
      <c r="L41" s="394"/>
    </row>
    <row r="42" spans="1:12" s="111" customFormat="1" ht="13.5" x14ac:dyDescent="0.15">
      <c r="A42" s="29" t="s">
        <v>155</v>
      </c>
      <c r="D42" s="115"/>
      <c r="I42" s="116"/>
      <c r="J42" s="118"/>
      <c r="K42" s="119">
        <f t="shared" si="5"/>
        <v>0</v>
      </c>
      <c r="L42" s="394"/>
    </row>
    <row r="43" spans="1:12" s="111" customFormat="1" ht="13.5" x14ac:dyDescent="0.15">
      <c r="A43" s="29" t="s">
        <v>160</v>
      </c>
      <c r="D43" s="115"/>
      <c r="I43" s="116"/>
      <c r="J43" s="118"/>
      <c r="K43" s="119">
        <f t="shared" si="5"/>
        <v>0</v>
      </c>
      <c r="L43" s="394"/>
    </row>
    <row r="44" spans="1:12" s="111" customFormat="1" ht="13.5" x14ac:dyDescent="0.15">
      <c r="A44" s="29" t="s">
        <v>159</v>
      </c>
      <c r="C44" s="111" t="s">
        <v>69</v>
      </c>
      <c r="D44" s="115"/>
      <c r="E44" s="111" t="s">
        <v>20</v>
      </c>
      <c r="F44" s="111" t="s">
        <v>70</v>
      </c>
      <c r="H44" s="111" t="s">
        <v>89</v>
      </c>
      <c r="I44" s="116" t="s">
        <v>72</v>
      </c>
      <c r="J44" s="118">
        <f>D44*G44</f>
        <v>0</v>
      </c>
      <c r="K44" s="119">
        <f t="shared" si="5"/>
        <v>0</v>
      </c>
      <c r="L44" s="394"/>
    </row>
    <row r="45" spans="1:12" s="111" customFormat="1" ht="13.5" x14ac:dyDescent="0.15">
      <c r="A45" s="29" t="s">
        <v>158</v>
      </c>
      <c r="D45" s="115"/>
      <c r="I45" s="116"/>
      <c r="J45" s="118"/>
      <c r="K45" s="119">
        <f t="shared" si="5"/>
        <v>0</v>
      </c>
      <c r="L45" s="394"/>
    </row>
    <row r="46" spans="1:12" s="111" customFormat="1" ht="13.5" x14ac:dyDescent="0.15">
      <c r="A46" s="29" t="s">
        <v>157</v>
      </c>
      <c r="D46" s="115"/>
      <c r="I46" s="116"/>
      <c r="J46" s="118"/>
      <c r="K46" s="119">
        <f t="shared" si="5"/>
        <v>0</v>
      </c>
      <c r="L46" s="394"/>
    </row>
    <row r="47" spans="1:12" s="111" customFormat="1" ht="13.5" x14ac:dyDescent="0.15">
      <c r="A47" s="29" t="s">
        <v>156</v>
      </c>
      <c r="D47" s="115"/>
      <c r="I47" s="116"/>
      <c r="J47" s="118"/>
      <c r="K47" s="119">
        <f t="shared" si="5"/>
        <v>0</v>
      </c>
      <c r="L47" s="394"/>
    </row>
    <row r="48" spans="1:12" s="111" customFormat="1" ht="13.5" x14ac:dyDescent="0.15">
      <c r="A48" s="117" t="s">
        <v>152</v>
      </c>
      <c r="B48" s="111" t="s">
        <v>90</v>
      </c>
      <c r="D48" s="115"/>
      <c r="I48" s="116"/>
      <c r="J48" s="118"/>
      <c r="K48" s="119">
        <f t="shared" si="5"/>
        <v>0</v>
      </c>
      <c r="L48" s="394"/>
    </row>
    <row r="49" spans="1:12" s="111" customFormat="1" ht="13.5" x14ac:dyDescent="0.15">
      <c r="A49" s="117"/>
      <c r="B49" s="111" t="s">
        <v>91</v>
      </c>
      <c r="D49" s="115"/>
      <c r="I49" s="116"/>
      <c r="J49" s="118"/>
      <c r="K49" s="119">
        <f t="shared" si="5"/>
        <v>0</v>
      </c>
      <c r="L49" s="394"/>
    </row>
    <row r="50" spans="1:12" s="111" customFormat="1" ht="13.5" x14ac:dyDescent="0.15">
      <c r="A50" s="117" t="s">
        <v>153</v>
      </c>
      <c r="D50" s="115"/>
      <c r="I50" s="116"/>
      <c r="J50" s="118"/>
      <c r="K50" s="119">
        <f t="shared" si="5"/>
        <v>0</v>
      </c>
      <c r="L50" s="394"/>
    </row>
    <row r="51" spans="1:12" s="127" customFormat="1" ht="14.25" thickBot="1" x14ac:dyDescent="0.2">
      <c r="A51" s="151" t="s">
        <v>119</v>
      </c>
      <c r="B51" s="294" t="s">
        <v>211</v>
      </c>
      <c r="C51" s="152">
        <v>0</v>
      </c>
      <c r="D51" s="153" t="s">
        <v>212</v>
      </c>
      <c r="E51" s="152"/>
      <c r="F51" s="152"/>
      <c r="G51" s="152"/>
      <c r="H51" s="152"/>
      <c r="I51" s="154"/>
      <c r="J51" s="155">
        <f>ROUNDDOWN((J6+J20+J27)*C51%,-3)</f>
        <v>0</v>
      </c>
      <c r="K51" s="156">
        <f>ROUNDDOWN((K6+K20+K27)*C51%,-3)</f>
        <v>0</v>
      </c>
      <c r="L51" s="389"/>
    </row>
    <row r="52" spans="1:12" s="127" customFormat="1" ht="14.25" thickBot="1" x14ac:dyDescent="0.2">
      <c r="A52" s="122" t="s">
        <v>120</v>
      </c>
      <c r="B52" s="128"/>
      <c r="C52" s="123"/>
      <c r="D52" s="124"/>
      <c r="E52" s="123"/>
      <c r="F52" s="123"/>
      <c r="G52" s="123"/>
      <c r="H52" s="123"/>
      <c r="I52" s="125"/>
      <c r="J52" s="126">
        <f>SUM(J6,J20,J27,J51)</f>
        <v>0</v>
      </c>
      <c r="K52" s="126">
        <f>SUM(K6,K20,K27,K51)</f>
        <v>0</v>
      </c>
      <c r="L52" s="129">
        <f>ROUNDDOWN((K52)*A55,-3)</f>
        <v>0</v>
      </c>
    </row>
    <row r="53" spans="1:12" s="127" customFormat="1" ht="13.5" x14ac:dyDescent="0.15">
      <c r="A53" s="122" t="s">
        <v>121</v>
      </c>
      <c r="B53" s="130">
        <v>10</v>
      </c>
      <c r="C53" s="123"/>
      <c r="D53" s="124"/>
      <c r="E53" s="123"/>
      <c r="F53" s="123"/>
      <c r="G53" s="123"/>
      <c r="H53" s="123"/>
      <c r="I53" s="125"/>
      <c r="J53" s="126">
        <f>ROUNDDOWN(J52*B53%,0)</f>
        <v>0</v>
      </c>
      <c r="K53" s="386"/>
      <c r="L53" s="388"/>
    </row>
    <row r="54" spans="1:12" s="127" customFormat="1" ht="14.25" thickBot="1" x14ac:dyDescent="0.2">
      <c r="A54" s="131" t="s">
        <v>122</v>
      </c>
      <c r="B54" s="132"/>
      <c r="C54" s="132"/>
      <c r="D54" s="132"/>
      <c r="E54" s="132"/>
      <c r="F54" s="132"/>
      <c r="G54" s="132"/>
      <c r="H54" s="132"/>
      <c r="I54" s="132"/>
      <c r="J54" s="133">
        <f>SUM(J52:J53)</f>
        <v>0</v>
      </c>
      <c r="K54" s="387"/>
      <c r="L54" s="389"/>
    </row>
    <row r="55" spans="1:12" s="127" customFormat="1" ht="13.5" x14ac:dyDescent="0.15">
      <c r="A55" s="89">
        <v>0.33333333333333298</v>
      </c>
      <c r="J55" s="128"/>
      <c r="K55" s="134"/>
      <c r="L55" s="135"/>
    </row>
    <row r="56" spans="1:12" ht="20.100000000000001" customHeight="1" x14ac:dyDescent="0.15">
      <c r="A56" s="390" t="s">
        <v>296</v>
      </c>
      <c r="B56" s="390"/>
      <c r="C56" s="390"/>
      <c r="D56" s="390"/>
      <c r="E56" s="390"/>
      <c r="F56" s="390"/>
      <c r="G56" s="390"/>
      <c r="H56" s="390"/>
      <c r="I56" s="390"/>
      <c r="J56" s="390"/>
      <c r="K56" s="390"/>
      <c r="L56" s="390"/>
    </row>
    <row r="57" spans="1:12" ht="30" customHeight="1" x14ac:dyDescent="0.15">
      <c r="A57" s="391" t="s">
        <v>301</v>
      </c>
      <c r="B57" s="391"/>
      <c r="C57" s="391"/>
      <c r="D57" s="391"/>
      <c r="E57" s="391"/>
      <c r="F57" s="391"/>
      <c r="G57" s="391"/>
      <c r="H57" s="391"/>
      <c r="I57" s="391"/>
      <c r="J57" s="391"/>
      <c r="K57" s="391"/>
      <c r="L57" s="391"/>
    </row>
    <row r="58" spans="1:12" ht="19.5" customHeight="1" x14ac:dyDescent="0.15">
      <c r="A58" s="392" t="s">
        <v>302</v>
      </c>
      <c r="B58" s="392"/>
      <c r="C58" s="392"/>
      <c r="D58" s="392"/>
      <c r="E58" s="392"/>
      <c r="F58" s="392"/>
      <c r="G58" s="392"/>
      <c r="H58" s="392"/>
      <c r="I58" s="392"/>
      <c r="J58" s="392"/>
      <c r="K58" s="392"/>
      <c r="L58" s="392"/>
    </row>
    <row r="59" spans="1:12" ht="19.5" customHeight="1" x14ac:dyDescent="0.15">
      <c r="A59" s="127"/>
      <c r="K59" s="297" t="s">
        <v>219</v>
      </c>
      <c r="L59" s="296" t="s">
        <v>280</v>
      </c>
    </row>
    <row r="60" spans="1:12" ht="19.5" customHeight="1" x14ac:dyDescent="0.15">
      <c r="A60" s="136"/>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87AA5BC9-D6E6-4FA2-8FD6-AAFC84FBB174}">
      <formula1>"0,10,11,12,13,14,15,16,17,18,19,20,21,22,23,24,25,26,27,28,29,30"</formula1>
    </dataValidation>
  </dataValidation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2"/>
  <sheetViews>
    <sheetView view="pageBreakPreview" zoomScale="90" zoomScaleNormal="100" zoomScaleSheetLayoutView="90" workbookViewId="0">
      <pane xSplit="2" ySplit="2" topLeftCell="C32" activePane="bottomRight" state="frozen"/>
      <selection pane="topRight" activeCell="B1" sqref="B1"/>
      <selection pane="bottomLeft" activeCell="A3" sqref="A3"/>
      <selection pane="bottomRight" activeCell="C26" sqref="C26"/>
    </sheetView>
  </sheetViews>
  <sheetFormatPr defaultRowHeight="13.5" x14ac:dyDescent="0.15"/>
  <cols>
    <col min="1" max="1" width="1" style="196" customWidth="1"/>
    <col min="2" max="2" width="33.875" style="196" customWidth="1"/>
    <col min="3" max="3" width="37.5" style="245" customWidth="1"/>
    <col min="4" max="4" width="27.125" style="247" customWidth="1"/>
    <col min="5" max="5" width="34.75" style="246" customWidth="1"/>
    <col min="6" max="6" width="19.875" style="196" customWidth="1"/>
    <col min="7" max="7" width="4.5" style="196" bestFit="1" customWidth="1"/>
    <col min="8" max="16384" width="9" style="196"/>
  </cols>
  <sheetData>
    <row r="1" spans="2:9" ht="29.25" customHeight="1" thickBot="1" x14ac:dyDescent="0.2">
      <c r="B1" s="309" t="s">
        <v>177</v>
      </c>
      <c r="C1" s="310"/>
      <c r="D1" s="311"/>
      <c r="E1" s="311"/>
      <c r="F1" s="311"/>
    </row>
    <row r="2" spans="2:9" s="201" customFormat="1" ht="27.75" thickBot="1" x14ac:dyDescent="0.2">
      <c r="B2" s="197" t="s">
        <v>0</v>
      </c>
      <c r="C2" s="198" t="s">
        <v>32</v>
      </c>
      <c r="D2" s="199" t="s">
        <v>1</v>
      </c>
      <c r="E2" s="200" t="s">
        <v>2</v>
      </c>
      <c r="F2" s="200" t="s">
        <v>100</v>
      </c>
    </row>
    <row r="3" spans="2:9" ht="14.25" thickTop="1" x14ac:dyDescent="0.15">
      <c r="B3" s="202" t="s">
        <v>138</v>
      </c>
      <c r="C3" s="203" t="s">
        <v>3</v>
      </c>
      <c r="D3" s="204" t="s">
        <v>3</v>
      </c>
      <c r="E3" s="205" t="s">
        <v>4</v>
      </c>
      <c r="F3" s="206" t="s">
        <v>21</v>
      </c>
    </row>
    <row r="4" spans="2:9" ht="59.25" customHeight="1" x14ac:dyDescent="0.15">
      <c r="B4" s="202" t="s">
        <v>268</v>
      </c>
      <c r="C4" s="298"/>
      <c r="D4" s="204" t="s">
        <v>269</v>
      </c>
      <c r="E4" s="205"/>
      <c r="F4" s="207" t="s">
        <v>190</v>
      </c>
    </row>
    <row r="5" spans="2:9" x14ac:dyDescent="0.15">
      <c r="B5" s="202" t="s">
        <v>137</v>
      </c>
      <c r="C5" s="38"/>
      <c r="D5" s="277">
        <v>45765</v>
      </c>
      <c r="E5" s="205"/>
      <c r="F5" s="206" t="s">
        <v>162</v>
      </c>
    </row>
    <row r="6" spans="2:9" ht="84.75" customHeight="1" x14ac:dyDescent="0.15">
      <c r="B6" s="202" t="s">
        <v>139</v>
      </c>
      <c r="C6" s="39"/>
      <c r="D6" s="204" t="s">
        <v>5</v>
      </c>
      <c r="E6" s="205"/>
      <c r="F6" s="206" t="s">
        <v>163</v>
      </c>
    </row>
    <row r="7" spans="2:9" x14ac:dyDescent="0.15">
      <c r="B7" s="202" t="s">
        <v>248</v>
      </c>
      <c r="C7" s="39"/>
      <c r="D7" s="204" t="s">
        <v>174</v>
      </c>
      <c r="E7" s="208" t="s">
        <v>99</v>
      </c>
      <c r="F7" s="206" t="s">
        <v>164</v>
      </c>
      <c r="G7" s="249">
        <f>LEN(C7)</f>
        <v>0</v>
      </c>
    </row>
    <row r="8" spans="2:9" x14ac:dyDescent="0.15">
      <c r="B8" s="202" t="s">
        <v>249</v>
      </c>
      <c r="C8" s="39"/>
      <c r="D8" s="204" t="s">
        <v>220</v>
      </c>
      <c r="E8" s="208" t="s">
        <v>221</v>
      </c>
      <c r="F8" s="206"/>
      <c r="G8" s="249"/>
    </row>
    <row r="9" spans="2:9" ht="54" x14ac:dyDescent="0.15">
      <c r="B9" s="209" t="s">
        <v>250</v>
      </c>
      <c r="C9" s="39"/>
      <c r="D9" s="210" t="s">
        <v>175</v>
      </c>
      <c r="E9" s="211" t="s">
        <v>101</v>
      </c>
      <c r="F9" s="212" t="s">
        <v>165</v>
      </c>
      <c r="G9" s="249">
        <f>LEN(C9)</f>
        <v>0</v>
      </c>
      <c r="I9" s="213"/>
    </row>
    <row r="10" spans="2:9" x14ac:dyDescent="0.15">
      <c r="B10" s="202" t="s">
        <v>251</v>
      </c>
      <c r="C10" s="262" t="s">
        <v>95</v>
      </c>
      <c r="D10" s="214"/>
      <c r="E10" s="215" t="s">
        <v>51</v>
      </c>
      <c r="F10" s="212" t="s">
        <v>166</v>
      </c>
    </row>
    <row r="11" spans="2:9" ht="77.25" customHeight="1" thickBot="1" x14ac:dyDescent="0.2">
      <c r="B11" s="216" t="s">
        <v>252</v>
      </c>
      <c r="C11" s="278"/>
      <c r="D11" s="217">
        <v>46843</v>
      </c>
      <c r="E11" s="218"/>
      <c r="F11" s="219" t="s">
        <v>166</v>
      </c>
    </row>
    <row r="12" spans="2:9" ht="45" customHeight="1" thickTop="1" x14ac:dyDescent="0.15">
      <c r="B12" s="220" t="s">
        <v>233</v>
      </c>
      <c r="C12" s="250">
        <f>SUM(C15+C18+C21+C24)</f>
        <v>0</v>
      </c>
      <c r="D12" s="221">
        <v>300000000</v>
      </c>
      <c r="E12" s="222" t="s">
        <v>234</v>
      </c>
      <c r="F12" s="223" t="s">
        <v>167</v>
      </c>
    </row>
    <row r="13" spans="2:9" ht="45" customHeight="1" x14ac:dyDescent="0.15">
      <c r="B13" s="202" t="s">
        <v>235</v>
      </c>
      <c r="C13" s="251">
        <f>SUM(C16+C19+C22+C25)</f>
        <v>0</v>
      </c>
      <c r="D13" s="225">
        <v>250000000</v>
      </c>
      <c r="E13" s="224" t="s">
        <v>236</v>
      </c>
      <c r="F13" s="206" t="s">
        <v>168</v>
      </c>
    </row>
    <row r="14" spans="2:9" ht="45" customHeight="1" thickBot="1" x14ac:dyDescent="0.2">
      <c r="B14" s="216" t="s">
        <v>237</v>
      </c>
      <c r="C14" s="253">
        <f>SUM(C17+C20+C23+C26)</f>
        <v>0</v>
      </c>
      <c r="D14" s="226">
        <v>200000000</v>
      </c>
      <c r="E14" s="227" t="s">
        <v>238</v>
      </c>
      <c r="F14" s="206" t="s">
        <v>169</v>
      </c>
    </row>
    <row r="15" spans="2:9" ht="45" customHeight="1" thickTop="1" x14ac:dyDescent="0.15">
      <c r="B15" s="244" t="s">
        <v>239</v>
      </c>
      <c r="C15" s="252">
        <f>'別紙2(4)項目別明細表(補助先)【2025年度】'!J57</f>
        <v>0</v>
      </c>
      <c r="D15" s="263"/>
      <c r="E15" s="264" t="s">
        <v>240</v>
      </c>
      <c r="F15" s="223" t="s">
        <v>167</v>
      </c>
    </row>
    <row r="16" spans="2:9" ht="45" customHeight="1" x14ac:dyDescent="0.15">
      <c r="B16" s="202" t="s">
        <v>241</v>
      </c>
      <c r="C16" s="251">
        <f>'別紙2(4)項目別明細表(補助先)【2025年度】'!K57</f>
        <v>0</v>
      </c>
      <c r="D16" s="225"/>
      <c r="E16" s="224" t="s">
        <v>242</v>
      </c>
      <c r="F16" s="206" t="s">
        <v>168</v>
      </c>
    </row>
    <row r="17" spans="2:9" ht="45" customHeight="1" thickBot="1" x14ac:dyDescent="0.2">
      <c r="B17" s="216" t="s">
        <v>243</v>
      </c>
      <c r="C17" s="253">
        <f>'別紙2(4)項目別明細表(補助先)【2025年度】'!L57</f>
        <v>0</v>
      </c>
      <c r="D17" s="226"/>
      <c r="E17" s="227" t="s">
        <v>244</v>
      </c>
      <c r="F17" s="206" t="s">
        <v>169</v>
      </c>
    </row>
    <row r="18" spans="2:9" ht="45" customHeight="1" thickTop="1" x14ac:dyDescent="0.15">
      <c r="B18" s="244" t="s">
        <v>245</v>
      </c>
      <c r="C18" s="252">
        <f>'別紙2(4)項目別明細表(補助先)【2026年度】'!J57</f>
        <v>0</v>
      </c>
      <c r="D18" s="263"/>
      <c r="E18" s="264" t="s">
        <v>246</v>
      </c>
      <c r="F18" s="223" t="s">
        <v>167</v>
      </c>
    </row>
    <row r="19" spans="2:9" ht="45" customHeight="1" x14ac:dyDescent="0.15">
      <c r="B19" s="202" t="s">
        <v>247</v>
      </c>
      <c r="C19" s="251">
        <f>'別紙2(4)項目別明細表(補助先)【2026年度】'!K57</f>
        <v>0</v>
      </c>
      <c r="D19" s="225"/>
      <c r="E19" s="224" t="s">
        <v>253</v>
      </c>
      <c r="F19" s="206" t="s">
        <v>168</v>
      </c>
    </row>
    <row r="20" spans="2:9" ht="45" customHeight="1" thickBot="1" x14ac:dyDescent="0.2">
      <c r="B20" s="216" t="s">
        <v>254</v>
      </c>
      <c r="C20" s="253">
        <f>'別紙2(4)項目別明細表(補助先)【2026年度】'!L57</f>
        <v>0</v>
      </c>
      <c r="D20" s="226"/>
      <c r="E20" s="227" t="s">
        <v>255</v>
      </c>
      <c r="F20" s="206" t="s">
        <v>169</v>
      </c>
    </row>
    <row r="21" spans="2:9" ht="45" customHeight="1" thickTop="1" x14ac:dyDescent="0.15">
      <c r="B21" s="244" t="s">
        <v>256</v>
      </c>
      <c r="C21" s="252">
        <f>'別紙2(4)項目別明細表(補助先)【2027年度】'!J57</f>
        <v>0</v>
      </c>
      <c r="D21" s="263"/>
      <c r="E21" s="264" t="s">
        <v>257</v>
      </c>
      <c r="F21" s="223" t="s">
        <v>167</v>
      </c>
    </row>
    <row r="22" spans="2:9" ht="45" customHeight="1" x14ac:dyDescent="0.15">
      <c r="B22" s="202" t="s">
        <v>258</v>
      </c>
      <c r="C22" s="251">
        <f>'別紙2(4)項目別明細表(補助先)【2027年度】'!K57</f>
        <v>0</v>
      </c>
      <c r="D22" s="225"/>
      <c r="E22" s="224" t="s">
        <v>259</v>
      </c>
      <c r="F22" s="206" t="s">
        <v>168</v>
      </c>
    </row>
    <row r="23" spans="2:9" ht="45" customHeight="1" thickBot="1" x14ac:dyDescent="0.2">
      <c r="B23" s="216" t="s">
        <v>260</v>
      </c>
      <c r="C23" s="253">
        <f>'別紙2(4)項目別明細表(補助先)【2027年度】'!L57</f>
        <v>0</v>
      </c>
      <c r="D23" s="226"/>
      <c r="E23" s="227" t="s">
        <v>261</v>
      </c>
      <c r="F23" s="206" t="s">
        <v>169</v>
      </c>
    </row>
    <row r="24" spans="2:9" ht="45" customHeight="1" thickTop="1" x14ac:dyDescent="0.15">
      <c r="B24" s="244" t="s">
        <v>262</v>
      </c>
      <c r="C24" s="252">
        <f>'別紙2(4)項目別明細表(補助先)【2028年度】'!$J$57</f>
        <v>0</v>
      </c>
      <c r="D24" s="263"/>
      <c r="E24" s="264" t="s">
        <v>263</v>
      </c>
      <c r="F24" s="223" t="s">
        <v>167</v>
      </c>
    </row>
    <row r="25" spans="2:9" ht="45" customHeight="1" x14ac:dyDescent="0.15">
      <c r="B25" s="202" t="s">
        <v>264</v>
      </c>
      <c r="C25" s="251">
        <f>'別紙2(4)項目別明細表(補助先)【2028年度】'!$K$57</f>
        <v>0</v>
      </c>
      <c r="D25" s="225"/>
      <c r="E25" s="224" t="s">
        <v>265</v>
      </c>
      <c r="F25" s="206" t="s">
        <v>168</v>
      </c>
    </row>
    <row r="26" spans="2:9" ht="45" customHeight="1" thickBot="1" x14ac:dyDescent="0.2">
      <c r="B26" s="216" t="s">
        <v>266</v>
      </c>
      <c r="C26" s="253">
        <f>'別紙2(4)項目別明細表(補助先)【2028年度】'!$L$57</f>
        <v>0</v>
      </c>
      <c r="D26" s="226"/>
      <c r="E26" s="227" t="s">
        <v>267</v>
      </c>
      <c r="F26" s="206" t="s">
        <v>169</v>
      </c>
    </row>
    <row r="27" spans="2:9" ht="27.75" customHeight="1" thickTop="1" x14ac:dyDescent="0.15">
      <c r="B27" s="220" t="s">
        <v>145</v>
      </c>
      <c r="C27" s="41"/>
      <c r="D27" s="228" t="s">
        <v>22</v>
      </c>
      <c r="E27" s="229" t="s">
        <v>197</v>
      </c>
      <c r="F27" s="223" t="s">
        <v>170</v>
      </c>
      <c r="G27" s="249">
        <f>LEN(C27)</f>
        <v>0</v>
      </c>
    </row>
    <row r="28" spans="2:9" x14ac:dyDescent="0.15">
      <c r="B28" s="202" t="s">
        <v>6</v>
      </c>
      <c r="C28" s="39"/>
      <c r="D28" s="204" t="s">
        <v>141</v>
      </c>
      <c r="E28" s="205" t="s">
        <v>7</v>
      </c>
      <c r="F28" s="206" t="s">
        <v>163</v>
      </c>
    </row>
    <row r="29" spans="2:9" ht="27" x14ac:dyDescent="0.15">
      <c r="B29" s="202" t="s">
        <v>30</v>
      </c>
      <c r="C29" s="39"/>
      <c r="D29" s="204" t="s">
        <v>8</v>
      </c>
      <c r="E29" s="205" t="s">
        <v>9</v>
      </c>
      <c r="F29" s="206" t="s">
        <v>163</v>
      </c>
    </row>
    <row r="30" spans="2:9" x14ac:dyDescent="0.15">
      <c r="B30" s="202" t="s">
        <v>10</v>
      </c>
      <c r="C30" s="39"/>
      <c r="D30" s="204" t="s">
        <v>176</v>
      </c>
      <c r="E30" s="205"/>
      <c r="F30" s="206" t="s">
        <v>163</v>
      </c>
    </row>
    <row r="31" spans="2:9" x14ac:dyDescent="0.15">
      <c r="B31" s="202" t="s">
        <v>11</v>
      </c>
      <c r="C31" s="39"/>
      <c r="D31" s="204" t="s">
        <v>98</v>
      </c>
      <c r="E31" s="205" t="s">
        <v>93</v>
      </c>
      <c r="F31" s="206" t="s">
        <v>163</v>
      </c>
      <c r="I31" s="213"/>
    </row>
    <row r="32" spans="2:9" ht="15" customHeight="1" x14ac:dyDescent="0.15">
      <c r="B32" s="202" t="s">
        <v>204</v>
      </c>
      <c r="C32" s="38"/>
      <c r="D32" s="276">
        <v>42005</v>
      </c>
      <c r="E32" s="205"/>
      <c r="F32" s="206" t="s">
        <v>183</v>
      </c>
    </row>
    <row r="33" spans="2:7" ht="27" x14ac:dyDescent="0.15">
      <c r="B33" s="202" t="s">
        <v>18</v>
      </c>
      <c r="C33" s="42"/>
      <c r="D33" s="225">
        <v>10000000000</v>
      </c>
      <c r="E33" s="205" t="s">
        <v>19</v>
      </c>
      <c r="F33" s="206" t="s">
        <v>184</v>
      </c>
    </row>
    <row r="34" spans="2:7" x14ac:dyDescent="0.15">
      <c r="B34" s="230" t="s">
        <v>27</v>
      </c>
      <c r="C34" s="43"/>
      <c r="D34" s="231">
        <v>43921</v>
      </c>
      <c r="E34" s="232" t="s">
        <v>33</v>
      </c>
      <c r="F34" s="233" t="s">
        <v>184</v>
      </c>
    </row>
    <row r="35" spans="2:7" x14ac:dyDescent="0.15">
      <c r="B35" s="234" t="s">
        <v>148</v>
      </c>
      <c r="C35" s="68"/>
      <c r="D35" s="235">
        <v>10</v>
      </c>
      <c r="E35" s="236" t="s">
        <v>52</v>
      </c>
      <c r="F35" s="315" t="s">
        <v>184</v>
      </c>
    </row>
    <row r="36" spans="2:7" x14ac:dyDescent="0.15">
      <c r="B36" s="237" t="s">
        <v>178</v>
      </c>
      <c r="C36" s="69"/>
      <c r="D36" s="238">
        <v>3</v>
      </c>
      <c r="E36" s="205" t="s">
        <v>149</v>
      </c>
      <c r="F36" s="316"/>
    </row>
    <row r="37" spans="2:7" ht="27.75" thickBot="1" x14ac:dyDescent="0.2">
      <c r="B37" s="239" t="s">
        <v>54</v>
      </c>
      <c r="C37" s="70"/>
      <c r="D37" s="240"/>
      <c r="E37" s="241" t="s">
        <v>53</v>
      </c>
      <c r="F37" s="219" t="s">
        <v>184</v>
      </c>
    </row>
    <row r="38" spans="2:7" ht="14.25" thickTop="1" x14ac:dyDescent="0.15">
      <c r="B38" s="220" t="s">
        <v>179</v>
      </c>
      <c r="C38" s="40"/>
      <c r="D38" s="228" t="s">
        <v>12</v>
      </c>
      <c r="E38" s="229"/>
      <c r="F38" s="312" t="s">
        <v>171</v>
      </c>
    </row>
    <row r="39" spans="2:7" x14ac:dyDescent="0.15">
      <c r="B39" s="202" t="s">
        <v>180</v>
      </c>
      <c r="C39" s="39"/>
      <c r="D39" s="204" t="s">
        <v>24</v>
      </c>
      <c r="E39" s="205"/>
      <c r="F39" s="313"/>
    </row>
    <row r="40" spans="2:7" x14ac:dyDescent="0.15">
      <c r="B40" s="202" t="s">
        <v>181</v>
      </c>
      <c r="C40" s="39"/>
      <c r="D40" s="204" t="s">
        <v>13</v>
      </c>
      <c r="E40" s="205"/>
      <c r="F40" s="313"/>
    </row>
    <row r="41" spans="2:7" ht="18.75" customHeight="1" x14ac:dyDescent="0.15">
      <c r="B41" s="202" t="s">
        <v>182</v>
      </c>
      <c r="C41" s="39"/>
      <c r="D41" s="204" t="s">
        <v>23</v>
      </c>
      <c r="E41" s="205" t="s">
        <v>7</v>
      </c>
      <c r="F41" s="313"/>
    </row>
    <row r="42" spans="2:7" ht="27" x14ac:dyDescent="0.15">
      <c r="B42" s="202" t="s">
        <v>25</v>
      </c>
      <c r="C42" s="39"/>
      <c r="D42" s="204" t="s">
        <v>31</v>
      </c>
      <c r="E42" s="242" t="s">
        <v>34</v>
      </c>
      <c r="F42" s="313"/>
    </row>
    <row r="43" spans="2:7" ht="18.75" customHeight="1" x14ac:dyDescent="0.15">
      <c r="B43" s="202" t="s">
        <v>14</v>
      </c>
      <c r="C43" s="39"/>
      <c r="D43" s="204" t="s">
        <v>26</v>
      </c>
      <c r="E43" s="205" t="s">
        <v>15</v>
      </c>
      <c r="F43" s="313"/>
    </row>
    <row r="44" spans="2:7" ht="18.75" customHeight="1" thickBot="1" x14ac:dyDescent="0.2">
      <c r="B44" s="216" t="s">
        <v>16</v>
      </c>
      <c r="C44" s="44"/>
      <c r="D44" s="243" t="s">
        <v>144</v>
      </c>
      <c r="E44" s="241" t="s">
        <v>17</v>
      </c>
      <c r="F44" s="314"/>
    </row>
    <row r="45" spans="2:7" ht="36.75" customHeight="1" thickTop="1" x14ac:dyDescent="0.15">
      <c r="B45" s="220" t="s">
        <v>310</v>
      </c>
      <c r="C45" s="177"/>
      <c r="D45" s="228" t="s">
        <v>205</v>
      </c>
      <c r="E45" s="229" t="s">
        <v>311</v>
      </c>
      <c r="F45" s="223" t="s">
        <v>185</v>
      </c>
    </row>
    <row r="46" spans="2:7" ht="40.5" customHeight="1" x14ac:dyDescent="0.15">
      <c r="B46" s="299" t="s">
        <v>202</v>
      </c>
      <c r="C46" s="300"/>
      <c r="D46" s="301" t="s">
        <v>203</v>
      </c>
      <c r="E46" s="302" t="s">
        <v>313</v>
      </c>
      <c r="F46" s="303" t="s">
        <v>199</v>
      </c>
      <c r="G46" s="249"/>
    </row>
    <row r="47" spans="2:7" ht="40.5" customHeight="1" x14ac:dyDescent="0.15">
      <c r="B47" s="304" t="s">
        <v>312</v>
      </c>
      <c r="C47" s="305"/>
      <c r="D47" s="306" t="s">
        <v>201</v>
      </c>
      <c r="E47" s="307" t="s">
        <v>314</v>
      </c>
      <c r="F47" s="308" t="s">
        <v>200</v>
      </c>
      <c r="G47" s="249"/>
    </row>
    <row r="48" spans="2:7" x14ac:dyDescent="0.15">
      <c r="E48" s="246" t="s">
        <v>213</v>
      </c>
      <c r="F48" s="265" t="s">
        <v>280</v>
      </c>
    </row>
    <row r="51" spans="3:3" x14ac:dyDescent="0.15">
      <c r="C51" s="245" t="s">
        <v>269</v>
      </c>
    </row>
    <row r="52" spans="3:3" x14ac:dyDescent="0.15">
      <c r="C52" s="245" t="s">
        <v>270</v>
      </c>
    </row>
  </sheetData>
  <protectedRanges>
    <protectedRange algorithmName="SHA-512" hashValue="5b3HFbqeKRWmBeNaZcRK6TuESvJ1cPBqQybVt9lrXBOG7p8bDAi7W1oDCGQ67r/vm/0DpA8mPQ2jEEtltK4h+A==" saltValue="iSL1Eox+ln7iXaWtB16wfg==" spinCount="100000" sqref="C5:C9" name="範囲1"/>
  </protectedRanges>
  <mergeCells count="3">
    <mergeCell ref="B1:F1"/>
    <mergeCell ref="F38:F44"/>
    <mergeCell ref="F35:F36"/>
  </mergeCells>
  <phoneticPr fontId="4"/>
  <dataValidations count="3">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4" xr:uid="{E9F04A77-1FCF-4BEE-ACCC-28AC88CBA2FA}">
      <formula1>$C$51:$C$52</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1"/>
  <sheetViews>
    <sheetView tabSelected="1" view="pageBreakPreview" topLeftCell="A9" zoomScale="115" zoomScaleNormal="100" zoomScaleSheetLayoutView="115" workbookViewId="0">
      <selection activeCell="A17" sqref="A17:X17"/>
    </sheetView>
  </sheetViews>
  <sheetFormatPr defaultColWidth="3.625" defaultRowHeight="18" customHeight="1" x14ac:dyDescent="0.15"/>
  <cols>
    <col min="1" max="16384" width="3.625" style="248"/>
  </cols>
  <sheetData>
    <row r="1" spans="1:26" ht="18" customHeight="1" x14ac:dyDescent="0.15">
      <c r="Z1" s="266" t="s">
        <v>214</v>
      </c>
    </row>
    <row r="2" spans="1:26" ht="18" customHeight="1" x14ac:dyDescent="0.15">
      <c r="A2" s="254" t="s">
        <v>172</v>
      </c>
      <c r="B2" s="254"/>
      <c r="C2" s="254"/>
      <c r="D2" s="254"/>
      <c r="E2" s="254"/>
      <c r="F2" s="254"/>
      <c r="G2" s="254"/>
      <c r="H2" s="254"/>
      <c r="I2" s="254"/>
      <c r="J2" s="254"/>
      <c r="K2" s="254"/>
      <c r="L2" s="254"/>
      <c r="M2" s="254"/>
      <c r="N2" s="254"/>
      <c r="O2" s="254"/>
      <c r="P2" s="254"/>
      <c r="Q2" s="254"/>
      <c r="R2" s="254"/>
      <c r="S2" s="254"/>
      <c r="T2" s="254"/>
      <c r="U2" s="254"/>
      <c r="V2" s="254"/>
      <c r="W2" s="254"/>
      <c r="X2" s="254"/>
      <c r="Y2" s="254"/>
    </row>
    <row r="3" spans="1:26" ht="19.5" customHeight="1" x14ac:dyDescent="0.15">
      <c r="A3" s="336">
        <f>情報項目シート!C5</f>
        <v>0</v>
      </c>
      <c r="B3" s="336"/>
      <c r="C3" s="336"/>
      <c r="D3" s="336"/>
      <c r="E3" s="336"/>
      <c r="F3" s="336"/>
      <c r="G3" s="336"/>
      <c r="H3" s="336"/>
      <c r="I3" s="336"/>
      <c r="J3" s="336"/>
      <c r="K3" s="336"/>
      <c r="L3" s="336"/>
      <c r="M3" s="336"/>
      <c r="N3" s="336"/>
      <c r="O3" s="336"/>
      <c r="P3" s="336"/>
      <c r="Q3" s="336"/>
      <c r="R3" s="336"/>
      <c r="S3" s="336"/>
      <c r="T3" s="336"/>
      <c r="U3" s="336"/>
      <c r="V3" s="336"/>
      <c r="W3" s="336"/>
      <c r="X3" s="336"/>
      <c r="Y3" s="267"/>
    </row>
    <row r="4" spans="1:26" ht="9" customHeight="1" x14ac:dyDescent="0.15">
      <c r="A4" s="254"/>
      <c r="B4" s="254"/>
      <c r="C4" s="254"/>
      <c r="D4" s="254"/>
      <c r="E4" s="254"/>
      <c r="F4" s="254"/>
      <c r="G4" s="254"/>
      <c r="H4" s="254"/>
      <c r="I4" s="254"/>
      <c r="J4" s="254"/>
      <c r="K4" s="254"/>
      <c r="L4" s="254"/>
      <c r="M4" s="254"/>
      <c r="N4" s="254"/>
      <c r="O4" s="254"/>
      <c r="P4" s="254"/>
      <c r="Q4" s="254"/>
      <c r="R4" s="254"/>
      <c r="S4" s="254"/>
      <c r="T4" s="254"/>
      <c r="U4" s="254"/>
      <c r="V4" s="254"/>
      <c r="W4" s="254"/>
      <c r="X4" s="254"/>
      <c r="Y4" s="254"/>
    </row>
    <row r="5" spans="1:26" ht="19.5" customHeight="1" x14ac:dyDescent="0.15">
      <c r="A5" s="337" t="s">
        <v>36</v>
      </c>
      <c r="B5" s="337"/>
      <c r="C5" s="337"/>
      <c r="D5" s="337"/>
      <c r="E5" s="337"/>
      <c r="F5" s="337"/>
      <c r="G5" s="337"/>
      <c r="H5" s="337"/>
      <c r="I5" s="337"/>
      <c r="J5" s="337"/>
      <c r="K5" s="337"/>
      <c r="L5" s="337"/>
      <c r="M5" s="337"/>
      <c r="N5" s="337"/>
      <c r="O5" s="337"/>
      <c r="P5" s="337"/>
      <c r="Q5" s="337"/>
      <c r="R5" s="337"/>
      <c r="S5" s="337"/>
      <c r="T5" s="337"/>
      <c r="U5" s="337"/>
      <c r="V5" s="337"/>
      <c r="W5" s="337"/>
      <c r="X5" s="337"/>
      <c r="Y5" s="254"/>
    </row>
    <row r="6" spans="1:26" ht="19.5" customHeight="1" x14ac:dyDescent="0.15">
      <c r="A6" s="254" t="s">
        <v>94</v>
      </c>
      <c r="B6" s="254"/>
      <c r="C6" s="254"/>
      <c r="D6" s="254"/>
      <c r="E6" s="254"/>
      <c r="F6" s="254"/>
      <c r="G6" s="254"/>
      <c r="H6" s="254"/>
      <c r="I6" s="254"/>
      <c r="J6" s="254"/>
      <c r="K6" s="254"/>
      <c r="L6" s="254"/>
      <c r="M6" s="254"/>
      <c r="N6" s="254"/>
      <c r="O6" s="254"/>
      <c r="P6" s="254"/>
      <c r="Q6" s="254"/>
      <c r="R6" s="254"/>
      <c r="S6" s="254"/>
      <c r="T6" s="254"/>
      <c r="U6" s="254"/>
      <c r="V6" s="254"/>
      <c r="W6" s="254"/>
      <c r="X6" s="254"/>
      <c r="Y6" s="254"/>
    </row>
    <row r="7" spans="1:26" ht="9"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4"/>
      <c r="Y7" s="254"/>
    </row>
    <row r="8" spans="1:26" ht="18" customHeight="1" x14ac:dyDescent="0.15">
      <c r="A8" s="254"/>
      <c r="B8" s="254"/>
      <c r="C8" s="254"/>
      <c r="D8" s="254"/>
      <c r="E8" s="254"/>
      <c r="F8" s="254"/>
      <c r="G8" s="254"/>
      <c r="H8" s="254"/>
      <c r="I8" s="254"/>
      <c r="J8" s="337" t="s">
        <v>146</v>
      </c>
      <c r="K8" s="337"/>
      <c r="L8" s="337"/>
      <c r="M8" s="338" t="str">
        <f>"〒"&amp;情報項目シート!C28</f>
        <v>〒</v>
      </c>
      <c r="N8" s="338"/>
      <c r="O8" s="338"/>
      <c r="P8" s="338"/>
      <c r="Q8" s="338"/>
      <c r="R8" s="338"/>
      <c r="S8" s="338"/>
      <c r="T8" s="338"/>
      <c r="U8" s="338"/>
      <c r="V8" s="338"/>
      <c r="W8" s="338"/>
      <c r="X8" s="338"/>
      <c r="Y8" s="268"/>
    </row>
    <row r="9" spans="1:26" ht="19.5" customHeight="1" x14ac:dyDescent="0.15">
      <c r="A9" s="254"/>
      <c r="B9" s="254"/>
      <c r="C9" s="254"/>
      <c r="D9" s="254"/>
      <c r="E9" s="254"/>
      <c r="F9" s="254"/>
      <c r="G9" s="254"/>
      <c r="H9" s="254"/>
      <c r="I9" s="254"/>
      <c r="J9" s="254"/>
      <c r="K9" s="254"/>
      <c r="L9" s="254"/>
      <c r="M9" s="341">
        <f>情報項目シート!C29</f>
        <v>0</v>
      </c>
      <c r="N9" s="341"/>
      <c r="O9" s="341"/>
      <c r="P9" s="341"/>
      <c r="Q9" s="341"/>
      <c r="R9" s="341"/>
      <c r="S9" s="341"/>
      <c r="T9" s="341"/>
      <c r="U9" s="341"/>
      <c r="V9" s="341"/>
      <c r="W9" s="341"/>
      <c r="X9" s="341"/>
      <c r="Y9" s="271"/>
    </row>
    <row r="10" spans="1:26" ht="18" customHeight="1" x14ac:dyDescent="0.15">
      <c r="A10" s="254"/>
      <c r="B10" s="254"/>
      <c r="C10" s="254"/>
      <c r="D10" s="254"/>
      <c r="E10" s="254"/>
      <c r="F10" s="254"/>
      <c r="G10" s="254"/>
      <c r="H10" s="254"/>
      <c r="I10" s="254"/>
      <c r="J10" s="254"/>
      <c r="K10" s="254"/>
      <c r="L10" s="254"/>
      <c r="M10" s="341"/>
      <c r="N10" s="341"/>
      <c r="O10" s="341"/>
      <c r="P10" s="341"/>
      <c r="Q10" s="341"/>
      <c r="R10" s="341"/>
      <c r="S10" s="341"/>
      <c r="T10" s="341"/>
      <c r="U10" s="341"/>
      <c r="V10" s="341"/>
      <c r="W10" s="341"/>
      <c r="X10" s="341"/>
      <c r="Y10" s="271"/>
    </row>
    <row r="11" spans="1:26" ht="20.25" customHeight="1" x14ac:dyDescent="0.15">
      <c r="A11" s="254"/>
      <c r="B11" s="254"/>
      <c r="C11" s="254"/>
      <c r="D11" s="254"/>
      <c r="E11" s="254"/>
      <c r="F11" s="254"/>
      <c r="G11" s="254"/>
      <c r="H11" s="254"/>
      <c r="I11" s="254"/>
      <c r="J11" s="254"/>
      <c r="K11" s="254"/>
      <c r="L11" s="254"/>
      <c r="M11" s="333">
        <f>情報項目シート!C6</f>
        <v>0</v>
      </c>
      <c r="N11" s="340"/>
      <c r="O11" s="340"/>
      <c r="P11" s="340"/>
      <c r="Q11" s="340"/>
      <c r="R11" s="340"/>
      <c r="S11" s="340"/>
      <c r="T11" s="340"/>
      <c r="U11" s="340"/>
      <c r="V11" s="340"/>
      <c r="W11" s="340"/>
      <c r="X11" s="340"/>
      <c r="Y11" s="270"/>
    </row>
    <row r="12" spans="1:26" ht="20.25" customHeight="1" x14ac:dyDescent="0.15">
      <c r="A12" s="254"/>
      <c r="B12" s="254"/>
      <c r="C12" s="254"/>
      <c r="D12" s="254"/>
      <c r="E12" s="254"/>
      <c r="F12" s="254"/>
      <c r="G12" s="254"/>
      <c r="H12" s="254"/>
      <c r="I12" s="254"/>
      <c r="J12" s="254"/>
      <c r="K12" s="254"/>
      <c r="L12" s="254"/>
      <c r="M12" s="339" t="str">
        <f>情報項目シート!C30&amp;"  " &amp;情報項目シート!C31</f>
        <v xml:space="preserve">  </v>
      </c>
      <c r="N12" s="339"/>
      <c r="O12" s="339"/>
      <c r="P12" s="339"/>
      <c r="Q12" s="339"/>
      <c r="R12" s="339"/>
      <c r="S12" s="339"/>
      <c r="T12" s="339"/>
      <c r="U12" s="339"/>
      <c r="V12" s="339"/>
      <c r="W12" s="254"/>
      <c r="X12" s="254"/>
      <c r="Y12" s="254"/>
    </row>
    <row r="13" spans="1:26" ht="18" customHeight="1" x14ac:dyDescent="0.15">
      <c r="A13" s="254"/>
      <c r="B13" s="254"/>
      <c r="C13" s="254"/>
      <c r="D13" s="254"/>
      <c r="E13" s="254"/>
      <c r="F13" s="254"/>
      <c r="G13" s="254"/>
      <c r="H13" s="254"/>
      <c r="I13" s="254"/>
      <c r="J13" s="254"/>
      <c r="K13" s="254"/>
      <c r="L13" s="254"/>
      <c r="M13" s="339"/>
      <c r="N13" s="339"/>
      <c r="O13" s="339"/>
      <c r="P13" s="339"/>
      <c r="Q13" s="339"/>
      <c r="R13" s="339"/>
      <c r="S13" s="339"/>
      <c r="T13" s="339"/>
      <c r="U13" s="339"/>
      <c r="V13" s="339"/>
      <c r="W13" s="254"/>
      <c r="X13" s="254"/>
      <c r="Y13" s="254"/>
    </row>
    <row r="14" spans="1:26" ht="9" customHeight="1" x14ac:dyDescent="0.15">
      <c r="A14" s="254"/>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row>
    <row r="15" spans="1:26" ht="9" customHeight="1" x14ac:dyDescent="0.15">
      <c r="A15" s="254"/>
      <c r="B15" s="254"/>
      <c r="C15" s="254"/>
      <c r="D15" s="254"/>
      <c r="E15" s="254"/>
      <c r="F15" s="254"/>
      <c r="G15" s="254"/>
      <c r="H15" s="254"/>
      <c r="I15" s="254"/>
      <c r="J15" s="254"/>
      <c r="K15" s="254"/>
      <c r="L15" s="254"/>
      <c r="M15" s="254"/>
      <c r="N15" s="254"/>
      <c r="O15" s="254"/>
      <c r="P15" s="254"/>
      <c r="Q15" s="254"/>
      <c r="R15" s="254"/>
      <c r="S15" s="255"/>
      <c r="T15" s="255"/>
      <c r="U15" s="255"/>
      <c r="V15" s="255"/>
      <c r="W15" s="255"/>
      <c r="X15" s="254"/>
      <c r="Y15" s="254"/>
    </row>
    <row r="16" spans="1:26" ht="18" customHeight="1" x14ac:dyDescent="0.15">
      <c r="A16" s="342" t="s">
        <v>316</v>
      </c>
      <c r="B16" s="342"/>
      <c r="C16" s="342"/>
      <c r="D16" s="342"/>
      <c r="E16" s="342"/>
      <c r="F16" s="342"/>
      <c r="G16" s="342"/>
      <c r="H16" s="342"/>
      <c r="I16" s="342"/>
      <c r="J16" s="342"/>
      <c r="K16" s="342"/>
      <c r="L16" s="342"/>
      <c r="M16" s="342"/>
      <c r="N16" s="342"/>
      <c r="O16" s="342"/>
      <c r="P16" s="342"/>
      <c r="Q16" s="342"/>
      <c r="R16" s="342"/>
      <c r="S16" s="342"/>
      <c r="T16" s="342"/>
      <c r="U16" s="342"/>
      <c r="V16" s="342"/>
      <c r="W16" s="342"/>
      <c r="X16" s="342"/>
      <c r="Y16" s="273"/>
    </row>
    <row r="17" spans="1:25" ht="25.5" customHeight="1" x14ac:dyDescent="0.15">
      <c r="A17" s="343" t="str">
        <f>"( " &amp; 情報項目シート!C7 &amp; " )"</f>
        <v>(  )</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274"/>
    </row>
    <row r="18" spans="1:25" ht="18" customHeight="1" x14ac:dyDescent="0.1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row>
    <row r="19" spans="1:25" ht="9" customHeight="1" x14ac:dyDescent="0.15">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row>
    <row r="20" spans="1:25" ht="19.5" customHeight="1" x14ac:dyDescent="0.15">
      <c r="A20" s="257" t="s">
        <v>37</v>
      </c>
      <c r="B20" s="254" t="s">
        <v>271</v>
      </c>
      <c r="C20" s="254"/>
      <c r="D20" s="254"/>
      <c r="E20" s="254"/>
      <c r="F20" s="254"/>
      <c r="G20" s="254"/>
      <c r="H20" s="254"/>
      <c r="I20" s="254"/>
      <c r="J20" s="254"/>
      <c r="K20" s="254"/>
      <c r="L20" s="254"/>
      <c r="M20" s="254"/>
      <c r="N20" s="254"/>
      <c r="O20" s="254"/>
      <c r="P20" s="254"/>
      <c r="Q20" s="254"/>
      <c r="R20" s="254"/>
      <c r="S20" s="254"/>
      <c r="T20" s="254"/>
      <c r="U20" s="254"/>
      <c r="V20" s="254"/>
      <c r="W20" s="254"/>
      <c r="X20" s="254"/>
      <c r="Y20" s="254"/>
    </row>
    <row r="21" spans="1:25" ht="19.5" customHeight="1" x14ac:dyDescent="0.15">
      <c r="A21" s="257"/>
      <c r="B21" s="254" t="s">
        <v>188</v>
      </c>
      <c r="C21" s="254"/>
      <c r="D21" s="254"/>
      <c r="E21" s="333">
        <f>情報項目シート!C4</f>
        <v>0</v>
      </c>
      <c r="F21" s="340"/>
      <c r="G21" s="340"/>
      <c r="H21" s="340"/>
      <c r="I21" s="340"/>
      <c r="J21" s="340"/>
      <c r="K21" s="340"/>
      <c r="L21" s="340"/>
      <c r="M21" s="340"/>
      <c r="N21" s="340"/>
      <c r="O21" s="340"/>
      <c r="P21" s="340"/>
      <c r="Q21" s="340"/>
      <c r="R21" s="340"/>
      <c r="S21" s="340"/>
      <c r="T21" s="340"/>
      <c r="U21" s="340"/>
      <c r="V21" s="340"/>
      <c r="W21" s="340"/>
      <c r="X21" s="340"/>
      <c r="Y21" s="270"/>
    </row>
    <row r="22" spans="1:25" ht="22.5" customHeight="1" x14ac:dyDescent="0.15">
      <c r="A22" s="254"/>
      <c r="B22" s="254" t="s">
        <v>189</v>
      </c>
      <c r="C22" s="255"/>
      <c r="D22" s="255"/>
      <c r="E22" s="333">
        <f>情報項目シート!C7</f>
        <v>0</v>
      </c>
      <c r="F22" s="340"/>
      <c r="G22" s="340"/>
      <c r="H22" s="340"/>
      <c r="I22" s="340"/>
      <c r="J22" s="340"/>
      <c r="K22" s="340"/>
      <c r="L22" s="340"/>
      <c r="M22" s="340"/>
      <c r="N22" s="340"/>
      <c r="O22" s="340"/>
      <c r="P22" s="340"/>
      <c r="Q22" s="340"/>
      <c r="R22" s="340"/>
      <c r="S22" s="340"/>
      <c r="T22" s="340"/>
      <c r="U22" s="340"/>
      <c r="V22" s="340"/>
      <c r="W22" s="340"/>
      <c r="X22" s="340"/>
      <c r="Y22" s="270"/>
    </row>
    <row r="23" spans="1:25" ht="9" customHeight="1" x14ac:dyDescent="0.15">
      <c r="A23" s="254"/>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row>
    <row r="24" spans="1:25" ht="18" customHeight="1" x14ac:dyDescent="0.15">
      <c r="A24" s="257" t="s">
        <v>38</v>
      </c>
      <c r="B24" s="254" t="s">
        <v>272</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row>
    <row r="25" spans="1:25" ht="60" customHeight="1" x14ac:dyDescent="0.15">
      <c r="A25" s="254"/>
      <c r="B25" s="344">
        <f>情報項目シート!C9</f>
        <v>0</v>
      </c>
      <c r="C25" s="344"/>
      <c r="D25" s="344"/>
      <c r="E25" s="344"/>
      <c r="F25" s="344"/>
      <c r="G25" s="344"/>
      <c r="H25" s="344"/>
      <c r="I25" s="344"/>
      <c r="J25" s="344"/>
      <c r="K25" s="344"/>
      <c r="L25" s="344"/>
      <c r="M25" s="344"/>
      <c r="N25" s="344"/>
      <c r="O25" s="344"/>
      <c r="P25" s="344"/>
      <c r="Q25" s="344"/>
      <c r="R25" s="344"/>
      <c r="S25" s="344"/>
      <c r="T25" s="344"/>
      <c r="U25" s="344"/>
      <c r="V25" s="344"/>
      <c r="W25" s="344"/>
      <c r="X25" s="344"/>
      <c r="Y25" s="272"/>
    </row>
    <row r="26" spans="1:25" ht="9" customHeight="1" x14ac:dyDescent="0.15">
      <c r="A26" s="254"/>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row>
    <row r="27" spans="1:25" ht="19.5" customHeight="1" x14ac:dyDescent="0.15">
      <c r="A27" s="257" t="s">
        <v>39</v>
      </c>
      <c r="B27" s="254" t="s">
        <v>273</v>
      </c>
      <c r="C27" s="254"/>
      <c r="D27" s="254"/>
      <c r="E27" s="254"/>
      <c r="F27" s="254"/>
      <c r="G27" s="254"/>
      <c r="H27" s="254"/>
      <c r="I27" s="254"/>
      <c r="J27" s="258"/>
      <c r="K27" s="259"/>
      <c r="L27" s="259"/>
      <c r="M27" s="259"/>
      <c r="N27" s="254"/>
      <c r="O27" s="254"/>
      <c r="P27" s="326">
        <f>情報項目シート!C13</f>
        <v>0</v>
      </c>
      <c r="Q27" s="326"/>
      <c r="R27" s="326"/>
      <c r="S27" s="326"/>
      <c r="T27" s="326"/>
      <c r="U27" s="326"/>
      <c r="V27" s="254" t="s">
        <v>20</v>
      </c>
      <c r="W27" s="254"/>
      <c r="X27" s="254"/>
      <c r="Y27" s="254"/>
    </row>
    <row r="28" spans="1:25" ht="19.5" customHeight="1" x14ac:dyDescent="0.15">
      <c r="A28" s="257"/>
      <c r="B28" s="254"/>
      <c r="C28" s="254" t="s">
        <v>186</v>
      </c>
      <c r="D28" s="254"/>
      <c r="E28" s="254"/>
      <c r="F28" s="254"/>
      <c r="G28" s="254"/>
      <c r="H28" s="254"/>
      <c r="I28" s="254"/>
      <c r="J28" s="254"/>
      <c r="K28" s="254"/>
      <c r="L28" s="254"/>
      <c r="M28" s="254"/>
      <c r="N28" s="254"/>
      <c r="O28" s="254"/>
      <c r="P28" s="326">
        <f>情報項目シート!C16</f>
        <v>0</v>
      </c>
      <c r="Q28" s="326"/>
      <c r="R28" s="326"/>
      <c r="S28" s="326"/>
      <c r="T28" s="326"/>
      <c r="U28" s="326"/>
      <c r="V28" s="254" t="s">
        <v>20</v>
      </c>
      <c r="W28" s="254"/>
      <c r="X28" s="254"/>
      <c r="Y28" s="254"/>
    </row>
    <row r="29" spans="1:25" ht="19.5" customHeight="1" x14ac:dyDescent="0.15">
      <c r="A29" s="257"/>
      <c r="B29" s="254"/>
      <c r="C29" s="254" t="s">
        <v>191</v>
      </c>
      <c r="D29" s="254"/>
      <c r="E29" s="254"/>
      <c r="F29" s="254"/>
      <c r="G29" s="254"/>
      <c r="H29" s="254"/>
      <c r="I29" s="254"/>
      <c r="J29" s="254"/>
      <c r="K29" s="254"/>
      <c r="L29" s="254"/>
      <c r="M29" s="254"/>
      <c r="N29" s="254"/>
      <c r="O29" s="254"/>
      <c r="P29" s="326">
        <f>情報項目シート!C19</f>
        <v>0</v>
      </c>
      <c r="Q29" s="326"/>
      <c r="R29" s="326"/>
      <c r="S29" s="326"/>
      <c r="T29" s="326"/>
      <c r="U29" s="326"/>
      <c r="V29" s="254" t="s">
        <v>20</v>
      </c>
      <c r="W29" s="254"/>
      <c r="X29" s="254"/>
      <c r="Y29" s="254"/>
    </row>
    <row r="30" spans="1:25" ht="19.5" customHeight="1" x14ac:dyDescent="0.15">
      <c r="A30" s="257"/>
      <c r="B30" s="254"/>
      <c r="C30" s="254" t="s">
        <v>192</v>
      </c>
      <c r="D30" s="254"/>
      <c r="E30" s="254"/>
      <c r="F30" s="254"/>
      <c r="G30" s="254"/>
      <c r="H30" s="254"/>
      <c r="I30" s="254"/>
      <c r="J30" s="254"/>
      <c r="K30" s="254"/>
      <c r="L30" s="254"/>
      <c r="M30" s="254"/>
      <c r="N30" s="254"/>
      <c r="O30" s="254"/>
      <c r="P30" s="326">
        <f>情報項目シート!C22</f>
        <v>0</v>
      </c>
      <c r="Q30" s="326"/>
      <c r="R30" s="326"/>
      <c r="S30" s="326"/>
      <c r="T30" s="326"/>
      <c r="U30" s="326"/>
      <c r="V30" s="254" t="s">
        <v>20</v>
      </c>
      <c r="W30" s="254"/>
      <c r="X30" s="254"/>
      <c r="Y30" s="254"/>
    </row>
    <row r="31" spans="1:25" ht="19.5" customHeight="1" x14ac:dyDescent="0.15">
      <c r="A31" s="254"/>
      <c r="B31" s="254"/>
      <c r="C31" s="254" t="s">
        <v>193</v>
      </c>
      <c r="D31" s="254"/>
      <c r="E31" s="254"/>
      <c r="F31" s="254"/>
      <c r="G31" s="254"/>
      <c r="H31" s="254"/>
      <c r="I31" s="254"/>
      <c r="J31" s="254"/>
      <c r="K31" s="254"/>
      <c r="L31" s="254"/>
      <c r="M31" s="254"/>
      <c r="N31" s="254"/>
      <c r="O31" s="254"/>
      <c r="P31" s="326">
        <f>情報項目シート!C25</f>
        <v>0</v>
      </c>
      <c r="Q31" s="326"/>
      <c r="R31" s="326"/>
      <c r="S31" s="326"/>
      <c r="T31" s="326"/>
      <c r="U31" s="326"/>
      <c r="V31" s="254" t="s">
        <v>20</v>
      </c>
      <c r="W31" s="254"/>
      <c r="X31" s="254"/>
      <c r="Y31" s="254"/>
    </row>
    <row r="32" spans="1:25" ht="9" customHeight="1" x14ac:dyDescent="0.15">
      <c r="A32" s="254"/>
      <c r="B32" s="254"/>
      <c r="C32" s="254"/>
      <c r="D32" s="254"/>
      <c r="E32" s="254"/>
      <c r="F32" s="254"/>
      <c r="G32" s="254"/>
      <c r="H32" s="254"/>
      <c r="I32" s="254"/>
      <c r="J32" s="254"/>
      <c r="K32" s="254"/>
      <c r="L32" s="254"/>
      <c r="M32" s="254"/>
      <c r="N32" s="254"/>
      <c r="O32" s="254"/>
      <c r="P32" s="260"/>
      <c r="Q32" s="260"/>
      <c r="R32" s="260"/>
      <c r="S32" s="260"/>
      <c r="T32" s="260"/>
      <c r="U32" s="260"/>
      <c r="V32" s="254"/>
      <c r="W32" s="254"/>
      <c r="X32" s="254"/>
      <c r="Y32" s="254"/>
    </row>
    <row r="33" spans="1:25" ht="19.5" customHeight="1" x14ac:dyDescent="0.15">
      <c r="A33" s="257" t="s">
        <v>40</v>
      </c>
      <c r="B33" s="254" t="s">
        <v>274</v>
      </c>
      <c r="C33" s="254"/>
      <c r="D33" s="254"/>
      <c r="E33" s="254"/>
      <c r="F33" s="254"/>
      <c r="G33" s="254"/>
      <c r="H33" s="254"/>
      <c r="I33" s="254"/>
      <c r="J33" s="345"/>
      <c r="K33" s="345"/>
      <c r="L33" s="345"/>
      <c r="M33" s="345"/>
      <c r="N33" s="254"/>
      <c r="O33" s="254"/>
      <c r="P33" s="326">
        <f>情報項目シート!C14</f>
        <v>0</v>
      </c>
      <c r="Q33" s="326"/>
      <c r="R33" s="326"/>
      <c r="S33" s="326"/>
      <c r="T33" s="326"/>
      <c r="U33" s="326"/>
      <c r="V33" s="254" t="s">
        <v>20</v>
      </c>
      <c r="W33" s="254"/>
      <c r="X33" s="254"/>
      <c r="Y33" s="254"/>
    </row>
    <row r="34" spans="1:25" ht="19.5" customHeight="1" x14ac:dyDescent="0.15">
      <c r="A34" s="257"/>
      <c r="B34" s="254"/>
      <c r="C34" s="254" t="s">
        <v>186</v>
      </c>
      <c r="D34" s="254"/>
      <c r="E34" s="254"/>
      <c r="F34" s="254"/>
      <c r="G34" s="254"/>
      <c r="H34" s="254"/>
      <c r="I34" s="254"/>
      <c r="J34" s="254"/>
      <c r="K34" s="254"/>
      <c r="L34" s="254"/>
      <c r="M34" s="254"/>
      <c r="N34" s="254"/>
      <c r="O34" s="254"/>
      <c r="P34" s="326">
        <f>情報項目シート!C17</f>
        <v>0</v>
      </c>
      <c r="Q34" s="326"/>
      <c r="R34" s="326"/>
      <c r="S34" s="326"/>
      <c r="T34" s="326"/>
      <c r="U34" s="326"/>
      <c r="V34" s="254" t="s">
        <v>20</v>
      </c>
      <c r="W34" s="254"/>
      <c r="X34" s="254"/>
      <c r="Y34" s="254"/>
    </row>
    <row r="35" spans="1:25" ht="19.5" customHeight="1" x14ac:dyDescent="0.15">
      <c r="A35" s="257"/>
      <c r="B35" s="254"/>
      <c r="C35" s="254" t="s">
        <v>191</v>
      </c>
      <c r="D35" s="254"/>
      <c r="E35" s="254"/>
      <c r="F35" s="254"/>
      <c r="G35" s="254"/>
      <c r="H35" s="254"/>
      <c r="I35" s="254"/>
      <c r="J35" s="254"/>
      <c r="K35" s="254"/>
      <c r="L35" s="254"/>
      <c r="M35" s="254"/>
      <c r="N35" s="254"/>
      <c r="O35" s="254"/>
      <c r="P35" s="326">
        <f>情報項目シート!C20</f>
        <v>0</v>
      </c>
      <c r="Q35" s="326"/>
      <c r="R35" s="326"/>
      <c r="S35" s="326"/>
      <c r="T35" s="326"/>
      <c r="U35" s="326"/>
      <c r="V35" s="254" t="s">
        <v>20</v>
      </c>
      <c r="W35" s="254"/>
      <c r="X35" s="254"/>
      <c r="Y35" s="254"/>
    </row>
    <row r="36" spans="1:25" ht="19.5" customHeight="1" x14ac:dyDescent="0.15">
      <c r="A36" s="257"/>
      <c r="B36" s="254"/>
      <c r="C36" s="254" t="s">
        <v>192</v>
      </c>
      <c r="D36" s="254"/>
      <c r="E36" s="254"/>
      <c r="F36" s="254"/>
      <c r="G36" s="254"/>
      <c r="H36" s="254"/>
      <c r="I36" s="254"/>
      <c r="J36" s="254"/>
      <c r="K36" s="254"/>
      <c r="L36" s="254"/>
      <c r="M36" s="254"/>
      <c r="N36" s="254"/>
      <c r="O36" s="254"/>
      <c r="P36" s="326">
        <f>情報項目シート!C23</f>
        <v>0</v>
      </c>
      <c r="Q36" s="326"/>
      <c r="R36" s="326"/>
      <c r="S36" s="326"/>
      <c r="T36" s="326"/>
      <c r="U36" s="326"/>
      <c r="V36" s="254" t="s">
        <v>20</v>
      </c>
      <c r="W36" s="254"/>
      <c r="X36" s="254"/>
      <c r="Y36" s="254"/>
    </row>
    <row r="37" spans="1:25" ht="19.5" customHeight="1" x14ac:dyDescent="0.15">
      <c r="A37" s="254"/>
      <c r="B37" s="254"/>
      <c r="C37" s="254" t="s">
        <v>193</v>
      </c>
      <c r="D37" s="254"/>
      <c r="E37" s="254"/>
      <c r="F37" s="254"/>
      <c r="G37" s="254"/>
      <c r="H37" s="254"/>
      <c r="I37" s="254"/>
      <c r="J37" s="254"/>
      <c r="K37" s="254"/>
      <c r="L37" s="254"/>
      <c r="M37" s="254"/>
      <c r="N37" s="254"/>
      <c r="O37" s="254"/>
      <c r="P37" s="326">
        <f>情報項目シート!C26</f>
        <v>0</v>
      </c>
      <c r="Q37" s="326"/>
      <c r="R37" s="326"/>
      <c r="S37" s="326"/>
      <c r="T37" s="326"/>
      <c r="U37" s="326"/>
      <c r="V37" s="254" t="s">
        <v>20</v>
      </c>
      <c r="W37" s="254"/>
      <c r="X37" s="254"/>
      <c r="Y37" s="254"/>
    </row>
    <row r="38" spans="1:25" ht="9" customHeight="1" x14ac:dyDescent="0.1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row>
    <row r="39" spans="1:25" ht="18" customHeight="1" x14ac:dyDescent="0.15">
      <c r="A39" s="257" t="s">
        <v>41</v>
      </c>
      <c r="B39" s="337" t="s">
        <v>315</v>
      </c>
      <c r="C39" s="337"/>
      <c r="D39" s="337"/>
      <c r="E39" s="337"/>
      <c r="F39" s="337"/>
      <c r="G39" s="254"/>
      <c r="H39" s="254"/>
      <c r="I39" s="254"/>
      <c r="J39" s="254"/>
      <c r="K39" s="254"/>
      <c r="L39" s="254"/>
      <c r="M39" s="254"/>
      <c r="N39" s="254"/>
      <c r="O39" s="254"/>
      <c r="P39" s="254"/>
      <c r="Q39" s="254"/>
      <c r="R39" s="254"/>
      <c r="S39" s="254"/>
      <c r="T39" s="254"/>
      <c r="U39" s="254"/>
      <c r="V39" s="254"/>
      <c r="W39" s="254"/>
      <c r="X39" s="254"/>
      <c r="Y39" s="254"/>
    </row>
    <row r="40" spans="1:25" ht="9" customHeight="1" x14ac:dyDescent="0.15">
      <c r="A40" s="254"/>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row>
    <row r="41" spans="1:25" ht="18" customHeight="1" x14ac:dyDescent="0.15">
      <c r="A41" s="257" t="s">
        <v>42</v>
      </c>
      <c r="B41" s="254" t="s">
        <v>275</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row>
    <row r="42" spans="1:25" ht="18" customHeight="1" x14ac:dyDescent="0.15">
      <c r="A42" s="254"/>
      <c r="B42" s="254"/>
      <c r="C42" s="254" t="s">
        <v>43</v>
      </c>
      <c r="D42" s="254"/>
      <c r="E42" s="254"/>
      <c r="F42" s="254"/>
      <c r="G42" s="254"/>
      <c r="H42" s="254"/>
      <c r="I42" s="254"/>
      <c r="J42" s="333" t="s">
        <v>173</v>
      </c>
      <c r="K42" s="333"/>
      <c r="L42" s="333"/>
      <c r="M42" s="333"/>
      <c r="N42" s="333"/>
      <c r="O42" s="333"/>
      <c r="P42" s="333"/>
      <c r="Q42" s="333"/>
      <c r="R42" s="333"/>
      <c r="S42" s="333"/>
      <c r="T42" s="333"/>
      <c r="U42" s="254"/>
      <c r="V42" s="254"/>
      <c r="W42" s="254"/>
      <c r="X42" s="254"/>
      <c r="Y42" s="254"/>
    </row>
    <row r="43" spans="1:25" ht="19.5" customHeight="1" x14ac:dyDescent="0.15">
      <c r="A43" s="254"/>
      <c r="B43" s="254"/>
      <c r="C43" s="254" t="s">
        <v>44</v>
      </c>
      <c r="D43" s="254"/>
      <c r="E43" s="254"/>
      <c r="F43" s="254"/>
      <c r="G43" s="254"/>
      <c r="H43" s="254"/>
      <c r="I43" s="254"/>
      <c r="J43" s="354">
        <f>情報項目シート!C11</f>
        <v>0</v>
      </c>
      <c r="K43" s="354"/>
      <c r="L43" s="354"/>
      <c r="M43" s="354"/>
      <c r="N43" s="354"/>
      <c r="O43" s="354"/>
      <c r="P43" s="354"/>
      <c r="Q43" s="354"/>
      <c r="R43" s="354"/>
      <c r="S43" s="354"/>
      <c r="T43" s="254"/>
      <c r="U43" s="254"/>
      <c r="V43" s="254"/>
      <c r="W43" s="254"/>
      <c r="X43" s="254"/>
      <c r="Y43" s="254"/>
    </row>
    <row r="44" spans="1:25" ht="9" customHeight="1" x14ac:dyDescent="0.15">
      <c r="A44" s="254"/>
      <c r="B44" s="254"/>
      <c r="C44" s="254"/>
      <c r="D44" s="254"/>
      <c r="E44" s="254"/>
      <c r="F44" s="254"/>
      <c r="G44" s="254"/>
      <c r="H44" s="254"/>
      <c r="I44" s="254"/>
      <c r="J44" s="254"/>
      <c r="K44" s="254"/>
      <c r="L44" s="261"/>
      <c r="M44" s="255"/>
      <c r="N44" s="255"/>
      <c r="O44" s="255"/>
      <c r="P44" s="255"/>
      <c r="Q44" s="255"/>
      <c r="R44" s="255"/>
      <c r="S44" s="255"/>
      <c r="T44" s="254"/>
      <c r="U44" s="254"/>
      <c r="V44" s="254"/>
      <c r="W44" s="254"/>
      <c r="X44" s="254"/>
      <c r="Y44" s="254"/>
    </row>
    <row r="45" spans="1:25" ht="18" customHeight="1" x14ac:dyDescent="0.15">
      <c r="A45" s="257" t="s">
        <v>125</v>
      </c>
      <c r="B45" s="254" t="s">
        <v>276</v>
      </c>
      <c r="C45" s="254"/>
      <c r="D45" s="254"/>
      <c r="E45" s="254"/>
      <c r="F45" s="254"/>
      <c r="G45" s="254"/>
      <c r="H45" s="254"/>
      <c r="I45" s="254"/>
      <c r="J45" s="254"/>
      <c r="K45" s="254"/>
      <c r="L45" s="254"/>
      <c r="M45" s="254"/>
      <c r="N45" s="254"/>
      <c r="O45" s="254"/>
      <c r="P45" s="254"/>
      <c r="Q45" s="254"/>
      <c r="R45" s="254"/>
      <c r="S45" s="254"/>
      <c r="T45" s="254"/>
      <c r="U45" s="254"/>
      <c r="V45" s="254"/>
      <c r="W45" s="254"/>
      <c r="X45" s="254"/>
      <c r="Y45" s="254"/>
    </row>
    <row r="46" spans="1:25" ht="19.5" customHeight="1" x14ac:dyDescent="0.15">
      <c r="A46" s="254"/>
      <c r="B46" s="337" t="s">
        <v>126</v>
      </c>
      <c r="C46" s="337"/>
      <c r="D46" s="337"/>
      <c r="E46" s="337"/>
      <c r="F46" s="337"/>
      <c r="G46" s="337"/>
      <c r="H46" s="337"/>
      <c r="I46" s="254"/>
      <c r="J46" s="254"/>
      <c r="K46" s="254"/>
      <c r="L46" s="254"/>
      <c r="M46" s="254"/>
      <c r="N46" s="254"/>
      <c r="O46" s="254"/>
      <c r="P46" s="254"/>
      <c r="Q46" s="254"/>
      <c r="S46" s="254"/>
      <c r="T46" s="254"/>
      <c r="U46" s="254" t="s">
        <v>140</v>
      </c>
      <c r="V46" s="259"/>
      <c r="W46" s="259"/>
      <c r="X46" s="259"/>
      <c r="Y46" s="259"/>
    </row>
    <row r="47" spans="1:25" ht="20.25" customHeight="1" x14ac:dyDescent="0.15">
      <c r="A47" s="317"/>
      <c r="B47" s="319"/>
      <c r="C47" s="320" t="s">
        <v>127</v>
      </c>
      <c r="D47" s="321"/>
      <c r="E47" s="321"/>
      <c r="F47" s="321"/>
      <c r="G47" s="321"/>
      <c r="H47" s="322"/>
      <c r="I47" s="320" t="s">
        <v>186</v>
      </c>
      <c r="J47" s="334"/>
      <c r="K47" s="335"/>
      <c r="L47" s="320" t="s">
        <v>191</v>
      </c>
      <c r="M47" s="334"/>
      <c r="N47" s="335"/>
      <c r="O47" s="320" t="s">
        <v>192</v>
      </c>
      <c r="P47" s="334"/>
      <c r="Q47" s="335"/>
      <c r="R47" s="320" t="s">
        <v>193</v>
      </c>
      <c r="S47" s="334"/>
      <c r="T47" s="335"/>
      <c r="U47" s="356" t="s">
        <v>187</v>
      </c>
      <c r="V47" s="357"/>
      <c r="W47" s="358"/>
    </row>
    <row r="48" spans="1:25" ht="18" customHeight="1" x14ac:dyDescent="0.15">
      <c r="A48" s="317" t="s">
        <v>128</v>
      </c>
      <c r="B48" s="319"/>
      <c r="C48" s="317" t="s">
        <v>277</v>
      </c>
      <c r="D48" s="318"/>
      <c r="E48" s="318"/>
      <c r="F48" s="318"/>
      <c r="G48" s="318"/>
      <c r="H48" s="319"/>
      <c r="I48" s="327">
        <f>情報項目シート!C15</f>
        <v>0</v>
      </c>
      <c r="J48" s="328"/>
      <c r="K48" s="329"/>
      <c r="L48" s="327">
        <f>情報項目シート!C18</f>
        <v>0</v>
      </c>
      <c r="M48" s="328"/>
      <c r="N48" s="329"/>
      <c r="O48" s="327">
        <f>情報項目シート!C21</f>
        <v>0</v>
      </c>
      <c r="P48" s="328"/>
      <c r="Q48" s="329"/>
      <c r="R48" s="327">
        <f>情報項目シート!C24</f>
        <v>0</v>
      </c>
      <c r="S48" s="328"/>
      <c r="T48" s="329"/>
      <c r="U48" s="323">
        <f t="shared" ref="U48:U54" si="0">SUM(I48:T48)</f>
        <v>0</v>
      </c>
      <c r="V48" s="352"/>
      <c r="W48" s="353"/>
    </row>
    <row r="49" spans="1:25" ht="19.5" customHeight="1" x14ac:dyDescent="0.15">
      <c r="A49" s="346" t="s">
        <v>129</v>
      </c>
      <c r="B49" s="347"/>
      <c r="C49" s="317" t="s">
        <v>130</v>
      </c>
      <c r="D49" s="318"/>
      <c r="E49" s="318"/>
      <c r="F49" s="318"/>
      <c r="G49" s="318"/>
      <c r="H49" s="319"/>
      <c r="I49" s="330"/>
      <c r="J49" s="331"/>
      <c r="K49" s="332"/>
      <c r="L49" s="330"/>
      <c r="M49" s="331"/>
      <c r="N49" s="332"/>
      <c r="O49" s="330"/>
      <c r="P49" s="331"/>
      <c r="Q49" s="332"/>
      <c r="R49" s="330"/>
      <c r="S49" s="331"/>
      <c r="T49" s="332"/>
      <c r="U49" s="323">
        <f t="shared" si="0"/>
        <v>0</v>
      </c>
      <c r="V49" s="352"/>
      <c r="W49" s="353"/>
    </row>
    <row r="50" spans="1:25" ht="19.5" customHeight="1" x14ac:dyDescent="0.15">
      <c r="A50" s="348"/>
      <c r="B50" s="349"/>
      <c r="C50" s="317" t="s">
        <v>131</v>
      </c>
      <c r="D50" s="318"/>
      <c r="E50" s="318"/>
      <c r="F50" s="318"/>
      <c r="G50" s="318"/>
      <c r="H50" s="319"/>
      <c r="I50" s="330"/>
      <c r="J50" s="331"/>
      <c r="K50" s="332"/>
      <c r="L50" s="330"/>
      <c r="M50" s="331"/>
      <c r="N50" s="332"/>
      <c r="O50" s="330"/>
      <c r="P50" s="331"/>
      <c r="Q50" s="332"/>
      <c r="R50" s="330"/>
      <c r="S50" s="331"/>
      <c r="T50" s="332"/>
      <c r="U50" s="323">
        <f t="shared" si="0"/>
        <v>0</v>
      </c>
      <c r="V50" s="352"/>
      <c r="W50" s="353"/>
    </row>
    <row r="51" spans="1:25" ht="19.5" customHeight="1" x14ac:dyDescent="0.15">
      <c r="A51" s="348"/>
      <c r="B51" s="349"/>
      <c r="C51" s="317" t="s">
        <v>132</v>
      </c>
      <c r="D51" s="318"/>
      <c r="E51" s="318"/>
      <c r="F51" s="318"/>
      <c r="G51" s="318"/>
      <c r="H51" s="319"/>
      <c r="I51" s="330"/>
      <c r="J51" s="331"/>
      <c r="K51" s="332"/>
      <c r="L51" s="330"/>
      <c r="M51" s="331"/>
      <c r="N51" s="332"/>
      <c r="O51" s="330"/>
      <c r="P51" s="331"/>
      <c r="Q51" s="332"/>
      <c r="R51" s="330"/>
      <c r="S51" s="331"/>
      <c r="T51" s="332"/>
      <c r="U51" s="323">
        <f t="shared" si="0"/>
        <v>0</v>
      </c>
      <c r="V51" s="352"/>
      <c r="W51" s="353"/>
    </row>
    <row r="52" spans="1:25" ht="19.5" customHeight="1" x14ac:dyDescent="0.15">
      <c r="A52" s="348"/>
      <c r="B52" s="349"/>
      <c r="C52" s="320" t="s">
        <v>133</v>
      </c>
      <c r="D52" s="321"/>
      <c r="E52" s="321"/>
      <c r="F52" s="321"/>
      <c r="G52" s="321"/>
      <c r="H52" s="322"/>
      <c r="I52" s="323">
        <f>SUM(I49:K51)</f>
        <v>0</v>
      </c>
      <c r="J52" s="324"/>
      <c r="K52" s="325"/>
      <c r="L52" s="323">
        <f t="shared" ref="L52" si="1">SUM(L49:N51)</f>
        <v>0</v>
      </c>
      <c r="M52" s="324"/>
      <c r="N52" s="325"/>
      <c r="O52" s="323">
        <f t="shared" ref="O52" si="2">SUM(O49:Q51)</f>
        <v>0</v>
      </c>
      <c r="P52" s="324"/>
      <c r="Q52" s="325"/>
      <c r="R52" s="323">
        <f>SUM(R49:T51)</f>
        <v>0</v>
      </c>
      <c r="S52" s="324"/>
      <c r="T52" s="325"/>
      <c r="U52" s="323">
        <f t="shared" si="0"/>
        <v>0</v>
      </c>
      <c r="V52" s="352"/>
      <c r="W52" s="353"/>
    </row>
    <row r="53" spans="1:25" ht="18" customHeight="1" x14ac:dyDescent="0.15">
      <c r="A53" s="348"/>
      <c r="B53" s="349"/>
      <c r="C53" s="317" t="s">
        <v>278</v>
      </c>
      <c r="D53" s="318"/>
      <c r="E53" s="318"/>
      <c r="F53" s="318"/>
      <c r="G53" s="318"/>
      <c r="H53" s="319"/>
      <c r="I53" s="323">
        <f>情報項目シート!C17</f>
        <v>0</v>
      </c>
      <c r="J53" s="324"/>
      <c r="K53" s="325"/>
      <c r="L53" s="323">
        <f>情報項目シート!C20</f>
        <v>0</v>
      </c>
      <c r="M53" s="324"/>
      <c r="N53" s="325"/>
      <c r="O53" s="323">
        <f>情報項目シート!C23</f>
        <v>0</v>
      </c>
      <c r="P53" s="324"/>
      <c r="Q53" s="325"/>
      <c r="R53" s="323">
        <f>情報項目シート!C26</f>
        <v>0</v>
      </c>
      <c r="S53" s="324"/>
      <c r="T53" s="325"/>
      <c r="U53" s="323">
        <f t="shared" si="0"/>
        <v>0</v>
      </c>
      <c r="V53" s="352"/>
      <c r="W53" s="353"/>
    </row>
    <row r="54" spans="1:25" ht="18" customHeight="1" x14ac:dyDescent="0.15">
      <c r="A54" s="350"/>
      <c r="B54" s="351"/>
      <c r="C54" s="320" t="s">
        <v>134</v>
      </c>
      <c r="D54" s="321"/>
      <c r="E54" s="321"/>
      <c r="F54" s="321"/>
      <c r="G54" s="321"/>
      <c r="H54" s="322"/>
      <c r="I54" s="323">
        <f>I52+I53</f>
        <v>0</v>
      </c>
      <c r="J54" s="324"/>
      <c r="K54" s="325"/>
      <c r="L54" s="323">
        <f t="shared" ref="L54" si="3">L52+L53</f>
        <v>0</v>
      </c>
      <c r="M54" s="324"/>
      <c r="N54" s="325"/>
      <c r="O54" s="323">
        <f t="shared" ref="O54" si="4">O52+O53</f>
        <v>0</v>
      </c>
      <c r="P54" s="324"/>
      <c r="Q54" s="325"/>
      <c r="R54" s="323">
        <f>R52+R53</f>
        <v>0</v>
      </c>
      <c r="S54" s="324"/>
      <c r="T54" s="325"/>
      <c r="U54" s="323">
        <f t="shared" si="0"/>
        <v>0</v>
      </c>
      <c r="V54" s="352"/>
      <c r="W54" s="353"/>
    </row>
    <row r="55" spans="1:25" ht="5.25" customHeight="1" x14ac:dyDescent="0.15">
      <c r="A55" s="254"/>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row>
    <row r="56" spans="1:25" ht="18" customHeight="1" x14ac:dyDescent="0.15">
      <c r="A56" s="254"/>
      <c r="B56" s="337" t="s">
        <v>135</v>
      </c>
      <c r="C56" s="337"/>
      <c r="D56" s="337"/>
      <c r="E56" s="337"/>
      <c r="F56" s="337"/>
      <c r="G56" s="337"/>
      <c r="H56" s="337"/>
      <c r="I56" s="337"/>
      <c r="J56" s="337"/>
      <c r="K56" s="337"/>
      <c r="L56" s="337"/>
      <c r="M56" s="337"/>
      <c r="N56" s="337"/>
      <c r="O56" s="337"/>
      <c r="P56" s="337"/>
      <c r="Q56" s="337"/>
      <c r="R56" s="337"/>
      <c r="S56" s="337"/>
      <c r="T56" s="337"/>
      <c r="U56" s="337"/>
      <c r="V56" s="337"/>
      <c r="W56" s="337"/>
      <c r="X56" s="337"/>
      <c r="Y56" s="254"/>
    </row>
    <row r="57" spans="1:25" ht="18" customHeight="1" x14ac:dyDescent="0.15">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row>
    <row r="58" spans="1:25" ht="18" customHeight="1" x14ac:dyDescent="0.15">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row>
    <row r="59" spans="1:25" ht="18" customHeight="1" x14ac:dyDescent="0.15">
      <c r="A59" s="254"/>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row>
    <row r="60" spans="1:25" ht="18" customHeight="1" x14ac:dyDescent="0.15">
      <c r="A60" s="254"/>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row>
    <row r="61" spans="1:25" ht="18" customHeight="1" x14ac:dyDescent="0.15">
      <c r="A61" s="257" t="s">
        <v>147</v>
      </c>
      <c r="B61" s="254" t="s">
        <v>279</v>
      </c>
      <c r="C61" s="254"/>
      <c r="D61" s="254"/>
      <c r="E61" s="254"/>
      <c r="F61" s="254"/>
      <c r="G61" s="254"/>
      <c r="H61" s="254"/>
      <c r="I61" s="254"/>
      <c r="J61" s="254"/>
      <c r="K61" s="254"/>
      <c r="L61" s="254"/>
      <c r="M61" s="254"/>
      <c r="N61" s="254"/>
      <c r="O61" s="254"/>
      <c r="P61" s="254"/>
      <c r="Q61" s="254"/>
      <c r="R61" s="254"/>
      <c r="S61" s="254"/>
      <c r="T61" s="254"/>
      <c r="U61" s="254"/>
      <c r="V61" s="254"/>
      <c r="W61" s="254"/>
      <c r="X61" s="254"/>
      <c r="Y61" s="254"/>
    </row>
    <row r="62" spans="1:25" ht="18" customHeight="1" x14ac:dyDescent="0.15">
      <c r="A62" s="254"/>
      <c r="B62" s="254"/>
      <c r="C62" s="254" t="s">
        <v>45</v>
      </c>
      <c r="D62" s="254"/>
      <c r="E62" s="254"/>
      <c r="F62" s="254"/>
      <c r="G62" s="254"/>
      <c r="H62" s="254"/>
      <c r="I62" s="333">
        <f>情報項目シート!C38</f>
        <v>0</v>
      </c>
      <c r="J62" s="333"/>
      <c r="K62" s="333"/>
      <c r="L62" s="333"/>
      <c r="M62" s="333"/>
      <c r="N62" s="333"/>
      <c r="O62" s="333"/>
      <c r="P62" s="333"/>
      <c r="Q62" s="333"/>
      <c r="R62" s="333"/>
      <c r="S62" s="333"/>
      <c r="T62" s="333"/>
      <c r="U62" s="333"/>
      <c r="V62" s="333"/>
      <c r="W62" s="333"/>
      <c r="X62" s="333"/>
      <c r="Y62" s="269"/>
    </row>
    <row r="63" spans="1:25" ht="18" customHeight="1" x14ac:dyDescent="0.15">
      <c r="A63" s="254"/>
      <c r="B63" s="254"/>
      <c r="C63" s="254" t="s">
        <v>49</v>
      </c>
      <c r="D63" s="254"/>
      <c r="E63" s="254"/>
      <c r="F63" s="254"/>
      <c r="G63" s="254"/>
      <c r="H63" s="254"/>
      <c r="I63" s="333">
        <f>情報項目シート!C39</f>
        <v>0</v>
      </c>
      <c r="J63" s="333"/>
      <c r="K63" s="333"/>
      <c r="L63" s="333"/>
      <c r="M63" s="333"/>
      <c r="N63" s="333"/>
      <c r="O63" s="333"/>
      <c r="P63" s="333"/>
      <c r="Q63" s="333"/>
      <c r="R63" s="333"/>
      <c r="S63" s="333"/>
      <c r="T63" s="333"/>
      <c r="U63" s="333"/>
      <c r="V63" s="333"/>
      <c r="W63" s="333"/>
      <c r="X63" s="333"/>
      <c r="Y63" s="269"/>
    </row>
    <row r="64" spans="1:25" ht="18" customHeight="1" x14ac:dyDescent="0.15">
      <c r="A64" s="254"/>
      <c r="B64" s="254"/>
      <c r="C64" s="254" t="s">
        <v>50</v>
      </c>
      <c r="D64" s="254"/>
      <c r="E64" s="254"/>
      <c r="F64" s="254"/>
      <c r="G64" s="254"/>
      <c r="H64" s="254"/>
      <c r="I64" s="333">
        <f>情報項目シート!C40</f>
        <v>0</v>
      </c>
      <c r="J64" s="333"/>
      <c r="K64" s="333"/>
      <c r="L64" s="333"/>
      <c r="M64" s="333"/>
      <c r="N64" s="333"/>
      <c r="O64" s="333"/>
      <c r="P64" s="333"/>
      <c r="Q64" s="333"/>
      <c r="R64" s="333"/>
      <c r="S64" s="333"/>
      <c r="T64" s="333"/>
      <c r="U64" s="333"/>
      <c r="V64" s="333"/>
      <c r="W64" s="333"/>
      <c r="X64" s="333"/>
      <c r="Y64" s="269"/>
    </row>
    <row r="65" spans="1:25" ht="18" customHeight="1" x14ac:dyDescent="0.15">
      <c r="A65" s="254"/>
      <c r="B65" s="254"/>
      <c r="C65" s="254" t="s">
        <v>46</v>
      </c>
      <c r="D65" s="254"/>
      <c r="E65" s="254"/>
      <c r="F65" s="254"/>
      <c r="G65" s="254"/>
      <c r="H65" s="254"/>
      <c r="I65" s="355" t="str">
        <f>"〒"&amp;情報項目シート!C41</f>
        <v>〒</v>
      </c>
      <c r="J65" s="355"/>
      <c r="K65" s="355"/>
      <c r="L65" s="355"/>
      <c r="M65" s="355"/>
      <c r="N65" s="355"/>
      <c r="O65" s="355"/>
      <c r="P65" s="355"/>
      <c r="Q65" s="355"/>
      <c r="R65" s="355"/>
      <c r="S65" s="355"/>
      <c r="T65" s="355"/>
      <c r="U65" s="355"/>
      <c r="V65" s="355"/>
      <c r="W65" s="355"/>
      <c r="X65" s="355"/>
      <c r="Y65" s="275"/>
    </row>
    <row r="66" spans="1:25" ht="18" customHeight="1" x14ac:dyDescent="0.15">
      <c r="A66" s="254"/>
      <c r="B66" s="254"/>
      <c r="C66" s="254" t="s">
        <v>47</v>
      </c>
      <c r="D66" s="254"/>
      <c r="E66" s="254"/>
      <c r="F66" s="254"/>
      <c r="G66" s="254"/>
      <c r="H66" s="254"/>
      <c r="I66" s="341">
        <f>情報項目シート!C42</f>
        <v>0</v>
      </c>
      <c r="J66" s="341"/>
      <c r="K66" s="341"/>
      <c r="L66" s="341"/>
      <c r="M66" s="341"/>
      <c r="N66" s="341"/>
      <c r="O66" s="341"/>
      <c r="P66" s="341"/>
      <c r="Q66" s="341"/>
      <c r="R66" s="341"/>
      <c r="S66" s="341"/>
      <c r="T66" s="341"/>
      <c r="U66" s="341"/>
      <c r="V66" s="341"/>
      <c r="W66" s="341"/>
      <c r="X66" s="341"/>
      <c r="Y66" s="271"/>
    </row>
    <row r="67" spans="1:25" ht="18" customHeight="1" x14ac:dyDescent="0.15">
      <c r="A67" s="254"/>
      <c r="B67" s="254"/>
      <c r="C67" s="254"/>
      <c r="D67" s="254"/>
      <c r="E67" s="254"/>
      <c r="F67" s="254"/>
      <c r="G67" s="254"/>
      <c r="H67" s="254"/>
      <c r="I67" s="341"/>
      <c r="J67" s="341"/>
      <c r="K67" s="341"/>
      <c r="L67" s="341"/>
      <c r="M67" s="341"/>
      <c r="N67" s="341"/>
      <c r="O67" s="341"/>
      <c r="P67" s="341"/>
      <c r="Q67" s="341"/>
      <c r="R67" s="341"/>
      <c r="S67" s="341"/>
      <c r="T67" s="341"/>
      <c r="U67" s="341"/>
      <c r="V67" s="341"/>
      <c r="W67" s="341"/>
      <c r="X67" s="341"/>
      <c r="Y67" s="271"/>
    </row>
    <row r="68" spans="1:25" ht="18" customHeight="1" x14ac:dyDescent="0.15">
      <c r="A68" s="254"/>
      <c r="B68" s="254"/>
      <c r="C68" s="254" t="s">
        <v>48</v>
      </c>
      <c r="D68" s="254"/>
      <c r="E68" s="254"/>
      <c r="F68" s="254"/>
      <c r="G68" s="254"/>
      <c r="H68" s="254"/>
      <c r="I68" s="333">
        <f>情報項目シート!C43</f>
        <v>0</v>
      </c>
      <c r="J68" s="333"/>
      <c r="K68" s="333"/>
      <c r="L68" s="333"/>
      <c r="M68" s="333"/>
      <c r="N68" s="333"/>
      <c r="O68" s="333"/>
      <c r="P68" s="333"/>
      <c r="Q68" s="333"/>
      <c r="R68" s="333"/>
      <c r="S68" s="333"/>
      <c r="T68" s="333"/>
      <c r="U68" s="333"/>
      <c r="V68" s="333"/>
      <c r="W68" s="333"/>
      <c r="X68" s="333"/>
      <c r="Y68" s="269"/>
    </row>
    <row r="69" spans="1:25" ht="18" customHeight="1" x14ac:dyDescent="0.15">
      <c r="A69" s="254"/>
      <c r="B69" s="254"/>
      <c r="C69" s="254" t="s">
        <v>136</v>
      </c>
      <c r="D69" s="254"/>
      <c r="E69" s="254"/>
      <c r="F69" s="254"/>
      <c r="G69" s="254"/>
      <c r="H69" s="254"/>
      <c r="I69" s="333">
        <f>情報項目シート!C44</f>
        <v>0</v>
      </c>
      <c r="J69" s="333"/>
      <c r="K69" s="333"/>
      <c r="L69" s="333"/>
      <c r="M69" s="333"/>
      <c r="N69" s="333"/>
      <c r="O69" s="333"/>
      <c r="P69" s="333"/>
      <c r="Q69" s="333"/>
      <c r="R69" s="333"/>
      <c r="S69" s="333"/>
      <c r="T69" s="333"/>
      <c r="U69" s="333"/>
      <c r="V69" s="333"/>
      <c r="W69" s="333"/>
      <c r="X69" s="333"/>
      <c r="Y69" s="269"/>
    </row>
    <row r="70" spans="1:25" ht="10.5" customHeight="1" x14ac:dyDescent="0.15"/>
    <row r="71" spans="1:25" ht="18" customHeight="1" x14ac:dyDescent="0.15">
      <c r="V71" s="291" t="s">
        <v>280</v>
      </c>
    </row>
  </sheetData>
  <mergeCells count="86">
    <mergeCell ref="U54:W54"/>
    <mergeCell ref="O52:Q52"/>
    <mergeCell ref="L54:N54"/>
    <mergeCell ref="I68:X68"/>
    <mergeCell ref="J43:S43"/>
    <mergeCell ref="R52:T52"/>
    <mergeCell ref="R53:T53"/>
    <mergeCell ref="I64:X64"/>
    <mergeCell ref="I65:X65"/>
    <mergeCell ref="I66:X67"/>
    <mergeCell ref="U47:W47"/>
    <mergeCell ref="U48:W48"/>
    <mergeCell ref="U49:W49"/>
    <mergeCell ref="U50:W50"/>
    <mergeCell ref="U51:W51"/>
    <mergeCell ref="U52:W52"/>
    <mergeCell ref="R49:T49"/>
    <mergeCell ref="R50:T50"/>
    <mergeCell ref="R51:T51"/>
    <mergeCell ref="I69:X69"/>
    <mergeCell ref="P35:U35"/>
    <mergeCell ref="P36:U36"/>
    <mergeCell ref="U53:W53"/>
    <mergeCell ref="I62:X62"/>
    <mergeCell ref="I63:X63"/>
    <mergeCell ref="B56:X56"/>
    <mergeCell ref="I47:K47"/>
    <mergeCell ref="I48:K48"/>
    <mergeCell ref="I49:K49"/>
    <mergeCell ref="I50:K50"/>
    <mergeCell ref="I51:K51"/>
    <mergeCell ref="O49:Q49"/>
    <mergeCell ref="A48:B48"/>
    <mergeCell ref="A49:B54"/>
    <mergeCell ref="C47:H47"/>
    <mergeCell ref="C48:H48"/>
    <mergeCell ref="I54:K54"/>
    <mergeCell ref="C54:H54"/>
    <mergeCell ref="C49:H49"/>
    <mergeCell ref="C50:H50"/>
    <mergeCell ref="J33:M33"/>
    <mergeCell ref="P31:U31"/>
    <mergeCell ref="P28:U28"/>
    <mergeCell ref="P33:U33"/>
    <mergeCell ref="A47:B47"/>
    <mergeCell ref="R47:T47"/>
    <mergeCell ref="B39:F39"/>
    <mergeCell ref="B46:H46"/>
    <mergeCell ref="A16:X16"/>
    <mergeCell ref="A17:X17"/>
    <mergeCell ref="P27:U27"/>
    <mergeCell ref="P29:U29"/>
    <mergeCell ref="P30:U30"/>
    <mergeCell ref="E21:X21"/>
    <mergeCell ref="E22:X22"/>
    <mergeCell ref="B25:X25"/>
    <mergeCell ref="A3:X3"/>
    <mergeCell ref="A5:X5"/>
    <mergeCell ref="J8:L8"/>
    <mergeCell ref="M8:X8"/>
    <mergeCell ref="M12:V13"/>
    <mergeCell ref="M11:X11"/>
    <mergeCell ref="M9:X10"/>
    <mergeCell ref="P34:U34"/>
    <mergeCell ref="P37:U37"/>
    <mergeCell ref="L48:N48"/>
    <mergeCell ref="L49:N49"/>
    <mergeCell ref="I53:K53"/>
    <mergeCell ref="J42:T42"/>
    <mergeCell ref="O47:Q47"/>
    <mergeCell ref="O51:Q51"/>
    <mergeCell ref="L50:N50"/>
    <mergeCell ref="L51:N51"/>
    <mergeCell ref="O53:Q53"/>
    <mergeCell ref="L47:N47"/>
    <mergeCell ref="O48:Q48"/>
    <mergeCell ref="O50:Q50"/>
    <mergeCell ref="L52:N52"/>
    <mergeCell ref="R48:T48"/>
    <mergeCell ref="C51:H51"/>
    <mergeCell ref="C52:H52"/>
    <mergeCell ref="C53:H53"/>
    <mergeCell ref="R54:T54"/>
    <mergeCell ref="I52:K52"/>
    <mergeCell ref="L53:N53"/>
    <mergeCell ref="O54:Q54"/>
  </mergeCells>
  <phoneticPr fontId="4"/>
  <pageMargins left="0.7" right="0.7" top="0.75" bottom="0.75" header="0.3" footer="0.3"/>
  <pageSetup paperSize="9" scale="94" fitToHeight="0" orientation="portrait" r:id="rId1"/>
  <rowBreaks count="1" manualBreakCount="1">
    <brk id="43"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4"/>
  <sheetViews>
    <sheetView view="pageBreakPreview" topLeftCell="A9" zoomScaleNormal="100" zoomScaleSheetLayoutView="100" workbookViewId="0">
      <selection activeCell="A18" sqref="A18"/>
    </sheetView>
  </sheetViews>
  <sheetFormatPr defaultRowHeight="13.5" x14ac:dyDescent="0.15"/>
  <cols>
    <col min="1" max="1" width="22.125" style="74" customWidth="1"/>
    <col min="2" max="2" width="24.125" style="74" customWidth="1"/>
    <col min="3" max="3" width="13" style="74" bestFit="1" customWidth="1"/>
    <col min="4" max="4" width="12.25" style="74" bestFit="1" customWidth="1"/>
    <col min="5" max="5" width="11.125" style="74" bestFit="1" customWidth="1"/>
    <col min="6" max="6" width="10.75" style="74" customWidth="1"/>
    <col min="7" max="7" width="10.375" style="74" customWidth="1"/>
    <col min="8" max="16384" width="9" style="74"/>
  </cols>
  <sheetData>
    <row r="1" spans="1:9" ht="18.75" x14ac:dyDescent="0.15">
      <c r="A1" s="181"/>
      <c r="B1" s="8"/>
      <c r="C1" s="8"/>
      <c r="D1" s="8"/>
      <c r="E1" s="9"/>
      <c r="F1" s="9"/>
      <c r="G1" s="183" t="s">
        <v>194</v>
      </c>
      <c r="H1" s="8"/>
    </row>
    <row r="2" spans="1:9" ht="19.5" x14ac:dyDescent="0.15">
      <c r="A2" s="359" t="s">
        <v>142</v>
      </c>
      <c r="B2" s="359"/>
      <c r="C2" s="359"/>
      <c r="D2" s="359"/>
      <c r="E2" s="359"/>
      <c r="F2" s="360"/>
      <c r="G2" s="360"/>
      <c r="H2" s="8"/>
    </row>
    <row r="3" spans="1:9" x14ac:dyDescent="0.15">
      <c r="A3" s="8"/>
      <c r="B3" s="8"/>
      <c r="C3" s="8"/>
      <c r="D3" s="8"/>
      <c r="E3" s="8"/>
      <c r="F3" s="8"/>
      <c r="G3" s="8"/>
      <c r="H3" s="8"/>
    </row>
    <row r="4" spans="1:9" s="75" customFormat="1" ht="20.25" customHeight="1" x14ac:dyDescent="0.15">
      <c r="A4" s="83" t="s">
        <v>103</v>
      </c>
      <c r="B4" s="83"/>
      <c r="C4" s="10"/>
      <c r="D4" s="10"/>
      <c r="E4" s="10"/>
      <c r="F4" s="10"/>
      <c r="G4" s="10"/>
      <c r="H4" s="10"/>
    </row>
    <row r="5" spans="1:9" s="75" customFormat="1" ht="17.25" customHeight="1" x14ac:dyDescent="0.15">
      <c r="A5" s="83" t="str">
        <f>"補助事業の名称：　"&amp;情報項目シート!C7</f>
        <v>補助事業の名称：　</v>
      </c>
      <c r="B5" s="83"/>
      <c r="C5" s="10"/>
      <c r="D5" s="10"/>
      <c r="E5" s="10"/>
      <c r="F5" s="10"/>
      <c r="G5" s="10"/>
      <c r="H5" s="10"/>
    </row>
    <row r="6" spans="1:9" s="75" customFormat="1" ht="18" customHeight="1" x14ac:dyDescent="0.15">
      <c r="A6" s="83"/>
      <c r="B6" s="83"/>
      <c r="C6" s="10"/>
      <c r="D6" s="96"/>
      <c r="E6" s="97"/>
      <c r="G6" s="96" t="s">
        <v>102</v>
      </c>
      <c r="H6" s="10"/>
    </row>
    <row r="7" spans="1:9" s="75" customFormat="1" ht="20.25" customHeight="1" x14ac:dyDescent="0.15">
      <c r="A7" s="11" t="s">
        <v>281</v>
      </c>
      <c r="B7" s="84" t="s">
        <v>287</v>
      </c>
      <c r="C7" s="11" t="s">
        <v>56</v>
      </c>
      <c r="D7" s="11" t="s">
        <v>186</v>
      </c>
      <c r="E7" s="11" t="s">
        <v>191</v>
      </c>
      <c r="F7" s="11" t="s">
        <v>192</v>
      </c>
      <c r="G7" s="11" t="s">
        <v>193</v>
      </c>
      <c r="H7" s="10"/>
    </row>
    <row r="8" spans="1:9" s="75" customFormat="1" ht="21.75" customHeight="1" x14ac:dyDescent="0.15">
      <c r="A8" s="362" t="str">
        <f>"１．　"&amp;情報項目シート!C6</f>
        <v>１．　</v>
      </c>
      <c r="B8" s="363"/>
      <c r="C8" s="12">
        <f>SUM(D8:G8)</f>
        <v>0</v>
      </c>
      <c r="D8" s="12">
        <f>'別紙2(4)項目別明細表(補助先)【2025年度】'!$K$57</f>
        <v>0</v>
      </c>
      <c r="E8" s="12">
        <f>'別紙2(4)項目別明細表(補助先)【2026年度】'!$K$57</f>
        <v>0</v>
      </c>
      <c r="F8" s="184">
        <f>'別紙2(4)項目別明細表(補助先)【2027年度】'!$K$57</f>
        <v>0</v>
      </c>
      <c r="G8" s="184">
        <f>'別紙2(4)項目別明細表(補助先)【2028年度】'!$K$57</f>
        <v>0</v>
      </c>
      <c r="H8" s="85"/>
      <c r="I8" s="76"/>
    </row>
    <row r="9" spans="1:9" s="75" customFormat="1" ht="19.5" customHeight="1" x14ac:dyDescent="0.15">
      <c r="A9" s="86"/>
      <c r="B9" s="24"/>
      <c r="C9" s="87">
        <f>SUM(D9:G9)</f>
        <v>0</v>
      </c>
      <c r="D9" s="87">
        <f>'別紙2(4)項目別明細表(補助先)【2025年度】'!$K$51</f>
        <v>0</v>
      </c>
      <c r="E9" s="87">
        <f>'別紙2(4)項目別明細表(補助先)【2026年度】'!$K$51</f>
        <v>0</v>
      </c>
      <c r="F9" s="87">
        <f>'別紙2(4)項目別明細表(補助先)【2027年度】'!$K$51</f>
        <v>0</v>
      </c>
      <c r="G9" s="87">
        <f>'別紙2(4)項目別明細表(補助先)【2028年度】'!$K$51</f>
        <v>0</v>
      </c>
      <c r="H9" s="85"/>
      <c r="I9" s="76"/>
    </row>
    <row r="10" spans="1:9" s="75" customFormat="1" ht="19.5" customHeight="1" x14ac:dyDescent="0.15">
      <c r="A10" s="86"/>
      <c r="B10" s="24"/>
      <c r="C10" s="87">
        <f>SUM(D10:G10)</f>
        <v>0</v>
      </c>
      <c r="D10" s="88">
        <f>'別紙2(4)項目別明細表(補助先)【2025年度】'!$K$52</f>
        <v>0</v>
      </c>
      <c r="E10" s="88">
        <f>'別紙2(4)項目別明細表(補助先)【2026年度】'!$K$52</f>
        <v>0</v>
      </c>
      <c r="F10" s="88">
        <f>'別紙2(4)項目別明細表(補助先)【2027年度】'!$K$52</f>
        <v>0</v>
      </c>
      <c r="G10" s="88">
        <f>'別紙2(4)項目別明細表(補助先)【2028年度】'!$K$52</f>
        <v>0</v>
      </c>
      <c r="H10" s="85"/>
      <c r="I10" s="76"/>
    </row>
    <row r="11" spans="1:9" s="75" customFormat="1" ht="21" customHeight="1" x14ac:dyDescent="0.15">
      <c r="A11" s="86"/>
      <c r="B11" s="12"/>
      <c r="C11" s="87"/>
      <c r="D11" s="87"/>
      <c r="E11" s="87"/>
      <c r="F11" s="87"/>
      <c r="G11" s="87"/>
      <c r="H11" s="85"/>
      <c r="I11" s="76"/>
    </row>
    <row r="12" spans="1:9" s="75" customFormat="1" ht="20.25" customHeight="1" x14ac:dyDescent="0.15">
      <c r="A12" s="364" t="s">
        <v>104</v>
      </c>
      <c r="B12" s="365"/>
      <c r="C12" s="172">
        <f>SUM(D12:G12)</f>
        <v>0</v>
      </c>
      <c r="D12" s="172">
        <v>0</v>
      </c>
      <c r="E12" s="172">
        <v>0</v>
      </c>
      <c r="F12" s="172">
        <v>0</v>
      </c>
      <c r="G12" s="172">
        <v>0</v>
      </c>
      <c r="H12" s="85"/>
      <c r="I12" s="76"/>
    </row>
    <row r="13" spans="1:9" s="75" customFormat="1" ht="18.75" customHeight="1" x14ac:dyDescent="0.15">
      <c r="A13" s="173"/>
      <c r="B13" s="172"/>
      <c r="C13" s="174">
        <f>SUM(D13:G13)</f>
        <v>0</v>
      </c>
      <c r="D13" s="174">
        <v>0</v>
      </c>
      <c r="E13" s="174">
        <v>0</v>
      </c>
      <c r="F13" s="174">
        <v>0</v>
      </c>
      <c r="G13" s="174">
        <v>0</v>
      </c>
      <c r="H13" s="85"/>
      <c r="I13" s="76"/>
    </row>
    <row r="14" spans="1:9" s="75" customFormat="1" ht="19.5" customHeight="1" x14ac:dyDescent="0.15">
      <c r="A14" s="173"/>
      <c r="B14" s="172"/>
      <c r="C14" s="174">
        <f>SUM(D14:G14)</f>
        <v>0</v>
      </c>
      <c r="D14" s="174">
        <v>0</v>
      </c>
      <c r="E14" s="174">
        <v>0</v>
      </c>
      <c r="F14" s="174">
        <v>0</v>
      </c>
      <c r="G14" s="174">
        <v>0</v>
      </c>
      <c r="H14" s="85"/>
      <c r="I14" s="76"/>
    </row>
    <row r="15" spans="1:9" s="75" customFormat="1" ht="21" customHeight="1" x14ac:dyDescent="0.15">
      <c r="A15" s="173"/>
      <c r="B15" s="172"/>
      <c r="C15" s="174">
        <f>SUM(D15:G15)</f>
        <v>0</v>
      </c>
      <c r="D15" s="174">
        <v>0</v>
      </c>
      <c r="E15" s="174">
        <v>0</v>
      </c>
      <c r="F15" s="174">
        <v>0</v>
      </c>
      <c r="G15" s="174">
        <v>0</v>
      </c>
      <c r="H15" s="10"/>
    </row>
    <row r="16" spans="1:9" s="75" customFormat="1" ht="19.5" customHeight="1" x14ac:dyDescent="0.15">
      <c r="A16" s="362" t="s">
        <v>105</v>
      </c>
      <c r="B16" s="363"/>
      <c r="C16" s="12">
        <f>SUM(C8,C12)</f>
        <v>0</v>
      </c>
      <c r="D16" s="12">
        <f t="shared" ref="D16:G16" si="0">SUM(D8,D12)</f>
        <v>0</v>
      </c>
      <c r="E16" s="12">
        <f t="shared" si="0"/>
        <v>0</v>
      </c>
      <c r="F16" s="12">
        <f t="shared" si="0"/>
        <v>0</v>
      </c>
      <c r="G16" s="12">
        <f t="shared" si="0"/>
        <v>0</v>
      </c>
      <c r="H16" s="85"/>
      <c r="I16" s="76"/>
    </row>
    <row r="17" spans="1:9" s="75" customFormat="1" ht="18.75" customHeight="1" x14ac:dyDescent="0.15">
      <c r="A17" s="362" t="s">
        <v>282</v>
      </c>
      <c r="B17" s="363"/>
      <c r="C17" s="87">
        <f>SUM(D17:G17)</f>
        <v>0</v>
      </c>
      <c r="D17" s="12">
        <f>ROUNDDOWN(SUM(D8,D12)*$A$18,-3)</f>
        <v>0</v>
      </c>
      <c r="E17" s="12">
        <f>ROUNDDOWN(SUM(E8,E12)*$A$18,-3)</f>
        <v>0</v>
      </c>
      <c r="F17" s="12">
        <f>ROUNDDOWN(SUM(F8,F12)*$A$18,-3)</f>
        <v>0</v>
      </c>
      <c r="G17" s="12">
        <f>ROUNDDOWN(SUM(G8,G12)*$A$18,-3)</f>
        <v>0</v>
      </c>
      <c r="H17" s="85"/>
      <c r="I17" s="76"/>
    </row>
    <row r="18" spans="1:9" s="75" customFormat="1" x14ac:dyDescent="0.15">
      <c r="A18" s="89">
        <v>0.33333333333333298</v>
      </c>
      <c r="B18" s="90"/>
      <c r="C18" s="13"/>
      <c r="D18" s="13"/>
      <c r="E18" s="13"/>
      <c r="F18" s="13"/>
      <c r="G18" s="85"/>
      <c r="H18" s="85"/>
      <c r="I18" s="76"/>
    </row>
    <row r="19" spans="1:9" x14ac:dyDescent="0.15">
      <c r="A19" s="8"/>
      <c r="B19" s="8"/>
      <c r="C19" s="8"/>
      <c r="D19" s="8"/>
      <c r="E19" s="8"/>
      <c r="F19" s="8"/>
      <c r="G19" s="8"/>
      <c r="H19" s="8"/>
    </row>
    <row r="20" spans="1:9" x14ac:dyDescent="0.15">
      <c r="A20" s="8" t="s">
        <v>106</v>
      </c>
      <c r="B20" s="8"/>
      <c r="C20" s="8"/>
      <c r="D20" s="8"/>
      <c r="E20" s="8"/>
      <c r="F20" s="8"/>
      <c r="G20" s="8"/>
      <c r="H20" s="8"/>
    </row>
    <row r="21" spans="1:9" ht="18" customHeight="1" x14ac:dyDescent="0.15">
      <c r="A21" s="366" t="s">
        <v>107</v>
      </c>
      <c r="B21" s="366"/>
      <c r="C21" s="172">
        <f>SUM(D21:G21)</f>
        <v>0</v>
      </c>
      <c r="D21" s="172">
        <f>SUM(D22:D23)</f>
        <v>0</v>
      </c>
      <c r="E21" s="172">
        <f>SUM(E22:E23)</f>
        <v>0</v>
      </c>
      <c r="F21" s="172">
        <f>SUM(F22:F23)</f>
        <v>0</v>
      </c>
      <c r="G21" s="172">
        <f>SUM(G22:G23)</f>
        <v>0</v>
      </c>
      <c r="H21" s="91"/>
      <c r="I21" s="77"/>
    </row>
    <row r="22" spans="1:9" ht="19.5" customHeight="1" x14ac:dyDescent="0.15">
      <c r="A22" s="367"/>
      <c r="B22" s="367"/>
      <c r="C22" s="172">
        <f>SUM(D22:G22)</f>
        <v>0</v>
      </c>
      <c r="D22" s="172">
        <v>0</v>
      </c>
      <c r="E22" s="172">
        <v>0</v>
      </c>
      <c r="F22" s="172">
        <v>0</v>
      </c>
      <c r="G22" s="172">
        <v>0</v>
      </c>
      <c r="H22" s="91"/>
      <c r="I22" s="77"/>
    </row>
    <row r="23" spans="1:9" ht="19.5" customHeight="1" x14ac:dyDescent="0.15">
      <c r="A23" s="367"/>
      <c r="B23" s="367"/>
      <c r="C23" s="172">
        <f>SUM(D23:G23)</f>
        <v>0</v>
      </c>
      <c r="D23" s="172">
        <v>0</v>
      </c>
      <c r="E23" s="172">
        <v>0</v>
      </c>
      <c r="F23" s="172">
        <v>0</v>
      </c>
      <c r="G23" s="172">
        <v>0</v>
      </c>
      <c r="H23" s="91"/>
      <c r="I23" s="77"/>
    </row>
    <row r="24" spans="1:9" s="78" customFormat="1" x14ac:dyDescent="0.15">
      <c r="A24" s="90"/>
      <c r="B24" s="90"/>
      <c r="C24" s="13"/>
      <c r="D24" s="92"/>
      <c r="E24" s="92"/>
      <c r="F24" s="92"/>
      <c r="G24" s="93"/>
      <c r="H24" s="93"/>
      <c r="I24" s="79"/>
    </row>
    <row r="25" spans="1:9" ht="19.5" customHeight="1" x14ac:dyDescent="0.15">
      <c r="A25" s="366" t="s">
        <v>40</v>
      </c>
      <c r="B25" s="366"/>
      <c r="C25" s="172">
        <f>SUM(D25:G25)</f>
        <v>0</v>
      </c>
      <c r="D25" s="172">
        <f>SUM(D26:D27)</f>
        <v>0</v>
      </c>
      <c r="E25" s="172">
        <f>SUM(E26:E27)</f>
        <v>0</v>
      </c>
      <c r="F25" s="172">
        <f>SUM(F26:F27)</f>
        <v>0</v>
      </c>
      <c r="G25" s="172">
        <f>SUM(G26:G27)</f>
        <v>0</v>
      </c>
      <c r="H25" s="8"/>
    </row>
    <row r="26" spans="1:9" ht="20.25" customHeight="1" x14ac:dyDescent="0.15">
      <c r="A26" s="367"/>
      <c r="B26" s="367"/>
      <c r="C26" s="172">
        <f>SUM(D26:G26)</f>
        <v>0</v>
      </c>
      <c r="D26" s="172">
        <v>0</v>
      </c>
      <c r="E26" s="172">
        <v>0</v>
      </c>
      <c r="F26" s="172">
        <v>0</v>
      </c>
      <c r="G26" s="172">
        <v>0</v>
      </c>
      <c r="H26" s="8"/>
    </row>
    <row r="27" spans="1:9" ht="19.5" customHeight="1" x14ac:dyDescent="0.15">
      <c r="A27" s="367"/>
      <c r="B27" s="367"/>
      <c r="C27" s="172">
        <f>SUM(D27:G27)</f>
        <v>0</v>
      </c>
      <c r="D27" s="172">
        <v>0</v>
      </c>
      <c r="E27" s="172">
        <v>0</v>
      </c>
      <c r="F27" s="172">
        <v>0</v>
      </c>
      <c r="G27" s="172">
        <v>0</v>
      </c>
      <c r="H27" s="8"/>
    </row>
    <row r="28" spans="1:9" x14ac:dyDescent="0.15">
      <c r="A28" s="8"/>
      <c r="B28" s="8"/>
      <c r="C28" s="8"/>
      <c r="D28" s="8"/>
      <c r="E28" s="8"/>
      <c r="F28" s="8"/>
      <c r="G28" s="8"/>
      <c r="H28" s="8"/>
    </row>
    <row r="29" spans="1:9" s="80" customFormat="1" x14ac:dyDescent="0.15">
      <c r="A29" s="361" t="s">
        <v>283</v>
      </c>
      <c r="B29" s="361"/>
      <c r="C29" s="361"/>
      <c r="D29" s="94"/>
      <c r="E29" s="94" t="s">
        <v>215</v>
      </c>
      <c r="F29" s="94"/>
      <c r="G29" s="292" t="s">
        <v>280</v>
      </c>
      <c r="H29" s="94"/>
    </row>
    <row r="30" spans="1:9" s="80" customFormat="1" x14ac:dyDescent="0.15">
      <c r="A30" s="95"/>
      <c r="B30" s="94"/>
      <c r="C30" s="94"/>
      <c r="D30" s="94"/>
      <c r="E30" s="94"/>
      <c r="F30" s="94"/>
      <c r="G30" s="94"/>
      <c r="H30" s="94"/>
    </row>
    <row r="31" spans="1:9" s="80" customFormat="1" x14ac:dyDescent="0.15">
      <c r="A31" s="95"/>
      <c r="B31" s="94"/>
      <c r="C31" s="94"/>
      <c r="D31" s="94" t="s">
        <v>195</v>
      </c>
      <c r="E31" s="94"/>
      <c r="F31" s="94"/>
      <c r="G31" s="94"/>
      <c r="H31" s="94"/>
    </row>
    <row r="32" spans="1:9" s="80" customFormat="1" x14ac:dyDescent="0.15">
      <c r="A32" s="81"/>
    </row>
    <row r="33" spans="1:4" x14ac:dyDescent="0.15">
      <c r="A33" s="82"/>
      <c r="D33" s="74" t="s">
        <v>196</v>
      </c>
    </row>
    <row r="34" spans="1:4" x14ac:dyDescent="0.15">
      <c r="D34" s="74" t="s">
        <v>288</v>
      </c>
    </row>
  </sheetData>
  <mergeCells count="12">
    <mergeCell ref="A2:G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29"/>
  <sheetViews>
    <sheetView view="pageBreakPreview" zoomScale="90" zoomScaleNormal="100" zoomScaleSheetLayoutView="90" workbookViewId="0">
      <selection activeCell="A26" sqref="A26"/>
    </sheetView>
  </sheetViews>
  <sheetFormatPr defaultRowHeight="13.5" x14ac:dyDescent="0.15"/>
  <cols>
    <col min="1" max="1" width="31.75" style="15" customWidth="1"/>
    <col min="2" max="6" width="13.5" style="15" customWidth="1"/>
    <col min="7" max="16384" width="9" style="15"/>
  </cols>
  <sheetData>
    <row r="1" spans="1:6" ht="18.75" x14ac:dyDescent="0.15">
      <c r="A1" s="181"/>
      <c r="E1" s="9"/>
      <c r="F1" s="182" t="s">
        <v>194</v>
      </c>
    </row>
    <row r="2" spans="1:6" ht="19.5" x14ac:dyDescent="0.15">
      <c r="A2" s="370" t="s">
        <v>284</v>
      </c>
      <c r="B2" s="370"/>
      <c r="C2" s="370"/>
      <c r="D2" s="370"/>
      <c r="E2" s="370"/>
      <c r="F2" s="371"/>
    </row>
    <row r="3" spans="1:6" ht="19.5" x14ac:dyDescent="0.15">
      <c r="A3" s="16"/>
      <c r="B3" s="16"/>
      <c r="C3" s="16"/>
      <c r="D3" s="16"/>
      <c r="E3" s="16"/>
    </row>
    <row r="4" spans="1:6" s="10" customFormat="1" x14ac:dyDescent="0.15">
      <c r="A4" s="10" t="s">
        <v>285</v>
      </c>
    </row>
    <row r="5" spans="1:6" s="17" customFormat="1" x14ac:dyDescent="0.15">
      <c r="A5" s="83" t="str">
        <f>"補助事業の名称：　"&amp;情報項目シート!C7</f>
        <v>補助事業の名称：　</v>
      </c>
      <c r="B5"/>
    </row>
    <row r="6" spans="1:6" s="17" customFormat="1" x14ac:dyDescent="0.15">
      <c r="A6" s="17">
        <f>情報項目シート!C6</f>
        <v>0</v>
      </c>
    </row>
    <row r="7" spans="1:6" s="17" customFormat="1" x14ac:dyDescent="0.15">
      <c r="C7" s="18"/>
      <c r="D7" s="18"/>
      <c r="E7" s="18"/>
      <c r="F7" s="17" t="s">
        <v>102</v>
      </c>
    </row>
    <row r="8" spans="1:6" s="20" customFormat="1" x14ac:dyDescent="0.15">
      <c r="A8" s="19" t="s">
        <v>0</v>
      </c>
      <c r="B8" s="19" t="s">
        <v>56</v>
      </c>
      <c r="C8" s="11" t="s">
        <v>186</v>
      </c>
      <c r="D8" s="11" t="s">
        <v>191</v>
      </c>
      <c r="E8" s="11" t="s">
        <v>192</v>
      </c>
      <c r="F8" s="11" t="s">
        <v>193</v>
      </c>
    </row>
    <row r="9" spans="1:6" s="10" customFormat="1" ht="24" customHeight="1" x14ac:dyDescent="0.15">
      <c r="A9" s="21" t="s">
        <v>57</v>
      </c>
      <c r="B9" s="279">
        <f t="shared" ref="B9:B22" si="0">SUM(C9:F9)</f>
        <v>0</v>
      </c>
      <c r="C9" s="279">
        <f>SUM(C10:C12)</f>
        <v>0</v>
      </c>
      <c r="D9" s="279">
        <f>SUM(D10:D12)</f>
        <v>0</v>
      </c>
      <c r="E9" s="279">
        <f>SUM(E10:E12)</f>
        <v>0</v>
      </c>
      <c r="F9" s="279">
        <f>SUM(F10:F12)</f>
        <v>0</v>
      </c>
    </row>
    <row r="10" spans="1:6" s="10" customFormat="1" ht="24" customHeight="1" x14ac:dyDescent="0.15">
      <c r="A10" s="22" t="s">
        <v>58</v>
      </c>
      <c r="B10" s="280">
        <f t="shared" si="0"/>
        <v>0</v>
      </c>
      <c r="C10" s="280">
        <f>'別紙2(4)項目別明細表(補助先)【2025年度】'!$K$7</f>
        <v>0</v>
      </c>
      <c r="D10" s="280">
        <f>'別紙2(4)項目別明細表(補助先)【2026年度】'!$K$7</f>
        <v>0</v>
      </c>
      <c r="E10" s="280">
        <f>'別紙2(4)項目別明細表(補助先)【2027年度】'!$K$7</f>
        <v>0</v>
      </c>
      <c r="F10" s="280">
        <f>'別紙2(4)項目別明細表(補助先)【2028年度】'!$K$7</f>
        <v>0</v>
      </c>
    </row>
    <row r="11" spans="1:6" s="10" customFormat="1" ht="24" customHeight="1" x14ac:dyDescent="0.15">
      <c r="A11" s="22" t="s">
        <v>59</v>
      </c>
      <c r="B11" s="280">
        <f t="shared" si="0"/>
        <v>0</v>
      </c>
      <c r="C11" s="280">
        <f>'別紙2(4)項目別明細表(補助先)【2025年度】'!$K$10</f>
        <v>0</v>
      </c>
      <c r="D11" s="280">
        <f>'別紙2(4)項目別明細表(補助先)【2026年度】'!$K$10</f>
        <v>0</v>
      </c>
      <c r="E11" s="280">
        <f>'別紙2(4)項目別明細表(補助先)【2027年度】'!$K$10</f>
        <v>0</v>
      </c>
      <c r="F11" s="280">
        <f>'別紙2(4)項目別明細表(補助先)【2028年度】'!$K$10</f>
        <v>0</v>
      </c>
    </row>
    <row r="12" spans="1:6" s="10" customFormat="1" ht="24" customHeight="1" x14ac:dyDescent="0.15">
      <c r="A12" s="23" t="s">
        <v>60</v>
      </c>
      <c r="B12" s="281">
        <f t="shared" si="0"/>
        <v>0</v>
      </c>
      <c r="C12" s="281">
        <f>'別紙2(4)項目別明細表(補助先)【2025年度】'!$K$16</f>
        <v>0</v>
      </c>
      <c r="D12" s="281">
        <f>'別紙2(4)項目別明細表(補助先)【2026年度】'!$K$16</f>
        <v>0</v>
      </c>
      <c r="E12" s="281">
        <f>'別紙2(4)項目別明細表(補助先)【2027年度】'!$K$16</f>
        <v>0</v>
      </c>
      <c r="F12" s="281">
        <f>'別紙2(4)項目別明細表(補助先)【2028年度】'!$K$16</f>
        <v>0</v>
      </c>
    </row>
    <row r="13" spans="1:6" s="10" customFormat="1" ht="24" customHeight="1" x14ac:dyDescent="0.15">
      <c r="A13" s="21" t="s">
        <v>28</v>
      </c>
      <c r="B13" s="280">
        <f t="shared" si="0"/>
        <v>0</v>
      </c>
      <c r="C13" s="279">
        <f>SUM(C14:C15)</f>
        <v>0</v>
      </c>
      <c r="D13" s="279">
        <f>SUM(D14:D15)</f>
        <v>0</v>
      </c>
      <c r="E13" s="279">
        <f>SUM(E14:E15)</f>
        <v>0</v>
      </c>
      <c r="F13" s="279">
        <f>SUM(F14:F15)</f>
        <v>0</v>
      </c>
    </row>
    <row r="14" spans="1:6" s="10" customFormat="1" ht="24" customHeight="1" x14ac:dyDescent="0.15">
      <c r="A14" s="22" t="s">
        <v>307</v>
      </c>
      <c r="B14" s="280">
        <f t="shared" si="0"/>
        <v>0</v>
      </c>
      <c r="C14" s="280">
        <f>'別紙2(4)項目別明細表(補助先)【2025年度】'!$K$20</f>
        <v>0</v>
      </c>
      <c r="D14" s="280">
        <f>'別紙2(4)項目別明細表(補助先)【2026年度】'!$K$20</f>
        <v>0</v>
      </c>
      <c r="E14" s="280">
        <f>'別紙2(4)項目別明細表(補助先)【2027年度】'!$K$20</f>
        <v>0</v>
      </c>
      <c r="F14" s="280">
        <f>'別紙2(4)項目別明細表(補助先)【2028年度】'!$K$20</f>
        <v>0</v>
      </c>
    </row>
    <row r="15" spans="1:6" s="10" customFormat="1" ht="24" customHeight="1" x14ac:dyDescent="0.15">
      <c r="A15" s="23" t="s">
        <v>61</v>
      </c>
      <c r="B15" s="281">
        <f t="shared" si="0"/>
        <v>0</v>
      </c>
      <c r="C15" s="281">
        <f>'別紙2(4)項目別明細表(補助先)【2025年度】'!$K$26</f>
        <v>0</v>
      </c>
      <c r="D15" s="281">
        <f>'別紙2(4)項目別明細表(補助先)【2026年度】'!$K$26</f>
        <v>0</v>
      </c>
      <c r="E15" s="281">
        <f>'別紙2(4)項目別明細表(補助先)【2027年度】'!$K$26</f>
        <v>0</v>
      </c>
      <c r="F15" s="281">
        <f>'別紙2(4)項目別明細表(補助先)【2028年度】'!$K$26</f>
        <v>0</v>
      </c>
    </row>
    <row r="16" spans="1:6" s="10" customFormat="1" ht="24" customHeight="1" x14ac:dyDescent="0.15">
      <c r="A16" s="22" t="s">
        <v>29</v>
      </c>
      <c r="B16" s="280">
        <f t="shared" si="0"/>
        <v>0</v>
      </c>
      <c r="C16" s="280">
        <f>SUM(C17:C20)</f>
        <v>0</v>
      </c>
      <c r="D16" s="280">
        <f>SUM(D17:D20)</f>
        <v>0</v>
      </c>
      <c r="E16" s="280">
        <f>SUM(E17:E20)</f>
        <v>0</v>
      </c>
      <c r="F16" s="280">
        <f>SUM(F17:F20)</f>
        <v>0</v>
      </c>
    </row>
    <row r="17" spans="1:6" s="10" customFormat="1" ht="24" customHeight="1" x14ac:dyDescent="0.15">
      <c r="A17" s="22" t="s">
        <v>62</v>
      </c>
      <c r="B17" s="280">
        <f t="shared" si="0"/>
        <v>0</v>
      </c>
      <c r="C17" s="280">
        <f>'別紙2(4)項目別明細表(補助先)【2025年度】'!$K$29</f>
        <v>0</v>
      </c>
      <c r="D17" s="280">
        <f>'別紙2(4)項目別明細表(補助先)【2026年度】'!$K$29</f>
        <v>0</v>
      </c>
      <c r="E17" s="280">
        <f>'別紙2(4)項目別明細表(補助先)【2027年度】'!$K$29</f>
        <v>0</v>
      </c>
      <c r="F17" s="280">
        <f>'別紙2(4)項目別明細表(補助先)【2028年度】'!$K$29</f>
        <v>0</v>
      </c>
    </row>
    <row r="18" spans="1:6" s="10" customFormat="1" ht="24" customHeight="1" x14ac:dyDescent="0.15">
      <c r="A18" s="22" t="s">
        <v>63</v>
      </c>
      <c r="B18" s="280">
        <f t="shared" si="0"/>
        <v>0</v>
      </c>
      <c r="C18" s="280">
        <f>'別紙2(4)項目別明細表(補助先)【2025年度】'!$K$32</f>
        <v>0</v>
      </c>
      <c r="D18" s="280">
        <f>'別紙2(4)項目別明細表(補助先)【2026年度】'!$K$32</f>
        <v>0</v>
      </c>
      <c r="E18" s="280">
        <f>'別紙2(4)項目別明細表(補助先)【2027年度】'!$K$32</f>
        <v>0</v>
      </c>
      <c r="F18" s="280">
        <f>'別紙2(4)項目別明細表(補助先)【2028年度】'!$K$32</f>
        <v>0</v>
      </c>
    </row>
    <row r="19" spans="1:6" s="10" customFormat="1" ht="24" customHeight="1" x14ac:dyDescent="0.15">
      <c r="A19" s="22" t="s">
        <v>64</v>
      </c>
      <c r="B19" s="280">
        <f t="shared" si="0"/>
        <v>0</v>
      </c>
      <c r="C19" s="280">
        <f>'別紙2(4)項目別明細表(補助先)【2025年度】'!$K$36</f>
        <v>0</v>
      </c>
      <c r="D19" s="280">
        <f>'別紙2(4)項目別明細表(補助先)【2026年度】'!$K$36</f>
        <v>0</v>
      </c>
      <c r="E19" s="280">
        <f>'別紙2(4)項目別明細表(補助先)【2027年度】'!$K$36</f>
        <v>0</v>
      </c>
      <c r="F19" s="280">
        <f>'別紙2(4)項目別明細表(補助先)【2028年度】'!$K$36</f>
        <v>0</v>
      </c>
    </row>
    <row r="20" spans="1:6" s="10" customFormat="1" ht="24" customHeight="1" x14ac:dyDescent="0.15">
      <c r="A20" s="22" t="s">
        <v>65</v>
      </c>
      <c r="B20" s="281">
        <f t="shared" si="0"/>
        <v>0</v>
      </c>
      <c r="C20" s="280">
        <f>'別紙2(4)項目別明細表(補助先)【2025年度】'!$K$38</f>
        <v>0</v>
      </c>
      <c r="D20" s="280">
        <f>'別紙2(4)項目別明細表(補助先)【2026年度】'!$K$38</f>
        <v>0</v>
      </c>
      <c r="E20" s="280">
        <f>'別紙2(4)項目別明細表(補助先)【2027年度】'!$K$38</f>
        <v>0</v>
      </c>
      <c r="F20" s="280">
        <f>'別紙2(4)項目別明細表(補助先)【2028年度】'!$K$38</f>
        <v>0</v>
      </c>
    </row>
    <row r="21" spans="1:6" s="10" customFormat="1" ht="24" customHeight="1" x14ac:dyDescent="0.15">
      <c r="A21" s="21" t="s">
        <v>289</v>
      </c>
      <c r="B21" s="280">
        <f t="shared" si="0"/>
        <v>0</v>
      </c>
      <c r="C21" s="279">
        <f>SUM(C22:C23)</f>
        <v>0</v>
      </c>
      <c r="D21" s="279">
        <f>SUM(D22:D23)</f>
        <v>0</v>
      </c>
      <c r="E21" s="279">
        <f>SUM(E22:E23)</f>
        <v>0</v>
      </c>
      <c r="F21" s="279">
        <f>SUM(F22:F23)</f>
        <v>0</v>
      </c>
    </row>
    <row r="22" spans="1:6" s="10" customFormat="1" ht="24" customHeight="1" x14ac:dyDescent="0.15">
      <c r="A22" s="22" t="s">
        <v>290</v>
      </c>
      <c r="B22" s="280">
        <f t="shared" si="0"/>
        <v>0</v>
      </c>
      <c r="C22" s="280">
        <f>'別紙2(4)項目別明細表(補助先)【2025年度】'!$K$50</f>
        <v>0</v>
      </c>
      <c r="D22" s="280">
        <f>'別紙2(4)項目別明細表(補助先)【2026年度】'!$K$50</f>
        <v>0</v>
      </c>
      <c r="E22" s="280">
        <f>'別紙2(4)項目別明細表(補助先)【2027年度】'!$K$50</f>
        <v>0</v>
      </c>
      <c r="F22" s="280">
        <f>'別紙2(4)項目別明細表(補助先)【2028年度】'!$K$50</f>
        <v>0</v>
      </c>
    </row>
    <row r="23" spans="1:6" s="10" customFormat="1" ht="24" customHeight="1" x14ac:dyDescent="0.15">
      <c r="A23" s="158" t="s">
        <v>291</v>
      </c>
      <c r="B23" s="282">
        <v>0</v>
      </c>
      <c r="C23" s="283">
        <v>0</v>
      </c>
      <c r="D23" s="283">
        <v>0</v>
      </c>
      <c r="E23" s="283">
        <v>0</v>
      </c>
      <c r="F23" s="283">
        <v>0</v>
      </c>
    </row>
    <row r="24" spans="1:6" s="10" customFormat="1" ht="24" customHeight="1" x14ac:dyDescent="0.15">
      <c r="A24" s="11" t="s">
        <v>66</v>
      </c>
      <c r="B24" s="284">
        <f>SUM(C24:F24)</f>
        <v>0</v>
      </c>
      <c r="C24" s="281">
        <f>SUM(C9,C13,C16,C21)</f>
        <v>0</v>
      </c>
      <c r="D24" s="281">
        <f>SUM(D9,D13,D16,D21)</f>
        <v>0</v>
      </c>
      <c r="E24" s="281">
        <f>SUM(E9,E13,E16,E21)</f>
        <v>0</v>
      </c>
      <c r="F24" s="281">
        <f>SUM(F9,F13,F16,F21)</f>
        <v>0</v>
      </c>
    </row>
    <row r="25" spans="1:6" s="10" customFormat="1" ht="24" customHeight="1" x14ac:dyDescent="0.15">
      <c r="A25" s="24" t="s">
        <v>282</v>
      </c>
      <c r="B25" s="284">
        <f>SUM(C25:F25)</f>
        <v>0</v>
      </c>
      <c r="C25" s="284">
        <f>ROUNDDOWN(SUM(C9,C13,C16,C21)*A26,-3)</f>
        <v>0</v>
      </c>
      <c r="D25" s="284">
        <f>ROUNDDOWN(SUM(D9,D13,D16,D21)*A26,-3)</f>
        <v>0</v>
      </c>
      <c r="E25" s="284">
        <f>ROUNDDOWN(SUM(E9,E13,E16,E21)*A26,-3)</f>
        <v>0</v>
      </c>
      <c r="F25" s="284">
        <f>ROUNDDOWN(SUM(F9,F13,F16,F21)*A26,-3)</f>
        <v>0</v>
      </c>
    </row>
    <row r="26" spans="1:6" s="10" customFormat="1" x14ac:dyDescent="0.15">
      <c r="A26" s="89">
        <v>0.33333333333333298</v>
      </c>
      <c r="B26" s="13"/>
      <c r="C26" s="13"/>
      <c r="D26" s="13"/>
      <c r="E26" s="13"/>
    </row>
    <row r="27" spans="1:6" x14ac:dyDescent="0.15">
      <c r="A27" s="17"/>
    </row>
    <row r="28" spans="1:6" s="25" customFormat="1" x14ac:dyDescent="0.15">
      <c r="A28" s="14" t="s">
        <v>286</v>
      </c>
      <c r="E28" s="25" t="s">
        <v>216</v>
      </c>
      <c r="F28" s="293" t="s">
        <v>280</v>
      </c>
    </row>
    <row r="29" spans="1:6" s="25" customFormat="1" x14ac:dyDescent="0.15">
      <c r="A29" s="368" t="s">
        <v>292</v>
      </c>
      <c r="B29" s="369"/>
      <c r="C29" s="369"/>
      <c r="D29" s="369"/>
      <c r="E29" s="369"/>
    </row>
  </sheetData>
  <mergeCells count="2">
    <mergeCell ref="A29:E29"/>
    <mergeCell ref="A2:F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33"/>
  <sheetViews>
    <sheetView view="pageBreakPreview" zoomScale="85" zoomScaleNormal="100" zoomScaleSheetLayoutView="85" workbookViewId="0">
      <selection activeCell="A26" sqref="A26"/>
    </sheetView>
  </sheetViews>
  <sheetFormatPr defaultRowHeight="13.5" x14ac:dyDescent="0.15"/>
  <cols>
    <col min="1" max="1" width="35.375" style="98" bestFit="1" customWidth="1"/>
    <col min="2" max="6" width="13.5" style="98" customWidth="1"/>
    <col min="7" max="16384" width="9" style="98"/>
  </cols>
  <sheetData>
    <row r="1" spans="1:6" ht="18.75" x14ac:dyDescent="0.15">
      <c r="A1" s="181"/>
      <c r="F1" s="9" t="s">
        <v>55</v>
      </c>
    </row>
    <row r="2" spans="1:6" ht="19.5" x14ac:dyDescent="0.15">
      <c r="A2" s="359" t="s">
        <v>293</v>
      </c>
      <c r="B2" s="359"/>
      <c r="C2" s="359"/>
      <c r="D2" s="359"/>
      <c r="E2" s="359"/>
      <c r="F2" s="360"/>
    </row>
    <row r="3" spans="1:6" ht="19.5" x14ac:dyDescent="0.15">
      <c r="A3" s="16"/>
      <c r="B3" s="16"/>
      <c r="C3" s="16"/>
      <c r="D3" s="16"/>
    </row>
    <row r="4" spans="1:6" s="10" customFormat="1" ht="19.5" customHeight="1" x14ac:dyDescent="0.15">
      <c r="A4" s="99" t="s">
        <v>294</v>
      </c>
    </row>
    <row r="5" spans="1:6" s="100" customFormat="1" ht="19.5" customHeight="1" x14ac:dyDescent="0.15">
      <c r="A5" s="10" t="str">
        <f>"補助事業の名称：　"&amp;情報項目シート!C7</f>
        <v>補助事業の名称：　</v>
      </c>
    </row>
    <row r="6" spans="1:6" s="100" customFormat="1" ht="19.5" customHeight="1" x14ac:dyDescent="0.15">
      <c r="A6" s="100" t="s">
        <v>295</v>
      </c>
    </row>
    <row r="7" spans="1:6" s="100" customFormat="1" ht="24.75" customHeight="1" x14ac:dyDescent="0.15">
      <c r="C7" s="101"/>
      <c r="D7" s="101"/>
      <c r="F7" s="101" t="s">
        <v>102</v>
      </c>
    </row>
    <row r="8" spans="1:6" s="20" customFormat="1" ht="36.75" customHeight="1" x14ac:dyDescent="0.15">
      <c r="A8" s="19" t="s">
        <v>0</v>
      </c>
      <c r="B8" s="19" t="s">
        <v>56</v>
      </c>
      <c r="C8" s="11" t="s">
        <v>186</v>
      </c>
      <c r="D8" s="11" t="s">
        <v>191</v>
      </c>
      <c r="E8" s="11" t="s">
        <v>192</v>
      </c>
      <c r="F8" s="11" t="s">
        <v>193</v>
      </c>
    </row>
    <row r="9" spans="1:6" s="10" customFormat="1" ht="22.5" customHeight="1" x14ac:dyDescent="0.15">
      <c r="A9" s="21" t="s">
        <v>57</v>
      </c>
      <c r="B9" s="285">
        <f t="shared" ref="B9:B25" si="0">SUM(C9:F9)</f>
        <v>0</v>
      </c>
      <c r="C9" s="285">
        <f>SUM(C10:C12)</f>
        <v>0</v>
      </c>
      <c r="D9" s="285">
        <f>SUM(D10:D12)</f>
        <v>0</v>
      </c>
      <c r="E9" s="285">
        <f>SUM(E10:E12)</f>
        <v>0</v>
      </c>
      <c r="F9" s="286">
        <f>SUM(F10:F12)</f>
        <v>0</v>
      </c>
    </row>
    <row r="10" spans="1:6" s="10" customFormat="1" ht="22.5" customHeight="1" x14ac:dyDescent="0.15">
      <c r="A10" s="22" t="s">
        <v>58</v>
      </c>
      <c r="B10" s="286">
        <f t="shared" si="0"/>
        <v>0</v>
      </c>
      <c r="C10" s="286">
        <f>'別紙2(4)項目別明細表(委託共同事業先)【2025年度】'!$K$7</f>
        <v>0</v>
      </c>
      <c r="D10" s="286">
        <f>'別紙2(4)項目別明細表(委託共同事業先)【2026年度】'!$K$7</f>
        <v>0</v>
      </c>
      <c r="E10" s="286">
        <f>'別紙2(4)項目別明細表(委託共同事業先)【2027年度】'!$K$7</f>
        <v>0</v>
      </c>
      <c r="F10" s="286">
        <f>'別紙2(4)項目別明細表(委託共同事業先)【2028年度】'!$K$7</f>
        <v>0</v>
      </c>
    </row>
    <row r="11" spans="1:6" s="10" customFormat="1" ht="22.5" customHeight="1" x14ac:dyDescent="0.15">
      <c r="A11" s="22" t="s">
        <v>59</v>
      </c>
      <c r="B11" s="286">
        <f t="shared" si="0"/>
        <v>0</v>
      </c>
      <c r="C11" s="286">
        <f>'別紙2(4)項目別明細表(委託共同事業先)【2025年度】'!$K$10</f>
        <v>0</v>
      </c>
      <c r="D11" s="286">
        <f>'別紙2(4)項目別明細表(委託共同事業先)【2026年度】'!$K$10</f>
        <v>0</v>
      </c>
      <c r="E11" s="286">
        <f>'別紙2(4)項目別明細表(委託共同事業先)【2027年度】'!$K$10</f>
        <v>0</v>
      </c>
      <c r="F11" s="286">
        <f>'別紙2(4)項目別明細表(委託共同事業先)【2028年度】'!$K$10</f>
        <v>0</v>
      </c>
    </row>
    <row r="12" spans="1:6" s="10" customFormat="1" ht="22.5" customHeight="1" x14ac:dyDescent="0.15">
      <c r="A12" s="23" t="s">
        <v>60</v>
      </c>
      <c r="B12" s="287">
        <f t="shared" si="0"/>
        <v>0</v>
      </c>
      <c r="C12" s="286">
        <f>'別紙2(4)項目別明細表(委託共同事業先)【2025年度】'!$K$17</f>
        <v>0</v>
      </c>
      <c r="D12" s="286">
        <f>'別紙2(4)項目別明細表(委託共同事業先)【2026年度】'!$K$17</f>
        <v>0</v>
      </c>
      <c r="E12" s="286">
        <f>'別紙2(4)項目別明細表(委託共同事業先)【2027年度】'!$K$17</f>
        <v>0</v>
      </c>
      <c r="F12" s="287">
        <f>'別紙2(4)項目別明細表(委託共同事業先)【2028年度】'!$K$17</f>
        <v>0</v>
      </c>
    </row>
    <row r="13" spans="1:6" s="10" customFormat="1" ht="22.5" customHeight="1" x14ac:dyDescent="0.15">
      <c r="A13" s="21" t="s">
        <v>28</v>
      </c>
      <c r="B13" s="286">
        <f t="shared" si="0"/>
        <v>0</v>
      </c>
      <c r="C13" s="285">
        <f>SUM(C14:C15)</f>
        <v>0</v>
      </c>
      <c r="D13" s="285">
        <f>SUM(D14:D15)</f>
        <v>0</v>
      </c>
      <c r="E13" s="285">
        <f>SUM(E14:E15)</f>
        <v>0</v>
      </c>
      <c r="F13" s="285">
        <f>SUM(F14:F15)</f>
        <v>0</v>
      </c>
    </row>
    <row r="14" spans="1:6" s="10" customFormat="1" ht="22.5" customHeight="1" x14ac:dyDescent="0.15">
      <c r="A14" s="22" t="s">
        <v>308</v>
      </c>
      <c r="B14" s="286">
        <f t="shared" si="0"/>
        <v>0</v>
      </c>
      <c r="C14" s="286">
        <f>'別紙2(4)項目別明細表(委託共同事業先)【2025年度】'!$K$21</f>
        <v>0</v>
      </c>
      <c r="D14" s="286">
        <f>'別紙2(4)項目別明細表(委託共同事業先)【2026年度】'!$K$21</f>
        <v>0</v>
      </c>
      <c r="E14" s="286">
        <f>'別紙2(4)項目別明細表(委託共同事業先)【2027年度】'!$K$21</f>
        <v>0</v>
      </c>
      <c r="F14" s="286">
        <f>'別紙2(4)項目別明細表(委託共同事業先)【2028年度】'!$K$21</f>
        <v>0</v>
      </c>
    </row>
    <row r="15" spans="1:6" s="10" customFormat="1" ht="22.5" customHeight="1" thickBot="1" x14ac:dyDescent="0.2">
      <c r="A15" s="23" t="s">
        <v>61</v>
      </c>
      <c r="B15" s="288">
        <f t="shared" si="0"/>
        <v>0</v>
      </c>
      <c r="C15" s="287">
        <f>'別紙2(4)項目別明細表(委託共同事業先)【2025年度】'!$K$25</f>
        <v>0</v>
      </c>
      <c r="D15" s="287">
        <f>'別紙2(4)項目別明細表(委託共同事業先)【2026年度】'!$K$25</f>
        <v>0</v>
      </c>
      <c r="E15" s="287">
        <f>'別紙2(4)項目別明細表(委託共同事業先)【2027年度】'!$K$25</f>
        <v>0</v>
      </c>
      <c r="F15" s="287">
        <f>'別紙2(4)項目別明細表(委託共同事業先)【2028年度】'!$K$25</f>
        <v>0</v>
      </c>
    </row>
    <row r="16" spans="1:6" s="10" customFormat="1" ht="22.5" customHeight="1" x14ac:dyDescent="0.15">
      <c r="A16" s="22" t="s">
        <v>29</v>
      </c>
      <c r="B16" s="286">
        <f t="shared" si="0"/>
        <v>0</v>
      </c>
      <c r="C16" s="286">
        <f>SUM(C17:C20)</f>
        <v>0</v>
      </c>
      <c r="D16" s="286">
        <f>SUM(D17:D20)</f>
        <v>0</v>
      </c>
      <c r="E16" s="286">
        <f>SUM(E17:E20)</f>
        <v>0</v>
      </c>
      <c r="F16" s="286">
        <f>SUM(F17:F20)</f>
        <v>0</v>
      </c>
    </row>
    <row r="17" spans="1:10" s="10" customFormat="1" ht="22.5" customHeight="1" x14ac:dyDescent="0.15">
      <c r="A17" s="22" t="s">
        <v>62</v>
      </c>
      <c r="B17" s="286">
        <f t="shared" si="0"/>
        <v>0</v>
      </c>
      <c r="C17" s="286">
        <f>'別紙2(4)項目別明細表(委託共同事業先)【2025年度】'!$K$28</f>
        <v>0</v>
      </c>
      <c r="D17" s="286">
        <f>'別紙2(4)項目別明細表(委託共同事業先)【2026年度】'!$K$28</f>
        <v>0</v>
      </c>
      <c r="E17" s="286">
        <f>'別紙2(4)項目別明細表(委託共同事業先)【2027年度】'!$K$28</f>
        <v>0</v>
      </c>
      <c r="F17" s="286">
        <f>'別紙2(4)項目別明細表(委託共同事業先)【2028年度】'!$K$28</f>
        <v>0</v>
      </c>
    </row>
    <row r="18" spans="1:10" s="10" customFormat="1" ht="22.5" customHeight="1" x14ac:dyDescent="0.15">
      <c r="A18" s="22" t="s">
        <v>63</v>
      </c>
      <c r="B18" s="286">
        <f t="shared" si="0"/>
        <v>0</v>
      </c>
      <c r="C18" s="286">
        <f>'別紙2(4)項目別明細表(委託共同事業先)【2025年度】'!$K$32</f>
        <v>0</v>
      </c>
      <c r="D18" s="286">
        <f>'別紙2(4)項目別明細表(委託共同事業先)【2026年度】'!$K$32</f>
        <v>0</v>
      </c>
      <c r="E18" s="286">
        <f>'別紙2(4)項目別明細表(委託共同事業先)【2027年度】'!$K$32</f>
        <v>0</v>
      </c>
      <c r="F18" s="286">
        <f>'別紙2(4)項目別明細表(委託共同事業先)【2028年度】'!$K$32</f>
        <v>0</v>
      </c>
    </row>
    <row r="19" spans="1:10" s="10" customFormat="1" ht="22.5" customHeight="1" x14ac:dyDescent="0.15">
      <c r="A19" s="22" t="s">
        <v>64</v>
      </c>
      <c r="B19" s="286">
        <f t="shared" si="0"/>
        <v>0</v>
      </c>
      <c r="C19" s="286">
        <f>'別紙2(4)項目別明細表(委託共同事業先)【2025年度】'!$K$37</f>
        <v>0</v>
      </c>
      <c r="D19" s="286">
        <f>'別紙2(4)項目別明細表(委託共同事業先)【2026年度】'!$K$37</f>
        <v>0</v>
      </c>
      <c r="E19" s="286">
        <f>'別紙2(4)項目別明細表(委託共同事業先)【2027年度】'!$K$37</f>
        <v>0</v>
      </c>
      <c r="F19" s="286">
        <f>'別紙2(4)項目別明細表(委託共同事業先)【2028年度】'!$K$37</f>
        <v>0</v>
      </c>
    </row>
    <row r="20" spans="1:10" s="10" customFormat="1" ht="22.5" customHeight="1" x14ac:dyDescent="0.15">
      <c r="A20" s="22" t="s">
        <v>65</v>
      </c>
      <c r="B20" s="286">
        <f t="shared" si="0"/>
        <v>0</v>
      </c>
      <c r="C20" s="287">
        <f>'別紙2(4)項目別明細表(委託共同事業先)【2025年度】'!$K$40</f>
        <v>0</v>
      </c>
      <c r="D20" s="287">
        <f>'別紙2(4)項目別明細表(委託共同事業先)【2026年度】'!$K$40</f>
        <v>0</v>
      </c>
      <c r="E20" s="287">
        <f>'別紙2(4)項目別明細表(委託共同事業先)【2027年度】'!$K$40</f>
        <v>0</v>
      </c>
      <c r="F20" s="287">
        <f>'別紙2(4)項目別明細表(委託共同事業先)【2028年度】'!$K$40</f>
        <v>0</v>
      </c>
    </row>
    <row r="21" spans="1:10" s="10" customFormat="1" ht="22.5" customHeight="1" x14ac:dyDescent="0.15">
      <c r="A21" s="11" t="s">
        <v>108</v>
      </c>
      <c r="B21" s="289">
        <f t="shared" si="0"/>
        <v>0</v>
      </c>
      <c r="C21" s="289">
        <f>SUM(C9,C13,C16)</f>
        <v>0</v>
      </c>
      <c r="D21" s="289">
        <f>SUM(D9,D13,D16)</f>
        <v>0</v>
      </c>
      <c r="E21" s="289">
        <f>SUM(E9,E13,E16)</f>
        <v>0</v>
      </c>
      <c r="F21" s="289">
        <f>SUM(F9,F13,F16)</f>
        <v>0</v>
      </c>
    </row>
    <row r="22" spans="1:10" s="10" customFormat="1" ht="22.5" customHeight="1" x14ac:dyDescent="0.15">
      <c r="A22" s="12" t="s">
        <v>109</v>
      </c>
      <c r="B22" s="290">
        <f t="shared" si="0"/>
        <v>0</v>
      </c>
      <c r="C22" s="287">
        <f>'別紙2(4)項目別明細表(委託共同事業先)【2025年度】'!$K$51</f>
        <v>0</v>
      </c>
      <c r="D22" s="287">
        <f>'別紙2(4)項目別明細表(委託共同事業先)【2026年度】'!$K$51</f>
        <v>0</v>
      </c>
      <c r="E22" s="287">
        <f>'別紙2(4)項目別明細表(委託共同事業先)【2027年度】'!$K$51</f>
        <v>0</v>
      </c>
      <c r="F22" s="287">
        <f>'別紙2(4)項目別明細表(委託共同事業先)【2028年度】'!$K$51</f>
        <v>0</v>
      </c>
    </row>
    <row r="23" spans="1:10" s="10" customFormat="1" ht="22.5" customHeight="1" x14ac:dyDescent="0.15">
      <c r="A23" s="11" t="s">
        <v>66</v>
      </c>
      <c r="B23" s="289">
        <f t="shared" si="0"/>
        <v>0</v>
      </c>
      <c r="C23" s="289">
        <f>SUM(C21:C22)</f>
        <v>0</v>
      </c>
      <c r="D23" s="289">
        <f>SUM(D21:D22)</f>
        <v>0</v>
      </c>
      <c r="E23" s="289">
        <f>SUM(E21:E22)</f>
        <v>0</v>
      </c>
      <c r="F23" s="289">
        <f>SUM(F21:F22)</f>
        <v>0</v>
      </c>
    </row>
    <row r="24" spans="1:10" s="10" customFormat="1" ht="22.5" customHeight="1" x14ac:dyDescent="0.15">
      <c r="A24" s="24" t="s">
        <v>110</v>
      </c>
      <c r="B24" s="289">
        <f t="shared" si="0"/>
        <v>0</v>
      </c>
      <c r="C24" s="289">
        <f>ROUNDDOWN(C23*0.1,0)</f>
        <v>0</v>
      </c>
      <c r="D24" s="289">
        <f>ROUNDDOWN(D23*0.1,0)</f>
        <v>0</v>
      </c>
      <c r="E24" s="289">
        <f>ROUNDDOWN(E23*0.1,0)</f>
        <v>0</v>
      </c>
      <c r="F24" s="289">
        <f>ROUNDDOWN(F23*0.1,0)</f>
        <v>0</v>
      </c>
    </row>
    <row r="25" spans="1:10" s="10" customFormat="1" ht="22.5" customHeight="1" x14ac:dyDescent="0.15">
      <c r="A25" s="11" t="s">
        <v>111</v>
      </c>
      <c r="B25" s="287">
        <f t="shared" si="0"/>
        <v>0</v>
      </c>
      <c r="C25" s="289">
        <f>SUM(C23:C24)</f>
        <v>0</v>
      </c>
      <c r="D25" s="289">
        <f>SUM(D23:D24)</f>
        <v>0</v>
      </c>
      <c r="E25" s="289">
        <f>SUM(E23:E24)</f>
        <v>0</v>
      </c>
      <c r="F25" s="289">
        <f>SUM(F23:F24)</f>
        <v>0</v>
      </c>
    </row>
    <row r="26" spans="1:10" s="100" customFormat="1" x14ac:dyDescent="0.15">
      <c r="A26" s="89">
        <v>0.33333333333333298</v>
      </c>
    </row>
    <row r="27" spans="1:10" s="100" customFormat="1" x14ac:dyDescent="0.15"/>
    <row r="28" spans="1:10" ht="19.5" customHeight="1" x14ac:dyDescent="0.15">
      <c r="A28" s="372" t="s">
        <v>296</v>
      </c>
      <c r="B28" s="372"/>
      <c r="C28" s="372"/>
      <c r="D28" s="372"/>
      <c r="E28" s="102"/>
      <c r="F28" s="102"/>
      <c r="G28" s="102"/>
      <c r="H28" s="102"/>
      <c r="I28" s="102"/>
      <c r="J28" s="102"/>
    </row>
    <row r="29" spans="1:10" ht="31.5" customHeight="1" x14ac:dyDescent="0.15">
      <c r="A29" s="373" t="s">
        <v>306</v>
      </c>
      <c r="B29" s="372"/>
      <c r="C29" s="372"/>
      <c r="D29" s="372"/>
      <c r="E29" s="360"/>
      <c r="F29" s="360"/>
      <c r="H29" s="8"/>
      <c r="I29" s="8"/>
    </row>
    <row r="30" spans="1:10" s="100" customFormat="1" x14ac:dyDescent="0.15">
      <c r="A30" s="99"/>
      <c r="B30" s="99"/>
      <c r="C30" s="99"/>
      <c r="D30" s="103"/>
      <c r="E30" s="100" t="s">
        <v>217</v>
      </c>
      <c r="F30" s="295" t="s">
        <v>280</v>
      </c>
    </row>
    <row r="31" spans="1:10" s="104" customFormat="1" x14ac:dyDescent="0.15">
      <c r="B31" s="99"/>
      <c r="C31" s="99"/>
      <c r="D31" s="99"/>
    </row>
    <row r="32" spans="1:10" x14ac:dyDescent="0.15">
      <c r="A32" s="105"/>
    </row>
    <row r="33" spans="1:4" x14ac:dyDescent="0.15">
      <c r="A33" s="106"/>
      <c r="B33" s="107"/>
      <c r="C33" s="107"/>
      <c r="D33" s="107"/>
    </row>
  </sheetData>
  <mergeCells count="3">
    <mergeCell ref="A28:D28"/>
    <mergeCell ref="A29:F29"/>
    <mergeCell ref="A2:F2"/>
  </mergeCells>
  <phoneticPr fontId="4"/>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topLeftCell="A20" zoomScale="85" zoomScaleNormal="85" zoomScaleSheetLayoutView="85" workbookViewId="0">
      <selection activeCell="A58" sqref="A58"/>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1"/>
      <c r="L1" s="9" t="s">
        <v>55</v>
      </c>
    </row>
    <row r="2" spans="1:12" ht="19.5" x14ac:dyDescent="0.15">
      <c r="A2" s="379" t="s">
        <v>303</v>
      </c>
      <c r="B2" s="379"/>
      <c r="C2" s="379"/>
      <c r="D2" s="379"/>
      <c r="E2" s="379"/>
      <c r="F2" s="379"/>
      <c r="G2" s="379"/>
      <c r="H2" s="379"/>
      <c r="I2" s="379"/>
      <c r="J2" s="379"/>
      <c r="K2" s="379"/>
      <c r="L2" s="379"/>
    </row>
    <row r="3" spans="1:12" ht="18.75" x14ac:dyDescent="0.15">
      <c r="B3" s="380"/>
      <c r="C3" s="380"/>
      <c r="D3" s="380"/>
      <c r="E3" s="380"/>
      <c r="F3" s="380"/>
      <c r="G3" s="380"/>
      <c r="H3" s="380"/>
      <c r="I3" s="381"/>
      <c r="J3" s="381"/>
      <c r="K3" s="381"/>
      <c r="L3" s="381"/>
    </row>
    <row r="4" spans="1:12" s="17" customFormat="1" ht="14.25" thickBot="1" x14ac:dyDescent="0.2">
      <c r="A4" s="385" t="str">
        <f>"（４）"&amp;情報項目シート!C6&amp;"　　　項目別明細表(2025年度）"</f>
        <v>（４）　　　項目別明細表(2025年度）</v>
      </c>
      <c r="B4" s="385"/>
      <c r="C4" s="385"/>
      <c r="D4" s="385"/>
      <c r="E4" s="385"/>
      <c r="F4" s="385"/>
      <c r="G4" s="385"/>
      <c r="H4" s="385"/>
      <c r="I4" s="385"/>
      <c r="J4" s="385"/>
      <c r="K4" s="385"/>
    </row>
    <row r="5" spans="1:12" s="17" customFormat="1" x14ac:dyDescent="0.15">
      <c r="A5" s="382" t="s">
        <v>67</v>
      </c>
      <c r="B5" s="383"/>
      <c r="C5" s="383"/>
      <c r="D5" s="383"/>
      <c r="E5" s="383"/>
      <c r="F5" s="383"/>
      <c r="G5" s="383"/>
      <c r="H5" s="383"/>
      <c r="I5" s="384"/>
      <c r="J5" s="26" t="s">
        <v>298</v>
      </c>
      <c r="K5" s="27" t="s">
        <v>299</v>
      </c>
      <c r="L5" s="28" t="s">
        <v>300</v>
      </c>
    </row>
    <row r="6" spans="1:12" s="17" customFormat="1" x14ac:dyDescent="0.15">
      <c r="A6" s="50" t="s">
        <v>57</v>
      </c>
      <c r="B6" s="51"/>
      <c r="C6" s="51"/>
      <c r="D6" s="52"/>
      <c r="E6" s="51"/>
      <c r="F6" s="51"/>
      <c r="G6" s="51"/>
      <c r="H6" s="51"/>
      <c r="I6" s="53"/>
      <c r="J6" s="54">
        <f>SUM(J7,J10,J16)</f>
        <v>0</v>
      </c>
      <c r="K6" s="54">
        <f>SUM(K7,K10,K16)</f>
        <v>0</v>
      </c>
      <c r="L6" s="374"/>
    </row>
    <row r="7" spans="1:12" s="17" customFormat="1" x14ac:dyDescent="0.15">
      <c r="A7" s="45" t="s">
        <v>58</v>
      </c>
      <c r="B7" s="46"/>
      <c r="C7" s="46"/>
      <c r="D7" s="47"/>
      <c r="E7" s="46"/>
      <c r="F7" s="46"/>
      <c r="G7" s="46"/>
      <c r="H7" s="46"/>
      <c r="I7" s="48"/>
      <c r="J7" s="49">
        <f>SUM(J8:J9)</f>
        <v>0</v>
      </c>
      <c r="K7" s="49">
        <f>SUM(K8:K9)</f>
        <v>0</v>
      </c>
      <c r="L7" s="375"/>
    </row>
    <row r="8" spans="1:12" s="17" customFormat="1" x14ac:dyDescent="0.15">
      <c r="A8" s="29"/>
      <c r="B8" s="17" t="s">
        <v>68</v>
      </c>
      <c r="C8" s="17" t="s">
        <v>69</v>
      </c>
      <c r="D8" s="13"/>
      <c r="E8" s="17" t="s">
        <v>20</v>
      </c>
      <c r="F8" s="17" t="s">
        <v>70</v>
      </c>
      <c r="H8" s="17" t="s">
        <v>71</v>
      </c>
      <c r="I8" s="30" t="s">
        <v>72</v>
      </c>
      <c r="J8" s="31">
        <f>D8*G8</f>
        <v>0</v>
      </c>
      <c r="K8" s="32">
        <f>J8</f>
        <v>0</v>
      </c>
      <c r="L8" s="375"/>
    </row>
    <row r="9" spans="1:12" s="17" customFormat="1" x14ac:dyDescent="0.15">
      <c r="A9" s="29"/>
      <c r="D9" s="13"/>
      <c r="I9" s="30"/>
      <c r="J9" s="31"/>
      <c r="K9" s="32">
        <f>J9</f>
        <v>0</v>
      </c>
      <c r="L9" s="375"/>
    </row>
    <row r="10" spans="1:12" s="17" customFormat="1" x14ac:dyDescent="0.15">
      <c r="A10" s="377" t="s">
        <v>59</v>
      </c>
      <c r="B10" s="378"/>
      <c r="C10" s="46"/>
      <c r="D10" s="60"/>
      <c r="E10" s="46"/>
      <c r="F10" s="46"/>
      <c r="G10" s="46"/>
      <c r="H10" s="46"/>
      <c r="I10" s="61"/>
      <c r="J10" s="49">
        <f>SUM(J11:J15)</f>
        <v>0</v>
      </c>
      <c r="K10" s="49">
        <f>SUM(K11:K15)</f>
        <v>0</v>
      </c>
      <c r="L10" s="375"/>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5"/>
    </row>
    <row r="12" spans="1:12" s="17" customFormat="1" x14ac:dyDescent="0.15">
      <c r="A12" s="29"/>
      <c r="B12" s="17" t="s">
        <v>74</v>
      </c>
      <c r="C12" s="17" t="s">
        <v>75</v>
      </c>
      <c r="D12" s="13"/>
      <c r="E12" s="17" t="s">
        <v>20</v>
      </c>
      <c r="F12" s="17" t="s">
        <v>70</v>
      </c>
      <c r="H12" s="17" t="s">
        <v>71</v>
      </c>
      <c r="I12" s="30" t="s">
        <v>72</v>
      </c>
      <c r="J12" s="31">
        <f t="shared" si="0"/>
        <v>0</v>
      </c>
      <c r="K12" s="32">
        <f>J12</f>
        <v>0</v>
      </c>
      <c r="L12" s="375"/>
    </row>
    <row r="13" spans="1:12" s="17" customFormat="1" x14ac:dyDescent="0.15">
      <c r="A13" s="29"/>
      <c r="B13" s="17" t="s">
        <v>76</v>
      </c>
      <c r="D13" s="13"/>
      <c r="I13" s="30" t="s">
        <v>72</v>
      </c>
      <c r="J13" s="31"/>
      <c r="K13" s="32">
        <f>J13</f>
        <v>0</v>
      </c>
      <c r="L13" s="375"/>
    </row>
    <row r="14" spans="1:12" s="17" customFormat="1" x14ac:dyDescent="0.15">
      <c r="A14" s="29"/>
      <c r="B14" s="17" t="s">
        <v>77</v>
      </c>
      <c r="D14" s="13"/>
      <c r="I14" s="30" t="s">
        <v>72</v>
      </c>
      <c r="J14" s="31"/>
      <c r="K14" s="32">
        <f>J14</f>
        <v>0</v>
      </c>
      <c r="L14" s="375"/>
    </row>
    <row r="15" spans="1:12" s="17" customFormat="1" x14ac:dyDescent="0.15">
      <c r="A15" s="29"/>
      <c r="B15" s="17" t="s">
        <v>78</v>
      </c>
      <c r="D15" s="13"/>
      <c r="I15" s="30" t="s">
        <v>79</v>
      </c>
      <c r="J15" s="31"/>
      <c r="K15" s="32">
        <f>J15</f>
        <v>0</v>
      </c>
      <c r="L15" s="375"/>
    </row>
    <row r="16" spans="1:12" s="17" customFormat="1" x14ac:dyDescent="0.15">
      <c r="A16" s="45" t="s">
        <v>60</v>
      </c>
      <c r="B16" s="46"/>
      <c r="C16" s="46"/>
      <c r="D16" s="47"/>
      <c r="E16" s="46"/>
      <c r="F16" s="46"/>
      <c r="G16" s="46"/>
      <c r="H16" s="46"/>
      <c r="I16" s="48"/>
      <c r="J16" s="49">
        <f>SUM(J17:J18)</f>
        <v>0</v>
      </c>
      <c r="K16" s="49">
        <f>SUM(K17:K18)</f>
        <v>0</v>
      </c>
      <c r="L16" s="375"/>
    </row>
    <row r="17" spans="1:13" s="17" customFormat="1" x14ac:dyDescent="0.15">
      <c r="A17" s="29"/>
      <c r="B17" s="17" t="s">
        <v>80</v>
      </c>
      <c r="D17" s="13"/>
      <c r="I17" s="30" t="s">
        <v>79</v>
      </c>
      <c r="J17" s="31"/>
      <c r="K17" s="32">
        <f>J17</f>
        <v>0</v>
      </c>
      <c r="L17" s="375"/>
    </row>
    <row r="18" spans="1:13" s="17" customFormat="1" x14ac:dyDescent="0.15">
      <c r="A18" s="29"/>
      <c r="B18" s="17" t="s">
        <v>81</v>
      </c>
      <c r="D18" s="13"/>
      <c r="I18" s="30" t="s">
        <v>79</v>
      </c>
      <c r="J18" s="31"/>
      <c r="K18" s="32">
        <f>J18</f>
        <v>0</v>
      </c>
      <c r="L18" s="375"/>
    </row>
    <row r="19" spans="1:13" s="17" customFormat="1" x14ac:dyDescent="0.15">
      <c r="A19" s="55" t="s">
        <v>28</v>
      </c>
      <c r="B19" s="56"/>
      <c r="C19" s="56"/>
      <c r="D19" s="57"/>
      <c r="E19" s="56"/>
      <c r="F19" s="56"/>
      <c r="G19" s="56"/>
      <c r="H19" s="56"/>
      <c r="I19" s="58"/>
      <c r="J19" s="59">
        <f>SUM(J20,J26)</f>
        <v>0</v>
      </c>
      <c r="K19" s="59">
        <f>SUM(K20,K26)</f>
        <v>0</v>
      </c>
      <c r="L19" s="375"/>
    </row>
    <row r="20" spans="1:13" s="17" customFormat="1" x14ac:dyDescent="0.15">
      <c r="A20" s="45" t="s">
        <v>308</v>
      </c>
      <c r="B20" s="46"/>
      <c r="C20" s="46"/>
      <c r="D20" s="60"/>
      <c r="E20" s="46"/>
      <c r="F20" s="46"/>
      <c r="G20" s="46"/>
      <c r="H20" s="46"/>
      <c r="I20" s="61"/>
      <c r="J20" s="49">
        <f>SUM(J21:J25)</f>
        <v>0</v>
      </c>
      <c r="K20" s="49">
        <f>SUM(K21:K25)</f>
        <v>0</v>
      </c>
      <c r="L20" s="375"/>
    </row>
    <row r="21" spans="1:13" s="17" customFormat="1" x14ac:dyDescent="0.15">
      <c r="A21" s="29" t="s">
        <v>96</v>
      </c>
      <c r="C21" s="17" t="s">
        <v>82</v>
      </c>
      <c r="D21" s="13"/>
      <c r="E21" s="17" t="s">
        <v>20</v>
      </c>
      <c r="F21" s="17" t="s">
        <v>70</v>
      </c>
      <c r="H21" s="17" t="s">
        <v>71</v>
      </c>
      <c r="I21" s="30" t="s">
        <v>72</v>
      </c>
      <c r="J21" s="31">
        <f>D21*G21</f>
        <v>0</v>
      </c>
      <c r="K21" s="33">
        <f>J21</f>
        <v>0</v>
      </c>
      <c r="L21" s="375"/>
      <c r="M21" s="34"/>
    </row>
    <row r="22" spans="1:13" s="17" customFormat="1" x14ac:dyDescent="0.15">
      <c r="A22" s="29" t="s">
        <v>97</v>
      </c>
      <c r="D22" s="13"/>
      <c r="E22" s="17" t="s">
        <v>20</v>
      </c>
      <c r="F22" s="17" t="s">
        <v>70</v>
      </c>
      <c r="H22" s="17" t="s">
        <v>71</v>
      </c>
      <c r="I22" s="30" t="s">
        <v>72</v>
      </c>
      <c r="J22" s="31">
        <f>D22*G22</f>
        <v>0</v>
      </c>
      <c r="K22" s="33">
        <f t="shared" ref="K22:K25" si="1">J22</f>
        <v>0</v>
      </c>
      <c r="L22" s="375"/>
      <c r="M22" s="34"/>
    </row>
    <row r="23" spans="1:13" s="17" customFormat="1" x14ac:dyDescent="0.15">
      <c r="A23" s="29"/>
      <c r="D23" s="13"/>
      <c r="E23" s="17" t="s">
        <v>20</v>
      </c>
      <c r="F23" s="17" t="s">
        <v>70</v>
      </c>
      <c r="H23" s="17" t="s">
        <v>71</v>
      </c>
      <c r="I23" s="30" t="s">
        <v>72</v>
      </c>
      <c r="J23" s="31">
        <f t="shared" ref="J23:J25" si="2">D23*G23</f>
        <v>0</v>
      </c>
      <c r="K23" s="33">
        <f t="shared" si="1"/>
        <v>0</v>
      </c>
      <c r="L23" s="375"/>
      <c r="M23" s="34"/>
    </row>
    <row r="24" spans="1:13" s="17" customFormat="1" x14ac:dyDescent="0.15">
      <c r="A24" s="29"/>
      <c r="D24" s="13"/>
      <c r="E24" s="17" t="s">
        <v>20</v>
      </c>
      <c r="F24" s="17" t="s">
        <v>70</v>
      </c>
      <c r="H24" s="17" t="s">
        <v>71</v>
      </c>
      <c r="I24" s="30" t="s">
        <v>72</v>
      </c>
      <c r="J24" s="31">
        <f t="shared" si="2"/>
        <v>0</v>
      </c>
      <c r="K24" s="33">
        <f t="shared" si="1"/>
        <v>0</v>
      </c>
      <c r="L24" s="375"/>
      <c r="M24" s="34"/>
    </row>
    <row r="25" spans="1:13" s="17" customFormat="1" x14ac:dyDescent="0.15">
      <c r="A25" s="29"/>
      <c r="C25" s="17" t="s">
        <v>82</v>
      </c>
      <c r="D25" s="13"/>
      <c r="E25" s="17" t="s">
        <v>20</v>
      </c>
      <c r="F25" s="17" t="s">
        <v>70</v>
      </c>
      <c r="H25" s="17" t="s">
        <v>71</v>
      </c>
      <c r="I25" s="30" t="s">
        <v>72</v>
      </c>
      <c r="J25" s="31">
        <f t="shared" si="2"/>
        <v>0</v>
      </c>
      <c r="K25" s="33">
        <f t="shared" si="1"/>
        <v>0</v>
      </c>
      <c r="L25" s="375"/>
    </row>
    <row r="26" spans="1:13" s="17" customFormat="1" x14ac:dyDescent="0.15">
      <c r="A26" s="45" t="s">
        <v>61</v>
      </c>
      <c r="B26" s="46"/>
      <c r="C26" s="46"/>
      <c r="D26" s="60"/>
      <c r="E26" s="46"/>
      <c r="F26" s="46"/>
      <c r="G26" s="46"/>
      <c r="H26" s="46"/>
      <c r="I26" s="61"/>
      <c r="J26" s="49">
        <f>SUM(J27)</f>
        <v>0</v>
      </c>
      <c r="K26" s="49">
        <f>SUM(K27)</f>
        <v>0</v>
      </c>
      <c r="L26" s="375"/>
    </row>
    <row r="27" spans="1:13" s="17" customFormat="1" x14ac:dyDescent="0.15">
      <c r="A27" s="29"/>
      <c r="C27" s="17" t="s">
        <v>82</v>
      </c>
      <c r="D27" s="13"/>
      <c r="E27" s="17" t="s">
        <v>20</v>
      </c>
      <c r="F27" s="17" t="s">
        <v>70</v>
      </c>
      <c r="H27" s="17" t="s">
        <v>83</v>
      </c>
      <c r="I27" s="30" t="s">
        <v>84</v>
      </c>
      <c r="J27" s="31">
        <f t="shared" ref="J27" si="3">D27*G27</f>
        <v>0</v>
      </c>
      <c r="K27" s="33">
        <f>J27</f>
        <v>0</v>
      </c>
      <c r="L27" s="375"/>
    </row>
    <row r="28" spans="1:13" s="17" customFormat="1" x14ac:dyDescent="0.15">
      <c r="A28" s="55" t="s">
        <v>29</v>
      </c>
      <c r="B28" s="56"/>
      <c r="C28" s="56"/>
      <c r="D28" s="57"/>
      <c r="E28" s="56"/>
      <c r="F28" s="56"/>
      <c r="G28" s="56"/>
      <c r="H28" s="56"/>
      <c r="I28" s="58"/>
      <c r="J28" s="59">
        <f>SUM(J29,J32,J36,J38)</f>
        <v>0</v>
      </c>
      <c r="K28" s="62">
        <f>SUM(K29,K32,K36,K38)</f>
        <v>0</v>
      </c>
      <c r="L28" s="375"/>
    </row>
    <row r="29" spans="1:13" s="17" customFormat="1" x14ac:dyDescent="0.15">
      <c r="A29" s="45" t="s">
        <v>62</v>
      </c>
      <c r="B29" s="46"/>
      <c r="C29" s="46"/>
      <c r="D29" s="60"/>
      <c r="E29" s="46"/>
      <c r="F29" s="46"/>
      <c r="G29" s="46"/>
      <c r="H29" s="46"/>
      <c r="I29" s="61"/>
      <c r="J29" s="49">
        <f>SUM(J30:J31)</f>
        <v>0</v>
      </c>
      <c r="K29" s="49">
        <f>SUM(K30:K31)</f>
        <v>0</v>
      </c>
      <c r="L29" s="375"/>
    </row>
    <row r="30" spans="1:13" s="17" customFormat="1" x14ac:dyDescent="0.15">
      <c r="A30" s="29"/>
      <c r="B30" s="17" t="s">
        <v>85</v>
      </c>
      <c r="D30" s="13"/>
      <c r="I30" s="30" t="s">
        <v>79</v>
      </c>
      <c r="J30" s="32"/>
      <c r="K30" s="32">
        <f>J30</f>
        <v>0</v>
      </c>
      <c r="L30" s="375"/>
    </row>
    <row r="31" spans="1:13" s="17" customFormat="1" x14ac:dyDescent="0.15">
      <c r="A31" s="29"/>
      <c r="B31" s="17" t="s">
        <v>86</v>
      </c>
      <c r="D31" s="13"/>
      <c r="I31" s="30" t="s">
        <v>79</v>
      </c>
      <c r="J31" s="32"/>
      <c r="K31" s="32">
        <f>J31</f>
        <v>0</v>
      </c>
      <c r="L31" s="375"/>
    </row>
    <row r="32" spans="1:13" s="17" customFormat="1" x14ac:dyDescent="0.15">
      <c r="A32" s="45" t="s">
        <v>63</v>
      </c>
      <c r="B32" s="46"/>
      <c r="C32" s="46"/>
      <c r="D32" s="47"/>
      <c r="E32" s="46"/>
      <c r="F32" s="46"/>
      <c r="G32" s="46"/>
      <c r="H32" s="46"/>
      <c r="I32" s="61"/>
      <c r="J32" s="49">
        <f>SUM(J33:J35)</f>
        <v>0</v>
      </c>
      <c r="K32" s="49">
        <f>SUM(K33:K35)</f>
        <v>0</v>
      </c>
      <c r="L32" s="375"/>
    </row>
    <row r="33" spans="1:12" s="17" customFormat="1" x14ac:dyDescent="0.15">
      <c r="A33" s="29" t="s">
        <v>309</v>
      </c>
      <c r="B33" s="17" t="s">
        <v>207</v>
      </c>
      <c r="C33" s="17" t="s">
        <v>69</v>
      </c>
      <c r="D33" s="13"/>
      <c r="E33" s="17" t="s">
        <v>20</v>
      </c>
      <c r="F33" s="17" t="s">
        <v>70</v>
      </c>
      <c r="H33" s="17" t="s">
        <v>206</v>
      </c>
      <c r="I33" s="30" t="s">
        <v>72</v>
      </c>
      <c r="J33" s="31">
        <f>D33*G33</f>
        <v>0</v>
      </c>
      <c r="K33" s="32">
        <f>J33</f>
        <v>0</v>
      </c>
      <c r="L33" s="375"/>
    </row>
    <row r="34" spans="1:12" s="17" customFormat="1" x14ac:dyDescent="0.15">
      <c r="A34" s="29"/>
      <c r="B34" s="17" t="s">
        <v>208</v>
      </c>
      <c r="C34" s="17" t="s">
        <v>69</v>
      </c>
      <c r="D34" s="13"/>
      <c r="E34" s="17" t="s">
        <v>20</v>
      </c>
      <c r="F34" s="17" t="s">
        <v>70</v>
      </c>
      <c r="H34" s="17" t="s">
        <v>206</v>
      </c>
      <c r="I34" s="30" t="s">
        <v>72</v>
      </c>
      <c r="J34" s="31">
        <f>D34*G34</f>
        <v>0</v>
      </c>
      <c r="K34" s="32">
        <f t="shared" ref="K34:K35" si="4">J34</f>
        <v>0</v>
      </c>
      <c r="L34" s="375"/>
    </row>
    <row r="35" spans="1:12" s="17" customFormat="1" x14ac:dyDescent="0.15">
      <c r="A35" s="29" t="s">
        <v>87</v>
      </c>
      <c r="B35" s="17" t="s">
        <v>208</v>
      </c>
      <c r="C35" s="17" t="s">
        <v>69</v>
      </c>
      <c r="D35" s="13"/>
      <c r="E35" s="17" t="s">
        <v>20</v>
      </c>
      <c r="F35" s="17" t="s">
        <v>70</v>
      </c>
      <c r="H35" s="17" t="s">
        <v>206</v>
      </c>
      <c r="I35" s="30" t="s">
        <v>72</v>
      </c>
      <c r="J35" s="31">
        <f t="shared" ref="J35" si="5">D35*G35</f>
        <v>0</v>
      </c>
      <c r="K35" s="32">
        <f t="shared" si="4"/>
        <v>0</v>
      </c>
      <c r="L35" s="375"/>
    </row>
    <row r="36" spans="1:12" s="17" customFormat="1" x14ac:dyDescent="0.15">
      <c r="A36" s="45" t="s">
        <v>64</v>
      </c>
      <c r="B36" s="46"/>
      <c r="C36" s="46"/>
      <c r="D36" s="60"/>
      <c r="E36" s="46"/>
      <c r="F36" s="46"/>
      <c r="G36" s="46"/>
      <c r="H36" s="46"/>
      <c r="I36" s="61"/>
      <c r="J36" s="49">
        <f>SUM(J37)</f>
        <v>0</v>
      </c>
      <c r="K36" s="49">
        <f>SUM(K37)</f>
        <v>0</v>
      </c>
      <c r="L36" s="375"/>
    </row>
    <row r="37" spans="1:12" s="17" customFormat="1" x14ac:dyDescent="0.15">
      <c r="A37" s="29"/>
      <c r="B37" s="17" t="s">
        <v>210</v>
      </c>
      <c r="D37" s="13"/>
      <c r="I37" s="30" t="s">
        <v>88</v>
      </c>
      <c r="J37" s="32"/>
      <c r="K37" s="32">
        <f>J37</f>
        <v>0</v>
      </c>
      <c r="L37" s="375"/>
    </row>
    <row r="38" spans="1:12" s="17" customFormat="1" x14ac:dyDescent="0.15">
      <c r="A38" s="45" t="s">
        <v>65</v>
      </c>
      <c r="B38" s="46"/>
      <c r="C38" s="46"/>
      <c r="D38" s="47"/>
      <c r="E38" s="46"/>
      <c r="F38" s="46"/>
      <c r="G38" s="46"/>
      <c r="H38" s="46"/>
      <c r="I38" s="61"/>
      <c r="J38" s="49">
        <f>SUM(J39:J48)</f>
        <v>0</v>
      </c>
      <c r="K38" s="49">
        <f>SUM(K39:K48)</f>
        <v>0</v>
      </c>
      <c r="L38" s="375"/>
    </row>
    <row r="39" spans="1:12" s="111" customFormat="1" x14ac:dyDescent="0.15">
      <c r="A39" s="29" t="s">
        <v>154</v>
      </c>
      <c r="C39" s="111" t="s">
        <v>69</v>
      </c>
      <c r="D39" s="115"/>
      <c r="E39" s="111" t="s">
        <v>20</v>
      </c>
      <c r="F39" s="111" t="s">
        <v>70</v>
      </c>
      <c r="H39" s="111" t="s">
        <v>89</v>
      </c>
      <c r="I39" s="116" t="s">
        <v>72</v>
      </c>
      <c r="J39" s="118">
        <f>D39*G39</f>
        <v>0</v>
      </c>
      <c r="K39" s="119">
        <f t="shared" ref="K39:K48" si="6">J39</f>
        <v>0</v>
      </c>
      <c r="L39" s="375"/>
    </row>
    <row r="40" spans="1:12" s="111" customFormat="1" x14ac:dyDescent="0.15">
      <c r="A40" s="29" t="s">
        <v>155</v>
      </c>
      <c r="D40" s="115"/>
      <c r="I40" s="116"/>
      <c r="J40" s="118"/>
      <c r="K40" s="119">
        <f t="shared" si="6"/>
        <v>0</v>
      </c>
      <c r="L40" s="375"/>
    </row>
    <row r="41" spans="1:12" s="111" customFormat="1" x14ac:dyDescent="0.15">
      <c r="A41" s="29" t="s">
        <v>160</v>
      </c>
      <c r="D41" s="115"/>
      <c r="I41" s="116"/>
      <c r="J41" s="118"/>
      <c r="K41" s="119">
        <f t="shared" si="6"/>
        <v>0</v>
      </c>
      <c r="L41" s="375"/>
    </row>
    <row r="42" spans="1:12" s="111" customFormat="1" x14ac:dyDescent="0.15">
      <c r="A42" s="29" t="s">
        <v>159</v>
      </c>
      <c r="C42" s="111" t="s">
        <v>69</v>
      </c>
      <c r="D42" s="115"/>
      <c r="E42" s="111" t="s">
        <v>20</v>
      </c>
      <c r="F42" s="111" t="s">
        <v>70</v>
      </c>
      <c r="H42" s="111" t="s">
        <v>89</v>
      </c>
      <c r="I42" s="116" t="s">
        <v>72</v>
      </c>
      <c r="J42" s="118">
        <f>D42*G42</f>
        <v>0</v>
      </c>
      <c r="K42" s="119">
        <f t="shared" si="6"/>
        <v>0</v>
      </c>
      <c r="L42" s="375"/>
    </row>
    <row r="43" spans="1:12" s="111" customFormat="1" x14ac:dyDescent="0.15">
      <c r="A43" s="29" t="s">
        <v>158</v>
      </c>
      <c r="D43" s="115"/>
      <c r="I43" s="116"/>
      <c r="J43" s="118"/>
      <c r="K43" s="119">
        <f t="shared" si="6"/>
        <v>0</v>
      </c>
      <c r="L43" s="375"/>
    </row>
    <row r="44" spans="1:12" s="111" customFormat="1" x14ac:dyDescent="0.15">
      <c r="A44" s="29" t="s">
        <v>157</v>
      </c>
      <c r="D44" s="115"/>
      <c r="I44" s="116"/>
      <c r="J44" s="118"/>
      <c r="K44" s="119">
        <f t="shared" si="6"/>
        <v>0</v>
      </c>
      <c r="L44" s="375"/>
    </row>
    <row r="45" spans="1:12" s="111" customFormat="1" x14ac:dyDescent="0.15">
      <c r="A45" s="29" t="s">
        <v>156</v>
      </c>
      <c r="D45" s="115"/>
      <c r="I45" s="116"/>
      <c r="J45" s="118"/>
      <c r="K45" s="119">
        <f t="shared" si="6"/>
        <v>0</v>
      </c>
      <c r="L45" s="375"/>
    </row>
    <row r="46" spans="1:12" s="111" customFormat="1" x14ac:dyDescent="0.15">
      <c r="A46" s="117" t="s">
        <v>152</v>
      </c>
      <c r="B46" s="111" t="s">
        <v>90</v>
      </c>
      <c r="D46" s="115"/>
      <c r="I46" s="116"/>
      <c r="J46" s="118"/>
      <c r="K46" s="119">
        <f t="shared" si="6"/>
        <v>0</v>
      </c>
      <c r="L46" s="375"/>
    </row>
    <row r="47" spans="1:12" s="111" customFormat="1" x14ac:dyDescent="0.15">
      <c r="A47" s="117"/>
      <c r="B47" s="111" t="s">
        <v>91</v>
      </c>
      <c r="D47" s="115"/>
      <c r="I47" s="116"/>
      <c r="J47" s="118"/>
      <c r="K47" s="119">
        <f t="shared" si="6"/>
        <v>0</v>
      </c>
      <c r="L47" s="375"/>
    </row>
    <row r="48" spans="1:12" s="111" customFormat="1" x14ac:dyDescent="0.15">
      <c r="A48" s="117" t="s">
        <v>153</v>
      </c>
      <c r="D48" s="115"/>
      <c r="I48" s="116"/>
      <c r="J48" s="118"/>
      <c r="K48" s="119">
        <f t="shared" si="6"/>
        <v>0</v>
      </c>
      <c r="L48" s="375"/>
    </row>
    <row r="49" spans="1:13" s="35" customFormat="1" x14ac:dyDescent="0.15">
      <c r="A49" s="185" t="s">
        <v>289</v>
      </c>
      <c r="B49" s="186"/>
      <c r="C49" s="186"/>
      <c r="D49" s="187"/>
      <c r="E49" s="186"/>
      <c r="F49" s="186"/>
      <c r="G49" s="186"/>
      <c r="H49" s="186"/>
      <c r="I49" s="188"/>
      <c r="J49" s="189">
        <f>SUM(J50+J54)</f>
        <v>0</v>
      </c>
      <c r="K49" s="189">
        <f>SUM(K50+K54)</f>
        <v>0</v>
      </c>
      <c r="L49" s="375"/>
    </row>
    <row r="50" spans="1:13" s="35" customFormat="1" x14ac:dyDescent="0.15">
      <c r="A50" s="190" t="s">
        <v>290</v>
      </c>
      <c r="B50" s="191"/>
      <c r="C50" s="191"/>
      <c r="D50" s="192"/>
      <c r="E50" s="191"/>
      <c r="F50" s="191"/>
      <c r="G50" s="191"/>
      <c r="H50" s="191"/>
      <c r="I50" s="193"/>
      <c r="J50" s="194">
        <f>SUM(J51:J53)</f>
        <v>0</v>
      </c>
      <c r="K50" s="195">
        <f>SUM(K51:K53)</f>
        <v>0</v>
      </c>
      <c r="L50" s="375"/>
      <c r="M50" s="36"/>
    </row>
    <row r="51" spans="1:13" s="35" customFormat="1" x14ac:dyDescent="0.15">
      <c r="A51" s="32"/>
      <c r="B51" s="71" t="s">
        <v>143</v>
      </c>
      <c r="D51" s="71"/>
      <c r="I51" s="30" t="s">
        <v>72</v>
      </c>
      <c r="J51" s="31">
        <f>'別紙2(4)項目別明細表(委託共同事業先)【2025年度】'!$J$52</f>
        <v>0</v>
      </c>
      <c r="K51" s="73">
        <f>'別紙2(4)項目別明細表(委託共同事業先)【2025年度】'!$K$52</f>
        <v>0</v>
      </c>
      <c r="L51" s="375"/>
      <c r="M51" s="36"/>
    </row>
    <row r="52" spans="1:13" s="35" customFormat="1" x14ac:dyDescent="0.15">
      <c r="A52" s="32"/>
      <c r="B52" s="71"/>
      <c r="D52" s="71"/>
      <c r="I52" s="30" t="s">
        <v>72</v>
      </c>
      <c r="J52" s="31"/>
      <c r="K52" s="73"/>
      <c r="L52" s="375"/>
      <c r="M52" s="36"/>
    </row>
    <row r="53" spans="1:13" s="35" customFormat="1" x14ac:dyDescent="0.15">
      <c r="A53" s="72"/>
      <c r="B53" s="71"/>
      <c r="C53" s="71"/>
      <c r="D53" s="71"/>
      <c r="I53" s="30"/>
      <c r="J53" s="31"/>
      <c r="K53" s="73"/>
      <c r="L53" s="375"/>
      <c r="M53" s="37"/>
    </row>
    <row r="54" spans="1:13" s="35" customFormat="1" x14ac:dyDescent="0.15">
      <c r="A54" s="158" t="s">
        <v>291</v>
      </c>
      <c r="B54" s="159"/>
      <c r="C54" s="159"/>
      <c r="D54" s="160"/>
      <c r="E54" s="159"/>
      <c r="F54" s="159"/>
      <c r="G54" s="159"/>
      <c r="H54" s="159"/>
      <c r="I54" s="161"/>
      <c r="J54" s="162">
        <f>SUM(J55:J56)</f>
        <v>0</v>
      </c>
      <c r="K54" s="163">
        <f>SUM(K55:K56)</f>
        <v>0</v>
      </c>
      <c r="L54" s="375"/>
    </row>
    <row r="55" spans="1:13" s="35" customFormat="1" x14ac:dyDescent="0.15">
      <c r="A55" s="164"/>
      <c r="B55" s="159"/>
      <c r="C55" s="160"/>
      <c r="D55" s="160"/>
      <c r="E55" s="159"/>
      <c r="F55" s="159"/>
      <c r="G55" s="159"/>
      <c r="H55" s="159"/>
      <c r="I55" s="165" t="s">
        <v>88</v>
      </c>
      <c r="J55" s="162"/>
      <c r="K55" s="163"/>
      <c r="L55" s="375"/>
      <c r="M55" s="37"/>
    </row>
    <row r="56" spans="1:13" s="35" customFormat="1" ht="14.25" thickBot="1" x14ac:dyDescent="0.2">
      <c r="A56" s="166"/>
      <c r="B56" s="167"/>
      <c r="C56" s="167"/>
      <c r="D56" s="168"/>
      <c r="E56" s="167"/>
      <c r="F56" s="167"/>
      <c r="G56" s="167"/>
      <c r="H56" s="167"/>
      <c r="I56" s="169"/>
      <c r="J56" s="170"/>
      <c r="K56" s="171"/>
      <c r="L56" s="376"/>
    </row>
    <row r="57" spans="1:13" s="35" customFormat="1" ht="14.25" thickBot="1" x14ac:dyDescent="0.2">
      <c r="A57" s="63" t="s">
        <v>92</v>
      </c>
      <c r="B57" s="64"/>
      <c r="C57" s="64"/>
      <c r="D57" s="64"/>
      <c r="E57" s="64"/>
      <c r="F57" s="64"/>
      <c r="G57" s="64"/>
      <c r="H57" s="64"/>
      <c r="I57" s="65"/>
      <c r="J57" s="66">
        <f>SUM(J6,J19,J28,J49)</f>
        <v>0</v>
      </c>
      <c r="K57" s="66">
        <f>SUM(K6,K19,K28,K49)</f>
        <v>0</v>
      </c>
      <c r="L57" s="67">
        <f>ROUNDDOWN(SUM(K6,K19,K28,K49)*A58,-3)</f>
        <v>0</v>
      </c>
    </row>
    <row r="58" spans="1:13" x14ac:dyDescent="0.15">
      <c r="A58" s="89">
        <v>0.33333333333333298</v>
      </c>
    </row>
    <row r="60" spans="1:13" x14ac:dyDescent="0.15">
      <c r="A60" s="35" t="s">
        <v>304</v>
      </c>
    </row>
    <row r="61" spans="1:13" ht="32.25" customHeight="1" x14ac:dyDescent="0.15">
      <c r="A61" s="15" t="s">
        <v>305</v>
      </c>
      <c r="B61" s="178"/>
      <c r="C61" s="178"/>
      <c r="D61" s="178"/>
      <c r="E61" s="178"/>
      <c r="F61" s="178"/>
      <c r="G61" s="178"/>
      <c r="H61" s="178"/>
      <c r="I61" s="178"/>
      <c r="J61" s="178"/>
      <c r="K61" s="178"/>
      <c r="L61" s="178"/>
    </row>
    <row r="62" spans="1:13" x14ac:dyDescent="0.15">
      <c r="A62" s="178"/>
      <c r="B62" s="178"/>
      <c r="C62" s="178"/>
      <c r="D62" s="178"/>
      <c r="E62" s="178"/>
      <c r="F62" s="178"/>
      <c r="G62" s="178"/>
      <c r="H62" s="178"/>
      <c r="I62" s="178"/>
      <c r="J62" s="178"/>
      <c r="K62" s="297" t="s">
        <v>218</v>
      </c>
      <c r="L62" s="296" t="s">
        <v>280</v>
      </c>
    </row>
    <row r="63" spans="1:13" x14ac:dyDescent="0.15">
      <c r="A63" s="178"/>
      <c r="B63" s="178"/>
      <c r="C63" s="178"/>
      <c r="D63" s="178"/>
      <c r="E63" s="178"/>
      <c r="F63" s="178"/>
      <c r="G63" s="178"/>
      <c r="H63" s="178"/>
      <c r="I63" s="178"/>
      <c r="J63" s="178"/>
      <c r="K63" s="178"/>
      <c r="L63" s="178"/>
    </row>
    <row r="64" spans="1:13" x14ac:dyDescent="0.15">
      <c r="A64" s="178"/>
      <c r="B64" s="178"/>
      <c r="C64" s="178"/>
      <c r="D64" s="178"/>
      <c r="E64" s="178"/>
      <c r="F64" s="178"/>
      <c r="G64" s="178"/>
      <c r="H64" s="178"/>
      <c r="I64" s="178"/>
      <c r="J64" s="178"/>
      <c r="K64" s="178"/>
      <c r="L64" s="178"/>
    </row>
    <row r="65" spans="1:12" x14ac:dyDescent="0.15">
      <c r="A65" s="178"/>
      <c r="B65" s="178"/>
      <c r="C65" s="178"/>
      <c r="D65" s="178"/>
      <c r="E65" s="178"/>
      <c r="F65" s="178"/>
      <c r="G65" s="178"/>
      <c r="H65" s="178"/>
      <c r="I65" s="178"/>
      <c r="J65" s="178"/>
      <c r="K65" s="178"/>
      <c r="L65" s="178"/>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topLeftCell="A20" zoomScale="85" zoomScaleNormal="85" zoomScaleSheetLayoutView="85" workbookViewId="0">
      <selection activeCell="E64" sqref="E64"/>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1"/>
      <c r="L1" s="9" t="s">
        <v>55</v>
      </c>
    </row>
    <row r="2" spans="1:12" ht="19.5" x14ac:dyDescent="0.15">
      <c r="A2" s="379" t="s">
        <v>303</v>
      </c>
      <c r="B2" s="379"/>
      <c r="C2" s="379"/>
      <c r="D2" s="379"/>
      <c r="E2" s="379"/>
      <c r="F2" s="379"/>
      <c r="G2" s="379"/>
      <c r="H2" s="379"/>
      <c r="I2" s="379"/>
      <c r="J2" s="379"/>
      <c r="K2" s="379"/>
      <c r="L2" s="379"/>
    </row>
    <row r="3" spans="1:12" ht="18.75" x14ac:dyDescent="0.15">
      <c r="B3" s="380"/>
      <c r="C3" s="380"/>
      <c r="D3" s="380"/>
      <c r="E3" s="380"/>
      <c r="F3" s="380"/>
      <c r="G3" s="380"/>
      <c r="H3" s="380"/>
      <c r="I3" s="381"/>
      <c r="J3" s="381"/>
      <c r="K3" s="381"/>
      <c r="L3" s="381"/>
    </row>
    <row r="4" spans="1:12" s="17" customFormat="1" ht="14.25" thickBot="1" x14ac:dyDescent="0.2">
      <c r="A4" s="385" t="str">
        <f>"（４）"&amp;情報項目シート!C6&amp;"　　　項目別明細表(2026年度）"</f>
        <v>（４）　　　項目別明細表(2026年度）</v>
      </c>
      <c r="B4" s="385"/>
      <c r="C4" s="385"/>
      <c r="D4" s="385"/>
      <c r="E4" s="385"/>
      <c r="F4" s="385"/>
      <c r="G4" s="385"/>
      <c r="H4" s="385"/>
      <c r="I4" s="385"/>
      <c r="J4" s="385"/>
      <c r="K4" s="385"/>
    </row>
    <row r="5" spans="1:12" s="17" customFormat="1" x14ac:dyDescent="0.15">
      <c r="A5" s="382" t="s">
        <v>67</v>
      </c>
      <c r="B5" s="383"/>
      <c r="C5" s="383"/>
      <c r="D5" s="383"/>
      <c r="E5" s="383"/>
      <c r="F5" s="383"/>
      <c r="G5" s="383"/>
      <c r="H5" s="383"/>
      <c r="I5" s="384"/>
      <c r="J5" s="26" t="s">
        <v>298</v>
      </c>
      <c r="K5" s="27" t="s">
        <v>299</v>
      </c>
      <c r="L5" s="28" t="s">
        <v>300</v>
      </c>
    </row>
    <row r="6" spans="1:12" s="17" customFormat="1" x14ac:dyDescent="0.15">
      <c r="A6" s="50" t="s">
        <v>57</v>
      </c>
      <c r="B6" s="51"/>
      <c r="C6" s="51"/>
      <c r="D6" s="52"/>
      <c r="E6" s="51"/>
      <c r="F6" s="51"/>
      <c r="G6" s="51"/>
      <c r="H6" s="51"/>
      <c r="I6" s="53"/>
      <c r="J6" s="54">
        <f>SUM(J7,J10,J16)</f>
        <v>0</v>
      </c>
      <c r="K6" s="54">
        <f>SUM(K7,K10,K16)</f>
        <v>0</v>
      </c>
      <c r="L6" s="374"/>
    </row>
    <row r="7" spans="1:12" s="17" customFormat="1" x14ac:dyDescent="0.15">
      <c r="A7" s="45" t="s">
        <v>58</v>
      </c>
      <c r="B7" s="46"/>
      <c r="C7" s="46"/>
      <c r="D7" s="47"/>
      <c r="E7" s="46"/>
      <c r="F7" s="46"/>
      <c r="G7" s="46"/>
      <c r="H7" s="46"/>
      <c r="I7" s="48"/>
      <c r="J7" s="49">
        <f>SUM(J8:J9)</f>
        <v>0</v>
      </c>
      <c r="K7" s="49">
        <f>SUM(K8:K9)</f>
        <v>0</v>
      </c>
      <c r="L7" s="375"/>
    </row>
    <row r="8" spans="1:12" s="17" customFormat="1" x14ac:dyDescent="0.15">
      <c r="A8" s="29"/>
      <c r="B8" s="17" t="s">
        <v>68</v>
      </c>
      <c r="C8" s="17" t="s">
        <v>69</v>
      </c>
      <c r="D8" s="13"/>
      <c r="E8" s="17" t="s">
        <v>20</v>
      </c>
      <c r="F8" s="17" t="s">
        <v>70</v>
      </c>
      <c r="H8" s="17" t="s">
        <v>71</v>
      </c>
      <c r="I8" s="30" t="s">
        <v>72</v>
      </c>
      <c r="J8" s="31">
        <f>D8*G8</f>
        <v>0</v>
      </c>
      <c r="K8" s="32">
        <f>J8</f>
        <v>0</v>
      </c>
      <c r="L8" s="375"/>
    </row>
    <row r="9" spans="1:12" s="17" customFormat="1" x14ac:dyDescent="0.15">
      <c r="A9" s="29"/>
      <c r="D9" s="13"/>
      <c r="I9" s="30"/>
      <c r="J9" s="31"/>
      <c r="K9" s="32">
        <f>J9</f>
        <v>0</v>
      </c>
      <c r="L9" s="375"/>
    </row>
    <row r="10" spans="1:12" s="17" customFormat="1" x14ac:dyDescent="0.15">
      <c r="A10" s="377" t="s">
        <v>59</v>
      </c>
      <c r="B10" s="378"/>
      <c r="C10" s="46"/>
      <c r="D10" s="60"/>
      <c r="E10" s="46"/>
      <c r="F10" s="46"/>
      <c r="G10" s="46"/>
      <c r="H10" s="46"/>
      <c r="I10" s="61"/>
      <c r="J10" s="49">
        <f>SUM(J11:J15)</f>
        <v>0</v>
      </c>
      <c r="K10" s="49">
        <f>SUM(K11:K15)</f>
        <v>0</v>
      </c>
      <c r="L10" s="375"/>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5"/>
    </row>
    <row r="12" spans="1:12" s="17" customFormat="1" x14ac:dyDescent="0.15">
      <c r="A12" s="29"/>
      <c r="B12" s="17" t="s">
        <v>74</v>
      </c>
      <c r="C12" s="17" t="s">
        <v>69</v>
      </c>
      <c r="D12" s="13"/>
      <c r="E12" s="17" t="s">
        <v>20</v>
      </c>
      <c r="F12" s="17" t="s">
        <v>70</v>
      </c>
      <c r="H12" s="17" t="s">
        <v>71</v>
      </c>
      <c r="I12" s="30" t="s">
        <v>72</v>
      </c>
      <c r="J12" s="31">
        <f t="shared" si="0"/>
        <v>0</v>
      </c>
      <c r="K12" s="32">
        <f>J12</f>
        <v>0</v>
      </c>
      <c r="L12" s="375"/>
    </row>
    <row r="13" spans="1:12" s="17" customFormat="1" x14ac:dyDescent="0.15">
      <c r="A13" s="29"/>
      <c r="B13" s="17" t="s">
        <v>76</v>
      </c>
      <c r="D13" s="13"/>
      <c r="I13" s="30" t="s">
        <v>72</v>
      </c>
      <c r="J13" s="31"/>
      <c r="K13" s="32">
        <f>J13</f>
        <v>0</v>
      </c>
      <c r="L13" s="375"/>
    </row>
    <row r="14" spans="1:12" s="17" customFormat="1" x14ac:dyDescent="0.15">
      <c r="A14" s="29"/>
      <c r="B14" s="17" t="s">
        <v>77</v>
      </c>
      <c r="D14" s="13"/>
      <c r="I14" s="30" t="s">
        <v>72</v>
      </c>
      <c r="J14" s="31"/>
      <c r="K14" s="32">
        <f>J14</f>
        <v>0</v>
      </c>
      <c r="L14" s="375"/>
    </row>
    <row r="15" spans="1:12" s="17" customFormat="1" x14ac:dyDescent="0.15">
      <c r="A15" s="29"/>
      <c r="B15" s="17" t="s">
        <v>78</v>
      </c>
      <c r="D15" s="13"/>
      <c r="I15" s="30" t="s">
        <v>72</v>
      </c>
      <c r="J15" s="31"/>
      <c r="K15" s="32">
        <f>J15</f>
        <v>0</v>
      </c>
      <c r="L15" s="375"/>
    </row>
    <row r="16" spans="1:12" s="17" customFormat="1" x14ac:dyDescent="0.15">
      <c r="A16" s="45" t="s">
        <v>60</v>
      </c>
      <c r="B16" s="46"/>
      <c r="C16" s="46"/>
      <c r="D16" s="47"/>
      <c r="E16" s="46"/>
      <c r="F16" s="46"/>
      <c r="G16" s="46"/>
      <c r="H16" s="46"/>
      <c r="I16" s="48"/>
      <c r="J16" s="49">
        <f>SUM(J17:J18)</f>
        <v>0</v>
      </c>
      <c r="K16" s="49">
        <f>SUM(K17:K18)</f>
        <v>0</v>
      </c>
      <c r="L16" s="375"/>
    </row>
    <row r="17" spans="1:13" s="17" customFormat="1" x14ac:dyDescent="0.15">
      <c r="A17" s="29"/>
      <c r="B17" s="17" t="s">
        <v>80</v>
      </c>
      <c r="D17" s="13"/>
      <c r="I17" s="30" t="s">
        <v>72</v>
      </c>
      <c r="J17" s="31"/>
      <c r="K17" s="32">
        <f>J17</f>
        <v>0</v>
      </c>
      <c r="L17" s="375"/>
    </row>
    <row r="18" spans="1:13" s="17" customFormat="1" x14ac:dyDescent="0.15">
      <c r="A18" s="29"/>
      <c r="B18" s="17" t="s">
        <v>81</v>
      </c>
      <c r="D18" s="13"/>
      <c r="I18" s="30" t="s">
        <v>72</v>
      </c>
      <c r="J18" s="31"/>
      <c r="K18" s="32">
        <f>J18</f>
        <v>0</v>
      </c>
      <c r="L18" s="375"/>
    </row>
    <row r="19" spans="1:13" s="17" customFormat="1" x14ac:dyDescent="0.15">
      <c r="A19" s="55" t="s">
        <v>28</v>
      </c>
      <c r="B19" s="56"/>
      <c r="C19" s="56"/>
      <c r="D19" s="57"/>
      <c r="E19" s="56"/>
      <c r="F19" s="56"/>
      <c r="G19" s="56"/>
      <c r="H19" s="56"/>
      <c r="I19" s="58"/>
      <c r="J19" s="59">
        <f>SUM(J20,J26)</f>
        <v>0</v>
      </c>
      <c r="K19" s="59">
        <f>SUM(K20,K26)</f>
        <v>0</v>
      </c>
      <c r="L19" s="375"/>
    </row>
    <row r="20" spans="1:13" s="17" customFormat="1" x14ac:dyDescent="0.15">
      <c r="A20" s="45" t="s">
        <v>308</v>
      </c>
      <c r="B20" s="46"/>
      <c r="C20" s="46"/>
      <c r="D20" s="60"/>
      <c r="E20" s="46"/>
      <c r="F20" s="46"/>
      <c r="G20" s="46"/>
      <c r="H20" s="46"/>
      <c r="I20" s="61"/>
      <c r="J20" s="49">
        <f>SUM(J21:J25)</f>
        <v>0</v>
      </c>
      <c r="K20" s="49">
        <f>SUM(K21:K25)</f>
        <v>0</v>
      </c>
      <c r="L20" s="375"/>
    </row>
    <row r="21" spans="1:13" s="17" customFormat="1" x14ac:dyDescent="0.15">
      <c r="A21" s="29" t="s">
        <v>96</v>
      </c>
      <c r="C21" s="17" t="s">
        <v>69</v>
      </c>
      <c r="D21" s="13"/>
      <c r="E21" s="17" t="s">
        <v>20</v>
      </c>
      <c r="F21" s="17" t="s">
        <v>70</v>
      </c>
      <c r="H21" s="17" t="s">
        <v>71</v>
      </c>
      <c r="I21" s="30" t="s">
        <v>72</v>
      </c>
      <c r="J21" s="31">
        <f>D21*G21</f>
        <v>0</v>
      </c>
      <c r="K21" s="33">
        <f>J21</f>
        <v>0</v>
      </c>
      <c r="L21" s="375"/>
      <c r="M21" s="34"/>
    </row>
    <row r="22" spans="1:13" s="17" customFormat="1" x14ac:dyDescent="0.15">
      <c r="A22" s="29" t="s">
        <v>97</v>
      </c>
      <c r="D22" s="13"/>
      <c r="E22" s="17" t="s">
        <v>20</v>
      </c>
      <c r="F22" s="17" t="s">
        <v>70</v>
      </c>
      <c r="H22" s="17" t="s">
        <v>71</v>
      </c>
      <c r="I22" s="30" t="s">
        <v>72</v>
      </c>
      <c r="J22" s="31">
        <f>D22*G22</f>
        <v>0</v>
      </c>
      <c r="K22" s="33">
        <f t="shared" ref="K22:K25" si="1">J22</f>
        <v>0</v>
      </c>
      <c r="L22" s="375"/>
      <c r="M22" s="34"/>
    </row>
    <row r="23" spans="1:13" s="17" customFormat="1" x14ac:dyDescent="0.15">
      <c r="A23" s="29"/>
      <c r="D23" s="13"/>
      <c r="E23" s="17" t="s">
        <v>20</v>
      </c>
      <c r="F23" s="17" t="s">
        <v>70</v>
      </c>
      <c r="H23" s="17" t="s">
        <v>71</v>
      </c>
      <c r="I23" s="30" t="s">
        <v>72</v>
      </c>
      <c r="J23" s="31">
        <f t="shared" ref="J23:J25" si="2">D23*G23</f>
        <v>0</v>
      </c>
      <c r="K23" s="33">
        <f t="shared" si="1"/>
        <v>0</v>
      </c>
      <c r="L23" s="375"/>
      <c r="M23" s="34"/>
    </row>
    <row r="24" spans="1:13" s="17" customFormat="1" x14ac:dyDescent="0.15">
      <c r="A24" s="29"/>
      <c r="D24" s="13"/>
      <c r="E24" s="17" t="s">
        <v>20</v>
      </c>
      <c r="F24" s="17" t="s">
        <v>70</v>
      </c>
      <c r="H24" s="17" t="s">
        <v>71</v>
      </c>
      <c r="I24" s="30" t="s">
        <v>72</v>
      </c>
      <c r="J24" s="31">
        <f t="shared" si="2"/>
        <v>0</v>
      </c>
      <c r="K24" s="33">
        <f t="shared" si="1"/>
        <v>0</v>
      </c>
      <c r="L24" s="375"/>
      <c r="M24" s="34"/>
    </row>
    <row r="25" spans="1:13" s="17" customFormat="1" x14ac:dyDescent="0.15">
      <c r="A25" s="29"/>
      <c r="C25" s="17" t="s">
        <v>69</v>
      </c>
      <c r="D25" s="13"/>
      <c r="E25" s="17" t="s">
        <v>20</v>
      </c>
      <c r="F25" s="17" t="s">
        <v>70</v>
      </c>
      <c r="H25" s="17" t="s">
        <v>71</v>
      </c>
      <c r="I25" s="30" t="s">
        <v>72</v>
      </c>
      <c r="J25" s="31">
        <f t="shared" si="2"/>
        <v>0</v>
      </c>
      <c r="K25" s="33">
        <f t="shared" si="1"/>
        <v>0</v>
      </c>
      <c r="L25" s="375"/>
    </row>
    <row r="26" spans="1:13" s="17" customFormat="1" x14ac:dyDescent="0.15">
      <c r="A26" s="45" t="s">
        <v>61</v>
      </c>
      <c r="B26" s="46"/>
      <c r="C26" s="46"/>
      <c r="D26" s="60"/>
      <c r="E26" s="46"/>
      <c r="F26" s="46"/>
      <c r="G26" s="46"/>
      <c r="H26" s="46"/>
      <c r="I26" s="61"/>
      <c r="J26" s="49">
        <f>SUM(J27)</f>
        <v>0</v>
      </c>
      <c r="K26" s="49">
        <f>SUM(K27)</f>
        <v>0</v>
      </c>
      <c r="L26" s="375"/>
    </row>
    <row r="27" spans="1:13" s="17" customFormat="1" x14ac:dyDescent="0.15">
      <c r="A27" s="29"/>
      <c r="C27" s="17" t="s">
        <v>69</v>
      </c>
      <c r="D27" s="13"/>
      <c r="E27" s="17" t="s">
        <v>20</v>
      </c>
      <c r="F27" s="17" t="s">
        <v>70</v>
      </c>
      <c r="H27" s="17" t="s">
        <v>83</v>
      </c>
      <c r="I27" s="30" t="s">
        <v>72</v>
      </c>
      <c r="J27" s="31">
        <f t="shared" ref="J27" si="3">D27*G27</f>
        <v>0</v>
      </c>
      <c r="K27" s="33">
        <f>J27</f>
        <v>0</v>
      </c>
      <c r="L27" s="375"/>
    </row>
    <row r="28" spans="1:13" s="17" customFormat="1" x14ac:dyDescent="0.15">
      <c r="A28" s="55" t="s">
        <v>29</v>
      </c>
      <c r="B28" s="56"/>
      <c r="C28" s="56"/>
      <c r="D28" s="57"/>
      <c r="E28" s="56"/>
      <c r="F28" s="56"/>
      <c r="G28" s="56"/>
      <c r="H28" s="56"/>
      <c r="I28" s="58"/>
      <c r="J28" s="59">
        <f>SUM(J29,J32,J36,J38)</f>
        <v>0</v>
      </c>
      <c r="K28" s="62">
        <f>SUM(K29,K32,K36,K38)</f>
        <v>0</v>
      </c>
      <c r="L28" s="375"/>
    </row>
    <row r="29" spans="1:13" s="17" customFormat="1" x14ac:dyDescent="0.15">
      <c r="A29" s="45" t="s">
        <v>62</v>
      </c>
      <c r="B29" s="46"/>
      <c r="C29" s="46"/>
      <c r="D29" s="60"/>
      <c r="E29" s="46"/>
      <c r="F29" s="46"/>
      <c r="G29" s="46"/>
      <c r="H29" s="46"/>
      <c r="I29" s="61"/>
      <c r="J29" s="49">
        <f>SUM(J30:J31)</f>
        <v>0</v>
      </c>
      <c r="K29" s="49">
        <f>SUM(K30:K31)</f>
        <v>0</v>
      </c>
      <c r="L29" s="375"/>
    </row>
    <row r="30" spans="1:13" s="17" customFormat="1" x14ac:dyDescent="0.15">
      <c r="A30" s="29"/>
      <c r="B30" s="17" t="s">
        <v>85</v>
      </c>
      <c r="D30" s="13"/>
      <c r="I30" s="30" t="s">
        <v>72</v>
      </c>
      <c r="J30" s="32"/>
      <c r="K30" s="32">
        <f>J30</f>
        <v>0</v>
      </c>
      <c r="L30" s="375"/>
    </row>
    <row r="31" spans="1:13" s="17" customFormat="1" x14ac:dyDescent="0.15">
      <c r="A31" s="29"/>
      <c r="B31" s="17" t="s">
        <v>86</v>
      </c>
      <c r="D31" s="13"/>
      <c r="I31" s="30" t="s">
        <v>72</v>
      </c>
      <c r="J31" s="32"/>
      <c r="K31" s="32">
        <f>J31</f>
        <v>0</v>
      </c>
      <c r="L31" s="375"/>
    </row>
    <row r="32" spans="1:13" s="17" customFormat="1" x14ac:dyDescent="0.15">
      <c r="A32" s="45" t="s">
        <v>63</v>
      </c>
      <c r="B32" s="46"/>
      <c r="C32" s="46"/>
      <c r="D32" s="47"/>
      <c r="E32" s="46"/>
      <c r="F32" s="46"/>
      <c r="G32" s="46"/>
      <c r="H32" s="46"/>
      <c r="I32" s="61"/>
      <c r="J32" s="49">
        <f>SUM(J33:J35)</f>
        <v>0</v>
      </c>
      <c r="K32" s="49">
        <f>SUM(K33:K35)</f>
        <v>0</v>
      </c>
      <c r="L32" s="375"/>
    </row>
    <row r="33" spans="1:12" s="17" customFormat="1" x14ac:dyDescent="0.15">
      <c r="A33" s="29" t="s">
        <v>309</v>
      </c>
      <c r="B33" s="17" t="s">
        <v>207</v>
      </c>
      <c r="C33" s="17" t="s">
        <v>69</v>
      </c>
      <c r="D33" s="13"/>
      <c r="E33" s="17" t="s">
        <v>20</v>
      </c>
      <c r="F33" s="17" t="s">
        <v>70</v>
      </c>
      <c r="H33" s="17" t="s">
        <v>206</v>
      </c>
      <c r="I33" s="30" t="s">
        <v>72</v>
      </c>
      <c r="J33" s="31">
        <f>D33*G33</f>
        <v>0</v>
      </c>
      <c r="K33" s="32">
        <f>J33</f>
        <v>0</v>
      </c>
      <c r="L33" s="375"/>
    </row>
    <row r="34" spans="1:12" s="17" customFormat="1" x14ac:dyDescent="0.15">
      <c r="A34" s="29"/>
      <c r="B34" s="17" t="s">
        <v>208</v>
      </c>
      <c r="C34" s="17" t="s">
        <v>69</v>
      </c>
      <c r="D34" s="13"/>
      <c r="E34" s="17" t="s">
        <v>20</v>
      </c>
      <c r="F34" s="17" t="s">
        <v>70</v>
      </c>
      <c r="H34" s="17" t="s">
        <v>206</v>
      </c>
      <c r="I34" s="30" t="s">
        <v>72</v>
      </c>
      <c r="J34" s="31">
        <f>D34*G34</f>
        <v>0</v>
      </c>
      <c r="K34" s="32">
        <f t="shared" ref="K34:K35" si="4">J34</f>
        <v>0</v>
      </c>
      <c r="L34" s="375"/>
    </row>
    <row r="35" spans="1:12" s="17" customFormat="1" x14ac:dyDescent="0.15">
      <c r="A35" s="29" t="s">
        <v>87</v>
      </c>
      <c r="B35" s="17" t="s">
        <v>208</v>
      </c>
      <c r="C35" s="17" t="s">
        <v>69</v>
      </c>
      <c r="D35" s="13"/>
      <c r="E35" s="17" t="s">
        <v>20</v>
      </c>
      <c r="F35" s="17" t="s">
        <v>70</v>
      </c>
      <c r="H35" s="17" t="s">
        <v>206</v>
      </c>
      <c r="I35" s="30" t="s">
        <v>72</v>
      </c>
      <c r="J35" s="31">
        <f t="shared" ref="J35" si="5">D35*G35</f>
        <v>0</v>
      </c>
      <c r="K35" s="32">
        <f t="shared" si="4"/>
        <v>0</v>
      </c>
      <c r="L35" s="375"/>
    </row>
    <row r="36" spans="1:12" s="17" customFormat="1" x14ac:dyDescent="0.15">
      <c r="A36" s="45" t="s">
        <v>64</v>
      </c>
      <c r="B36" s="46"/>
      <c r="C36" s="46"/>
      <c r="D36" s="60"/>
      <c r="E36" s="46"/>
      <c r="F36" s="46"/>
      <c r="G36" s="46"/>
      <c r="H36" s="46"/>
      <c r="I36" s="61"/>
      <c r="J36" s="49">
        <f>SUM(J37)</f>
        <v>0</v>
      </c>
      <c r="K36" s="49">
        <f>SUM(K37)</f>
        <v>0</v>
      </c>
      <c r="L36" s="375"/>
    </row>
    <row r="37" spans="1:12" s="17" customFormat="1" x14ac:dyDescent="0.15">
      <c r="A37" s="29"/>
      <c r="B37" s="17" t="s">
        <v>210</v>
      </c>
      <c r="D37" s="13"/>
      <c r="I37" s="30" t="s">
        <v>72</v>
      </c>
      <c r="J37" s="32"/>
      <c r="K37" s="32">
        <f>J37</f>
        <v>0</v>
      </c>
      <c r="L37" s="375"/>
    </row>
    <row r="38" spans="1:12" s="17" customFormat="1" x14ac:dyDescent="0.15">
      <c r="A38" s="45" t="s">
        <v>65</v>
      </c>
      <c r="B38" s="46"/>
      <c r="C38" s="46"/>
      <c r="D38" s="47"/>
      <c r="E38" s="46"/>
      <c r="F38" s="46"/>
      <c r="G38" s="46"/>
      <c r="H38" s="46"/>
      <c r="I38" s="61"/>
      <c r="J38" s="49">
        <f>SUM(J39:J48)</f>
        <v>0</v>
      </c>
      <c r="K38" s="49">
        <f>SUM(K39:K48)</f>
        <v>0</v>
      </c>
      <c r="L38" s="375"/>
    </row>
    <row r="39" spans="1:12" s="111" customFormat="1" x14ac:dyDescent="0.15">
      <c r="A39" s="29" t="s">
        <v>154</v>
      </c>
      <c r="C39" s="111" t="s">
        <v>69</v>
      </c>
      <c r="D39" s="115"/>
      <c r="E39" s="111" t="s">
        <v>20</v>
      </c>
      <c r="F39" s="111" t="s">
        <v>70</v>
      </c>
      <c r="H39" s="111" t="s">
        <v>89</v>
      </c>
      <c r="I39" s="116" t="s">
        <v>72</v>
      </c>
      <c r="J39" s="118">
        <f>D39*G39</f>
        <v>0</v>
      </c>
      <c r="K39" s="119">
        <f t="shared" ref="K39:K48" si="6">J39</f>
        <v>0</v>
      </c>
      <c r="L39" s="375"/>
    </row>
    <row r="40" spans="1:12" s="111" customFormat="1" x14ac:dyDescent="0.15">
      <c r="A40" s="29" t="s">
        <v>155</v>
      </c>
      <c r="D40" s="115"/>
      <c r="I40" s="116"/>
      <c r="J40" s="118"/>
      <c r="K40" s="119">
        <f t="shared" si="6"/>
        <v>0</v>
      </c>
      <c r="L40" s="375"/>
    </row>
    <row r="41" spans="1:12" s="111" customFormat="1" x14ac:dyDescent="0.15">
      <c r="A41" s="29" t="s">
        <v>160</v>
      </c>
      <c r="D41" s="115"/>
      <c r="I41" s="116"/>
      <c r="J41" s="118"/>
      <c r="K41" s="119">
        <f t="shared" si="6"/>
        <v>0</v>
      </c>
      <c r="L41" s="375"/>
    </row>
    <row r="42" spans="1:12" s="111" customFormat="1" x14ac:dyDescent="0.15">
      <c r="A42" s="29" t="s">
        <v>159</v>
      </c>
      <c r="C42" s="111" t="s">
        <v>69</v>
      </c>
      <c r="D42" s="115"/>
      <c r="E42" s="111" t="s">
        <v>20</v>
      </c>
      <c r="F42" s="111" t="s">
        <v>70</v>
      </c>
      <c r="H42" s="111" t="s">
        <v>89</v>
      </c>
      <c r="I42" s="116" t="s">
        <v>72</v>
      </c>
      <c r="J42" s="118">
        <f>D42*G42</f>
        <v>0</v>
      </c>
      <c r="K42" s="119">
        <f t="shared" si="6"/>
        <v>0</v>
      </c>
      <c r="L42" s="375"/>
    </row>
    <row r="43" spans="1:12" s="111" customFormat="1" x14ac:dyDescent="0.15">
      <c r="A43" s="29" t="s">
        <v>158</v>
      </c>
      <c r="D43" s="115"/>
      <c r="I43" s="116"/>
      <c r="J43" s="118"/>
      <c r="K43" s="119">
        <f t="shared" si="6"/>
        <v>0</v>
      </c>
      <c r="L43" s="375"/>
    </row>
    <row r="44" spans="1:12" s="111" customFormat="1" x14ac:dyDescent="0.15">
      <c r="A44" s="29" t="s">
        <v>157</v>
      </c>
      <c r="D44" s="115"/>
      <c r="I44" s="116"/>
      <c r="J44" s="118"/>
      <c r="K44" s="119">
        <f t="shared" si="6"/>
        <v>0</v>
      </c>
      <c r="L44" s="375"/>
    </row>
    <row r="45" spans="1:12" s="111" customFormat="1" x14ac:dyDescent="0.15">
      <c r="A45" s="29" t="s">
        <v>156</v>
      </c>
      <c r="D45" s="115"/>
      <c r="I45" s="116"/>
      <c r="J45" s="118"/>
      <c r="K45" s="119">
        <f t="shared" si="6"/>
        <v>0</v>
      </c>
      <c r="L45" s="375"/>
    </row>
    <row r="46" spans="1:12" s="111" customFormat="1" x14ac:dyDescent="0.15">
      <c r="A46" s="117" t="s">
        <v>152</v>
      </c>
      <c r="B46" s="111" t="s">
        <v>90</v>
      </c>
      <c r="D46" s="115"/>
      <c r="I46" s="116"/>
      <c r="J46" s="118"/>
      <c r="K46" s="119">
        <f t="shared" si="6"/>
        <v>0</v>
      </c>
      <c r="L46" s="375"/>
    </row>
    <row r="47" spans="1:12" s="111" customFormat="1" x14ac:dyDescent="0.15">
      <c r="A47" s="117"/>
      <c r="B47" s="111" t="s">
        <v>91</v>
      </c>
      <c r="D47" s="115"/>
      <c r="I47" s="116"/>
      <c r="J47" s="118"/>
      <c r="K47" s="119">
        <f t="shared" si="6"/>
        <v>0</v>
      </c>
      <c r="L47" s="375"/>
    </row>
    <row r="48" spans="1:12" s="111" customFormat="1" x14ac:dyDescent="0.15">
      <c r="A48" s="117" t="s">
        <v>153</v>
      </c>
      <c r="D48" s="115"/>
      <c r="I48" s="116"/>
      <c r="J48" s="118"/>
      <c r="K48" s="119">
        <f t="shared" si="6"/>
        <v>0</v>
      </c>
      <c r="L48" s="375"/>
    </row>
    <row r="49" spans="1:13" s="35" customFormat="1" x14ac:dyDescent="0.15">
      <c r="A49" s="185" t="s">
        <v>289</v>
      </c>
      <c r="B49" s="186"/>
      <c r="C49" s="186"/>
      <c r="D49" s="187"/>
      <c r="E49" s="186"/>
      <c r="F49" s="186"/>
      <c r="G49" s="186"/>
      <c r="H49" s="186"/>
      <c r="I49" s="188"/>
      <c r="J49" s="189">
        <f>SUM(J50+J54)</f>
        <v>0</v>
      </c>
      <c r="K49" s="189">
        <f>SUM(K50+K54)</f>
        <v>0</v>
      </c>
      <c r="L49" s="375"/>
    </row>
    <row r="50" spans="1:13" s="35" customFormat="1" x14ac:dyDescent="0.15">
      <c r="A50" s="190" t="s">
        <v>290</v>
      </c>
      <c r="B50" s="191"/>
      <c r="C50" s="191"/>
      <c r="D50" s="192"/>
      <c r="E50" s="191"/>
      <c r="F50" s="191"/>
      <c r="G50" s="191"/>
      <c r="H50" s="191"/>
      <c r="I50" s="193"/>
      <c r="J50" s="194">
        <f>SUM(J51:J53)</f>
        <v>0</v>
      </c>
      <c r="K50" s="195">
        <f>SUM(K51:K53)</f>
        <v>0</v>
      </c>
      <c r="L50" s="375"/>
      <c r="M50" s="36"/>
    </row>
    <row r="51" spans="1:13" s="35" customFormat="1" x14ac:dyDescent="0.15">
      <c r="A51" s="32"/>
      <c r="B51" s="71" t="s">
        <v>143</v>
      </c>
      <c r="D51" s="71"/>
      <c r="I51" s="30" t="s">
        <v>72</v>
      </c>
      <c r="J51" s="31">
        <f>'別紙2(4)項目別明細表(委託共同事業先)【2026年度】'!$J$52</f>
        <v>0</v>
      </c>
      <c r="K51" s="73">
        <f>'別紙2(4)項目別明細表(委託共同事業先)【2026年度】'!$K$52</f>
        <v>0</v>
      </c>
      <c r="L51" s="375"/>
      <c r="M51" s="36"/>
    </row>
    <row r="52" spans="1:13" s="35" customFormat="1" x14ac:dyDescent="0.15">
      <c r="A52" s="32"/>
      <c r="B52" s="71"/>
      <c r="D52" s="71"/>
      <c r="I52" s="30"/>
      <c r="J52" s="31"/>
      <c r="K52" s="73"/>
      <c r="L52" s="375"/>
      <c r="M52" s="36"/>
    </row>
    <row r="53" spans="1:13" s="35" customFormat="1" x14ac:dyDescent="0.15">
      <c r="A53" s="72"/>
      <c r="B53" s="71"/>
      <c r="C53" s="71"/>
      <c r="D53" s="71"/>
      <c r="I53" s="30" t="s">
        <v>72</v>
      </c>
      <c r="J53" s="31"/>
      <c r="K53" s="73"/>
      <c r="L53" s="375"/>
      <c r="M53" s="37"/>
    </row>
    <row r="54" spans="1:13" s="35" customFormat="1" x14ac:dyDescent="0.15">
      <c r="A54" s="158" t="s">
        <v>291</v>
      </c>
      <c r="B54" s="159"/>
      <c r="C54" s="159"/>
      <c r="D54" s="160"/>
      <c r="E54" s="159"/>
      <c r="F54" s="159"/>
      <c r="G54" s="159"/>
      <c r="H54" s="159"/>
      <c r="I54" s="161"/>
      <c r="J54" s="162">
        <f>SUM(J55:J56)</f>
        <v>0</v>
      </c>
      <c r="K54" s="163">
        <f>SUM(K55:K56)</f>
        <v>0</v>
      </c>
      <c r="L54" s="375"/>
    </row>
    <row r="55" spans="1:13" s="35" customFormat="1" x14ac:dyDescent="0.15">
      <c r="A55" s="164"/>
      <c r="B55" s="159"/>
      <c r="C55" s="160"/>
      <c r="D55" s="160"/>
      <c r="E55" s="159"/>
      <c r="F55" s="159"/>
      <c r="G55" s="159"/>
      <c r="H55" s="159"/>
      <c r="I55" s="165" t="s">
        <v>72</v>
      </c>
      <c r="J55" s="162"/>
      <c r="K55" s="163"/>
      <c r="L55" s="375"/>
      <c r="M55" s="37"/>
    </row>
    <row r="56" spans="1:13" s="35" customFormat="1" ht="14.25" thickBot="1" x14ac:dyDescent="0.2">
      <c r="A56" s="166"/>
      <c r="B56" s="167"/>
      <c r="C56" s="167"/>
      <c r="D56" s="168"/>
      <c r="E56" s="167"/>
      <c r="F56" s="167"/>
      <c r="G56" s="167"/>
      <c r="H56" s="167"/>
      <c r="I56" s="169"/>
      <c r="J56" s="170"/>
      <c r="K56" s="171"/>
      <c r="L56" s="376"/>
    </row>
    <row r="57" spans="1:13" s="35" customFormat="1" ht="14.25" thickBot="1" x14ac:dyDescent="0.2">
      <c r="A57" s="63" t="s">
        <v>92</v>
      </c>
      <c r="B57" s="64"/>
      <c r="C57" s="64"/>
      <c r="D57" s="64"/>
      <c r="E57" s="64"/>
      <c r="F57" s="64"/>
      <c r="G57" s="64"/>
      <c r="H57" s="64"/>
      <c r="I57" s="65"/>
      <c r="J57" s="66">
        <f>SUM(J6,J19,J28,J49)</f>
        <v>0</v>
      </c>
      <c r="K57" s="66">
        <f>SUM(K6,K19,K28,K49)</f>
        <v>0</v>
      </c>
      <c r="L57" s="67">
        <f>ROUNDDOWN(SUM(K6,K19,K28,K49)*A58,-3)</f>
        <v>0</v>
      </c>
    </row>
    <row r="58" spans="1:13" x14ac:dyDescent="0.15">
      <c r="A58" s="89">
        <v>0.33333333333333298</v>
      </c>
    </row>
    <row r="60" spans="1:13" x14ac:dyDescent="0.15">
      <c r="A60" s="35" t="s">
        <v>304</v>
      </c>
    </row>
    <row r="61" spans="1:13" ht="32.25" customHeight="1" x14ac:dyDescent="0.15">
      <c r="A61" s="15" t="s">
        <v>305</v>
      </c>
      <c r="B61" s="178"/>
      <c r="C61" s="178"/>
      <c r="D61" s="178"/>
      <c r="E61" s="178"/>
      <c r="F61" s="178"/>
      <c r="G61" s="178"/>
      <c r="H61" s="178"/>
      <c r="I61" s="178"/>
      <c r="J61" s="178"/>
      <c r="K61" s="178"/>
      <c r="L61" s="178"/>
    </row>
    <row r="62" spans="1:13" x14ac:dyDescent="0.15">
      <c r="A62" s="178"/>
      <c r="B62" s="178"/>
      <c r="C62" s="178"/>
      <c r="D62" s="178"/>
      <c r="E62" s="178"/>
      <c r="F62" s="178"/>
      <c r="G62" s="178"/>
      <c r="H62" s="178"/>
      <c r="I62" s="178"/>
      <c r="J62" s="178"/>
      <c r="K62" s="297" t="s">
        <v>218</v>
      </c>
      <c r="L62" s="296" t="s">
        <v>280</v>
      </c>
    </row>
    <row r="63" spans="1:13" x14ac:dyDescent="0.15">
      <c r="A63" s="178"/>
      <c r="B63" s="178"/>
      <c r="C63" s="178"/>
      <c r="D63" s="178"/>
      <c r="E63" s="178"/>
      <c r="F63" s="178"/>
      <c r="G63" s="178"/>
      <c r="H63" s="178"/>
      <c r="I63" s="178"/>
      <c r="J63" s="178"/>
      <c r="K63" s="178"/>
      <c r="L63" s="178"/>
    </row>
    <row r="64" spans="1:13" x14ac:dyDescent="0.15">
      <c r="A64" s="178"/>
      <c r="B64" s="178"/>
      <c r="C64" s="178"/>
      <c r="D64" s="178"/>
      <c r="E64" s="178"/>
      <c r="F64" s="178"/>
      <c r="G64" s="178"/>
      <c r="H64" s="178"/>
      <c r="I64" s="178"/>
      <c r="J64" s="178"/>
      <c r="K64" s="178"/>
      <c r="L64" s="178"/>
    </row>
    <row r="65" spans="1:12" x14ac:dyDescent="0.15">
      <c r="A65" s="178"/>
      <c r="B65" s="178"/>
      <c r="C65" s="178"/>
      <c r="D65" s="178"/>
      <c r="E65" s="178"/>
      <c r="F65" s="178"/>
      <c r="G65" s="178"/>
      <c r="H65" s="178"/>
      <c r="I65" s="178"/>
      <c r="J65" s="178"/>
      <c r="K65" s="178"/>
      <c r="L65" s="178"/>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topLeftCell="A20" zoomScale="85" zoomScaleNormal="85" zoomScaleSheetLayoutView="90" workbookViewId="0">
      <selection activeCell="A58" sqref="A58"/>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1"/>
      <c r="L1" s="9" t="s">
        <v>55</v>
      </c>
    </row>
    <row r="2" spans="1:12" ht="19.5" x14ac:dyDescent="0.15">
      <c r="A2" s="379" t="s">
        <v>303</v>
      </c>
      <c r="B2" s="379"/>
      <c r="C2" s="379"/>
      <c r="D2" s="379"/>
      <c r="E2" s="379"/>
      <c r="F2" s="379"/>
      <c r="G2" s="379"/>
      <c r="H2" s="379"/>
      <c r="I2" s="379"/>
      <c r="J2" s="379"/>
      <c r="K2" s="379"/>
      <c r="L2" s="379"/>
    </row>
    <row r="3" spans="1:12" ht="18.75" x14ac:dyDescent="0.15">
      <c r="B3" s="380"/>
      <c r="C3" s="380"/>
      <c r="D3" s="380"/>
      <c r="E3" s="380"/>
      <c r="F3" s="380"/>
      <c r="G3" s="380"/>
      <c r="H3" s="380"/>
      <c r="I3" s="381"/>
      <c r="J3" s="381"/>
      <c r="K3" s="381"/>
      <c r="L3" s="381"/>
    </row>
    <row r="4" spans="1:12" s="17" customFormat="1" ht="14.25" thickBot="1" x14ac:dyDescent="0.2">
      <c r="A4" s="385" t="str">
        <f>"（４）"&amp;情報項目シート!C6&amp;"　　　項目別明細表(2027年度）"</f>
        <v>（４）　　　項目別明細表(2027年度）</v>
      </c>
      <c r="B4" s="385"/>
      <c r="C4" s="385"/>
      <c r="D4" s="385"/>
      <c r="E4" s="385"/>
      <c r="F4" s="385"/>
      <c r="G4" s="385"/>
      <c r="H4" s="385"/>
      <c r="I4" s="385"/>
      <c r="J4" s="385"/>
      <c r="K4" s="385"/>
    </row>
    <row r="5" spans="1:12" s="17" customFormat="1" x14ac:dyDescent="0.15">
      <c r="A5" s="382" t="s">
        <v>67</v>
      </c>
      <c r="B5" s="383"/>
      <c r="C5" s="383"/>
      <c r="D5" s="383"/>
      <c r="E5" s="383"/>
      <c r="F5" s="383"/>
      <c r="G5" s="383"/>
      <c r="H5" s="383"/>
      <c r="I5" s="384"/>
      <c r="J5" s="26" t="s">
        <v>298</v>
      </c>
      <c r="K5" s="27" t="s">
        <v>299</v>
      </c>
      <c r="L5" s="28" t="s">
        <v>300</v>
      </c>
    </row>
    <row r="6" spans="1:12" s="17" customFormat="1" x14ac:dyDescent="0.15">
      <c r="A6" s="50" t="s">
        <v>57</v>
      </c>
      <c r="B6" s="51"/>
      <c r="C6" s="51"/>
      <c r="D6" s="52"/>
      <c r="E6" s="51"/>
      <c r="F6" s="51"/>
      <c r="G6" s="51"/>
      <c r="H6" s="51"/>
      <c r="I6" s="53"/>
      <c r="J6" s="54">
        <f>SUM(J7,J10,J16)</f>
        <v>0</v>
      </c>
      <c r="K6" s="54">
        <f>SUM(K7,K10,K16)</f>
        <v>0</v>
      </c>
      <c r="L6" s="374"/>
    </row>
    <row r="7" spans="1:12" s="17" customFormat="1" x14ac:dyDescent="0.15">
      <c r="A7" s="45" t="s">
        <v>58</v>
      </c>
      <c r="B7" s="46"/>
      <c r="C7" s="46"/>
      <c r="D7" s="47"/>
      <c r="E7" s="46"/>
      <c r="F7" s="46"/>
      <c r="G7" s="46"/>
      <c r="H7" s="46"/>
      <c r="I7" s="48"/>
      <c r="J7" s="49">
        <f>SUM(J8:J9)</f>
        <v>0</v>
      </c>
      <c r="K7" s="49">
        <f>SUM(K8:K9)</f>
        <v>0</v>
      </c>
      <c r="L7" s="375"/>
    </row>
    <row r="8" spans="1:12" s="17" customFormat="1" x14ac:dyDescent="0.15">
      <c r="A8" s="29"/>
      <c r="B8" s="17" t="s">
        <v>68</v>
      </c>
      <c r="C8" s="17" t="s">
        <v>69</v>
      </c>
      <c r="D8" s="13"/>
      <c r="E8" s="17" t="s">
        <v>20</v>
      </c>
      <c r="F8" s="17" t="s">
        <v>70</v>
      </c>
      <c r="H8" s="17" t="s">
        <v>71</v>
      </c>
      <c r="I8" s="30" t="s">
        <v>72</v>
      </c>
      <c r="J8" s="31">
        <f>D8*G8</f>
        <v>0</v>
      </c>
      <c r="K8" s="32">
        <f>J8</f>
        <v>0</v>
      </c>
      <c r="L8" s="375"/>
    </row>
    <row r="9" spans="1:12" s="17" customFormat="1" x14ac:dyDescent="0.15">
      <c r="A9" s="29"/>
      <c r="D9" s="13"/>
      <c r="I9" s="30"/>
      <c r="J9" s="31"/>
      <c r="K9" s="32">
        <f>J9</f>
        <v>0</v>
      </c>
      <c r="L9" s="375"/>
    </row>
    <row r="10" spans="1:12" s="17" customFormat="1" x14ac:dyDescent="0.15">
      <c r="A10" s="377" t="s">
        <v>59</v>
      </c>
      <c r="B10" s="378"/>
      <c r="C10" s="46"/>
      <c r="D10" s="60"/>
      <c r="E10" s="46"/>
      <c r="F10" s="46"/>
      <c r="G10" s="46"/>
      <c r="H10" s="46"/>
      <c r="I10" s="61"/>
      <c r="J10" s="49">
        <f>SUM(J11:J15)</f>
        <v>0</v>
      </c>
      <c r="K10" s="49">
        <f>SUM(K11:K15)</f>
        <v>0</v>
      </c>
      <c r="L10" s="375"/>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5"/>
    </row>
    <row r="12" spans="1:12" s="17" customFormat="1" x14ac:dyDescent="0.15">
      <c r="A12" s="29"/>
      <c r="B12" s="17" t="s">
        <v>74</v>
      </c>
      <c r="C12" s="17" t="s">
        <v>69</v>
      </c>
      <c r="D12" s="13"/>
      <c r="E12" s="17" t="s">
        <v>20</v>
      </c>
      <c r="F12" s="17" t="s">
        <v>70</v>
      </c>
      <c r="H12" s="17" t="s">
        <v>71</v>
      </c>
      <c r="I12" s="30" t="s">
        <v>72</v>
      </c>
      <c r="J12" s="31">
        <f t="shared" si="0"/>
        <v>0</v>
      </c>
      <c r="K12" s="32">
        <f>J12</f>
        <v>0</v>
      </c>
      <c r="L12" s="375"/>
    </row>
    <row r="13" spans="1:12" s="17" customFormat="1" x14ac:dyDescent="0.15">
      <c r="A13" s="29"/>
      <c r="B13" s="17" t="s">
        <v>76</v>
      </c>
      <c r="D13" s="13"/>
      <c r="I13" s="30" t="s">
        <v>72</v>
      </c>
      <c r="J13" s="31"/>
      <c r="K13" s="32">
        <f>J13</f>
        <v>0</v>
      </c>
      <c r="L13" s="375"/>
    </row>
    <row r="14" spans="1:12" s="17" customFormat="1" x14ac:dyDescent="0.15">
      <c r="A14" s="29"/>
      <c r="B14" s="17" t="s">
        <v>77</v>
      </c>
      <c r="D14" s="13"/>
      <c r="I14" s="30" t="s">
        <v>72</v>
      </c>
      <c r="J14" s="31"/>
      <c r="K14" s="32">
        <f>J14</f>
        <v>0</v>
      </c>
      <c r="L14" s="375"/>
    </row>
    <row r="15" spans="1:12" s="17" customFormat="1" x14ac:dyDescent="0.15">
      <c r="A15" s="29"/>
      <c r="B15" s="17" t="s">
        <v>78</v>
      </c>
      <c r="D15" s="13"/>
      <c r="I15" s="30" t="s">
        <v>72</v>
      </c>
      <c r="J15" s="31"/>
      <c r="K15" s="32">
        <f>J15</f>
        <v>0</v>
      </c>
      <c r="L15" s="375"/>
    </row>
    <row r="16" spans="1:12" s="17" customFormat="1" x14ac:dyDescent="0.15">
      <c r="A16" s="45" t="s">
        <v>60</v>
      </c>
      <c r="B16" s="46"/>
      <c r="C16" s="46"/>
      <c r="D16" s="47"/>
      <c r="E16" s="46"/>
      <c r="F16" s="46"/>
      <c r="G16" s="46"/>
      <c r="H16" s="46"/>
      <c r="I16" s="48"/>
      <c r="J16" s="49">
        <f>SUM(J17:J18)</f>
        <v>0</v>
      </c>
      <c r="K16" s="49">
        <f>SUM(K17:K18)</f>
        <v>0</v>
      </c>
      <c r="L16" s="375"/>
    </row>
    <row r="17" spans="1:13" s="17" customFormat="1" x14ac:dyDescent="0.15">
      <c r="A17" s="29"/>
      <c r="B17" s="17" t="s">
        <v>80</v>
      </c>
      <c r="D17" s="13"/>
      <c r="I17" s="30" t="s">
        <v>72</v>
      </c>
      <c r="J17" s="31"/>
      <c r="K17" s="32">
        <f>J17</f>
        <v>0</v>
      </c>
      <c r="L17" s="375"/>
    </row>
    <row r="18" spans="1:13" s="17" customFormat="1" x14ac:dyDescent="0.15">
      <c r="A18" s="29"/>
      <c r="B18" s="17" t="s">
        <v>81</v>
      </c>
      <c r="D18" s="13"/>
      <c r="I18" s="30" t="s">
        <v>72</v>
      </c>
      <c r="J18" s="31"/>
      <c r="K18" s="32">
        <f>J18</f>
        <v>0</v>
      </c>
      <c r="L18" s="375"/>
    </row>
    <row r="19" spans="1:13" s="17" customFormat="1" x14ac:dyDescent="0.15">
      <c r="A19" s="55" t="s">
        <v>28</v>
      </c>
      <c r="B19" s="56"/>
      <c r="C19" s="56"/>
      <c r="D19" s="57"/>
      <c r="E19" s="56"/>
      <c r="F19" s="56"/>
      <c r="G19" s="56"/>
      <c r="H19" s="56"/>
      <c r="I19" s="58"/>
      <c r="J19" s="59">
        <f>SUM(J20,J26)</f>
        <v>0</v>
      </c>
      <c r="K19" s="59">
        <f>SUM(K20,K26)</f>
        <v>0</v>
      </c>
      <c r="L19" s="375"/>
    </row>
    <row r="20" spans="1:13" s="17" customFormat="1" x14ac:dyDescent="0.15">
      <c r="A20" s="45" t="s">
        <v>308</v>
      </c>
      <c r="B20" s="46"/>
      <c r="C20" s="46"/>
      <c r="D20" s="60"/>
      <c r="E20" s="46"/>
      <c r="F20" s="46"/>
      <c r="G20" s="46"/>
      <c r="H20" s="46"/>
      <c r="I20" s="61"/>
      <c r="J20" s="49">
        <f>SUM(J21:J25)</f>
        <v>0</v>
      </c>
      <c r="K20" s="49">
        <f>SUM(K21:K25)</f>
        <v>0</v>
      </c>
      <c r="L20" s="375"/>
    </row>
    <row r="21" spans="1:13" s="17" customFormat="1" x14ac:dyDescent="0.15">
      <c r="A21" s="29" t="s">
        <v>96</v>
      </c>
      <c r="C21" s="17" t="s">
        <v>69</v>
      </c>
      <c r="D21" s="13"/>
      <c r="E21" s="17" t="s">
        <v>20</v>
      </c>
      <c r="F21" s="17" t="s">
        <v>70</v>
      </c>
      <c r="H21" s="17" t="s">
        <v>71</v>
      </c>
      <c r="I21" s="30" t="s">
        <v>72</v>
      </c>
      <c r="J21" s="31">
        <f>D21*G21</f>
        <v>0</v>
      </c>
      <c r="K21" s="33">
        <f>J21</f>
        <v>0</v>
      </c>
      <c r="L21" s="375"/>
      <c r="M21" s="34"/>
    </row>
    <row r="22" spans="1:13" s="17" customFormat="1" x14ac:dyDescent="0.15">
      <c r="A22" s="29" t="s">
        <v>97</v>
      </c>
      <c r="D22" s="13"/>
      <c r="E22" s="17" t="s">
        <v>20</v>
      </c>
      <c r="F22" s="17" t="s">
        <v>70</v>
      </c>
      <c r="H22" s="17" t="s">
        <v>71</v>
      </c>
      <c r="I22" s="30" t="s">
        <v>72</v>
      </c>
      <c r="J22" s="31">
        <f>D22*G22</f>
        <v>0</v>
      </c>
      <c r="K22" s="33">
        <f t="shared" ref="K22:K25" si="1">J22</f>
        <v>0</v>
      </c>
      <c r="L22" s="375"/>
      <c r="M22" s="34"/>
    </row>
    <row r="23" spans="1:13" s="17" customFormat="1" x14ac:dyDescent="0.15">
      <c r="A23" s="29"/>
      <c r="D23" s="13"/>
      <c r="E23" s="17" t="s">
        <v>20</v>
      </c>
      <c r="F23" s="17" t="s">
        <v>70</v>
      </c>
      <c r="H23" s="17" t="s">
        <v>71</v>
      </c>
      <c r="I23" s="30" t="s">
        <v>72</v>
      </c>
      <c r="J23" s="31">
        <f t="shared" ref="J23:J25" si="2">D23*G23</f>
        <v>0</v>
      </c>
      <c r="K23" s="33">
        <f t="shared" si="1"/>
        <v>0</v>
      </c>
      <c r="L23" s="375"/>
      <c r="M23" s="34"/>
    </row>
    <row r="24" spans="1:13" s="17" customFormat="1" x14ac:dyDescent="0.15">
      <c r="A24" s="29"/>
      <c r="D24" s="13"/>
      <c r="E24" s="17" t="s">
        <v>20</v>
      </c>
      <c r="F24" s="17" t="s">
        <v>70</v>
      </c>
      <c r="H24" s="17" t="s">
        <v>71</v>
      </c>
      <c r="I24" s="30" t="s">
        <v>72</v>
      </c>
      <c r="J24" s="31">
        <f t="shared" si="2"/>
        <v>0</v>
      </c>
      <c r="K24" s="33">
        <f t="shared" si="1"/>
        <v>0</v>
      </c>
      <c r="L24" s="375"/>
      <c r="M24" s="34"/>
    </row>
    <row r="25" spans="1:13" s="17" customFormat="1" x14ac:dyDescent="0.15">
      <c r="A25" s="29"/>
      <c r="C25" s="17" t="s">
        <v>69</v>
      </c>
      <c r="D25" s="13"/>
      <c r="E25" s="17" t="s">
        <v>20</v>
      </c>
      <c r="F25" s="17" t="s">
        <v>70</v>
      </c>
      <c r="H25" s="17" t="s">
        <v>71</v>
      </c>
      <c r="I25" s="30" t="s">
        <v>72</v>
      </c>
      <c r="J25" s="31">
        <f t="shared" si="2"/>
        <v>0</v>
      </c>
      <c r="K25" s="33">
        <f t="shared" si="1"/>
        <v>0</v>
      </c>
      <c r="L25" s="375"/>
    </row>
    <row r="26" spans="1:13" s="17" customFormat="1" x14ac:dyDescent="0.15">
      <c r="A26" s="45" t="s">
        <v>61</v>
      </c>
      <c r="B26" s="46"/>
      <c r="C26" s="46"/>
      <c r="D26" s="60"/>
      <c r="E26" s="46"/>
      <c r="F26" s="46"/>
      <c r="G26" s="46"/>
      <c r="H26" s="46"/>
      <c r="I26" s="61"/>
      <c r="J26" s="49">
        <f>SUM(J27)</f>
        <v>0</v>
      </c>
      <c r="K26" s="49">
        <f>SUM(K27)</f>
        <v>0</v>
      </c>
      <c r="L26" s="375"/>
    </row>
    <row r="27" spans="1:13" s="17" customFormat="1" x14ac:dyDescent="0.15">
      <c r="A27" s="29"/>
      <c r="C27" s="17" t="s">
        <v>69</v>
      </c>
      <c r="D27" s="13"/>
      <c r="E27" s="17" t="s">
        <v>20</v>
      </c>
      <c r="F27" s="17" t="s">
        <v>70</v>
      </c>
      <c r="H27" s="17" t="s">
        <v>83</v>
      </c>
      <c r="I27" s="30" t="s">
        <v>72</v>
      </c>
      <c r="J27" s="31">
        <f t="shared" ref="J27" si="3">D27*G27</f>
        <v>0</v>
      </c>
      <c r="K27" s="33">
        <f>J27</f>
        <v>0</v>
      </c>
      <c r="L27" s="375"/>
    </row>
    <row r="28" spans="1:13" s="17" customFormat="1" x14ac:dyDescent="0.15">
      <c r="A28" s="55" t="s">
        <v>29</v>
      </c>
      <c r="B28" s="56"/>
      <c r="C28" s="56"/>
      <c r="D28" s="57"/>
      <c r="E28" s="56"/>
      <c r="F28" s="56"/>
      <c r="G28" s="56"/>
      <c r="H28" s="56"/>
      <c r="I28" s="58"/>
      <c r="J28" s="59">
        <f>SUM(J29,J32,J36,J38)</f>
        <v>0</v>
      </c>
      <c r="K28" s="62">
        <f>SUM(K29,K32,K36,K38)</f>
        <v>0</v>
      </c>
      <c r="L28" s="375"/>
    </row>
    <row r="29" spans="1:13" s="17" customFormat="1" x14ac:dyDescent="0.15">
      <c r="A29" s="45" t="s">
        <v>62</v>
      </c>
      <c r="B29" s="46"/>
      <c r="C29" s="46"/>
      <c r="D29" s="60"/>
      <c r="E29" s="46"/>
      <c r="F29" s="46"/>
      <c r="G29" s="46"/>
      <c r="H29" s="46"/>
      <c r="I29" s="61"/>
      <c r="J29" s="49">
        <f>SUM(J30:J31)</f>
        <v>0</v>
      </c>
      <c r="K29" s="49">
        <f>SUM(K30:K31)</f>
        <v>0</v>
      </c>
      <c r="L29" s="375"/>
    </row>
    <row r="30" spans="1:13" s="17" customFormat="1" x14ac:dyDescent="0.15">
      <c r="A30" s="29"/>
      <c r="B30" s="17" t="s">
        <v>85</v>
      </c>
      <c r="D30" s="13"/>
      <c r="I30" s="30" t="s">
        <v>72</v>
      </c>
      <c r="J30" s="32"/>
      <c r="K30" s="32">
        <f>J30</f>
        <v>0</v>
      </c>
      <c r="L30" s="375"/>
    </row>
    <row r="31" spans="1:13" s="17" customFormat="1" x14ac:dyDescent="0.15">
      <c r="A31" s="29"/>
      <c r="B31" s="17" t="s">
        <v>86</v>
      </c>
      <c r="D31" s="13"/>
      <c r="I31" s="30" t="s">
        <v>72</v>
      </c>
      <c r="J31" s="32"/>
      <c r="K31" s="32">
        <f>J31</f>
        <v>0</v>
      </c>
      <c r="L31" s="375"/>
    </row>
    <row r="32" spans="1:13" s="17" customFormat="1" x14ac:dyDescent="0.15">
      <c r="A32" s="45" t="s">
        <v>63</v>
      </c>
      <c r="B32" s="46"/>
      <c r="C32" s="46"/>
      <c r="D32" s="47"/>
      <c r="E32" s="46"/>
      <c r="F32" s="46"/>
      <c r="G32" s="46"/>
      <c r="H32" s="46"/>
      <c r="I32" s="61"/>
      <c r="J32" s="49">
        <f>SUM(J33:J35)</f>
        <v>0</v>
      </c>
      <c r="K32" s="49">
        <f>SUM(K33:K35)</f>
        <v>0</v>
      </c>
      <c r="L32" s="375"/>
    </row>
    <row r="33" spans="1:12" s="17" customFormat="1" x14ac:dyDescent="0.15">
      <c r="A33" s="29" t="s">
        <v>309</v>
      </c>
      <c r="B33" s="17" t="s">
        <v>207</v>
      </c>
      <c r="C33" s="17" t="s">
        <v>69</v>
      </c>
      <c r="D33" s="13"/>
      <c r="E33" s="17" t="s">
        <v>20</v>
      </c>
      <c r="F33" s="17" t="s">
        <v>70</v>
      </c>
      <c r="H33" s="17" t="s">
        <v>206</v>
      </c>
      <c r="I33" s="30" t="s">
        <v>72</v>
      </c>
      <c r="J33" s="31">
        <f>D33*G33</f>
        <v>0</v>
      </c>
      <c r="K33" s="32">
        <f>J33</f>
        <v>0</v>
      </c>
      <c r="L33" s="375"/>
    </row>
    <row r="34" spans="1:12" s="17" customFormat="1" x14ac:dyDescent="0.15">
      <c r="A34" s="29"/>
      <c r="B34" s="17" t="s">
        <v>208</v>
      </c>
      <c r="C34" s="17" t="s">
        <v>69</v>
      </c>
      <c r="D34" s="13"/>
      <c r="E34" s="17" t="s">
        <v>20</v>
      </c>
      <c r="F34" s="17" t="s">
        <v>70</v>
      </c>
      <c r="H34" s="17" t="s">
        <v>206</v>
      </c>
      <c r="I34" s="30" t="s">
        <v>72</v>
      </c>
      <c r="J34" s="31">
        <f>D34*G34</f>
        <v>0</v>
      </c>
      <c r="K34" s="32">
        <f t="shared" ref="K34:K35" si="4">J34</f>
        <v>0</v>
      </c>
      <c r="L34" s="375"/>
    </row>
    <row r="35" spans="1:12" s="17" customFormat="1" x14ac:dyDescent="0.15">
      <c r="A35" s="29" t="s">
        <v>87</v>
      </c>
      <c r="B35" s="17" t="s">
        <v>208</v>
      </c>
      <c r="C35" s="17" t="s">
        <v>69</v>
      </c>
      <c r="D35" s="13"/>
      <c r="E35" s="17" t="s">
        <v>20</v>
      </c>
      <c r="F35" s="17" t="s">
        <v>70</v>
      </c>
      <c r="H35" s="17" t="s">
        <v>206</v>
      </c>
      <c r="I35" s="30" t="s">
        <v>72</v>
      </c>
      <c r="J35" s="31">
        <f t="shared" ref="J35" si="5">D35*G35</f>
        <v>0</v>
      </c>
      <c r="K35" s="32">
        <f t="shared" si="4"/>
        <v>0</v>
      </c>
      <c r="L35" s="375"/>
    </row>
    <row r="36" spans="1:12" s="17" customFormat="1" x14ac:dyDescent="0.15">
      <c r="A36" s="45" t="s">
        <v>64</v>
      </c>
      <c r="B36" s="46"/>
      <c r="C36" s="46"/>
      <c r="D36" s="60"/>
      <c r="E36" s="46"/>
      <c r="F36" s="46"/>
      <c r="G36" s="46"/>
      <c r="H36" s="46"/>
      <c r="I36" s="61"/>
      <c r="J36" s="49">
        <f>SUM(J37)</f>
        <v>0</v>
      </c>
      <c r="K36" s="49">
        <f>SUM(K37)</f>
        <v>0</v>
      </c>
      <c r="L36" s="375"/>
    </row>
    <row r="37" spans="1:12" s="17" customFormat="1" x14ac:dyDescent="0.15">
      <c r="A37" s="29"/>
      <c r="B37" s="17" t="s">
        <v>210</v>
      </c>
      <c r="D37" s="13"/>
      <c r="I37" s="30" t="s">
        <v>72</v>
      </c>
      <c r="J37" s="32"/>
      <c r="K37" s="32">
        <f>J37</f>
        <v>0</v>
      </c>
      <c r="L37" s="375"/>
    </row>
    <row r="38" spans="1:12" s="17" customFormat="1" x14ac:dyDescent="0.15">
      <c r="A38" s="45" t="s">
        <v>65</v>
      </c>
      <c r="B38" s="46"/>
      <c r="C38" s="46"/>
      <c r="D38" s="47"/>
      <c r="E38" s="46"/>
      <c r="F38" s="46"/>
      <c r="G38" s="46"/>
      <c r="H38" s="46"/>
      <c r="I38" s="61"/>
      <c r="J38" s="49">
        <f>SUM(J39:J48)</f>
        <v>0</v>
      </c>
      <c r="K38" s="49">
        <f>SUM(K39:K48)</f>
        <v>0</v>
      </c>
      <c r="L38" s="375"/>
    </row>
    <row r="39" spans="1:12" s="111" customFormat="1" x14ac:dyDescent="0.15">
      <c r="A39" s="29" t="s">
        <v>154</v>
      </c>
      <c r="C39" s="111" t="s">
        <v>69</v>
      </c>
      <c r="D39" s="115"/>
      <c r="E39" s="111" t="s">
        <v>20</v>
      </c>
      <c r="F39" s="111" t="s">
        <v>70</v>
      </c>
      <c r="H39" s="111" t="s">
        <v>89</v>
      </c>
      <c r="I39" s="116" t="s">
        <v>72</v>
      </c>
      <c r="J39" s="118">
        <f>D39*G39</f>
        <v>0</v>
      </c>
      <c r="K39" s="119">
        <f t="shared" ref="K39:K48" si="6">J39</f>
        <v>0</v>
      </c>
      <c r="L39" s="375"/>
    </row>
    <row r="40" spans="1:12" s="111" customFormat="1" x14ac:dyDescent="0.15">
      <c r="A40" s="29" t="s">
        <v>155</v>
      </c>
      <c r="D40" s="115"/>
      <c r="I40" s="116"/>
      <c r="J40" s="118"/>
      <c r="K40" s="119">
        <f t="shared" si="6"/>
        <v>0</v>
      </c>
      <c r="L40" s="375"/>
    </row>
    <row r="41" spans="1:12" s="111" customFormat="1" x14ac:dyDescent="0.15">
      <c r="A41" s="29" t="s">
        <v>160</v>
      </c>
      <c r="D41" s="115"/>
      <c r="I41" s="116"/>
      <c r="J41" s="118"/>
      <c r="K41" s="119">
        <f t="shared" si="6"/>
        <v>0</v>
      </c>
      <c r="L41" s="375"/>
    </row>
    <row r="42" spans="1:12" s="111" customFormat="1" x14ac:dyDescent="0.15">
      <c r="A42" s="29" t="s">
        <v>159</v>
      </c>
      <c r="C42" s="111" t="s">
        <v>69</v>
      </c>
      <c r="D42" s="115"/>
      <c r="E42" s="111" t="s">
        <v>20</v>
      </c>
      <c r="F42" s="111" t="s">
        <v>70</v>
      </c>
      <c r="H42" s="111" t="s">
        <v>89</v>
      </c>
      <c r="I42" s="116" t="s">
        <v>72</v>
      </c>
      <c r="J42" s="118">
        <f>D42*G42</f>
        <v>0</v>
      </c>
      <c r="K42" s="119">
        <f t="shared" si="6"/>
        <v>0</v>
      </c>
      <c r="L42" s="375"/>
    </row>
    <row r="43" spans="1:12" s="111" customFormat="1" x14ac:dyDescent="0.15">
      <c r="A43" s="29" t="s">
        <v>158</v>
      </c>
      <c r="D43" s="115"/>
      <c r="I43" s="116"/>
      <c r="J43" s="118"/>
      <c r="K43" s="119">
        <f t="shared" si="6"/>
        <v>0</v>
      </c>
      <c r="L43" s="375"/>
    </row>
    <row r="44" spans="1:12" s="111" customFormat="1" x14ac:dyDescent="0.15">
      <c r="A44" s="29" t="s">
        <v>157</v>
      </c>
      <c r="D44" s="115"/>
      <c r="I44" s="116"/>
      <c r="J44" s="118"/>
      <c r="K44" s="119">
        <f t="shared" si="6"/>
        <v>0</v>
      </c>
      <c r="L44" s="375"/>
    </row>
    <row r="45" spans="1:12" s="111" customFormat="1" x14ac:dyDescent="0.15">
      <c r="A45" s="29" t="s">
        <v>156</v>
      </c>
      <c r="D45" s="115"/>
      <c r="I45" s="116"/>
      <c r="J45" s="118"/>
      <c r="K45" s="119">
        <f t="shared" si="6"/>
        <v>0</v>
      </c>
      <c r="L45" s="375"/>
    </row>
    <row r="46" spans="1:12" s="111" customFormat="1" x14ac:dyDescent="0.15">
      <c r="A46" s="117" t="s">
        <v>152</v>
      </c>
      <c r="B46" s="111" t="s">
        <v>90</v>
      </c>
      <c r="D46" s="115"/>
      <c r="I46" s="116"/>
      <c r="J46" s="118"/>
      <c r="K46" s="119">
        <f t="shared" si="6"/>
        <v>0</v>
      </c>
      <c r="L46" s="375"/>
    </row>
    <row r="47" spans="1:12" s="111" customFormat="1" x14ac:dyDescent="0.15">
      <c r="A47" s="117"/>
      <c r="B47" s="111" t="s">
        <v>91</v>
      </c>
      <c r="D47" s="115"/>
      <c r="I47" s="116"/>
      <c r="J47" s="118"/>
      <c r="K47" s="119">
        <f t="shared" si="6"/>
        <v>0</v>
      </c>
      <c r="L47" s="375"/>
    </row>
    <row r="48" spans="1:12" s="111" customFormat="1" x14ac:dyDescent="0.15">
      <c r="A48" s="117" t="s">
        <v>153</v>
      </c>
      <c r="D48" s="115"/>
      <c r="I48" s="116"/>
      <c r="J48" s="118"/>
      <c r="K48" s="119">
        <f t="shared" si="6"/>
        <v>0</v>
      </c>
      <c r="L48" s="375"/>
    </row>
    <row r="49" spans="1:13" s="35" customFormat="1" x14ac:dyDescent="0.15">
      <c r="A49" s="185" t="s">
        <v>289</v>
      </c>
      <c r="B49" s="186"/>
      <c r="C49" s="186"/>
      <c r="D49" s="187"/>
      <c r="E49" s="186"/>
      <c r="F49" s="186"/>
      <c r="G49" s="186"/>
      <c r="H49" s="186"/>
      <c r="I49" s="188"/>
      <c r="J49" s="189">
        <f>SUM(J50+J54)</f>
        <v>0</v>
      </c>
      <c r="K49" s="189">
        <f>SUM(K50+K54)</f>
        <v>0</v>
      </c>
      <c r="L49" s="375"/>
    </row>
    <row r="50" spans="1:13" s="35" customFormat="1" x14ac:dyDescent="0.15">
      <c r="A50" s="190" t="s">
        <v>290</v>
      </c>
      <c r="B50" s="191"/>
      <c r="C50" s="191"/>
      <c r="D50" s="192"/>
      <c r="E50" s="191"/>
      <c r="F50" s="191"/>
      <c r="G50" s="191"/>
      <c r="H50" s="191"/>
      <c r="I50" s="193"/>
      <c r="J50" s="194">
        <f>SUM(J51:J53)</f>
        <v>0</v>
      </c>
      <c r="K50" s="195">
        <f>SUM(K51:K53)</f>
        <v>0</v>
      </c>
      <c r="L50" s="375"/>
      <c r="M50" s="36"/>
    </row>
    <row r="51" spans="1:13" s="35" customFormat="1" x14ac:dyDescent="0.15">
      <c r="A51" s="32"/>
      <c r="B51" s="71" t="s">
        <v>143</v>
      </c>
      <c r="D51" s="71"/>
      <c r="I51" s="30" t="s">
        <v>72</v>
      </c>
      <c r="J51" s="31">
        <f>'別紙2(4)項目別明細表(委託共同事業先)【2027年度】'!$J$52</f>
        <v>0</v>
      </c>
      <c r="K51" s="73">
        <f>'別紙2(4)項目別明細表(委託共同事業先)【2027年度】'!$K$52</f>
        <v>0</v>
      </c>
      <c r="L51" s="375"/>
      <c r="M51" s="36"/>
    </row>
    <row r="52" spans="1:13" s="35" customFormat="1" x14ac:dyDescent="0.15">
      <c r="A52" s="32"/>
      <c r="B52" s="71"/>
      <c r="D52" s="71"/>
      <c r="I52" s="30"/>
      <c r="J52" s="31"/>
      <c r="K52" s="73"/>
      <c r="L52" s="375"/>
      <c r="M52" s="36"/>
    </row>
    <row r="53" spans="1:13" s="35" customFormat="1" x14ac:dyDescent="0.15">
      <c r="A53" s="72"/>
      <c r="B53" s="71"/>
      <c r="C53" s="71"/>
      <c r="D53" s="71"/>
      <c r="I53" s="30" t="s">
        <v>72</v>
      </c>
      <c r="J53" s="31"/>
      <c r="K53" s="73"/>
      <c r="L53" s="375"/>
      <c r="M53" s="37"/>
    </row>
    <row r="54" spans="1:13" s="35" customFormat="1" x14ac:dyDescent="0.15">
      <c r="A54" s="158" t="s">
        <v>291</v>
      </c>
      <c r="B54" s="159"/>
      <c r="C54" s="159"/>
      <c r="D54" s="160"/>
      <c r="E54" s="159"/>
      <c r="F54" s="159"/>
      <c r="G54" s="159"/>
      <c r="H54" s="159"/>
      <c r="I54" s="161"/>
      <c r="J54" s="162">
        <f>SUM(J55:J56)</f>
        <v>0</v>
      </c>
      <c r="K54" s="163">
        <f>SUM(K55:K56)</f>
        <v>0</v>
      </c>
      <c r="L54" s="375"/>
    </row>
    <row r="55" spans="1:13" s="35" customFormat="1" x14ac:dyDescent="0.15">
      <c r="A55" s="164"/>
      <c r="B55" s="159"/>
      <c r="C55" s="160"/>
      <c r="D55" s="160"/>
      <c r="E55" s="159"/>
      <c r="F55" s="159"/>
      <c r="G55" s="159"/>
      <c r="H55" s="159"/>
      <c r="I55" s="165" t="s">
        <v>72</v>
      </c>
      <c r="J55" s="162"/>
      <c r="K55" s="163"/>
      <c r="L55" s="375"/>
      <c r="M55" s="37"/>
    </row>
    <row r="56" spans="1:13" s="35" customFormat="1" ht="14.25" thickBot="1" x14ac:dyDescent="0.2">
      <c r="A56" s="166"/>
      <c r="B56" s="167"/>
      <c r="C56" s="167"/>
      <c r="D56" s="168"/>
      <c r="E56" s="167"/>
      <c r="F56" s="167"/>
      <c r="G56" s="167"/>
      <c r="H56" s="167"/>
      <c r="I56" s="169"/>
      <c r="J56" s="170"/>
      <c r="K56" s="171"/>
      <c r="L56" s="376"/>
    </row>
    <row r="57" spans="1:13" s="35" customFormat="1" ht="14.25" thickBot="1" x14ac:dyDescent="0.2">
      <c r="A57" s="63" t="s">
        <v>92</v>
      </c>
      <c r="B57" s="64"/>
      <c r="C57" s="64"/>
      <c r="D57" s="64"/>
      <c r="E57" s="64"/>
      <c r="F57" s="64"/>
      <c r="G57" s="64"/>
      <c r="H57" s="64"/>
      <c r="I57" s="65"/>
      <c r="J57" s="66">
        <f>SUM(J6,J19,J28,J49)</f>
        <v>0</v>
      </c>
      <c r="K57" s="66">
        <f>SUM(K6,K19,K28,K49)</f>
        <v>0</v>
      </c>
      <c r="L57" s="67">
        <f>ROUNDDOWN(SUM(K6,K19,K28,K49)*A58,-3)</f>
        <v>0</v>
      </c>
    </row>
    <row r="58" spans="1:13" x14ac:dyDescent="0.15">
      <c r="A58" s="89">
        <v>0.33333333333333298</v>
      </c>
    </row>
    <row r="60" spans="1:13" x14ac:dyDescent="0.15">
      <c r="A60" s="35" t="s">
        <v>304</v>
      </c>
    </row>
    <row r="61" spans="1:13" ht="32.25" customHeight="1" x14ac:dyDescent="0.15">
      <c r="A61" s="15" t="s">
        <v>305</v>
      </c>
      <c r="B61" s="178"/>
      <c r="C61" s="178"/>
      <c r="D61" s="178"/>
      <c r="E61" s="178"/>
      <c r="F61" s="178"/>
      <c r="G61" s="178"/>
      <c r="H61" s="178"/>
      <c r="I61" s="178"/>
      <c r="J61" s="178"/>
      <c r="K61" s="178"/>
      <c r="L61" s="178"/>
    </row>
    <row r="62" spans="1:13" x14ac:dyDescent="0.15">
      <c r="A62" s="178"/>
      <c r="B62" s="178"/>
      <c r="C62" s="178"/>
      <c r="D62" s="178"/>
      <c r="E62" s="178"/>
      <c r="F62" s="178"/>
      <c r="G62" s="178"/>
      <c r="H62" s="178"/>
      <c r="I62" s="178"/>
      <c r="J62" s="178"/>
      <c r="K62" s="297" t="s">
        <v>218</v>
      </c>
      <c r="L62" s="296" t="s">
        <v>280</v>
      </c>
    </row>
    <row r="63" spans="1:13" x14ac:dyDescent="0.15">
      <c r="A63" s="178"/>
      <c r="B63" s="178"/>
      <c r="C63" s="178"/>
      <c r="D63" s="178"/>
      <c r="E63" s="178"/>
      <c r="F63" s="178"/>
      <c r="G63" s="178"/>
      <c r="H63" s="178"/>
      <c r="I63" s="178"/>
      <c r="J63" s="178"/>
      <c r="K63" s="178"/>
      <c r="L63" s="178"/>
    </row>
    <row r="64" spans="1:13" x14ac:dyDescent="0.15">
      <c r="A64" s="178"/>
      <c r="B64" s="178"/>
      <c r="C64" s="178"/>
      <c r="D64" s="178"/>
      <c r="E64" s="178"/>
      <c r="F64" s="178"/>
      <c r="G64" s="178"/>
      <c r="H64" s="178"/>
      <c r="I64" s="178"/>
      <c r="J64" s="178"/>
      <c r="K64" s="178"/>
      <c r="L64" s="178"/>
    </row>
    <row r="65" spans="1:12" x14ac:dyDescent="0.15">
      <c r="A65" s="178"/>
      <c r="B65" s="178"/>
      <c r="C65" s="178"/>
      <c r="D65" s="178"/>
      <c r="E65" s="178"/>
      <c r="F65" s="178"/>
      <c r="G65" s="178"/>
      <c r="H65" s="178"/>
      <c r="I65" s="178"/>
      <c r="J65" s="178"/>
      <c r="K65" s="178"/>
      <c r="L65" s="178"/>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【説明】こちらを先にお読みください</vt:lpstr>
      <vt:lpstr>情報項目シート</vt:lpstr>
      <vt:lpstr>提案書様式</vt:lpstr>
      <vt:lpstr>別紙2(1)全期間総括表</vt:lpstr>
      <vt:lpstr>別紙2(2)補助先総括表</vt:lpstr>
      <vt:lpstr>別紙2(3)委託共同事業先総括表</vt:lpstr>
      <vt:lpstr>別紙2(4)項目別明細表(補助先)【2025年度】</vt:lpstr>
      <vt:lpstr>別紙2(4)項目別明細表(補助先)【2026年度】</vt:lpstr>
      <vt:lpstr>別紙2(4)項目別明細表(補助先)【2027年度】</vt:lpstr>
      <vt:lpstr>別紙2(4)項目別明細表(補助先)【2028年度】</vt:lpstr>
      <vt:lpstr>別紙2(4)項目別明細表(委託共同事業先)【2025年度】</vt:lpstr>
      <vt:lpstr>別紙2(4)項目別明細表(委託共同事業先)【2026年度】</vt:lpstr>
      <vt:lpstr>別紙2(4)項目別明細表(委託共同事業先)【2027年度】</vt:lpstr>
      <vt:lpstr>別紙2(4)項目別明細表(委託共同事業先)【2028年度】</vt:lpstr>
      <vt:lpstr>情報項目シート!Print_Area</vt:lpstr>
      <vt:lpstr>提案書様式!Print_Area</vt:lpstr>
      <vt:lpstr>'別紙2(1)全期間総括表'!Print_Area</vt:lpstr>
      <vt:lpstr>'別紙2(2)補助先総括表'!Print_Area</vt:lpstr>
      <vt:lpstr>'別紙2(3)委託共同事業先総括表'!Print_Area</vt:lpstr>
      <vt:lpstr>'別紙2(4)項目別明細表(委託共同事業先)【2025年度】'!Print_Area</vt:lpstr>
      <vt:lpstr>'別紙2(4)項目別明細表(委託共同事業先)【2026年度】'!Print_Area</vt:lpstr>
      <vt:lpstr>'別紙2(4)項目別明細表(委託共同事業先)【2027年度】'!Print_Area</vt:lpstr>
      <vt:lpstr>'別紙2(4)項目別明細表(委託共同事業先)【2028年度】'!Print_Area</vt:lpstr>
      <vt:lpstr>'別紙2(4)項目別明細表(補助先)【2025年度】'!Print_Area</vt:lpstr>
      <vt:lpstr>'別紙2(4)項目別明細表(補助先)【2026年度】'!Print_Area</vt:lpstr>
      <vt:lpstr>'別紙2(4)項目別明細表(補助先)【2027年度】'!Print_Area</vt:lpstr>
      <vt:lpstr>'別紙2(4)項目別明細表(補助先)【2028年度】'!Print_Area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