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41E58928-087C-4210-9DA1-E63B16C2F69B}" xr6:coauthVersionLast="47" xr6:coauthVersionMax="47" xr10:uidLastSave="{00000000-0000-0000-0000-000000000000}"/>
  <bookViews>
    <workbookView xWindow="-120" yWindow="-120" windowWidth="29040" windowHeight="15840" xr2:uid="{429A92C8-077A-402B-9111-38A4A71C9DC6}"/>
  </bookViews>
  <sheets>
    <sheet name="資金繰り表" sheetId="39" r:id="rId1"/>
    <sheet name="財務状況確認シート" sheetId="37" r:id="rId2"/>
    <sheet name="記入例" sheetId="46" r:id="rId3"/>
  </sheets>
  <definedNames>
    <definedName name="_xlnm.Print_Area" localSheetId="2">記入例!$A$1:$L$31</definedName>
    <definedName name="_xlnm.Print_Area" localSheetId="1">財務状況確認シート!$A$1:$L$31</definedName>
    <definedName name="_xlnm.Print_Area" localSheetId="0">資金繰り表!$A$1:$BG$48</definedName>
    <definedName name="_xlnm.Print_Titles" localSheetId="0">資金繰り表!$A:$C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9" l="1"/>
  <c r="N4" i="39"/>
  <c r="D36" i="39"/>
  <c r="F35" i="39"/>
  <c r="E35" i="39"/>
  <c r="D35" i="39"/>
  <c r="D34" i="39"/>
  <c r="D33" i="39"/>
  <c r="D32" i="39"/>
  <c r="D31" i="39"/>
  <c r="D26" i="39"/>
  <c r="D30" i="39"/>
  <c r="D29" i="39"/>
  <c r="D28" i="39"/>
  <c r="D27" i="39"/>
  <c r="D25" i="39"/>
  <c r="D24" i="39"/>
  <c r="D23" i="39"/>
  <c r="D22" i="39"/>
  <c r="D18" i="39"/>
  <c r="D20" i="39"/>
  <c r="D21" i="39" s="1"/>
  <c r="D19" i="39"/>
  <c r="D17" i="39"/>
  <c r="D16" i="39"/>
  <c r="D14" i="39"/>
  <c r="D13" i="39"/>
  <c r="D12" i="39"/>
  <c r="D10" i="39"/>
  <c r="D9" i="39"/>
  <c r="BF8" i="39"/>
  <c r="BG8" i="39"/>
  <c r="BF16" i="39"/>
  <c r="BG16" i="39"/>
  <c r="BF20" i="39"/>
  <c r="BG20" i="39"/>
  <c r="BF21" i="39"/>
  <c r="BG21" i="39"/>
  <c r="BF26" i="39"/>
  <c r="BG26" i="39"/>
  <c r="BF31" i="39"/>
  <c r="BG31" i="39"/>
  <c r="BF35" i="39"/>
  <c r="BG35" i="39"/>
  <c r="BF36" i="39"/>
  <c r="BG36" i="39"/>
  <c r="BF37" i="39"/>
  <c r="BG37" i="39"/>
  <c r="BF39" i="39"/>
  <c r="BG39" i="39"/>
  <c r="D17" i="46"/>
  <c r="D10" i="46"/>
  <c r="E7" i="46"/>
  <c r="H2" i="46"/>
  <c r="F8" i="39" l="1"/>
  <c r="D17" i="37" l="1"/>
  <c r="D10" i="37"/>
  <c r="H2" i="37" l="1"/>
  <c r="E7" i="37" l="1"/>
  <c r="D9" i="37"/>
  <c r="Z26" i="39" l="1"/>
  <c r="AA26" i="39"/>
  <c r="G8" i="39"/>
  <c r="BE35" i="39" l="1"/>
  <c r="BE31" i="39"/>
  <c r="BE26" i="39"/>
  <c r="BE20" i="39"/>
  <c r="BE16" i="39"/>
  <c r="BE21" i="39" l="1"/>
  <c r="BE36" i="39"/>
  <c r="BE39" i="39"/>
  <c r="BD35" i="39"/>
  <c r="BC35" i="39"/>
  <c r="BB35" i="39"/>
  <c r="BA35" i="39"/>
  <c r="AZ35" i="39"/>
  <c r="AY35" i="39"/>
  <c r="AX35" i="39"/>
  <c r="AW35" i="39"/>
  <c r="AV35" i="39"/>
  <c r="AU35" i="39"/>
  <c r="AT35" i="39"/>
  <c r="AS35" i="39"/>
  <c r="AR35" i="39"/>
  <c r="AQ35" i="39"/>
  <c r="AP35" i="39"/>
  <c r="AO35" i="39"/>
  <c r="AN35" i="39"/>
  <c r="AM35" i="39"/>
  <c r="AL35" i="39"/>
  <c r="AK35" i="39"/>
  <c r="AJ35" i="39"/>
  <c r="AI35" i="39"/>
  <c r="AH35" i="39"/>
  <c r="AG35" i="39"/>
  <c r="AF35" i="39"/>
  <c r="AE35" i="39"/>
  <c r="AD35" i="39"/>
  <c r="AC35" i="39"/>
  <c r="AB35" i="39"/>
  <c r="AA35" i="39"/>
  <c r="Z35" i="39"/>
  <c r="Y35" i="39"/>
  <c r="X35" i="39"/>
  <c r="W35" i="39"/>
  <c r="V35" i="39"/>
  <c r="U35" i="39"/>
  <c r="T35" i="39"/>
  <c r="S35" i="39"/>
  <c r="R35" i="39"/>
  <c r="Q35" i="39"/>
  <c r="P35" i="39"/>
  <c r="O35" i="39"/>
  <c r="N35" i="39"/>
  <c r="M35" i="39"/>
  <c r="L35" i="39"/>
  <c r="K35" i="39"/>
  <c r="J35" i="39"/>
  <c r="I35" i="39"/>
  <c r="H35" i="39"/>
  <c r="G35" i="39"/>
  <c r="BD31" i="39"/>
  <c r="BC31" i="39"/>
  <c r="BB31" i="39"/>
  <c r="BA31" i="39"/>
  <c r="AZ31" i="39"/>
  <c r="AY31" i="39"/>
  <c r="AX31" i="39"/>
  <c r="AW31" i="39"/>
  <c r="AV31" i="39"/>
  <c r="AU31" i="39"/>
  <c r="AT31" i="39"/>
  <c r="AS31" i="39"/>
  <c r="AR31" i="39"/>
  <c r="AQ31" i="39"/>
  <c r="AP31" i="39"/>
  <c r="AO31" i="39"/>
  <c r="AN31" i="39"/>
  <c r="AM31" i="39"/>
  <c r="AL31" i="39"/>
  <c r="AK31" i="39"/>
  <c r="AJ31" i="39"/>
  <c r="AI31" i="39"/>
  <c r="AH31" i="39"/>
  <c r="AG31" i="39"/>
  <c r="AF31" i="39"/>
  <c r="AE31" i="39"/>
  <c r="AD31" i="39"/>
  <c r="AC31" i="39"/>
  <c r="AB31" i="39"/>
  <c r="AA31" i="39"/>
  <c r="Z31" i="39"/>
  <c r="Y31" i="39"/>
  <c r="X31" i="39"/>
  <c r="W31" i="39"/>
  <c r="V31" i="39"/>
  <c r="U31" i="39"/>
  <c r="T31" i="39"/>
  <c r="S31" i="39"/>
  <c r="R31" i="39"/>
  <c r="Q31" i="39"/>
  <c r="P31" i="39"/>
  <c r="O31" i="39"/>
  <c r="N31" i="39"/>
  <c r="M31" i="39"/>
  <c r="L31" i="39"/>
  <c r="K31" i="39"/>
  <c r="J31" i="39"/>
  <c r="I31" i="39"/>
  <c r="H31" i="39"/>
  <c r="G31" i="39"/>
  <c r="F31" i="39"/>
  <c r="E31" i="39"/>
  <c r="BD26" i="39"/>
  <c r="BD39" i="39" s="1"/>
  <c r="BC26" i="39"/>
  <c r="BB26" i="39"/>
  <c r="BB36" i="39" s="1"/>
  <c r="BA26" i="39"/>
  <c r="BA36" i="39" s="1"/>
  <c r="AZ26" i="39"/>
  <c r="AY26" i="39"/>
  <c r="AX26" i="39"/>
  <c r="AW26" i="39"/>
  <c r="AW36" i="39" s="1"/>
  <c r="AV26" i="39"/>
  <c r="AU26" i="39"/>
  <c r="AT26" i="39"/>
  <c r="AT36" i="39" s="1"/>
  <c r="AS26" i="39"/>
  <c r="AS36" i="39" s="1"/>
  <c r="AR26" i="39"/>
  <c r="AQ26" i="39"/>
  <c r="AQ39" i="39" s="1"/>
  <c r="AP26" i="39"/>
  <c r="AO26" i="39"/>
  <c r="AO39" i="39" s="1"/>
  <c r="AN26" i="39"/>
  <c r="AM26" i="39"/>
  <c r="AM39" i="39" s="1"/>
  <c r="AL26" i="39"/>
  <c r="AK26" i="39"/>
  <c r="AK39" i="39" s="1"/>
  <c r="AJ26" i="39"/>
  <c r="AI26" i="39"/>
  <c r="AI39" i="39" s="1"/>
  <c r="AH26" i="39"/>
  <c r="AG26" i="39"/>
  <c r="AG39" i="39" s="1"/>
  <c r="AF26" i="39"/>
  <c r="AE26" i="39"/>
  <c r="AE39" i="39" s="1"/>
  <c r="AD26" i="39"/>
  <c r="AC26" i="39"/>
  <c r="AC39" i="39" s="1"/>
  <c r="AB26" i="39"/>
  <c r="AA39" i="39"/>
  <c r="Y26" i="39"/>
  <c r="X26" i="39"/>
  <c r="W26" i="39"/>
  <c r="V26" i="39"/>
  <c r="U26" i="39"/>
  <c r="T26" i="39"/>
  <c r="S26" i="39"/>
  <c r="R26" i="39"/>
  <c r="Q26" i="39"/>
  <c r="P26" i="39"/>
  <c r="O26" i="39"/>
  <c r="N26" i="39"/>
  <c r="M26" i="39"/>
  <c r="L26" i="39"/>
  <c r="K26" i="39"/>
  <c r="J26" i="39"/>
  <c r="I26" i="39"/>
  <c r="H26" i="39"/>
  <c r="G26" i="39"/>
  <c r="F26" i="39"/>
  <c r="E26" i="39"/>
  <c r="E39" i="39" s="1"/>
  <c r="BD20" i="39"/>
  <c r="BC20" i="39"/>
  <c r="BB20" i="39"/>
  <c r="BA20" i="39"/>
  <c r="AZ20" i="39"/>
  <c r="AY20" i="39"/>
  <c r="AX20" i="39"/>
  <c r="AW20" i="39"/>
  <c r="AV20" i="39"/>
  <c r="AU20" i="39"/>
  <c r="AT20" i="39"/>
  <c r="AS20" i="39"/>
  <c r="AR20" i="39"/>
  <c r="AQ20" i="39"/>
  <c r="AP20" i="39"/>
  <c r="AO20" i="39"/>
  <c r="AN20" i="39"/>
  <c r="AM20" i="39"/>
  <c r="AL20" i="39"/>
  <c r="AK20" i="39"/>
  <c r="AJ20" i="39"/>
  <c r="AI20" i="39"/>
  <c r="AH20" i="39"/>
  <c r="AG20" i="39"/>
  <c r="AF20" i="39"/>
  <c r="AE20" i="39"/>
  <c r="AD20" i="39"/>
  <c r="AC20" i="39"/>
  <c r="AB20" i="39"/>
  <c r="AA20" i="39"/>
  <c r="Z20" i="39"/>
  <c r="Y20" i="39"/>
  <c r="X20" i="39"/>
  <c r="W20" i="39"/>
  <c r="V20" i="39"/>
  <c r="U20" i="39"/>
  <c r="T20" i="39"/>
  <c r="S20" i="39"/>
  <c r="R20" i="39"/>
  <c r="Q20" i="39"/>
  <c r="P20" i="39"/>
  <c r="O20" i="39"/>
  <c r="N20" i="39"/>
  <c r="M20" i="39"/>
  <c r="L20" i="39"/>
  <c r="K20" i="39"/>
  <c r="J20" i="39"/>
  <c r="I20" i="39"/>
  <c r="H20" i="39"/>
  <c r="G20" i="39"/>
  <c r="F20" i="39"/>
  <c r="E20" i="39"/>
  <c r="BD16" i="39"/>
  <c r="BD21" i="39" s="1"/>
  <c r="BC16" i="39"/>
  <c r="BC21" i="39" s="1"/>
  <c r="BB16" i="39"/>
  <c r="BB21" i="39" s="1"/>
  <c r="BA16" i="39"/>
  <c r="BA21" i="39" s="1"/>
  <c r="AZ16" i="39"/>
  <c r="AZ21" i="39" s="1"/>
  <c r="AY16" i="39"/>
  <c r="AY21" i="39" s="1"/>
  <c r="AX16" i="39"/>
  <c r="AX21" i="39" s="1"/>
  <c r="AW16" i="39"/>
  <c r="AW21" i="39" s="1"/>
  <c r="AV16" i="39"/>
  <c r="AV21" i="39" s="1"/>
  <c r="AU16" i="39"/>
  <c r="AU21" i="39" s="1"/>
  <c r="AT16" i="39"/>
  <c r="AT21" i="39" s="1"/>
  <c r="AS16" i="39"/>
  <c r="AS21" i="39" s="1"/>
  <c r="AR16" i="39"/>
  <c r="AR21" i="39" s="1"/>
  <c r="AQ16" i="39"/>
  <c r="AQ21" i="39" s="1"/>
  <c r="AP16" i="39"/>
  <c r="AP21" i="39" s="1"/>
  <c r="AO16" i="39"/>
  <c r="AO21" i="39" s="1"/>
  <c r="AN16" i="39"/>
  <c r="AN21" i="39" s="1"/>
  <c r="AM16" i="39"/>
  <c r="AM21" i="39" s="1"/>
  <c r="AL16" i="39"/>
  <c r="AL21" i="39" s="1"/>
  <c r="AK16" i="39"/>
  <c r="AK21" i="39" s="1"/>
  <c r="AJ16" i="39"/>
  <c r="AJ21" i="39" s="1"/>
  <c r="AI16" i="39"/>
  <c r="AI21" i="39" s="1"/>
  <c r="AH16" i="39"/>
  <c r="AH21" i="39" s="1"/>
  <c r="AG16" i="39"/>
  <c r="AG21" i="39" s="1"/>
  <c r="AF16" i="39"/>
  <c r="AF21" i="39" s="1"/>
  <c r="AE16" i="39"/>
  <c r="AE21" i="39" s="1"/>
  <c r="AD16" i="39"/>
  <c r="AD21" i="39" s="1"/>
  <c r="AC16" i="39"/>
  <c r="AC21" i="39" s="1"/>
  <c r="AB16" i="39"/>
  <c r="AB21" i="39" s="1"/>
  <c r="AA16" i="39"/>
  <c r="AA21" i="39" s="1"/>
  <c r="Z16" i="39"/>
  <c r="Z21" i="39" s="1"/>
  <c r="Y16" i="39"/>
  <c r="Y21" i="39" s="1"/>
  <c r="X16" i="39"/>
  <c r="X21" i="39" s="1"/>
  <c r="W16" i="39"/>
  <c r="W21" i="39" s="1"/>
  <c r="V16" i="39"/>
  <c r="V21" i="39" s="1"/>
  <c r="U16" i="39"/>
  <c r="U21" i="39" s="1"/>
  <c r="S16" i="39"/>
  <c r="S21" i="39" s="1"/>
  <c r="R16" i="39"/>
  <c r="R21" i="39" s="1"/>
  <c r="Q16" i="39"/>
  <c r="P16" i="39"/>
  <c r="P21" i="39" s="1"/>
  <c r="O16" i="39"/>
  <c r="N16" i="39"/>
  <c r="N21" i="39" s="1"/>
  <c r="M16" i="39"/>
  <c r="L16" i="39"/>
  <c r="L21" i="39" s="1"/>
  <c r="K16" i="39"/>
  <c r="J16" i="39"/>
  <c r="J21" i="39" s="1"/>
  <c r="I16" i="39"/>
  <c r="H16" i="39"/>
  <c r="H21" i="39" s="1"/>
  <c r="G16" i="39"/>
  <c r="F16" i="39"/>
  <c r="E16" i="39"/>
  <c r="E21" i="39" l="1"/>
  <c r="G21" i="39"/>
  <c r="M21" i="39"/>
  <c r="O21" i="39"/>
  <c r="Q21" i="39"/>
  <c r="K21" i="39"/>
  <c r="I21" i="39"/>
  <c r="T16" i="39"/>
  <c r="T21" i="39" s="1"/>
  <c r="F21" i="39"/>
  <c r="AS37" i="39"/>
  <c r="AW37" i="39"/>
  <c r="BA37" i="39"/>
  <c r="G39" i="39"/>
  <c r="I39" i="39"/>
  <c r="K39" i="39"/>
  <c r="M39" i="39"/>
  <c r="O39" i="39"/>
  <c r="Q39" i="39"/>
  <c r="S39" i="39"/>
  <c r="U39" i="39"/>
  <c r="W39" i="39"/>
  <c r="Y39" i="39"/>
  <c r="BE37" i="39"/>
  <c r="E36" i="39"/>
  <c r="E37" i="39" s="1"/>
  <c r="I36" i="39"/>
  <c r="Q36" i="39"/>
  <c r="Q37" i="39" s="1"/>
  <c r="Y36" i="39"/>
  <c r="AG36" i="39"/>
  <c r="AG37" i="39" s="1"/>
  <c r="AO36" i="39"/>
  <c r="AW39" i="39"/>
  <c r="I37" i="39"/>
  <c r="Y37" i="39"/>
  <c r="AO37" i="39"/>
  <c r="AT37" i="39"/>
  <c r="BB37" i="39"/>
  <c r="AX36" i="39"/>
  <c r="AX37" i="39" s="1"/>
  <c r="M36" i="39"/>
  <c r="M37" i="39" s="1"/>
  <c r="U36" i="39"/>
  <c r="U37" i="39" s="1"/>
  <c r="AC36" i="39"/>
  <c r="AC37" i="39" s="1"/>
  <c r="AK36" i="39"/>
  <c r="AK37" i="39" s="1"/>
  <c r="H8" i="39"/>
  <c r="AU36" i="39"/>
  <c r="AU37" i="39" s="1"/>
  <c r="AU39" i="39"/>
  <c r="AY36" i="39"/>
  <c r="AY37" i="39" s="1"/>
  <c r="AY39" i="39"/>
  <c r="BC36" i="39"/>
  <c r="BC37" i="39" s="1"/>
  <c r="BC39" i="39"/>
  <c r="G36" i="39"/>
  <c r="G37" i="39" s="1"/>
  <c r="K36" i="39"/>
  <c r="O36" i="39"/>
  <c r="O37" i="39" s="1"/>
  <c r="S36" i="39"/>
  <c r="S37" i="39" s="1"/>
  <c r="W36" i="39"/>
  <c r="W37" i="39" s="1"/>
  <c r="AA36" i="39"/>
  <c r="AA37" i="39" s="1"/>
  <c r="AE36" i="39"/>
  <c r="AE37" i="39" s="1"/>
  <c r="AI36" i="39"/>
  <c r="AI37" i="39" s="1"/>
  <c r="AM36" i="39"/>
  <c r="AM37" i="39" s="1"/>
  <c r="AQ36" i="39"/>
  <c r="AQ37" i="39" s="1"/>
  <c r="AS39" i="39"/>
  <c r="BA39" i="39"/>
  <c r="F39" i="39"/>
  <c r="H39" i="39"/>
  <c r="J39" i="39"/>
  <c r="L39" i="39"/>
  <c r="N39" i="39"/>
  <c r="P39" i="39"/>
  <c r="R39" i="39"/>
  <c r="T39" i="39"/>
  <c r="V39" i="39"/>
  <c r="X39" i="39"/>
  <c r="Z39" i="39"/>
  <c r="AB39" i="39"/>
  <c r="AD39" i="39"/>
  <c r="AF39" i="39"/>
  <c r="AH39" i="39"/>
  <c r="AJ39" i="39"/>
  <c r="AL39" i="39"/>
  <c r="AN39" i="39"/>
  <c r="AP39" i="39"/>
  <c r="AR39" i="39"/>
  <c r="AT39" i="39"/>
  <c r="AV39" i="39"/>
  <c r="AX39" i="39"/>
  <c r="AZ39" i="39"/>
  <c r="BB39" i="39"/>
  <c r="F36" i="39"/>
  <c r="F37" i="39" s="1"/>
  <c r="H36" i="39"/>
  <c r="H37" i="39" s="1"/>
  <c r="J36" i="39"/>
  <c r="J37" i="39" s="1"/>
  <c r="L36" i="39"/>
  <c r="L37" i="39" s="1"/>
  <c r="N36" i="39"/>
  <c r="N37" i="39" s="1"/>
  <c r="P36" i="39"/>
  <c r="P37" i="39" s="1"/>
  <c r="R36" i="39"/>
  <c r="R37" i="39" s="1"/>
  <c r="T36" i="39"/>
  <c r="T37" i="39" s="1"/>
  <c r="V36" i="39"/>
  <c r="V37" i="39" s="1"/>
  <c r="X36" i="39"/>
  <c r="X37" i="39" s="1"/>
  <c r="Z36" i="39"/>
  <c r="Z37" i="39" s="1"/>
  <c r="AB36" i="39"/>
  <c r="AB37" i="39" s="1"/>
  <c r="AD36" i="39"/>
  <c r="AD37" i="39" s="1"/>
  <c r="AF36" i="39"/>
  <c r="AF37" i="39" s="1"/>
  <c r="AH36" i="39"/>
  <c r="AH37" i="39" s="1"/>
  <c r="AJ36" i="39"/>
  <c r="AJ37" i="39" s="1"/>
  <c r="AL36" i="39"/>
  <c r="AL37" i="39" s="1"/>
  <c r="AN36" i="39"/>
  <c r="AN37" i="39" s="1"/>
  <c r="AP36" i="39"/>
  <c r="AP37" i="39" s="1"/>
  <c r="AR36" i="39"/>
  <c r="AR37" i="39" s="1"/>
  <c r="AV36" i="39"/>
  <c r="AV37" i="39" s="1"/>
  <c r="AZ36" i="39"/>
  <c r="AZ37" i="39" s="1"/>
  <c r="BD36" i="39"/>
  <c r="BD37" i="39" s="1"/>
  <c r="K37" i="39" l="1"/>
  <c r="E38" i="39"/>
  <c r="I8" i="39"/>
  <c r="F11" i="39"/>
  <c r="F38" i="39" s="1"/>
  <c r="G11" i="39" s="1"/>
  <c r="G38" i="39" s="1"/>
  <c r="H11" i="39" s="1"/>
  <c r="H38" i="39" s="1"/>
  <c r="I11" i="39" s="1"/>
  <c r="I38" i="39" s="1"/>
  <c r="J11" i="39" s="1"/>
  <c r="J38" i="39" s="1"/>
  <c r="K11" i="39" s="1"/>
  <c r="K38" i="39" s="1"/>
  <c r="L11" i="39" s="1"/>
  <c r="L38" i="39" s="1"/>
  <c r="M11" i="39" s="1"/>
  <c r="M38" i="39" s="1"/>
  <c r="N11" i="39" s="1"/>
  <c r="N38" i="39" s="1"/>
  <c r="O11" i="39" s="1"/>
  <c r="O38" i="39" s="1"/>
  <c r="P11" i="39" s="1"/>
  <c r="P38" i="39" s="1"/>
  <c r="Q11" i="39" s="1"/>
  <c r="Q38" i="39" s="1"/>
  <c r="R11" i="39" s="1"/>
  <c r="R38" i="39" s="1"/>
  <c r="S11" i="39" s="1"/>
  <c r="S38" i="39" s="1"/>
  <c r="T11" i="39" s="1"/>
  <c r="T38" i="39" s="1"/>
  <c r="U11" i="39" s="1"/>
  <c r="U38" i="39" s="1"/>
  <c r="V11" i="39" s="1"/>
  <c r="V38" i="39" s="1"/>
  <c r="W11" i="39" s="1"/>
  <c r="W38" i="39" s="1"/>
  <c r="X11" i="39" s="1"/>
  <c r="X38" i="39" s="1"/>
  <c r="Y11" i="39" s="1"/>
  <c r="Y38" i="39" s="1"/>
  <c r="Z11" i="39" s="1"/>
  <c r="Z38" i="39" s="1"/>
  <c r="AA11" i="39" s="1"/>
  <c r="AA38" i="39" s="1"/>
  <c r="AB11" i="39" s="1"/>
  <c r="AB38" i="39" s="1"/>
  <c r="AC11" i="39" s="1"/>
  <c r="AC38" i="39" s="1"/>
  <c r="AD11" i="39" s="1"/>
  <c r="AD38" i="39" s="1"/>
  <c r="AE11" i="39" s="1"/>
  <c r="AE38" i="39" s="1"/>
  <c r="AF11" i="39" s="1"/>
  <c r="AF38" i="39" s="1"/>
  <c r="AG11" i="39" s="1"/>
  <c r="AG38" i="39" s="1"/>
  <c r="AH11" i="39" s="1"/>
  <c r="AH38" i="39" s="1"/>
  <c r="AI11" i="39" s="1"/>
  <c r="AI38" i="39" s="1"/>
  <c r="AJ11" i="39" s="1"/>
  <c r="AJ38" i="39" s="1"/>
  <c r="AK11" i="39" s="1"/>
  <c r="AK38" i="39" s="1"/>
  <c r="AL11" i="39" s="1"/>
  <c r="AL38" i="39" s="1"/>
  <c r="AM11" i="39" s="1"/>
  <c r="AM38" i="39" s="1"/>
  <c r="AN11" i="39" s="1"/>
  <c r="AN38" i="39" s="1"/>
  <c r="AO11" i="39" s="1"/>
  <c r="AO38" i="39" s="1"/>
  <c r="AP11" i="39" s="1"/>
  <c r="AP38" i="39" s="1"/>
  <c r="AQ11" i="39" s="1"/>
  <c r="AQ38" i="39" s="1"/>
  <c r="AR11" i="39" s="1"/>
  <c r="AR38" i="39" s="1"/>
  <c r="AS11" i="39" s="1"/>
  <c r="AS38" i="39" s="1"/>
  <c r="AT11" i="39" s="1"/>
  <c r="AT38" i="39" s="1"/>
  <c r="AU11" i="39" s="1"/>
  <c r="AU38" i="39" s="1"/>
  <c r="AV11" i="39" s="1"/>
  <c r="AV38" i="39" s="1"/>
  <c r="AW11" i="39" s="1"/>
  <c r="AW38" i="39" s="1"/>
  <c r="AX11" i="39" s="1"/>
  <c r="AX38" i="39" s="1"/>
  <c r="AY11" i="39" s="1"/>
  <c r="AY38" i="39" s="1"/>
  <c r="AZ11" i="39" s="1"/>
  <c r="AZ38" i="39" s="1"/>
  <c r="BA11" i="39" s="1"/>
  <c r="BA38" i="39" s="1"/>
  <c r="BB11" i="39" s="1"/>
  <c r="BB38" i="39" s="1"/>
  <c r="BC11" i="39" s="1"/>
  <c r="BC38" i="39" s="1"/>
  <c r="BD11" i="39" s="1"/>
  <c r="BD38" i="39" s="1"/>
  <c r="BE11" i="39" s="1"/>
  <c r="BE38" i="39" s="1"/>
  <c r="BF11" i="39" s="1"/>
  <c r="BF38" i="39" s="1"/>
  <c r="BG11" i="39" s="1"/>
  <c r="BG38" i="39" s="1"/>
  <c r="J8" i="39" l="1"/>
  <c r="K8" i="39" l="1"/>
  <c r="L8" i="39" l="1"/>
  <c r="M8" i="39" l="1"/>
  <c r="N8" i="39" l="1"/>
  <c r="O8" i="39" l="1"/>
  <c r="P8" i="39" l="1"/>
  <c r="Q8" i="39" l="1"/>
  <c r="R8" i="39" l="1"/>
  <c r="S8" i="39" l="1"/>
  <c r="T8" i="39" l="1"/>
  <c r="U8" i="39" l="1"/>
  <c r="V8" i="39" l="1"/>
  <c r="W8" i="39" l="1"/>
  <c r="X8" i="39" l="1"/>
  <c r="Y8" i="39" l="1"/>
  <c r="Z8" i="39" l="1"/>
  <c r="AA8" i="39" l="1"/>
  <c r="AB8" i="39" l="1"/>
  <c r="AC8" i="39" l="1"/>
  <c r="AD8" i="39" l="1"/>
  <c r="AE8" i="39" l="1"/>
  <c r="AF8" i="39" l="1"/>
  <c r="AG8" i="39" l="1"/>
  <c r="AH8" i="39" l="1"/>
  <c r="AI8" i="39" l="1"/>
  <c r="AJ8" i="39" l="1"/>
  <c r="AK8" i="39" l="1"/>
  <c r="AL8" i="39" l="1"/>
  <c r="AM8" i="39" l="1"/>
  <c r="AN8" i="39" l="1"/>
  <c r="AO8" i="39" l="1"/>
  <c r="AP8" i="39" l="1"/>
  <c r="AQ8" i="39" l="1"/>
  <c r="AR8" i="39" l="1"/>
  <c r="AS8" i="39" l="1"/>
  <c r="AT8" i="39" l="1"/>
  <c r="AU8" i="39" l="1"/>
  <c r="AV8" i="39" l="1"/>
  <c r="AW8" i="39" l="1"/>
  <c r="AX8" i="39" l="1"/>
  <c r="AY8" i="39" l="1"/>
  <c r="AZ8" i="39" l="1"/>
  <c r="BA8" i="39" l="1"/>
  <c r="BB8" i="39" l="1"/>
  <c r="BC8" i="39" l="1"/>
  <c r="BD8" i="39" l="1"/>
  <c r="BE8" i="39" l="1"/>
  <c r="D27" i="46" l="1"/>
  <c r="D15" i="39"/>
  <c r="B18" i="46" l="1"/>
  <c r="D28" i="46"/>
  <c r="D29" i="46" s="1"/>
  <c r="B11" i="46"/>
  <c r="H7" i="37"/>
  <c r="D8" i="37"/>
  <c r="D27" i="37" s="1"/>
  <c r="D26" i="37"/>
  <c r="D25" i="37"/>
  <c r="B18" i="37" l="1"/>
  <c r="B11" i="37"/>
  <c r="D28" i="37"/>
  <c r="D29"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9" authorId="0" shapeId="0" xr:uid="{C19DB71B-BC85-4A11-A141-CAED98829B08}">
      <text>
        <r>
          <rPr>
            <sz val="9"/>
            <color indexed="81"/>
            <rFont val="MS P ゴシック"/>
            <family val="3"/>
            <charset val="128"/>
          </rPr>
          <t>応募月からNEDO事業終了までの平均グロスバーンレート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6258C32F-970B-41FA-83D7-6E4F6FDBD3F3}">
      <text>
        <r>
          <rPr>
            <sz val="9"/>
            <color indexed="81"/>
            <rFont val="MS P ゴシック"/>
            <family val="3"/>
            <charset val="128"/>
          </rPr>
          <t>提案書の「助成金交付提案額」及び資金繰り表のD14セル「DTSU助成収入」と一致します。</t>
        </r>
      </text>
    </comment>
    <comment ref="D9" authorId="0" shapeId="0" xr:uid="{2C041F71-D562-42ED-9D78-67BAF6960828}">
      <text>
        <r>
          <rPr>
            <sz val="9"/>
            <color indexed="81"/>
            <rFont val="MS P ゴシック"/>
            <family val="3"/>
            <charset val="128"/>
          </rPr>
          <t>資金繰り表のE11セルと一致します。</t>
        </r>
      </text>
    </comment>
    <comment ref="D10" authorId="0" shapeId="0" xr:uid="{4B9A5D79-88E6-4F53-BFF8-D7B374242326}">
      <text>
        <r>
          <rPr>
            <sz val="9"/>
            <color indexed="81"/>
            <rFont val="MS P ゴシック"/>
            <family val="3"/>
            <charset val="128"/>
          </rPr>
          <t>資金繰り表の小計(b1)-DTSU助成収入と一致します。一致しない場合B12セルにメッセージが表示されます。</t>
        </r>
      </text>
    </comment>
    <comment ref="D12" authorId="0" shapeId="0" xr:uid="{F5E5474C-A1E0-4A39-AB19-BF94302ADA6B}">
      <text>
        <r>
          <rPr>
            <sz val="9"/>
            <color indexed="81"/>
            <rFont val="MS P ゴシック"/>
            <family val="3"/>
            <charset val="128"/>
          </rPr>
          <t>内訳欄が5行では不足する場合は適宜行を追加してください。その際、「内訳」の金額全行が合計されるようにD10セル（合計欄）のSUM関数を確認してください。</t>
        </r>
      </text>
    </comment>
    <comment ref="D17" authorId="0" shapeId="0" xr:uid="{41C2833D-6CB6-4999-8E8B-37CB127A2BEE}">
      <text>
        <r>
          <rPr>
            <sz val="9"/>
            <color indexed="81"/>
            <rFont val="MS P ゴシック"/>
            <family val="3"/>
            <charset val="128"/>
          </rPr>
          <t>資金繰り表の小計(b2)に一致します。
一致しない場合B18セルにメッセージが表示されます。</t>
        </r>
      </text>
    </comment>
    <comment ref="D19" authorId="0" shapeId="0" xr:uid="{8656BF3A-8127-4ABA-A509-FDEA339DF65A}">
      <text>
        <r>
          <rPr>
            <sz val="9"/>
            <color indexed="81"/>
            <rFont val="MS P ゴシック"/>
            <family val="3"/>
            <charset val="128"/>
          </rPr>
          <t>相手先欄が5行では不足する場合は適宜行を追加してください。その際、「相手先」の金額全行が合計されるようにD17セル（合計欄）のSUM関数を確認してください。</t>
        </r>
      </text>
    </comment>
    <comment ref="D25" authorId="0" shapeId="0" xr:uid="{BE1FBAF0-D7C6-4FB4-AFDB-EB866DA29D78}">
      <text>
        <r>
          <rPr>
            <sz val="9"/>
            <color indexed="81"/>
            <rFont val="MS P ゴシック"/>
            <family val="3"/>
            <charset val="128"/>
          </rPr>
          <t>資金繰り表のD39セル平均グロスバーンレートと一致します。</t>
        </r>
      </text>
    </comment>
    <comment ref="D26" authorId="0" shapeId="0" xr:uid="{6DFE9C1B-2607-4C06-B774-265E9B7BCF22}">
      <text>
        <r>
          <rPr>
            <sz val="9"/>
            <color indexed="81"/>
            <rFont val="MS P ゴシック"/>
            <family val="3"/>
            <charset val="128"/>
          </rPr>
          <t>資金繰り表の小計(c3)と一致します。</t>
        </r>
      </text>
    </comment>
    <comment ref="D28" authorId="0" shapeId="0" xr:uid="{2442E7DB-3C82-40B9-9819-A68CF209BC99}">
      <text>
        <r>
          <rPr>
            <sz val="9"/>
            <color indexed="81"/>
            <rFont val="MS P ゴシック"/>
            <family val="3"/>
            <charset val="128"/>
          </rPr>
          <t xml:space="preserve">資金繰り表の合計(c)と一致します。
</t>
        </r>
      </text>
    </comment>
  </commentList>
</comments>
</file>

<file path=xl/sharedStrings.xml><?xml version="1.0" encoding="utf-8"?>
<sst xmlns="http://schemas.openxmlformats.org/spreadsheetml/2006/main" count="242" uniqueCount="132">
  <si>
    <t>出資</t>
    <rPh sb="0" eb="2">
      <t>シュッシ</t>
    </rPh>
    <phoneticPr fontId="2"/>
  </si>
  <si>
    <t>決定</t>
    <rPh sb="0" eb="2">
      <t>ケッテイ</t>
    </rPh>
    <phoneticPr fontId="2"/>
  </si>
  <si>
    <t>千円</t>
    <rPh sb="0" eb="1">
      <t>セン</t>
    </rPh>
    <rPh sb="1" eb="2">
      <t>エン</t>
    </rPh>
    <phoneticPr fontId="2"/>
  </si>
  <si>
    <t>確度</t>
    <rPh sb="0" eb="2">
      <t>カクド</t>
    </rPh>
    <phoneticPr fontId="2"/>
  </si>
  <si>
    <t>出資/融資</t>
    <rPh sb="0" eb="2">
      <t>シュッシ</t>
    </rPh>
    <rPh sb="3" eb="5">
      <t>ユウシ</t>
    </rPh>
    <phoneticPr fontId="2"/>
  </si>
  <si>
    <t>内訳：</t>
    <rPh sb="0" eb="2">
      <t>ウチワケ</t>
    </rPh>
    <phoneticPr fontId="2"/>
  </si>
  <si>
    <t>相手先：</t>
    <rPh sb="0" eb="2">
      <t>アイテ</t>
    </rPh>
    <rPh sb="2" eb="3">
      <t>サキ</t>
    </rPh>
    <phoneticPr fontId="2"/>
  </si>
  <si>
    <t>予定時期（年月）</t>
    <rPh sb="0" eb="2">
      <t>ヨテイ</t>
    </rPh>
    <rPh sb="2" eb="4">
      <t>ジキ</t>
    </rPh>
    <rPh sb="5" eb="6">
      <t>ネン</t>
    </rPh>
    <rPh sb="6" eb="7">
      <t>ゲツ</t>
    </rPh>
    <phoneticPr fontId="2"/>
  </si>
  <si>
    <t>その他</t>
    <rPh sb="2" eb="3">
      <t>タ</t>
    </rPh>
    <phoneticPr fontId="2"/>
  </si>
  <si>
    <t>有り</t>
    <rPh sb="0" eb="1">
      <t>ア</t>
    </rPh>
    <phoneticPr fontId="2"/>
  </si>
  <si>
    <t>無し</t>
    <rPh sb="0" eb="1">
      <t>ナ</t>
    </rPh>
    <phoneticPr fontId="2"/>
  </si>
  <si>
    <t>資金使途</t>
    <rPh sb="0" eb="2">
      <t>シキン</t>
    </rPh>
    <rPh sb="2" eb="4">
      <t>シト</t>
    </rPh>
    <phoneticPr fontId="2"/>
  </si>
  <si>
    <t>協議中(担当者レベル)</t>
    <rPh sb="0" eb="2">
      <t>キョウギ</t>
    </rPh>
    <rPh sb="2" eb="3">
      <t>チュウ</t>
    </rPh>
    <rPh sb="4" eb="7">
      <t>タントウシャ</t>
    </rPh>
    <phoneticPr fontId="2"/>
  </si>
  <si>
    <t>協議中(会社レベル)</t>
    <rPh sb="0" eb="3">
      <t>キョウギチュウ</t>
    </rPh>
    <rPh sb="4" eb="6">
      <t>カイシャ</t>
    </rPh>
    <phoneticPr fontId="2"/>
  </si>
  <si>
    <t>受付番号</t>
    <rPh sb="0" eb="2">
      <t>ウケツケ</t>
    </rPh>
    <rPh sb="2" eb="4">
      <t>バンゴウ</t>
    </rPh>
    <phoneticPr fontId="2"/>
  </si>
  <si>
    <t>提案者名</t>
    <rPh sb="0" eb="3">
      <t>テイアンシャ</t>
    </rPh>
    <rPh sb="3" eb="4">
      <t>メイ</t>
    </rPh>
    <phoneticPr fontId="2"/>
  </si>
  <si>
    <t>PL</t>
    <phoneticPr fontId="2"/>
  </si>
  <si>
    <t>売上高　（経営状態確認のため）</t>
    <rPh sb="0" eb="2">
      <t>ウリアゲ</t>
    </rPh>
    <rPh sb="2" eb="3">
      <t>ダカ</t>
    </rPh>
    <rPh sb="5" eb="7">
      <t>ケイエイ</t>
    </rPh>
    <rPh sb="7" eb="9">
      <t>ジョウタイ</t>
    </rPh>
    <rPh sb="9" eb="11">
      <t>カクニン</t>
    </rPh>
    <phoneticPr fontId="2"/>
  </si>
  <si>
    <t>前年同月の売上高</t>
    <rPh sb="0" eb="2">
      <t>ゼンネン</t>
    </rPh>
    <rPh sb="2" eb="3">
      <t>ドウ</t>
    </rPh>
    <rPh sb="3" eb="4">
      <t>ツキ</t>
    </rPh>
    <rPh sb="5" eb="7">
      <t>ウリアゲ</t>
    </rPh>
    <rPh sb="7" eb="8">
      <t>ダカ</t>
    </rPh>
    <phoneticPr fontId="2"/>
  </si>
  <si>
    <t>前月繰越金(＊1)(a)</t>
    <rPh sb="0" eb="1">
      <t>ゼン</t>
    </rPh>
    <rPh sb="1" eb="2">
      <t>ツキ</t>
    </rPh>
    <rPh sb="2" eb="4">
      <t>クリコシ</t>
    </rPh>
    <rPh sb="4" eb="5">
      <t>キン</t>
    </rPh>
    <phoneticPr fontId="2"/>
  </si>
  <si>
    <t>収入</t>
    <rPh sb="0" eb="2">
      <t>シュウニュウ</t>
    </rPh>
    <phoneticPr fontId="2"/>
  </si>
  <si>
    <t>短期借入金</t>
    <rPh sb="0" eb="2">
      <t>タンキ</t>
    </rPh>
    <rPh sb="2" eb="4">
      <t>シャクニュウ</t>
    </rPh>
    <rPh sb="4" eb="5">
      <t>キン</t>
    </rPh>
    <phoneticPr fontId="2"/>
  </si>
  <si>
    <t>その他収入</t>
    <rPh sb="2" eb="3">
      <t>タ</t>
    </rPh>
    <rPh sb="3" eb="5">
      <t>シュウニュウ</t>
    </rPh>
    <phoneticPr fontId="2"/>
  </si>
  <si>
    <t>合計(b)</t>
    <rPh sb="0" eb="2">
      <t>ゴウケイ</t>
    </rPh>
    <phoneticPr fontId="2"/>
  </si>
  <si>
    <t>支出</t>
    <rPh sb="0" eb="2">
      <t>シシュツ</t>
    </rPh>
    <phoneticPr fontId="2"/>
  </si>
  <si>
    <t>小計(c1)</t>
    <rPh sb="0" eb="2">
      <t>ショウケイ</t>
    </rPh>
    <phoneticPr fontId="2"/>
  </si>
  <si>
    <t>機械装置等費</t>
    <rPh sb="0" eb="2">
      <t>キカイ</t>
    </rPh>
    <rPh sb="2" eb="4">
      <t>ソウチ</t>
    </rPh>
    <rPh sb="4" eb="5">
      <t>トウ</t>
    </rPh>
    <rPh sb="5" eb="6">
      <t>ヒ</t>
    </rPh>
    <phoneticPr fontId="2"/>
  </si>
  <si>
    <t>労務費</t>
    <rPh sb="0" eb="3">
      <t>ロウムヒ</t>
    </rPh>
    <phoneticPr fontId="2"/>
  </si>
  <si>
    <t>その他経費</t>
    <rPh sb="2" eb="3">
      <t>タ</t>
    </rPh>
    <rPh sb="3" eb="5">
      <t>ケイヒ</t>
    </rPh>
    <phoneticPr fontId="2"/>
  </si>
  <si>
    <t>共同研究費</t>
    <rPh sb="0" eb="2">
      <t>キョウドウ</t>
    </rPh>
    <rPh sb="2" eb="4">
      <t>ケンキュウ</t>
    </rPh>
    <rPh sb="4" eb="5">
      <t>ヒ</t>
    </rPh>
    <phoneticPr fontId="2"/>
  </si>
  <si>
    <t>小計(c2)</t>
    <rPh sb="0" eb="2">
      <t>ショウケイ</t>
    </rPh>
    <phoneticPr fontId="2"/>
  </si>
  <si>
    <t>合計(c)</t>
    <rPh sb="0" eb="2">
      <t>ゴウケイ</t>
    </rPh>
    <phoneticPr fontId="2"/>
  </si>
  <si>
    <t>単月収支(d=b-c)</t>
    <rPh sb="0" eb="1">
      <t>タン</t>
    </rPh>
    <rPh sb="1" eb="2">
      <t>ゲツ</t>
    </rPh>
    <rPh sb="2" eb="4">
      <t>シュウシ</t>
    </rPh>
    <phoneticPr fontId="2"/>
  </si>
  <si>
    <t>翌月繰越現金(e=a+b-c)</t>
    <rPh sb="0" eb="1">
      <t>ヨク</t>
    </rPh>
    <rPh sb="1" eb="2">
      <t>ツキ</t>
    </rPh>
    <rPh sb="2" eb="4">
      <t>クリコシ</t>
    </rPh>
    <rPh sb="4" eb="6">
      <t>ゲンキン</t>
    </rPh>
    <phoneticPr fontId="2"/>
  </si>
  <si>
    <t>【注意】</t>
    <rPh sb="1" eb="3">
      <t>チュウイ</t>
    </rPh>
    <phoneticPr fontId="2"/>
  </si>
  <si>
    <t>（NEDO記入）</t>
    <rPh sb="5" eb="7">
      <t>キニュウ</t>
    </rPh>
    <phoneticPr fontId="2"/>
  </si>
  <si>
    <r>
      <t xml:space="preserve">D. 提案書応募月からNEDO事業終了までの収入
</t>
    </r>
    <r>
      <rPr>
        <sz val="11"/>
        <rFont val="ＭＳ Ｐゴシック"/>
        <family val="3"/>
        <charset val="128"/>
        <scheme val="minor"/>
      </rPr>
      <t>※営業活動や投資活動によるキャッシュイン</t>
    </r>
    <rPh sb="3" eb="6">
      <t>テイアンショ</t>
    </rPh>
    <rPh sb="6" eb="8">
      <t>オウボ</t>
    </rPh>
    <rPh sb="8" eb="9">
      <t>ツキ</t>
    </rPh>
    <rPh sb="15" eb="17">
      <t>ジギョウ</t>
    </rPh>
    <rPh sb="17" eb="19">
      <t>シュウリョウ</t>
    </rPh>
    <rPh sb="22" eb="24">
      <t>シュウニュウ</t>
    </rPh>
    <phoneticPr fontId="2"/>
  </si>
  <si>
    <r>
      <t xml:space="preserve">E. 提案書応募月からNEDO事業終了までの資金調達
</t>
    </r>
    <r>
      <rPr>
        <sz val="11"/>
        <rFont val="ＭＳ Ｐゴシック"/>
        <family val="3"/>
        <charset val="128"/>
        <scheme val="minor"/>
      </rPr>
      <t>※財務活動によるキャッシュイン</t>
    </r>
    <rPh sb="3" eb="6">
      <t>テイアンショ</t>
    </rPh>
    <rPh sb="6" eb="8">
      <t>オウボ</t>
    </rPh>
    <rPh sb="8" eb="9">
      <t>ツキ</t>
    </rPh>
    <rPh sb="15" eb="17">
      <t>ジギョウ</t>
    </rPh>
    <rPh sb="17" eb="19">
      <t>シュウリョウ</t>
    </rPh>
    <rPh sb="22" eb="24">
      <t>シキン</t>
    </rPh>
    <rPh sb="24" eb="26">
      <t>チョウタツ</t>
    </rPh>
    <rPh sb="28" eb="30">
      <t>ザイム</t>
    </rPh>
    <rPh sb="30" eb="32">
      <t>カツドウ</t>
    </rPh>
    <phoneticPr fontId="2"/>
  </si>
  <si>
    <t>返済等</t>
    <rPh sb="0" eb="2">
      <t>ヘンサイ</t>
    </rPh>
    <rPh sb="2" eb="3">
      <t>トウ</t>
    </rPh>
    <phoneticPr fontId="2"/>
  </si>
  <si>
    <t>長期借入金・社債償還</t>
    <rPh sb="0" eb="2">
      <t>チョウキ</t>
    </rPh>
    <rPh sb="2" eb="4">
      <t>シャクニュウ</t>
    </rPh>
    <rPh sb="4" eb="5">
      <t>キン</t>
    </rPh>
    <rPh sb="6" eb="10">
      <t>シャサイショウカン</t>
    </rPh>
    <phoneticPr fontId="2"/>
  </si>
  <si>
    <t>長期借入金・社債発行</t>
    <rPh sb="0" eb="2">
      <t>チョウキ</t>
    </rPh>
    <rPh sb="2" eb="4">
      <t>シャクニュウ</t>
    </rPh>
    <rPh sb="4" eb="5">
      <t>キン</t>
    </rPh>
    <rPh sb="6" eb="8">
      <t>シャサイ</t>
    </rPh>
    <rPh sb="8" eb="10">
      <t>ハッコウ</t>
    </rPh>
    <phoneticPr fontId="2"/>
  </si>
  <si>
    <t>小計(c3)</t>
    <rPh sb="0" eb="2">
      <t>ショウケイ</t>
    </rPh>
    <phoneticPr fontId="2"/>
  </si>
  <si>
    <t>仕入・外注等費</t>
    <rPh sb="0" eb="2">
      <t>シイ</t>
    </rPh>
    <rPh sb="3" eb="5">
      <t>ガイチュウ</t>
    </rPh>
    <rPh sb="5" eb="6">
      <t>トウ</t>
    </rPh>
    <rPh sb="6" eb="7">
      <t>ヒ</t>
    </rPh>
    <phoneticPr fontId="2"/>
  </si>
  <si>
    <t>人件費</t>
    <rPh sb="0" eb="3">
      <t>ジンケンヒ</t>
    </rPh>
    <phoneticPr fontId="2"/>
  </si>
  <si>
    <t>家賃及び賃借料</t>
    <rPh sb="0" eb="2">
      <t>ヤチン</t>
    </rPh>
    <rPh sb="2" eb="3">
      <t>オヨ</t>
    </rPh>
    <rPh sb="4" eb="7">
      <t>チンシャクリョウ</t>
    </rPh>
    <phoneticPr fontId="2"/>
  </si>
  <si>
    <t>その他支出</t>
    <rPh sb="2" eb="3">
      <t>タ</t>
    </rPh>
    <rPh sb="3" eb="5">
      <t>シシュツ</t>
    </rPh>
    <phoneticPr fontId="2"/>
  </si>
  <si>
    <t>営業活動・投資活動による
キャッシュイン</t>
    <rPh sb="0" eb="4">
      <t>エイギョウカツドウ</t>
    </rPh>
    <rPh sb="5" eb="9">
      <t>トウシカツドウ</t>
    </rPh>
    <phoneticPr fontId="2"/>
  </si>
  <si>
    <t>財務活動によるキャッシュイン</t>
    <rPh sb="0" eb="4">
      <t>ザイムカツドウ</t>
    </rPh>
    <phoneticPr fontId="2"/>
  </si>
  <si>
    <t>小計(b1)</t>
    <rPh sb="0" eb="2">
      <t>ショウケイ</t>
    </rPh>
    <phoneticPr fontId="2"/>
  </si>
  <si>
    <t>小計(b2)</t>
    <rPh sb="0" eb="2">
      <t>ショウケイ</t>
    </rPh>
    <phoneticPr fontId="2"/>
  </si>
  <si>
    <t>H.提案書応募月からNEDO事業終了までの総収入（=B+C+D+E）</t>
    <rPh sb="2" eb="5">
      <t>テイアンショ</t>
    </rPh>
    <rPh sb="5" eb="7">
      <t>オウボ</t>
    </rPh>
    <rPh sb="7" eb="8">
      <t>ツキ</t>
    </rPh>
    <rPh sb="14" eb="16">
      <t>ジギョウ</t>
    </rPh>
    <rPh sb="16" eb="18">
      <t>シュウリョウ</t>
    </rPh>
    <rPh sb="21" eb="22">
      <t>ソウ</t>
    </rPh>
    <rPh sb="22" eb="24">
      <t>シュウニュウ</t>
    </rPh>
    <phoneticPr fontId="2"/>
  </si>
  <si>
    <t>J. 余裕資金（=H-I）
※マイナスの場合、資金ショートの可能性あり</t>
    <rPh sb="3" eb="5">
      <t>ヨユウ</t>
    </rPh>
    <rPh sb="5" eb="7">
      <t>シキン</t>
    </rPh>
    <phoneticPr fontId="2"/>
  </si>
  <si>
    <t>グロスバーンレート(f=c1+c2)</t>
    <phoneticPr fontId="2"/>
  </si>
  <si>
    <t>G.提案書応募月からNEDO事業終了までの返済等の総額</t>
    <rPh sb="21" eb="23">
      <t>ヘンサイ</t>
    </rPh>
    <rPh sb="23" eb="24">
      <t>トウ</t>
    </rPh>
    <rPh sb="25" eb="27">
      <t>ソウガク</t>
    </rPh>
    <phoneticPr fontId="2"/>
  </si>
  <si>
    <t>財務状況確認シート</t>
    <rPh sb="0" eb="2">
      <t>ザイム</t>
    </rPh>
    <rPh sb="2" eb="4">
      <t>ジョウキョウ</t>
    </rPh>
    <rPh sb="4" eb="6">
      <t>カクニン</t>
    </rPh>
    <phoneticPr fontId="2"/>
  </si>
  <si>
    <t>年</t>
    <rPh sb="0" eb="1">
      <t>ネン</t>
    </rPh>
    <phoneticPr fontId="2"/>
  </si>
  <si>
    <t>月</t>
    <rPh sb="0" eb="1">
      <t>ガツ</t>
    </rPh>
    <phoneticPr fontId="2"/>
  </si>
  <si>
    <t>売上入金</t>
    <rPh sb="0" eb="2">
      <t>ウリアゲ</t>
    </rPh>
    <rPh sb="2" eb="4">
      <t>ニュウキン</t>
    </rPh>
    <phoneticPr fontId="2"/>
  </si>
  <si>
    <t>F. 提案書応募月からNEDO事業終了までの平均グロスバーンレート(注１)</t>
    <rPh sb="3" eb="6">
      <t>テイアンショ</t>
    </rPh>
    <rPh sb="6" eb="8">
      <t>オウボ</t>
    </rPh>
    <rPh sb="8" eb="9">
      <t>ツキ</t>
    </rPh>
    <rPh sb="15" eb="17">
      <t>ジギョウ</t>
    </rPh>
    <rPh sb="17" eb="19">
      <t>シュウリョウ</t>
    </rPh>
    <rPh sb="22" eb="24">
      <t>ヘイキン</t>
    </rPh>
    <rPh sb="34" eb="35">
      <t>チュウ</t>
    </rPh>
    <phoneticPr fontId="2"/>
  </si>
  <si>
    <t>単位：千円</t>
    <rPh sb="0" eb="2">
      <t>タンイ</t>
    </rPh>
    <rPh sb="3" eb="5">
      <t>センエン</t>
    </rPh>
    <phoneticPr fontId="2"/>
  </si>
  <si>
    <t>補足説明（融資の場合は融資の種類（プロパー融資、保証協会保証付き、公庫の資本性ローンなど）、返済期間（うち据置期間）、返済方法（元利均等、期日一括など）、担保有無他）</t>
    <rPh sb="0" eb="2">
      <t>ホソク</t>
    </rPh>
    <rPh sb="2" eb="4">
      <t>セツメイ</t>
    </rPh>
    <rPh sb="5" eb="7">
      <t>ユウシ</t>
    </rPh>
    <rPh sb="8" eb="10">
      <t>バアイ</t>
    </rPh>
    <rPh sb="11" eb="13">
      <t>ユウシ</t>
    </rPh>
    <rPh sb="14" eb="16">
      <t>シュルイ</t>
    </rPh>
    <rPh sb="21" eb="23">
      <t>ユウシ</t>
    </rPh>
    <rPh sb="24" eb="31">
      <t>ホショウキョウカイホショウツ</t>
    </rPh>
    <rPh sb="33" eb="35">
      <t>コウコ</t>
    </rPh>
    <rPh sb="36" eb="39">
      <t>シホンセイ</t>
    </rPh>
    <rPh sb="46" eb="50">
      <t>ヘンサイキカン</t>
    </rPh>
    <rPh sb="53" eb="57">
      <t>スエオキキカン</t>
    </rPh>
    <rPh sb="59" eb="63">
      <t>ヘンサイホウホウ</t>
    </rPh>
    <rPh sb="64" eb="68">
      <t>ガンリキントウ</t>
    </rPh>
    <rPh sb="69" eb="73">
      <t>キジツイッカツ</t>
    </rPh>
    <rPh sb="77" eb="79">
      <t>タンポ</t>
    </rPh>
    <rPh sb="79" eb="81">
      <t>ウム</t>
    </rPh>
    <rPh sb="81" eb="82">
      <t>ホカ</t>
    </rPh>
    <phoneticPr fontId="2"/>
  </si>
  <si>
    <t>分類番号41000</t>
    <rPh sb="0" eb="2">
      <t>ブンルイ</t>
    </rPh>
    <rPh sb="2" eb="4">
      <t>バンゴウ</t>
    </rPh>
    <phoneticPr fontId="2"/>
  </si>
  <si>
    <t>ヵ月</t>
    <rPh sb="1" eb="2">
      <t>ゲツ</t>
    </rPh>
    <phoneticPr fontId="2"/>
  </si>
  <si>
    <t>事業開始から
事業終了までの月数</t>
    <rPh sb="0" eb="4">
      <t>ジギョウカイシ</t>
    </rPh>
    <rPh sb="7" eb="11">
      <t>ジギョウシュウリョウ</t>
    </rPh>
    <rPh sb="14" eb="16">
      <t>ツキスウ</t>
    </rPh>
    <phoneticPr fontId="2"/>
  </si>
  <si>
    <t>月</t>
    <rPh sb="0" eb="1">
      <t>ツキ</t>
    </rPh>
    <phoneticPr fontId="2"/>
  </si>
  <si>
    <t>応募年月～事業開始前月までの月数</t>
    <rPh sb="0" eb="2">
      <t>オウボ</t>
    </rPh>
    <rPh sb="2" eb="3">
      <t>ネン</t>
    </rPh>
    <rPh sb="3" eb="4">
      <t>ゲツ</t>
    </rPh>
    <rPh sb="5" eb="7">
      <t>ジギョウ</t>
    </rPh>
    <rPh sb="7" eb="9">
      <t>カイシ</t>
    </rPh>
    <rPh sb="9" eb="11">
      <t>ゼンゲツ</t>
    </rPh>
    <rPh sb="14" eb="16">
      <t>ツキスウ</t>
    </rPh>
    <phoneticPr fontId="2"/>
  </si>
  <si>
    <t>事業開始から事業終了までの月数</t>
    <rPh sb="0" eb="2">
      <t>ジギョウ</t>
    </rPh>
    <rPh sb="2" eb="4">
      <t>カイシ</t>
    </rPh>
    <rPh sb="6" eb="10">
      <t>ジギョウシュウリョウ</t>
    </rPh>
    <rPh sb="13" eb="15">
      <t>ツキスウ</t>
    </rPh>
    <phoneticPr fontId="2"/>
  </si>
  <si>
    <t>応募月から事業開始の前月までの月数</t>
    <rPh sb="0" eb="3">
      <t>オウボツキ</t>
    </rPh>
    <rPh sb="5" eb="10">
      <t>ジギョ</t>
    </rPh>
    <rPh sb="10" eb="12">
      <t>ゼンゲツ</t>
    </rPh>
    <rPh sb="15" eb="17">
      <t>ツキスウ</t>
    </rPh>
    <phoneticPr fontId="2"/>
  </si>
  <si>
    <t>応募月～事業終了までの合計</t>
    <rPh sb="0" eb="2">
      <t>オウボ</t>
    </rPh>
    <rPh sb="2" eb="3">
      <t>ゲツ</t>
    </rPh>
    <rPh sb="4" eb="6">
      <t>ジギョウ</t>
    </rPh>
    <rPh sb="6" eb="8">
      <t>シュウリョウ</t>
    </rPh>
    <rPh sb="11" eb="13">
      <t>ゴウケイ</t>
    </rPh>
    <phoneticPr fontId="2"/>
  </si>
  <si>
    <t>←この色のセルは固定値あるいは自動計算です。</t>
    <rPh sb="3" eb="4">
      <t>イロ</t>
    </rPh>
    <rPh sb="8" eb="11">
      <t>コテイチ</t>
    </rPh>
    <rPh sb="15" eb="19">
      <t>ジドウケイサン</t>
    </rPh>
    <phoneticPr fontId="2"/>
  </si>
  <si>
    <t>←この色のセルは記入不要です。</t>
    <rPh sb="3" eb="4">
      <t>イロ</t>
    </rPh>
    <rPh sb="8" eb="12">
      <t>キニュウフヨウ</t>
    </rPh>
    <phoneticPr fontId="2"/>
  </si>
  <si>
    <t>〇〇〇株式会社</t>
    <rPh sb="3" eb="7">
      <t>カブシキガイシャ</t>
    </rPh>
    <phoneticPr fontId="2"/>
  </si>
  <si>
    <t>総額△億円のシリーズAを予定。現在契約書のレビュー中。</t>
    <rPh sb="0" eb="2">
      <t>ソウガク</t>
    </rPh>
    <rPh sb="3" eb="4">
      <t>オク</t>
    </rPh>
    <rPh sb="4" eb="5">
      <t>エン</t>
    </rPh>
    <rPh sb="12" eb="14">
      <t>ヨテイ</t>
    </rPh>
    <rPh sb="15" eb="17">
      <t>ゲンザイ</t>
    </rPh>
    <rPh sb="17" eb="20">
      <t>ケイヤクショ</t>
    </rPh>
    <rPh sb="25" eb="26">
      <t>チュウ</t>
    </rPh>
    <phoneticPr fontId="2"/>
  </si>
  <si>
    <t>最終の投資委員会を3月末に予定</t>
    <rPh sb="0" eb="2">
      <t>サイシュウ</t>
    </rPh>
    <rPh sb="3" eb="5">
      <t>トウシ</t>
    </rPh>
    <rPh sb="5" eb="8">
      <t>イインカイ</t>
    </rPh>
    <rPh sb="10" eb="11">
      <t>ガツ</t>
    </rPh>
    <rPh sb="11" eb="12">
      <t>マツ</t>
    </rPh>
    <rPh sb="13" eb="15">
      <t>ヨテイ</t>
    </rPh>
    <phoneticPr fontId="2"/>
  </si>
  <si>
    <t>本事業及び他事業</t>
    <rPh sb="0" eb="1">
      <t>ホン</t>
    </rPh>
    <rPh sb="1" eb="3">
      <t>ジギョウ</t>
    </rPh>
    <rPh sb="3" eb="4">
      <t>オヨ</t>
    </rPh>
    <rPh sb="5" eb="6">
      <t>タ</t>
    </rPh>
    <rPh sb="6" eb="8">
      <t>ジギョウ</t>
    </rPh>
    <phoneticPr fontId="2"/>
  </si>
  <si>
    <t>I. 提案書応募月からNEDO事業終了までの総費用
（=F×（Aの月数合計）+G)</t>
    <rPh sb="3" eb="6">
      <t>テイアンショ</t>
    </rPh>
    <rPh sb="6" eb="8">
      <t>オウボ</t>
    </rPh>
    <rPh sb="8" eb="9">
      <t>ツキ</t>
    </rPh>
    <rPh sb="14" eb="16">
      <t>ジギョウ</t>
    </rPh>
    <rPh sb="16" eb="18">
      <t>シュウリョウ</t>
    </rPh>
    <rPh sb="21" eb="22">
      <t>ソウ</t>
    </rPh>
    <rPh sb="22" eb="24">
      <t>ヒヨウ</t>
    </rPh>
    <rPh sb="32" eb="34">
      <t>ツキスウ</t>
    </rPh>
    <rPh sb="34" eb="36">
      <t>ゴウケイ</t>
    </rPh>
    <phoneticPr fontId="2"/>
  </si>
  <si>
    <t>2025年度</t>
    <rPh sb="4" eb="6">
      <t>ネンド</t>
    </rPh>
    <phoneticPr fontId="2"/>
  </si>
  <si>
    <t>2024年度</t>
    <rPh sb="4" eb="5">
      <t>ネン</t>
    </rPh>
    <rPh sb="5" eb="6">
      <t>ド</t>
    </rPh>
    <phoneticPr fontId="2"/>
  </si>
  <si>
    <t>2027年度</t>
    <rPh sb="4" eb="6">
      <t>ネンド</t>
    </rPh>
    <phoneticPr fontId="2"/>
  </si>
  <si>
    <t>2028年度</t>
    <rPh sb="4" eb="6">
      <t>ネンド</t>
    </rPh>
    <phoneticPr fontId="2"/>
  </si>
  <si>
    <t>2029年度</t>
    <rPh sb="4" eb="6">
      <t>ネンド</t>
    </rPh>
    <phoneticPr fontId="2"/>
  </si>
  <si>
    <t>2026年度</t>
    <rPh sb="4" eb="6">
      <t>ネンド</t>
    </rPh>
    <phoneticPr fontId="2"/>
  </si>
  <si>
    <t>提案書応募月から貴社のNEDO事業終了月までの期間の資金繰りを、資金繰り表と対応した形で以下にサマリーしてください。</t>
    <rPh sb="0" eb="3">
      <t>テイアンショ</t>
    </rPh>
    <rPh sb="3" eb="5">
      <t>オウボ</t>
    </rPh>
    <rPh sb="5" eb="6">
      <t>ツキ</t>
    </rPh>
    <rPh sb="8" eb="10">
      <t>キシャ</t>
    </rPh>
    <rPh sb="17" eb="19">
      <t>シュウリョウ</t>
    </rPh>
    <rPh sb="19" eb="20">
      <t>ツキ</t>
    </rPh>
    <phoneticPr fontId="2"/>
  </si>
  <si>
    <r>
      <t>A. 事業期間　</t>
    </r>
    <r>
      <rPr>
        <b/>
        <sz val="9"/>
        <rFont val="ＭＳ Ｐゴシック"/>
        <family val="3"/>
        <charset val="128"/>
        <scheme val="minor"/>
      </rPr>
      <t>（3/1～3/5に応募した場合も応募月は2月とみなしてください。事業開始は2025年7月1日を想定）</t>
    </r>
    <rPh sb="3" eb="5">
      <t>ジギョウ</t>
    </rPh>
    <rPh sb="5" eb="7">
      <t>キカン</t>
    </rPh>
    <rPh sb="17" eb="19">
      <t>オウボ</t>
    </rPh>
    <rPh sb="21" eb="23">
      <t>バアイ</t>
    </rPh>
    <rPh sb="24" eb="27">
      <t>オウボツキ</t>
    </rPh>
    <rPh sb="29" eb="30">
      <t>ガツ</t>
    </rPh>
    <rPh sb="40" eb="42">
      <t>ジギョウ</t>
    </rPh>
    <rPh sb="42" eb="44">
      <t>カイシ</t>
    </rPh>
    <rPh sb="49" eb="50">
      <t>ネン</t>
    </rPh>
    <rPh sb="51" eb="52">
      <t>ガツ</t>
    </rPh>
    <rPh sb="53" eb="54">
      <t>ニチ</t>
    </rPh>
    <rPh sb="55" eb="57">
      <t>ソウテイ</t>
    </rPh>
    <phoneticPr fontId="2"/>
  </si>
  <si>
    <t>色の箇所を入力してください。</t>
    <rPh sb="0" eb="1">
      <t>イロ</t>
    </rPh>
    <rPh sb="2" eb="4">
      <t>カショ</t>
    </rPh>
    <rPh sb="5" eb="7">
      <t>ニュウリョク</t>
    </rPh>
    <phoneticPr fontId="2"/>
  </si>
  <si>
    <r>
      <t>千円</t>
    </r>
    <r>
      <rPr>
        <sz val="8"/>
        <color rgb="FFFF0000"/>
        <rFont val="ＭＳ Ｐゴシック"/>
        <family val="3"/>
        <charset val="128"/>
        <scheme val="minor"/>
      </rPr>
      <t>※自動転記</t>
    </r>
    <rPh sb="0" eb="1">
      <t>セン</t>
    </rPh>
    <rPh sb="1" eb="2">
      <t>エン</t>
    </rPh>
    <rPh sb="3" eb="7">
      <t>ジドウテンキ</t>
    </rPh>
    <phoneticPr fontId="2"/>
  </si>
  <si>
    <r>
      <t xml:space="preserve">千円／月
</t>
    </r>
    <r>
      <rPr>
        <sz val="8"/>
        <color rgb="FFFF0000"/>
        <rFont val="ＭＳ Ｐゴシック"/>
        <family val="3"/>
        <charset val="128"/>
        <scheme val="minor"/>
      </rPr>
      <t>※自動転記</t>
    </r>
    <rPh sb="0" eb="2">
      <t>センエン</t>
    </rPh>
    <rPh sb="3" eb="4">
      <t>ツキ</t>
    </rPh>
    <rPh sb="6" eb="10">
      <t>ジドウテンキ</t>
    </rPh>
    <phoneticPr fontId="2"/>
  </si>
  <si>
    <r>
      <t xml:space="preserve">千円
</t>
    </r>
    <r>
      <rPr>
        <sz val="8"/>
        <color rgb="FFFF0000"/>
        <rFont val="ＭＳ Ｐゴシック"/>
        <family val="3"/>
        <charset val="128"/>
        <scheme val="minor"/>
      </rPr>
      <t>※自動計算</t>
    </r>
    <rPh sb="0" eb="1">
      <t>セン</t>
    </rPh>
    <rPh sb="1" eb="2">
      <t>エン</t>
    </rPh>
    <rPh sb="4" eb="6">
      <t>ジドウ</t>
    </rPh>
    <rPh sb="6" eb="8">
      <t>ケイサン</t>
    </rPh>
    <phoneticPr fontId="2"/>
  </si>
  <si>
    <r>
      <t xml:space="preserve">千円
</t>
    </r>
    <r>
      <rPr>
        <sz val="8"/>
        <color rgb="FFFF0000"/>
        <rFont val="ＭＳ Ｐゴシック"/>
        <family val="3"/>
        <charset val="128"/>
        <scheme val="minor"/>
      </rPr>
      <t>※自動転記</t>
    </r>
    <rPh sb="0" eb="1">
      <t>セン</t>
    </rPh>
    <rPh sb="1" eb="2">
      <t>エン</t>
    </rPh>
    <rPh sb="4" eb="6">
      <t>ジドウ</t>
    </rPh>
    <rPh sb="6" eb="8">
      <t>テンキ</t>
    </rPh>
    <phoneticPr fontId="2"/>
  </si>
  <si>
    <t>直近の貸借対照表に借入金の記載があるがG欄が０の場合、補足説明を下記のセルに記載してください。</t>
    <rPh sb="32" eb="34">
      <t>カキ</t>
    </rPh>
    <phoneticPr fontId="2"/>
  </si>
  <si>
    <t>事業終了年月</t>
    <rPh sb="0" eb="4">
      <t>ジギョウシュウリョウ</t>
    </rPh>
    <rPh sb="4" eb="5">
      <t>ネン</t>
    </rPh>
    <rPh sb="5" eb="6">
      <t>ツキ</t>
    </rPh>
    <phoneticPr fontId="2"/>
  </si>
  <si>
    <t>実施中の△△補助金の振込をN月に予定している。</t>
  </si>
  <si>
    <t>△△社の受注が決まっており高確度でM月の入金を予定している。※可能な限り確度別に行を分けて記入してください。</t>
    <rPh sb="31" eb="33">
      <t>カノウ</t>
    </rPh>
    <rPh sb="34" eb="35">
      <t>カギ</t>
    </rPh>
    <rPh sb="36" eb="38">
      <t>カクド</t>
    </rPh>
    <rPh sb="38" eb="39">
      <t>ベツ</t>
    </rPh>
    <rPh sb="40" eb="41">
      <t>ギョウ</t>
    </rPh>
    <rPh sb="42" eb="43">
      <t>ワ</t>
    </rPh>
    <rPh sb="45" eb="47">
      <t>キニュウ</t>
    </rPh>
    <phoneticPr fontId="2"/>
  </si>
  <si>
    <t>（記載例）提案書応募までに完済、　資本性ローンであり202X年まで返済据え置き　など</t>
    <rPh sb="13" eb="15">
      <t>カンサイ</t>
    </rPh>
    <rPh sb="35" eb="36">
      <t>ス</t>
    </rPh>
    <rPh sb="37" eb="38">
      <t>オ</t>
    </rPh>
    <phoneticPr fontId="2"/>
  </si>
  <si>
    <t>融資</t>
  </si>
  <si>
    <t>証拠
書類</t>
    <rPh sb="0" eb="2">
      <t>ショウコ</t>
    </rPh>
    <rPh sb="3" eb="5">
      <t>ショルイ</t>
    </rPh>
    <phoneticPr fontId="2"/>
  </si>
  <si>
    <t>Aキャピタル</t>
    <phoneticPr fontId="2"/>
  </si>
  <si>
    <t>Bキャピタルインベストメント</t>
    <phoneticPr fontId="2"/>
  </si>
  <si>
    <t>C投資信託銀行</t>
    <rPh sb="1" eb="3">
      <t>トウシ</t>
    </rPh>
    <rPh sb="3" eb="5">
      <t>シンタク</t>
    </rPh>
    <rPh sb="5" eb="7">
      <t>ギンコウ</t>
    </rPh>
    <phoneticPr fontId="2"/>
  </si>
  <si>
    <t>D号投資事業有限責任組合</t>
    <rPh sb="1" eb="2">
      <t>ゴウ</t>
    </rPh>
    <rPh sb="2" eb="6">
      <t>トウシジギョウ</t>
    </rPh>
    <rPh sb="6" eb="10">
      <t>ユウゲンセキニン</t>
    </rPh>
    <rPh sb="10" eb="12">
      <t>クミアイ</t>
    </rPh>
    <phoneticPr fontId="2"/>
  </si>
  <si>
    <t>E銀行</t>
    <rPh sb="1" eb="3">
      <t>ギンコウ</t>
    </rPh>
    <phoneticPr fontId="2"/>
  </si>
  <si>
    <t>本事業のみ</t>
    <rPh sb="0" eb="1">
      <t>ホン</t>
    </rPh>
    <rPh sb="1" eb="3">
      <t>ジギョウ</t>
    </rPh>
    <phoneticPr fontId="2"/>
  </si>
  <si>
    <t>未定</t>
    <rPh sb="0" eb="2">
      <t>ミテイ</t>
    </rPh>
    <phoneticPr fontId="2"/>
  </si>
  <si>
    <t>融資</t>
    <rPh sb="0" eb="2">
      <t>ユウシ</t>
    </rPh>
    <phoneticPr fontId="2"/>
  </si>
  <si>
    <t>他事業のみ</t>
    <rPh sb="0" eb="1">
      <t>タ</t>
    </rPh>
    <rPh sb="1" eb="3">
      <t>ジギョウ</t>
    </rPh>
    <phoneticPr fontId="2"/>
  </si>
  <si>
    <t>最終の投資委員会を4月末に予定</t>
    <rPh sb="0" eb="2">
      <t>サイシュウ</t>
    </rPh>
    <rPh sb="3" eb="5">
      <t>トウシ</t>
    </rPh>
    <rPh sb="5" eb="8">
      <t>イインカイ</t>
    </rPh>
    <rPh sb="10" eb="11">
      <t>ガツ</t>
    </rPh>
    <rPh sb="11" eb="12">
      <t>マツ</t>
    </rPh>
    <rPh sb="13" eb="15">
      <t>ヨテイ</t>
    </rPh>
    <phoneticPr fontId="2"/>
  </si>
  <si>
    <t>資本性ローン、返済10年据え置き、一括返済、無担保を予定</t>
    <rPh sb="0" eb="2">
      <t>シホン</t>
    </rPh>
    <rPh sb="2" eb="3">
      <t>セイ</t>
    </rPh>
    <rPh sb="7" eb="9">
      <t>ヘンサイ</t>
    </rPh>
    <rPh sb="11" eb="12">
      <t>ネン</t>
    </rPh>
    <rPh sb="12" eb="13">
      <t>ス</t>
    </rPh>
    <rPh sb="14" eb="15">
      <t>オ</t>
    </rPh>
    <rPh sb="17" eb="19">
      <t>イッカツ</t>
    </rPh>
    <rPh sb="19" eb="21">
      <t>ヘンサイ</t>
    </rPh>
    <rPh sb="22" eb="25">
      <t>ムタンポ</t>
    </rPh>
    <rPh sb="26" eb="28">
      <t>ヨテイ</t>
    </rPh>
    <phoneticPr fontId="2"/>
  </si>
  <si>
    <t>2026年5月から調達活動開始</t>
    <rPh sb="4" eb="5">
      <t>ネン</t>
    </rPh>
    <rPh sb="6" eb="7">
      <t>ガツ</t>
    </rPh>
    <rPh sb="9" eb="11">
      <t>チョウタツ</t>
    </rPh>
    <rPh sb="11" eb="15">
      <t>カツドウカイシ</t>
    </rPh>
    <phoneticPr fontId="2"/>
  </si>
  <si>
    <t>（記載例）○○による売上</t>
    <rPh sb="1" eb="3">
      <t>キサイ</t>
    </rPh>
    <rPh sb="3" eb="4">
      <t>レイ</t>
    </rPh>
    <rPh sb="10" eb="12">
      <t>ウリアゲ</t>
    </rPh>
    <phoneticPr fontId="2"/>
  </si>
  <si>
    <t>（記載例）○○補助金</t>
    <rPh sb="1" eb="3">
      <t>キサイ</t>
    </rPh>
    <rPh sb="3" eb="4">
      <t>レイ</t>
    </rPh>
    <rPh sb="7" eb="10">
      <t>ホジョキン</t>
    </rPh>
    <phoneticPr fontId="2"/>
  </si>
  <si>
    <t>プロパー融資、返済期間5年、元利均等返済、無担保を予定</t>
    <rPh sb="4" eb="6">
      <t>ユウシ</t>
    </rPh>
    <rPh sb="7" eb="11">
      <t>ヘンサイキカン</t>
    </rPh>
    <rPh sb="12" eb="13">
      <t>ネン</t>
    </rPh>
    <rPh sb="14" eb="20">
      <t>ガンリキントウヘンサイ</t>
    </rPh>
    <rPh sb="21" eb="24">
      <t>ムタンポ</t>
    </rPh>
    <rPh sb="25" eb="27">
      <t>ヨテイ</t>
    </rPh>
    <phoneticPr fontId="2"/>
  </si>
  <si>
    <t>F銀行</t>
    <rPh sb="1" eb="3">
      <t>ギンコウ</t>
    </rPh>
    <phoneticPr fontId="2"/>
  </si>
  <si>
    <t>D、Eについては、行が不足する場合は追加してください。その際、「内訳」あるいは「相手先」の全行の金額が合計されるように太枠セルのSUM関数を確認してください。</t>
    <rPh sb="29" eb="30">
      <t>サイ</t>
    </rPh>
    <rPh sb="32" eb="34">
      <t>ウチワケ</t>
    </rPh>
    <rPh sb="40" eb="43">
      <t>アイテサキ</t>
    </rPh>
    <rPh sb="45" eb="47">
      <t>ゼンギョウ</t>
    </rPh>
    <rPh sb="48" eb="50">
      <t>キンガク</t>
    </rPh>
    <rPh sb="51" eb="53">
      <t>ゴウケイ</t>
    </rPh>
    <rPh sb="59" eb="61">
      <t>フトワク</t>
    </rPh>
    <rPh sb="67" eb="69">
      <t>カンスウ</t>
    </rPh>
    <rPh sb="70" eb="72">
      <t>カクニン</t>
    </rPh>
    <phoneticPr fontId="2"/>
  </si>
  <si>
    <t>↓御社名を記載して下さい。</t>
    <rPh sb="1" eb="3">
      <t>オンシャ</t>
    </rPh>
    <rPh sb="3" eb="4">
      <t>メイ</t>
    </rPh>
    <rPh sb="5" eb="7">
      <t>キサイ</t>
    </rPh>
    <rPh sb="9" eb="10">
      <t>クダ</t>
    </rPh>
    <phoneticPr fontId="2"/>
  </si>
  <si>
    <r>
      <t>ヵ月　</t>
    </r>
    <r>
      <rPr>
        <sz val="8"/>
        <color rgb="FFFF0000"/>
        <rFont val="ＭＳ Ｐゴシック"/>
        <family val="3"/>
        <charset val="128"/>
        <scheme val="minor"/>
      </rPr>
      <t>※自動転記</t>
    </r>
    <rPh sb="1" eb="2">
      <t>ゲツ</t>
    </rPh>
    <rPh sb="4" eb="8">
      <t>ジドウテンキ</t>
    </rPh>
    <phoneticPr fontId="2"/>
  </si>
  <si>
    <r>
      <t>ヵ月　</t>
    </r>
    <r>
      <rPr>
        <sz val="8"/>
        <color rgb="FFFF0000"/>
        <rFont val="ＭＳ Ｐゴシック"/>
        <family val="3"/>
        <charset val="128"/>
        <scheme val="minor"/>
      </rPr>
      <t>※自動転記</t>
    </r>
    <rPh sb="1" eb="2">
      <t>ゲツ</t>
    </rPh>
    <phoneticPr fontId="2"/>
  </si>
  <si>
    <t>2025年03月版</t>
    <rPh sb="4" eb="5">
      <t>ネン</t>
    </rPh>
    <rPh sb="7" eb="8">
      <t>ツキ</t>
    </rPh>
    <rPh sb="8" eb="9">
      <t>バン</t>
    </rPh>
    <phoneticPr fontId="2"/>
  </si>
  <si>
    <t>＊1：2025年3月末時点の現預金残高を赤枠に記入</t>
    <rPh sb="7" eb="8">
      <t>ネン</t>
    </rPh>
    <rPh sb="9" eb="11">
      <t>ガツマツ</t>
    </rPh>
    <rPh sb="10" eb="11">
      <t>マツ</t>
    </rPh>
    <rPh sb="11" eb="13">
      <t>ジテン</t>
    </rPh>
    <rPh sb="14" eb="17">
      <t>ゲンヨキン</t>
    </rPh>
    <rPh sb="17" eb="19">
      <t>ザンダカ</t>
    </rPh>
    <rPh sb="20" eb="21">
      <t>アカ</t>
    </rPh>
    <rPh sb="21" eb="22">
      <t>ワク</t>
    </rPh>
    <rPh sb="23" eb="25">
      <t>キニュウ</t>
    </rPh>
    <phoneticPr fontId="2"/>
  </si>
  <si>
    <t>＊2：補助金の実績払請求、精算払請求による入金（実績払は原則　5月、8月、11月、2月とする。必要とする場合に限り1回/月を限度に他の月も対応可）</t>
    <rPh sb="3" eb="5">
      <t>ホジョ</t>
    </rPh>
    <rPh sb="5" eb="6">
      <t>キン</t>
    </rPh>
    <rPh sb="7" eb="9">
      <t>ジッセキ</t>
    </rPh>
    <rPh sb="9" eb="10">
      <t>バライ</t>
    </rPh>
    <rPh sb="10" eb="12">
      <t>セイキュウ</t>
    </rPh>
    <rPh sb="13" eb="16">
      <t>セイサンバライ</t>
    </rPh>
    <rPh sb="16" eb="18">
      <t>セイキュウ</t>
    </rPh>
    <rPh sb="21" eb="23">
      <t>ニュウキン</t>
    </rPh>
    <rPh sb="24" eb="26">
      <t>ジッセキ</t>
    </rPh>
    <rPh sb="26" eb="27">
      <t>バライ</t>
    </rPh>
    <rPh sb="28" eb="30">
      <t>ゲンソク</t>
    </rPh>
    <rPh sb="32" eb="33">
      <t>ツキ</t>
    </rPh>
    <rPh sb="35" eb="36">
      <t>ガツ</t>
    </rPh>
    <rPh sb="39" eb="40">
      <t>ガツ</t>
    </rPh>
    <rPh sb="42" eb="43">
      <t>ガツ</t>
    </rPh>
    <rPh sb="47" eb="49">
      <t>ヒツヨウ</t>
    </rPh>
    <rPh sb="52" eb="54">
      <t>バアイ</t>
    </rPh>
    <rPh sb="55" eb="56">
      <t>カギ</t>
    </rPh>
    <rPh sb="58" eb="59">
      <t>カイ</t>
    </rPh>
    <rPh sb="60" eb="61">
      <t>ツキ</t>
    </rPh>
    <rPh sb="62" eb="64">
      <t>ゲンド</t>
    </rPh>
    <rPh sb="65" eb="66">
      <t>タ</t>
    </rPh>
    <rPh sb="67" eb="68">
      <t>ツキ</t>
    </rPh>
    <rPh sb="69" eb="71">
      <t>タイオウ</t>
    </rPh>
    <rPh sb="71" eb="72">
      <t>カ</t>
    </rPh>
    <phoneticPr fontId="2"/>
  </si>
  <si>
    <t>↑上記事業終了年と月は仮入力です。御社の事業終了年月を入力して下さい。（最長4年＝2029年9月まで）</t>
    <rPh sb="1" eb="3">
      <t>ジョウキ</t>
    </rPh>
    <rPh sb="3" eb="5">
      <t>ジギョウ</t>
    </rPh>
    <rPh sb="5" eb="7">
      <t>シュウリョウ</t>
    </rPh>
    <rPh sb="7" eb="8">
      <t>ネン</t>
    </rPh>
    <rPh sb="9" eb="10">
      <t>ゲツ</t>
    </rPh>
    <rPh sb="11" eb="12">
      <t>カリ</t>
    </rPh>
    <rPh sb="12" eb="14">
      <t>ニュウリョク</t>
    </rPh>
    <rPh sb="17" eb="19">
      <t>オンシャ</t>
    </rPh>
    <rPh sb="20" eb="24">
      <t>ジギョウシュウリョウ</t>
    </rPh>
    <rPh sb="24" eb="25">
      <t>ネン</t>
    </rPh>
    <rPh sb="25" eb="26">
      <t>ツキ</t>
    </rPh>
    <rPh sb="27" eb="29">
      <t>ニュウリョク</t>
    </rPh>
    <rPh sb="36" eb="38">
      <t>サイチョウ</t>
    </rPh>
    <rPh sb="39" eb="40">
      <t>ネン</t>
    </rPh>
    <rPh sb="45" eb="46">
      <t>ネン</t>
    </rPh>
    <rPh sb="47" eb="48">
      <t>ガツ</t>
    </rPh>
    <phoneticPr fontId="2"/>
  </si>
  <si>
    <t>補助金収入(＊2)</t>
    <rPh sb="0" eb="3">
      <t>ホジョキン</t>
    </rPh>
    <rPh sb="3" eb="5">
      <t>シュウニュウ</t>
    </rPh>
    <phoneticPr fontId="2"/>
  </si>
  <si>
    <r>
      <t xml:space="preserve">支出
</t>
    </r>
    <r>
      <rPr>
        <b/>
        <sz val="9"/>
        <color theme="1"/>
        <rFont val="ＭＳ Ｐゴシック"/>
        <family val="3"/>
        <charset val="128"/>
        <scheme val="minor"/>
      </rPr>
      <t>（除く、UPP/GX_UPP補助事業支出）</t>
    </r>
    <rPh sb="0" eb="2">
      <t>シシュツ</t>
    </rPh>
    <rPh sb="4" eb="5">
      <t>ノゾ</t>
    </rPh>
    <rPh sb="17" eb="19">
      <t>ホジョ</t>
    </rPh>
    <rPh sb="19" eb="21">
      <t>ジギョウ</t>
    </rPh>
    <rPh sb="21" eb="23">
      <t>シシュツ</t>
    </rPh>
    <phoneticPr fontId="2"/>
  </si>
  <si>
    <t>UPP/GX_UPP補助事業支出</t>
    <rPh sb="10" eb="12">
      <t>ホジョ</t>
    </rPh>
    <rPh sb="12" eb="14">
      <t>ジギョウ</t>
    </rPh>
    <rPh sb="14" eb="16">
      <t>シシュツ</t>
    </rPh>
    <phoneticPr fontId="2"/>
  </si>
  <si>
    <t xml:space="preserve"> 本UPP/GX_UPP補助事業以外の補助金等を受給中（受給予定）の場合は、「その他収入」に記載してください。</t>
    <rPh sb="1" eb="2">
      <t>ホン</t>
    </rPh>
    <rPh sb="16" eb="18">
      <t>イガイ</t>
    </rPh>
    <rPh sb="19" eb="22">
      <t>ホジョキン</t>
    </rPh>
    <rPh sb="22" eb="23">
      <t>ナド</t>
    </rPh>
    <rPh sb="24" eb="26">
      <t>ジュキュウ</t>
    </rPh>
    <rPh sb="26" eb="27">
      <t>チュウ</t>
    </rPh>
    <rPh sb="28" eb="32">
      <t>ジュキュウヨテイ</t>
    </rPh>
    <rPh sb="34" eb="36">
      <t>バアイ</t>
    </rPh>
    <rPh sb="41" eb="42">
      <t>タ</t>
    </rPh>
    <rPh sb="42" eb="44">
      <t>シュウニュウ</t>
    </rPh>
    <rPh sb="46" eb="48">
      <t>キサイ</t>
    </rPh>
    <phoneticPr fontId="2"/>
  </si>
  <si>
    <t>補助事業に計上が認められる経費は事業期間中に発注、納品、検収または支払いが完了するものです。（検収ベースでの計上か支払いベースでの計上かは事業開始時に選択）</t>
    <rPh sb="0" eb="2">
      <t>ホジョ</t>
    </rPh>
    <rPh sb="2" eb="4">
      <t>ジギョウ</t>
    </rPh>
    <rPh sb="5" eb="7">
      <t>ケイジョウ</t>
    </rPh>
    <rPh sb="8" eb="9">
      <t>ミト</t>
    </rPh>
    <rPh sb="13" eb="15">
      <t>ケイヒ</t>
    </rPh>
    <rPh sb="16" eb="18">
      <t>ジギョウ</t>
    </rPh>
    <rPh sb="18" eb="21">
      <t>キカンチュウ</t>
    </rPh>
    <rPh sb="22" eb="24">
      <t>ハッチュウ</t>
    </rPh>
    <rPh sb="25" eb="27">
      <t>ノウヒン</t>
    </rPh>
    <rPh sb="28" eb="30">
      <t>ケンシュウ</t>
    </rPh>
    <rPh sb="33" eb="35">
      <t>シハラ</t>
    </rPh>
    <rPh sb="37" eb="39">
      <t>カンリョウ</t>
    </rPh>
    <rPh sb="47" eb="49">
      <t>ケンシュウ</t>
    </rPh>
    <rPh sb="54" eb="56">
      <t>ケイジョウ</t>
    </rPh>
    <rPh sb="57" eb="59">
      <t>シハラ</t>
    </rPh>
    <rPh sb="65" eb="67">
      <t>ケイジョウ</t>
    </rPh>
    <rPh sb="69" eb="74">
      <t>ジギョウカイシジ</t>
    </rPh>
    <rPh sb="75" eb="77">
      <t>センタク</t>
    </rPh>
    <phoneticPr fontId="2"/>
  </si>
  <si>
    <t>実績払は前払いではありません。事業期間中は必要経費を立替える必要があります。また、消費税は自己負担です。</t>
    <rPh sb="0" eb="2">
      <t>ジッセキ</t>
    </rPh>
    <rPh sb="2" eb="3">
      <t>バライ</t>
    </rPh>
    <rPh sb="4" eb="6">
      <t>マエバラ</t>
    </rPh>
    <rPh sb="15" eb="17">
      <t>ジギョウ</t>
    </rPh>
    <rPh sb="17" eb="20">
      <t>キカンチュウ</t>
    </rPh>
    <rPh sb="21" eb="23">
      <t>ヒツヨウ</t>
    </rPh>
    <rPh sb="23" eb="25">
      <t>ケイヒ</t>
    </rPh>
    <rPh sb="26" eb="28">
      <t>タテカ</t>
    </rPh>
    <rPh sb="30" eb="32">
      <t>ヒツヨウ</t>
    </rPh>
    <rPh sb="41" eb="44">
      <t>ショウヒゼイ</t>
    </rPh>
    <rPh sb="45" eb="47">
      <t>ジコ</t>
    </rPh>
    <rPh sb="47" eb="49">
      <t>フタン</t>
    </rPh>
    <phoneticPr fontId="2"/>
  </si>
  <si>
    <t>B. 補助金交付提案額</t>
    <rPh sb="3" eb="5">
      <t>ホジョ</t>
    </rPh>
    <rPh sb="5" eb="6">
      <t>キン</t>
    </rPh>
    <rPh sb="6" eb="8">
      <t>コウフ</t>
    </rPh>
    <rPh sb="8" eb="10">
      <t>テイアン</t>
    </rPh>
    <rPh sb="10" eb="11">
      <t>ガク</t>
    </rPh>
    <phoneticPr fontId="2"/>
  </si>
  <si>
    <t>C. 現在の手元資金　※2025年３月末時点</t>
    <rPh sb="3" eb="5">
      <t>ゲンザイ</t>
    </rPh>
    <rPh sb="6" eb="8">
      <t>テモト</t>
    </rPh>
    <rPh sb="8" eb="10">
      <t>シキン</t>
    </rPh>
    <rPh sb="16" eb="17">
      <t>ネン</t>
    </rPh>
    <rPh sb="18" eb="19">
      <t>ガツ</t>
    </rPh>
    <rPh sb="19" eb="20">
      <t>マツ</t>
    </rPh>
    <rPh sb="20" eb="22">
      <t>ジテン</t>
    </rPh>
    <phoneticPr fontId="2"/>
  </si>
  <si>
    <r>
      <t>内容及び確度に関する補足説明</t>
    </r>
    <r>
      <rPr>
        <b/>
        <sz val="11"/>
        <color rgb="FFFF0000"/>
        <rFont val="ＭＳ Ｐゴシック"/>
        <family val="3"/>
        <charset val="128"/>
        <scheme val="minor"/>
      </rPr>
      <t>（補助金収入はB欄と重複しないようDの内訳欄には記載しないでください。）</t>
    </r>
    <rPh sb="0" eb="2">
      <t>ナイヨウ</t>
    </rPh>
    <rPh sb="2" eb="3">
      <t>オヨ</t>
    </rPh>
    <rPh sb="4" eb="6">
      <t>カクド</t>
    </rPh>
    <rPh sb="7" eb="8">
      <t>カン</t>
    </rPh>
    <rPh sb="10" eb="12">
      <t>ホソク</t>
    </rPh>
    <rPh sb="12" eb="14">
      <t>セツメイ</t>
    </rPh>
    <rPh sb="15" eb="18">
      <t>ホジョキン</t>
    </rPh>
    <rPh sb="18" eb="20">
      <t>シュウニュウ</t>
    </rPh>
    <rPh sb="22" eb="23">
      <t>ラン</t>
    </rPh>
    <rPh sb="24" eb="26">
      <t>ジュウフク</t>
    </rPh>
    <rPh sb="33" eb="36">
      <t>ウチワケラン</t>
    </rPh>
    <rPh sb="38" eb="40">
      <t>キサイ</t>
    </rPh>
    <phoneticPr fontId="2"/>
  </si>
  <si>
    <t xml:space="preserve"> 精算払請求は事業終了後に支払われますが、本資金繰り表では補助金収入行の事業終了月に精算払による入金額を加算しD14セルの「補助金収入」合計が「補助金交付提案額」と一致するように記載願います。</t>
    <rPh sb="1" eb="4">
      <t>セイサンバライ</t>
    </rPh>
    <rPh sb="4" eb="6">
      <t>セイキュウ</t>
    </rPh>
    <rPh sb="7" eb="12">
      <t>ジギョウシュウリョウゴ</t>
    </rPh>
    <rPh sb="13" eb="15">
      <t>シハラ</t>
    </rPh>
    <rPh sb="21" eb="25">
      <t>ホンシキング</t>
    </rPh>
    <rPh sb="26" eb="27">
      <t>ヒョウ</t>
    </rPh>
    <rPh sb="29" eb="32">
      <t>ホジョキン</t>
    </rPh>
    <rPh sb="32" eb="34">
      <t>シュウニュウ</t>
    </rPh>
    <rPh sb="34" eb="35">
      <t>ギョウ</t>
    </rPh>
    <rPh sb="36" eb="38">
      <t>ジギョウ</t>
    </rPh>
    <rPh sb="38" eb="41">
      <t>シュウリョウヅキ</t>
    </rPh>
    <rPh sb="52" eb="54">
      <t>カサン</t>
    </rPh>
    <rPh sb="62" eb="65">
      <t>ホジョキン</t>
    </rPh>
    <rPh sb="65" eb="67">
      <t>シュウニュウ</t>
    </rPh>
    <rPh sb="68" eb="70">
      <t>ゴウケイ</t>
    </rPh>
    <rPh sb="72" eb="74">
      <t>ホジョ</t>
    </rPh>
    <rPh sb="75" eb="77">
      <t>コウフ</t>
    </rPh>
    <rPh sb="77" eb="79">
      <t>テイアン</t>
    </rPh>
    <rPh sb="79" eb="80">
      <t>ガク</t>
    </rPh>
    <rPh sb="82" eb="84">
      <t>イッチ</t>
    </rPh>
    <rPh sb="89" eb="92">
      <t>キサイネガ</t>
    </rPh>
    <phoneticPr fontId="2"/>
  </si>
  <si>
    <t>提案書応募年月</t>
    <rPh sb="0" eb="3">
      <t>テイアンショ</t>
    </rPh>
    <rPh sb="3" eb="5">
      <t>オウボ</t>
    </rPh>
    <rPh sb="5" eb="6">
      <t>ネン</t>
    </rPh>
    <rPh sb="6" eb="7">
      <t>ツキ</t>
    </rPh>
    <phoneticPr fontId="2"/>
  </si>
  <si>
    <t>事業開始年月（2025年10月とします）</t>
    <rPh sb="0" eb="4">
      <t>ジギョウカイシ</t>
    </rPh>
    <rPh sb="4" eb="5">
      <t>ネン</t>
    </rPh>
    <rPh sb="5" eb="6">
      <t>ゲツ</t>
    </rPh>
    <rPh sb="11" eb="12">
      <t>ネン</t>
    </rPh>
    <rPh sb="14" eb="15">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</si>
</sst>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
    <numFmt numFmtId="177" formatCode="0.000"/>
  </numFmts>
  <fonts count="37">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u/>
      <sz val="11"/>
      <color theme="10"/>
      <name val="ＭＳ Ｐゴシック"/>
      <family val="2"/>
      <charset val="128"/>
      <scheme val="minor"/>
    </font>
    <font>
      <u/>
      <sz val="11"/>
      <color rgb="FF0000FF"/>
      <name val="ＭＳ Ｐゴシック"/>
      <family val="3"/>
      <charset val="128"/>
    </font>
    <font>
      <sz val="10"/>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11"/>
      <color rgb="FF0000FF"/>
      <name val="ＭＳ Ｐゴシック"/>
      <family val="2"/>
      <charset val="128"/>
      <scheme val="minor"/>
    </font>
    <font>
      <sz val="9"/>
      <color indexed="81"/>
      <name val="MS P ゴシック"/>
      <family val="3"/>
      <charset val="128"/>
    </font>
    <font>
      <sz val="9"/>
      <color rgb="FF0000FF"/>
      <name val="ＭＳ Ｐゴシック"/>
      <family val="2"/>
      <charset val="128"/>
      <scheme val="minor"/>
    </font>
    <font>
      <b/>
      <sz val="9"/>
      <color theme="1"/>
      <name val="ＭＳ Ｐゴシック"/>
      <family val="3"/>
      <charset val="128"/>
      <scheme val="minor"/>
    </font>
    <font>
      <sz val="11"/>
      <color rgb="FF0000FF"/>
      <name val="ＭＳ Ｐゴシック"/>
      <family val="3"/>
      <charset val="128"/>
      <scheme val="minor"/>
    </font>
    <font>
      <sz val="10"/>
      <color rgb="FF0000FF"/>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b/>
      <sz val="10"/>
      <color rgb="FF0000FF"/>
      <name val="ＭＳ Ｐゴシック"/>
      <family val="3"/>
      <charset val="128"/>
      <scheme val="minor"/>
    </font>
    <font>
      <sz val="10"/>
      <color rgb="FF0000FF"/>
      <name val="ＭＳ Ｐゴシック"/>
      <family val="2"/>
      <charset val="128"/>
      <scheme val="minor"/>
    </font>
    <font>
      <sz val="8"/>
      <color rgb="FF0000FF"/>
      <name val="ＭＳ Ｐゴシック"/>
      <family val="3"/>
      <charset val="128"/>
      <scheme val="minor"/>
    </font>
    <font>
      <sz val="11"/>
      <color rgb="FF7030A0"/>
      <name val="ＭＳ Ｐゴシック"/>
      <family val="2"/>
      <charset val="128"/>
      <scheme val="minor"/>
    </font>
    <font>
      <sz val="9"/>
      <color rgb="FF7030A0"/>
      <name val="ＭＳ Ｐゴシック"/>
      <family val="3"/>
      <charset val="128"/>
      <scheme val="minor"/>
    </font>
    <font>
      <b/>
      <sz val="9"/>
      <name val="ＭＳ Ｐゴシック"/>
      <family val="3"/>
      <charset val="128"/>
      <scheme val="minor"/>
    </font>
    <font>
      <sz val="9"/>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2"/>
      <charset val="128"/>
      <scheme val="minor"/>
    </font>
    <font>
      <sz val="8"/>
      <color rgb="FFFF0000"/>
      <name val="ＭＳ Ｐゴシック"/>
      <family val="3"/>
      <charset val="128"/>
      <scheme val="minor"/>
    </font>
    <font>
      <sz val="14"/>
      <color rgb="FFFF0000"/>
      <name val="ＭＳ Ｐゴシック"/>
      <family val="3"/>
      <charset val="128"/>
      <scheme val="minor"/>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AEAEA"/>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medium">
        <color indexed="64"/>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style="medium">
        <color indexed="64"/>
      </right>
      <top style="medium">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auto="1"/>
      </top>
      <bottom style="thin">
        <color auto="1"/>
      </bottom>
      <diagonal/>
    </border>
    <border>
      <left style="medium">
        <color auto="1"/>
      </left>
      <right style="medium">
        <color auto="1"/>
      </right>
      <top style="medium">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indexed="64"/>
      </right>
      <top/>
      <bottom style="medium">
        <color auto="1"/>
      </bottom>
      <diagonal style="thin">
        <color auto="1"/>
      </diagonal>
    </border>
    <border>
      <left style="medium">
        <color auto="1"/>
      </left>
      <right style="medium">
        <color auto="1"/>
      </right>
      <top style="medium">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style="thick">
        <color rgb="FFFF0000"/>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auto="1"/>
      </bottom>
      <diagonal/>
    </border>
    <border>
      <left style="medium">
        <color auto="1"/>
      </left>
      <right style="thin">
        <color indexed="64"/>
      </right>
      <top/>
      <bottom/>
      <diagonal/>
    </border>
    <border>
      <left/>
      <right style="medium">
        <color auto="1"/>
      </right>
      <top/>
      <bottom style="thin">
        <color auto="1"/>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style="medium">
        <color indexed="64"/>
      </right>
      <top/>
      <bottom style="thin">
        <color auto="1"/>
      </bottom>
      <diagonal/>
    </border>
    <border>
      <left style="thin">
        <color indexed="64"/>
      </left>
      <right style="medium">
        <color indexed="64"/>
      </right>
      <top style="medium">
        <color auto="1"/>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top style="medium">
        <color indexed="64"/>
      </top>
      <bottom style="medium">
        <color auto="1"/>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279">
    <xf numFmtId="0" fontId="0" fillId="0" borderId="0" xfId="0">
      <alignment vertical="center"/>
    </xf>
    <xf numFmtId="0" fontId="0" fillId="4" borderId="0" xfId="0" applyFill="1">
      <alignment vertical="center"/>
    </xf>
    <xf numFmtId="0" fontId="0" fillId="4" borderId="0" xfId="0" applyFill="1" applyAlignment="1">
      <alignment vertical="top"/>
    </xf>
    <xf numFmtId="0" fontId="0" fillId="0" borderId="0" xfId="0" applyProtection="1">
      <alignment vertical="center"/>
      <protection locked="0"/>
    </xf>
    <xf numFmtId="0" fontId="0" fillId="0" borderId="0" xfId="0" quotePrefix="1" applyProtection="1">
      <alignment vertical="center"/>
      <protection locked="0"/>
    </xf>
    <xf numFmtId="0" fontId="0" fillId="2" borderId="1" xfId="0" applyFill="1" applyBorder="1" applyAlignment="1">
      <alignment horizontal="center" vertical="center"/>
    </xf>
    <xf numFmtId="0" fontId="0" fillId="0" borderId="1" xfId="0" applyBorder="1" applyAlignment="1" applyProtection="1">
      <alignment horizontal="center"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0" fillId="4" borderId="34" xfId="0" applyFill="1" applyBorder="1" applyProtection="1">
      <alignment vertical="center"/>
      <protection locked="0"/>
    </xf>
    <xf numFmtId="0" fontId="0" fillId="4" borderId="35" xfId="0" applyFill="1" applyBorder="1" applyProtection="1">
      <alignment vertical="center"/>
      <protection locked="0"/>
    </xf>
    <xf numFmtId="0" fontId="0" fillId="4" borderId="36" xfId="0" applyFill="1" applyBorder="1" applyProtection="1">
      <alignment vertical="center"/>
      <protection locked="0"/>
    </xf>
    <xf numFmtId="0" fontId="0" fillId="4" borderId="0" xfId="0" applyFill="1" applyProtection="1">
      <alignment vertical="center"/>
      <protection locked="0"/>
    </xf>
    <xf numFmtId="0" fontId="0" fillId="4" borderId="9" xfId="0" applyFill="1" applyBorder="1" applyAlignment="1" applyProtection="1">
      <alignment horizontal="distributed" vertical="center"/>
      <protection locked="0"/>
    </xf>
    <xf numFmtId="0" fontId="0" fillId="4" borderId="5" xfId="0" applyFill="1" applyBorder="1" applyAlignment="1" applyProtection="1">
      <alignment horizontal="distributed" vertical="center"/>
      <protection locked="0"/>
    </xf>
    <xf numFmtId="0" fontId="0" fillId="7" borderId="5" xfId="0" applyFill="1" applyBorder="1" applyAlignment="1" applyProtection="1">
      <alignment horizontal="distributed" vertical="center"/>
      <protection locked="0"/>
    </xf>
    <xf numFmtId="0" fontId="0" fillId="4" borderId="47" xfId="0" applyFill="1" applyBorder="1" applyAlignment="1" applyProtection="1">
      <alignment horizontal="distributed" vertical="center"/>
      <protection locked="0"/>
    </xf>
    <xf numFmtId="0" fontId="0" fillId="4" borderId="2" xfId="0" applyFill="1" applyBorder="1" applyAlignment="1" applyProtection="1">
      <alignment horizontal="distributed" vertical="center"/>
      <protection locked="0"/>
    </xf>
    <xf numFmtId="0" fontId="0" fillId="7" borderId="2" xfId="0" applyFill="1" applyBorder="1" applyAlignment="1" applyProtection="1">
      <alignment horizontal="distributed" vertical="center"/>
      <protection locked="0"/>
    </xf>
    <xf numFmtId="0" fontId="0" fillId="4" borderId="34" xfId="0" applyFill="1" applyBorder="1" applyAlignment="1" applyProtection="1">
      <alignment horizontal="distributed" vertical="center"/>
      <protection locked="0"/>
    </xf>
    <xf numFmtId="0" fontId="0" fillId="7" borderId="34" xfId="0" applyFill="1" applyBorder="1" applyAlignment="1" applyProtection="1">
      <alignment horizontal="distributed" vertical="center"/>
      <protection locked="0"/>
    </xf>
    <xf numFmtId="0" fontId="0" fillId="0" borderId="0" xfId="0" applyAlignment="1" applyProtection="1">
      <alignment horizontal="center" vertical="center"/>
      <protection locked="0"/>
    </xf>
    <xf numFmtId="0" fontId="7" fillId="0" borderId="0" xfId="0" applyFont="1" applyProtection="1">
      <alignment vertical="center"/>
      <protection locked="0"/>
    </xf>
    <xf numFmtId="38" fontId="0" fillId="0" borderId="0" xfId="1" applyFont="1" applyProtection="1">
      <alignment vertical="center"/>
      <protection locked="0"/>
    </xf>
    <xf numFmtId="38" fontId="0" fillId="2" borderId="51" xfId="1" applyFont="1" applyFill="1" applyBorder="1" applyAlignment="1">
      <alignment vertical="center" shrinkToFit="1"/>
    </xf>
    <xf numFmtId="38" fontId="0" fillId="0" borderId="3" xfId="1" applyFont="1" applyBorder="1" applyAlignment="1" applyProtection="1">
      <alignment vertical="center" shrinkToFit="1"/>
      <protection locked="0"/>
    </xf>
    <xf numFmtId="38" fontId="0" fillId="0" borderId="1" xfId="1" applyFont="1" applyBorder="1" applyAlignment="1" applyProtection="1">
      <alignment vertical="center" shrinkToFit="1"/>
      <protection locked="0"/>
    </xf>
    <xf numFmtId="38" fontId="0" fillId="2" borderId="53" xfId="1" applyFont="1" applyFill="1" applyBorder="1" applyAlignment="1">
      <alignment vertical="center" shrinkToFit="1"/>
    </xf>
    <xf numFmtId="38" fontId="0" fillId="0" borderId="59" xfId="1" applyFont="1" applyBorder="1" applyAlignment="1" applyProtection="1">
      <alignment vertical="center" shrinkToFit="1"/>
      <protection locked="0"/>
    </xf>
    <xf numFmtId="38" fontId="0" fillId="0" borderId="38" xfId="1" applyFont="1" applyBorder="1" applyAlignment="1" applyProtection="1">
      <alignment vertical="center" shrinkToFit="1"/>
      <protection locked="0"/>
    </xf>
    <xf numFmtId="38" fontId="0" fillId="8" borderId="65" xfId="1" applyFont="1" applyFill="1" applyBorder="1" applyAlignment="1" applyProtection="1">
      <alignment horizontal="left" vertical="center" shrinkToFit="1"/>
    </xf>
    <xf numFmtId="38" fontId="0" fillId="4" borderId="64" xfId="1" applyFont="1" applyFill="1" applyBorder="1" applyAlignment="1" applyProtection="1">
      <alignment vertical="center" shrinkToFit="1"/>
      <protection locked="0"/>
    </xf>
    <xf numFmtId="38" fontId="0" fillId="2" borderId="42" xfId="1" applyFont="1" applyFill="1" applyBorder="1" applyAlignment="1" applyProtection="1">
      <alignment vertical="center" shrinkToFit="1"/>
    </xf>
    <xf numFmtId="38" fontId="0" fillId="2" borderId="50" xfId="1" applyFont="1" applyFill="1" applyBorder="1" applyAlignment="1" applyProtection="1">
      <alignment vertical="center" shrinkToFit="1"/>
    </xf>
    <xf numFmtId="38" fontId="0" fillId="4" borderId="60" xfId="1" applyFont="1" applyFill="1" applyBorder="1" applyAlignment="1" applyProtection="1">
      <alignment vertical="center" shrinkToFit="1"/>
      <protection locked="0"/>
    </xf>
    <xf numFmtId="38" fontId="0" fillId="4" borderId="4" xfId="1" applyFont="1" applyFill="1" applyBorder="1" applyAlignment="1" applyProtection="1">
      <alignment vertical="center" shrinkToFit="1"/>
      <protection locked="0"/>
    </xf>
    <xf numFmtId="38" fontId="0" fillId="0" borderId="4" xfId="1" applyFont="1" applyFill="1" applyBorder="1" applyAlignment="1" applyProtection="1">
      <alignment vertical="center" shrinkToFit="1"/>
      <protection locked="0"/>
    </xf>
    <xf numFmtId="38" fontId="0" fillId="2" borderId="51" xfId="1" applyFont="1" applyFill="1" applyBorder="1" applyAlignment="1" applyProtection="1">
      <alignment vertical="center" shrinkToFit="1"/>
    </xf>
    <xf numFmtId="38" fontId="0" fillId="4" borderId="3" xfId="1" applyFont="1" applyFill="1" applyBorder="1" applyAlignment="1" applyProtection="1">
      <alignment vertical="center" shrinkToFit="1"/>
      <protection locked="0"/>
    </xf>
    <xf numFmtId="38" fontId="0" fillId="4" borderId="1" xfId="1" applyFont="1" applyFill="1" applyBorder="1" applyAlignment="1" applyProtection="1">
      <alignment vertical="center" shrinkToFit="1"/>
      <protection locked="0"/>
    </xf>
    <xf numFmtId="38" fontId="0" fillId="0" borderId="1" xfId="1" applyFont="1" applyFill="1" applyBorder="1" applyAlignment="1" applyProtection="1">
      <alignment vertical="center" shrinkToFit="1"/>
      <protection locked="0"/>
    </xf>
    <xf numFmtId="38" fontId="0" fillId="2" borderId="3" xfId="1" applyFont="1" applyFill="1" applyBorder="1" applyAlignment="1" applyProtection="1">
      <alignment vertical="center" shrinkToFit="1"/>
    </xf>
    <xf numFmtId="38" fontId="0" fillId="2" borderId="1" xfId="1" applyFont="1" applyFill="1" applyBorder="1" applyAlignment="1" applyProtection="1">
      <alignment vertical="center" shrinkToFit="1"/>
    </xf>
    <xf numFmtId="38" fontId="0" fillId="2" borderId="53" xfId="1" applyFont="1" applyFill="1" applyBorder="1" applyAlignment="1" applyProtection="1">
      <alignment vertical="center" shrinkToFit="1"/>
    </xf>
    <xf numFmtId="38" fontId="0" fillId="2" borderId="61" xfId="1" applyFont="1" applyFill="1" applyBorder="1" applyAlignment="1" applyProtection="1">
      <alignment vertical="center" shrinkToFit="1"/>
    </xf>
    <xf numFmtId="38" fontId="0" fillId="2" borderId="39" xfId="1" applyFont="1" applyFill="1" applyBorder="1" applyAlignment="1" applyProtection="1">
      <alignment vertical="center" shrinkToFit="1"/>
    </xf>
    <xf numFmtId="38" fontId="0" fillId="2" borderId="52" xfId="1" applyFont="1" applyFill="1" applyBorder="1" applyAlignment="1" applyProtection="1">
      <alignment vertical="center" shrinkToFit="1"/>
    </xf>
    <xf numFmtId="38" fontId="0" fillId="2" borderId="62" xfId="1" applyFont="1" applyFill="1" applyBorder="1" applyAlignment="1" applyProtection="1">
      <alignment vertical="center" shrinkToFit="1"/>
    </xf>
    <xf numFmtId="38" fontId="0" fillId="2" borderId="38" xfId="1" applyFont="1" applyFill="1" applyBorder="1" applyAlignment="1" applyProtection="1">
      <alignment vertical="center" shrinkToFit="1"/>
    </xf>
    <xf numFmtId="38" fontId="0" fillId="2" borderId="54" xfId="1" applyFont="1" applyFill="1" applyBorder="1" applyAlignment="1" applyProtection="1">
      <alignment vertical="center" shrinkToFit="1"/>
    </xf>
    <xf numFmtId="38" fontId="0" fillId="4" borderId="63" xfId="1" applyFont="1" applyFill="1" applyBorder="1" applyAlignment="1" applyProtection="1">
      <alignment vertical="center" shrinkToFit="1"/>
      <protection locked="0"/>
    </xf>
    <xf numFmtId="38" fontId="0" fillId="4" borderId="48" xfId="1" applyFont="1" applyFill="1" applyBorder="1" applyAlignment="1" applyProtection="1">
      <alignment vertical="center" shrinkToFit="1"/>
      <protection locked="0"/>
    </xf>
    <xf numFmtId="38" fontId="0" fillId="0" borderId="48" xfId="1" applyFont="1" applyFill="1" applyBorder="1" applyAlignment="1" applyProtection="1">
      <alignment vertical="center" shrinkToFit="1"/>
      <protection locked="0"/>
    </xf>
    <xf numFmtId="38" fontId="0" fillId="4" borderId="61" xfId="1" applyFont="1" applyFill="1" applyBorder="1" applyAlignment="1" applyProtection="1">
      <alignment vertical="center" shrinkToFit="1"/>
      <protection locked="0"/>
    </xf>
    <xf numFmtId="38" fontId="0" fillId="4" borderId="39" xfId="1" applyFont="1" applyFill="1" applyBorder="1" applyAlignment="1" applyProtection="1">
      <alignment vertical="center" shrinkToFit="1"/>
      <protection locked="0"/>
    </xf>
    <xf numFmtId="38" fontId="0" fillId="0" borderId="39" xfId="1" applyFont="1" applyFill="1" applyBorder="1" applyAlignment="1" applyProtection="1">
      <alignment vertical="center" shrinkToFit="1"/>
      <protection locked="0"/>
    </xf>
    <xf numFmtId="38" fontId="0" fillId="2" borderId="53" xfId="1" applyFont="1" applyFill="1" applyBorder="1" applyAlignment="1" applyProtection="1">
      <alignment horizontal="right" vertical="center" shrinkToFit="1"/>
    </xf>
    <xf numFmtId="38" fontId="0" fillId="2" borderId="52" xfId="1" applyFont="1" applyFill="1" applyBorder="1" applyAlignment="1" applyProtection="1">
      <alignment horizontal="right" vertical="center" shrinkToFit="1"/>
    </xf>
    <xf numFmtId="38" fontId="0" fillId="8" borderId="51" xfId="1" applyFont="1" applyFill="1" applyBorder="1" applyAlignment="1" applyProtection="1">
      <alignment horizontal="distributed" vertical="center" shrinkToFit="1"/>
      <protection locked="0"/>
    </xf>
    <xf numFmtId="38" fontId="0" fillId="8" borderId="49" xfId="1" applyFont="1" applyFill="1" applyBorder="1" applyAlignment="1" applyProtection="1">
      <alignment horizontal="distributed" vertical="center" shrinkToFit="1"/>
      <protection locked="0"/>
    </xf>
    <xf numFmtId="38" fontId="0" fillId="2" borderId="37" xfId="1" applyFont="1" applyFill="1" applyBorder="1" applyAlignment="1" applyProtection="1">
      <alignment vertical="center" shrinkToFit="1"/>
    </xf>
    <xf numFmtId="38" fontId="0" fillId="2" borderId="44" xfId="1" applyFont="1" applyFill="1" applyBorder="1" applyAlignment="1" applyProtection="1">
      <alignment vertical="center" shrinkToFit="1"/>
    </xf>
    <xf numFmtId="38" fontId="0" fillId="2" borderId="55" xfId="1" applyFont="1" applyFill="1" applyBorder="1" applyAlignment="1" applyProtection="1">
      <alignment vertical="center" shrinkToFit="1"/>
    </xf>
    <xf numFmtId="38" fontId="0" fillId="2" borderId="63" xfId="1" applyFont="1" applyFill="1" applyBorder="1" applyAlignment="1" applyProtection="1">
      <alignment vertical="center" shrinkToFit="1"/>
    </xf>
    <xf numFmtId="38" fontId="0" fillId="2" borderId="48" xfId="1" applyFont="1" applyFill="1" applyBorder="1" applyAlignment="1" applyProtection="1">
      <alignment vertical="center" shrinkToFit="1"/>
    </xf>
    <xf numFmtId="0" fontId="16" fillId="0" borderId="0" xfId="0" applyFont="1" applyProtection="1">
      <alignment vertical="center"/>
      <protection locked="0"/>
    </xf>
    <xf numFmtId="38" fontId="0" fillId="8" borderId="38" xfId="1" applyFont="1" applyFill="1" applyBorder="1" applyAlignment="1" applyProtection="1">
      <alignment vertical="center" shrinkToFit="1"/>
      <protection locked="0"/>
    </xf>
    <xf numFmtId="38" fontId="0" fillId="8" borderId="3" xfId="1" applyFont="1" applyFill="1" applyBorder="1" applyAlignment="1" applyProtection="1">
      <alignment vertical="center" shrinkToFit="1"/>
      <protection locked="0"/>
    </xf>
    <xf numFmtId="38" fontId="0" fillId="8" borderId="1" xfId="1" applyFont="1" applyFill="1" applyBorder="1" applyAlignment="1" applyProtection="1">
      <alignment vertical="center" shrinkToFit="1"/>
      <protection locked="0"/>
    </xf>
    <xf numFmtId="0" fontId="0" fillId="2" borderId="1" xfId="0" applyFill="1" applyBorder="1" applyAlignment="1" applyProtection="1">
      <alignment horizontal="center" vertical="center"/>
      <protection locked="0"/>
    </xf>
    <xf numFmtId="0" fontId="25" fillId="0" borderId="0" xfId="0" applyFont="1" applyProtection="1">
      <alignment vertical="center"/>
      <protection locked="0"/>
    </xf>
    <xf numFmtId="0" fontId="0" fillId="2" borderId="1" xfId="0" quotePrefix="1" applyFill="1" applyBorder="1" applyAlignment="1">
      <alignment horizontal="center" vertical="center"/>
    </xf>
    <xf numFmtId="0" fontId="16" fillId="0" borderId="0" xfId="0" applyFont="1" applyAlignment="1" applyProtection="1">
      <alignment vertical="center" shrinkToFit="1"/>
      <protection locked="0"/>
    </xf>
    <xf numFmtId="38" fontId="0" fillId="0" borderId="36" xfId="1" applyFont="1" applyFill="1" applyBorder="1" applyAlignment="1" applyProtection="1">
      <alignment vertical="center" shrinkToFit="1"/>
      <protection locked="0"/>
    </xf>
    <xf numFmtId="0" fontId="0" fillId="2" borderId="1" xfId="0" applyFill="1" applyBorder="1" applyProtection="1">
      <alignment vertical="center"/>
      <protection locked="0"/>
    </xf>
    <xf numFmtId="14" fontId="8" fillId="0" borderId="0" xfId="0" applyNumberFormat="1" applyFont="1" applyProtection="1">
      <alignment vertical="center"/>
      <protection locked="0"/>
    </xf>
    <xf numFmtId="0" fontId="0" fillId="8" borderId="1" xfId="0" applyFill="1" applyBorder="1" applyProtection="1">
      <alignment vertical="center"/>
      <protection locked="0"/>
    </xf>
    <xf numFmtId="0" fontId="8" fillId="0" borderId="0" xfId="0" applyFont="1" applyProtection="1">
      <alignment vertical="center"/>
      <protection locked="0"/>
    </xf>
    <xf numFmtId="38" fontId="0" fillId="0" borderId="62" xfId="1" applyFont="1" applyBorder="1" applyAlignment="1" applyProtection="1">
      <alignment vertical="center" shrinkToFit="1"/>
      <protection locked="0"/>
    </xf>
    <xf numFmtId="38" fontId="0" fillId="0" borderId="3" xfId="1" applyFont="1" applyFill="1" applyBorder="1" applyAlignment="1" applyProtection="1">
      <alignment vertical="center" shrinkToFit="1"/>
      <protection locked="0"/>
    </xf>
    <xf numFmtId="38" fontId="0" fillId="2" borderId="40" xfId="1" applyFont="1" applyFill="1" applyBorder="1" applyAlignment="1" applyProtection="1">
      <alignment vertical="center" shrinkToFit="1"/>
    </xf>
    <xf numFmtId="0" fontId="0" fillId="0" borderId="33" xfId="0" applyBorder="1" applyAlignment="1" applyProtection="1">
      <alignment horizontal="center" vertical="center"/>
      <protection locked="0"/>
    </xf>
    <xf numFmtId="0" fontId="0" fillId="4" borderId="12" xfId="0"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0" fillId="4" borderId="0" xfId="0" applyFont="1" applyFill="1" applyProtection="1">
      <alignment vertical="center"/>
      <protection locked="0"/>
    </xf>
    <xf numFmtId="0" fontId="10" fillId="4" borderId="0" xfId="0" applyFont="1" applyFill="1" applyAlignment="1" applyProtection="1">
      <alignment horizontal="right" vertical="center"/>
      <protection locked="0"/>
    </xf>
    <xf numFmtId="0" fontId="0" fillId="4" borderId="0" xfId="0" applyFill="1" applyAlignment="1" applyProtection="1">
      <alignment horizontal="right" vertical="center"/>
      <protection locked="0"/>
    </xf>
    <xf numFmtId="0" fontId="9" fillId="4" borderId="0" xfId="0" applyFont="1" applyFill="1" applyProtection="1">
      <alignment vertical="center"/>
      <protection locked="0"/>
    </xf>
    <xf numFmtId="0" fontId="0" fillId="4" borderId="6" xfId="0" applyFill="1" applyBorder="1" applyProtection="1">
      <alignment vertical="center"/>
      <protection locked="0"/>
    </xf>
    <xf numFmtId="0" fontId="7" fillId="4" borderId="0" xfId="0" applyFont="1" applyFill="1" applyProtection="1">
      <alignment vertical="center"/>
      <protection locked="0"/>
    </xf>
    <xf numFmtId="0" fontId="0" fillId="3" borderId="1" xfId="0" applyFill="1" applyBorder="1" applyProtection="1">
      <alignmen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3" fillId="4" borderId="13" xfId="0" applyFont="1" applyFill="1" applyBorder="1" applyProtection="1">
      <alignment vertical="center"/>
      <protection locked="0"/>
    </xf>
    <xf numFmtId="0" fontId="3" fillId="4" borderId="23" xfId="0" applyFont="1" applyFill="1" applyBorder="1" applyProtection="1">
      <alignment vertical="center"/>
      <protection locked="0"/>
    </xf>
    <xf numFmtId="0" fontId="0" fillId="4" borderId="10" xfId="0" applyFill="1" applyBorder="1" applyAlignment="1" applyProtection="1">
      <alignment horizontal="right" vertical="center"/>
      <protection locked="0"/>
    </xf>
    <xf numFmtId="38" fontId="0" fillId="3" borderId="4" xfId="1" applyFont="1" applyFill="1" applyBorder="1" applyAlignment="1" applyProtection="1">
      <alignment horizontal="right" vertical="center"/>
      <protection locked="0"/>
    </xf>
    <xf numFmtId="0" fontId="3" fillId="4" borderId="9" xfId="0" applyFont="1" applyFill="1" applyBorder="1" applyProtection="1">
      <alignment vertical="center"/>
      <protection locked="0"/>
    </xf>
    <xf numFmtId="0" fontId="0" fillId="4" borderId="17" xfId="0" applyFill="1" applyBorder="1" applyAlignment="1" applyProtection="1">
      <alignment horizontal="right" vertical="center"/>
      <protection locked="0"/>
    </xf>
    <xf numFmtId="38" fontId="0" fillId="3" borderId="1" xfId="1" applyFont="1" applyFill="1" applyBorder="1" applyAlignment="1" applyProtection="1">
      <alignment horizontal="right" vertical="center"/>
      <protection locked="0"/>
    </xf>
    <xf numFmtId="0" fontId="3" fillId="4" borderId="5" xfId="0" applyFont="1" applyFill="1" applyBorder="1" applyProtection="1">
      <alignment vertical="center"/>
      <protection locked="0"/>
    </xf>
    <xf numFmtId="0" fontId="0" fillId="4" borderId="19" xfId="0" applyFill="1" applyBorder="1" applyAlignment="1" applyProtection="1">
      <alignment horizontal="right" vertical="center"/>
      <protection locked="0"/>
    </xf>
    <xf numFmtId="38" fontId="0" fillId="3" borderId="24" xfId="1" applyFont="1" applyFill="1" applyBorder="1" applyAlignment="1" applyProtection="1">
      <alignment horizontal="right" vertical="center"/>
      <protection locked="0"/>
    </xf>
    <xf numFmtId="0" fontId="3" fillId="4" borderId="16" xfId="0" applyFont="1" applyFill="1" applyBorder="1" applyProtection="1">
      <alignment vertical="center"/>
      <protection locked="0"/>
    </xf>
    <xf numFmtId="0" fontId="1" fillId="3" borderId="1" xfId="0" applyFont="1" applyFill="1" applyBorder="1" applyAlignment="1" applyProtection="1">
      <alignment horizontal="center" vertical="center"/>
      <protection locked="0"/>
    </xf>
    <xf numFmtId="55"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15" fillId="3" borderId="22" xfId="0" applyFont="1" applyFill="1" applyBorder="1" applyAlignment="1" applyProtection="1">
      <alignment horizontal="left" vertical="center" wrapText="1"/>
      <protection locked="0"/>
    </xf>
    <xf numFmtId="0" fontId="0" fillId="4" borderId="66" xfId="0" applyFill="1" applyBorder="1" applyAlignment="1" applyProtection="1">
      <alignment vertical="center" wrapText="1"/>
      <protection locked="0"/>
    </xf>
    <xf numFmtId="0" fontId="3" fillId="4" borderId="7" xfId="0" applyFont="1" applyFill="1" applyBorder="1" applyAlignment="1" applyProtection="1">
      <alignment vertical="center" wrapText="1"/>
      <protection locked="0"/>
    </xf>
    <xf numFmtId="0" fontId="0" fillId="4" borderId="68" xfId="0" applyFill="1" applyBorder="1" applyAlignment="1" applyProtection="1">
      <alignment vertical="center" wrapText="1"/>
      <protection locked="0"/>
    </xf>
    <xf numFmtId="0" fontId="0" fillId="4" borderId="0" xfId="0" applyFill="1" applyAlignment="1" applyProtection="1">
      <alignment vertical="center" wrapText="1"/>
      <protection locked="0"/>
    </xf>
    <xf numFmtId="0" fontId="0" fillId="4" borderId="69" xfId="0" applyFill="1" applyBorder="1" applyAlignment="1" applyProtection="1">
      <alignment vertical="center" wrapText="1"/>
      <protection locked="0"/>
    </xf>
    <xf numFmtId="0" fontId="3" fillId="4" borderId="5" xfId="0" applyFont="1" applyFill="1" applyBorder="1" applyAlignment="1" applyProtection="1">
      <alignment vertical="center" wrapText="1"/>
      <protection locked="0"/>
    </xf>
    <xf numFmtId="0" fontId="3" fillId="4" borderId="16" xfId="0" applyFont="1" applyFill="1" applyBorder="1" applyAlignment="1" applyProtection="1">
      <alignment vertical="center" wrapText="1"/>
      <protection locked="0"/>
    </xf>
    <xf numFmtId="0" fontId="0" fillId="4" borderId="56" xfId="0" applyFill="1" applyBorder="1" applyAlignment="1" applyProtection="1">
      <alignment vertical="center" wrapText="1"/>
      <protection locked="0"/>
    </xf>
    <xf numFmtId="0" fontId="0" fillId="4" borderId="57" xfId="0" applyFill="1" applyBorder="1" applyAlignment="1" applyProtection="1">
      <alignment vertical="center" wrapText="1"/>
      <protection locked="0"/>
    </xf>
    <xf numFmtId="0" fontId="0" fillId="4" borderId="70" xfId="0" applyFill="1" applyBorder="1" applyAlignment="1" applyProtection="1">
      <alignment vertical="center" wrapText="1"/>
      <protection locked="0"/>
    </xf>
    <xf numFmtId="38" fontId="0" fillId="4" borderId="0" xfId="1" applyFont="1" applyFill="1" applyBorder="1" applyAlignment="1" applyProtection="1">
      <alignment horizontal="right" vertical="center"/>
      <protection locked="0"/>
    </xf>
    <xf numFmtId="0" fontId="3" fillId="4" borderId="0" xfId="0" applyFont="1" applyFill="1" applyAlignment="1" applyProtection="1">
      <alignment vertical="center" wrapText="1"/>
      <protection locked="0"/>
    </xf>
    <xf numFmtId="0" fontId="0" fillId="4" borderId="0" xfId="0" quotePrefix="1" applyFill="1" applyAlignment="1" applyProtection="1">
      <alignment horizontal="right" vertical="center"/>
      <protection locked="0"/>
    </xf>
    <xf numFmtId="38" fontId="0" fillId="2" borderId="23" xfId="1" applyFont="1" applyFill="1" applyBorder="1" applyAlignment="1" applyProtection="1">
      <alignment horizontal="right" vertical="center"/>
    </xf>
    <xf numFmtId="38" fontId="0" fillId="2" borderId="25" xfId="1" applyFont="1" applyFill="1" applyBorder="1" applyAlignment="1" applyProtection="1">
      <alignment horizontal="right" vertical="center"/>
    </xf>
    <xf numFmtId="0" fontId="0" fillId="2" borderId="13" xfId="0" applyFill="1" applyBorder="1" applyAlignment="1">
      <alignment horizontal="center" vertical="center"/>
    </xf>
    <xf numFmtId="38" fontId="0" fillId="2" borderId="1" xfId="1" applyFont="1" applyFill="1" applyBorder="1" applyAlignment="1" applyProtection="1">
      <alignment horizontal="right" vertical="center"/>
    </xf>
    <xf numFmtId="38" fontId="0" fillId="2" borderId="24" xfId="1" applyFont="1" applyFill="1" applyBorder="1" applyAlignment="1" applyProtection="1">
      <alignment horizontal="right" vertical="center"/>
    </xf>
    <xf numFmtId="0" fontId="0" fillId="2" borderId="23" xfId="0" applyFill="1" applyBorder="1" applyAlignment="1">
      <alignment horizontal="center" vertical="center"/>
    </xf>
    <xf numFmtId="38" fontId="0" fillId="2" borderId="44" xfId="1" applyFont="1" applyFill="1" applyBorder="1" applyAlignment="1" applyProtection="1">
      <alignment horizontal="right" vertical="center"/>
    </xf>
    <xf numFmtId="0" fontId="1" fillId="6" borderId="17"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5" xfId="0" applyFont="1" applyFill="1" applyBorder="1">
      <alignment vertical="center"/>
    </xf>
    <xf numFmtId="176" fontId="1" fillId="6" borderId="3" xfId="0" applyNumberFormat="1" applyFont="1" applyFill="1" applyBorder="1" applyAlignment="1">
      <alignment horizontal="center" vertical="center"/>
    </xf>
    <xf numFmtId="176" fontId="1" fillId="6" borderId="1" xfId="0" applyNumberFormat="1" applyFont="1" applyFill="1" applyBorder="1" applyAlignment="1">
      <alignment horizontal="center" vertical="center"/>
    </xf>
    <xf numFmtId="0" fontId="28" fillId="0" borderId="0" xfId="0" applyFont="1" applyProtection="1">
      <alignment vertical="center"/>
      <protection locked="0"/>
    </xf>
    <xf numFmtId="0" fontId="14" fillId="0" borderId="0" xfId="0" applyFont="1" applyProtection="1">
      <alignment vertical="center"/>
      <protection locked="0"/>
    </xf>
    <xf numFmtId="0" fontId="29" fillId="0" borderId="0" xfId="0" applyFont="1" applyAlignment="1" applyProtection="1">
      <alignment horizontal="center" vertical="center"/>
      <protection locked="0"/>
    </xf>
    <xf numFmtId="0" fontId="4" fillId="5" borderId="12" xfId="0" applyFont="1" applyFill="1" applyBorder="1" applyAlignment="1" applyProtection="1">
      <alignment horizontal="left" vertical="center"/>
      <protection locked="0"/>
    </xf>
    <xf numFmtId="0" fontId="31" fillId="4" borderId="0" xfId="0" applyFont="1" applyFill="1" applyAlignment="1" applyProtection="1">
      <alignment vertical="top"/>
      <protection locked="0"/>
    </xf>
    <xf numFmtId="0" fontId="32" fillId="0" borderId="0" xfId="0" applyFont="1" applyProtection="1">
      <alignment vertical="center"/>
      <protection locked="0"/>
    </xf>
    <xf numFmtId="0" fontId="33" fillId="0" borderId="0" xfId="0" applyFont="1" applyAlignment="1" applyProtection="1">
      <alignment horizontal="right" vertical="center"/>
      <protection locked="0"/>
    </xf>
    <xf numFmtId="0" fontId="6" fillId="2" borderId="26" xfId="0" applyFont="1" applyFill="1" applyBorder="1" applyAlignment="1" applyProtection="1">
      <alignment horizontal="center" vertical="center"/>
      <protection locked="0"/>
    </xf>
    <xf numFmtId="0" fontId="1" fillId="3" borderId="5"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38" fontId="0" fillId="2" borderId="75" xfId="1" applyFont="1" applyFill="1" applyBorder="1" applyAlignment="1" applyProtection="1">
      <alignment horizontal="right" vertical="center"/>
    </xf>
    <xf numFmtId="38" fontId="0" fillId="3" borderId="39" xfId="1" applyFont="1" applyFill="1" applyBorder="1" applyAlignment="1" applyProtection="1">
      <alignment horizontal="right" vertical="center"/>
    </xf>
    <xf numFmtId="0" fontId="3" fillId="4" borderId="21" xfId="0" applyFont="1" applyFill="1" applyBorder="1" applyAlignment="1" applyProtection="1">
      <alignment vertical="center" wrapText="1"/>
      <protection locked="0"/>
    </xf>
    <xf numFmtId="0" fontId="3" fillId="4" borderId="72" xfId="0" applyFont="1" applyFill="1" applyBorder="1" applyAlignment="1" applyProtection="1">
      <alignment vertical="center" wrapText="1"/>
      <protection locked="0"/>
    </xf>
    <xf numFmtId="14" fontId="0" fillId="0" borderId="0" xfId="0" applyNumberFormat="1" applyProtection="1">
      <alignment vertical="center"/>
      <protection locked="0"/>
    </xf>
    <xf numFmtId="0" fontId="6" fillId="0" borderId="0" xfId="0" applyFont="1" applyProtection="1">
      <alignment vertical="center"/>
      <protection locked="0"/>
    </xf>
    <xf numFmtId="0" fontId="21" fillId="3" borderId="5" xfId="0" applyFont="1" applyFill="1" applyBorder="1" applyAlignment="1" applyProtection="1">
      <alignment horizontal="left" vertical="center" wrapText="1"/>
      <protection locked="0"/>
    </xf>
    <xf numFmtId="38" fontId="17" fillId="3" borderId="39" xfId="1" applyFont="1" applyFill="1" applyBorder="1" applyAlignment="1" applyProtection="1">
      <alignment horizontal="right" vertical="center"/>
    </xf>
    <xf numFmtId="0" fontId="21" fillId="3" borderId="1" xfId="0" applyFont="1" applyFill="1" applyBorder="1" applyAlignment="1" applyProtection="1">
      <alignment horizontal="center" vertical="center"/>
      <protection locked="0"/>
    </xf>
    <xf numFmtId="55" fontId="21" fillId="3" borderId="1"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protection locked="0"/>
    </xf>
    <xf numFmtId="0" fontId="27" fillId="3" borderId="2" xfId="0" applyFont="1" applyFill="1" applyBorder="1" applyAlignment="1" applyProtection="1">
      <alignment horizontal="center" vertical="center" wrapText="1"/>
      <protection locked="0"/>
    </xf>
    <xf numFmtId="0" fontId="22" fillId="3" borderId="22" xfId="0" applyFont="1" applyFill="1" applyBorder="1" applyAlignment="1" applyProtection="1">
      <alignment horizontal="left" vertical="center" wrapText="1"/>
      <protection locked="0"/>
    </xf>
    <xf numFmtId="0" fontId="9" fillId="9" borderId="23" xfId="0" applyFont="1" applyFill="1" applyBorder="1" applyAlignment="1" applyProtection="1">
      <alignment vertical="center" wrapText="1"/>
      <protection locked="0"/>
    </xf>
    <xf numFmtId="0" fontId="0" fillId="9" borderId="71" xfId="0" applyFill="1" applyBorder="1" applyProtection="1">
      <alignment vertical="center"/>
      <protection locked="0"/>
    </xf>
    <xf numFmtId="0" fontId="0" fillId="9" borderId="0" xfId="0" applyFill="1" applyProtection="1">
      <alignment vertical="center"/>
      <protection locked="0"/>
    </xf>
    <xf numFmtId="0" fontId="9" fillId="9" borderId="0" xfId="0" applyFont="1" applyFill="1" applyProtection="1">
      <alignment vertical="center"/>
      <protection locked="0"/>
    </xf>
    <xf numFmtId="0" fontId="0" fillId="9" borderId="6" xfId="0" applyFill="1" applyBorder="1" applyProtection="1">
      <alignment vertical="center"/>
      <protection locked="0"/>
    </xf>
    <xf numFmtId="0" fontId="14" fillId="9" borderId="23" xfId="0" applyFont="1" applyFill="1" applyBorder="1" applyProtection="1">
      <alignment vertical="center"/>
      <protection locked="0"/>
    </xf>
    <xf numFmtId="38" fontId="9" fillId="9" borderId="23" xfId="1" applyFont="1" applyFill="1" applyBorder="1" applyAlignment="1" applyProtection="1">
      <alignment vertical="center" wrapText="1"/>
      <protection locked="0"/>
    </xf>
    <xf numFmtId="38" fontId="21" fillId="3" borderId="4" xfId="1" applyFont="1" applyFill="1" applyBorder="1" applyAlignment="1" applyProtection="1">
      <alignment horizontal="right" vertical="center"/>
      <protection locked="0"/>
    </xf>
    <xf numFmtId="38" fontId="21" fillId="3" borderId="1" xfId="1" applyFont="1" applyFill="1" applyBorder="1" applyAlignment="1" applyProtection="1">
      <alignment horizontal="right" vertical="center"/>
      <protection locked="0"/>
    </xf>
    <xf numFmtId="38" fontId="21" fillId="3" borderId="24" xfId="1" applyFont="1" applyFill="1" applyBorder="1" applyAlignment="1" applyProtection="1">
      <alignment horizontal="right" vertical="center"/>
      <protection locked="0"/>
    </xf>
    <xf numFmtId="0" fontId="26" fillId="9" borderId="13" xfId="0" applyFont="1" applyFill="1" applyBorder="1" applyAlignment="1" applyProtection="1">
      <alignment vertical="center" wrapText="1"/>
      <protection locked="0"/>
    </xf>
    <xf numFmtId="0" fontId="36" fillId="0" borderId="0" xfId="0" applyFont="1" applyAlignment="1" applyProtection="1">
      <alignment vertical="center" shrinkToFit="1"/>
      <protection locked="0"/>
    </xf>
    <xf numFmtId="0" fontId="8" fillId="9" borderId="81" xfId="0" applyFont="1" applyFill="1" applyBorder="1" applyProtection="1">
      <alignment vertical="center"/>
      <protection locked="0"/>
    </xf>
    <xf numFmtId="0" fontId="22" fillId="9" borderId="14" xfId="0" applyFont="1" applyFill="1" applyBorder="1" applyProtection="1">
      <alignment vertical="center"/>
      <protection locked="0"/>
    </xf>
    <xf numFmtId="177" fontId="0" fillId="0" borderId="0" xfId="0" applyNumberFormat="1">
      <alignment vertical="center"/>
    </xf>
    <xf numFmtId="0" fontId="1" fillId="6" borderId="2" xfId="0" applyFont="1" applyFill="1" applyBorder="1" applyAlignment="1">
      <alignment horizontal="center" vertical="center"/>
    </xf>
    <xf numFmtId="0" fontId="1" fillId="6" borderId="2" xfId="0" applyFont="1" applyFill="1" applyBorder="1">
      <alignment vertical="center"/>
    </xf>
    <xf numFmtId="0" fontId="0" fillId="3" borderId="1" xfId="0" applyFill="1" applyBorder="1" applyAlignment="1" applyProtection="1">
      <alignment horizontal="distributed" vertical="center"/>
      <protection locked="0"/>
    </xf>
    <xf numFmtId="0" fontId="0" fillId="3" borderId="2" xfId="0" applyFill="1" applyBorder="1" applyAlignment="1" applyProtection="1">
      <alignment horizontal="distributed" vertical="center"/>
      <protection locked="0"/>
    </xf>
    <xf numFmtId="0" fontId="0" fillId="3" borderId="44" xfId="0" applyFill="1" applyBorder="1" applyAlignment="1" applyProtection="1">
      <alignment horizontal="distributed" vertical="center"/>
      <protection locked="0"/>
    </xf>
    <xf numFmtId="0" fontId="0" fillId="3" borderId="36" xfId="0" applyFill="1" applyBorder="1" applyAlignment="1" applyProtection="1">
      <alignment horizontal="distributed" vertical="center"/>
      <protection locked="0"/>
    </xf>
    <xf numFmtId="0" fontId="0" fillId="0" borderId="48" xfId="0" applyBorder="1" applyAlignment="1" applyProtection="1">
      <alignment horizontal="distributed" vertical="center"/>
      <protection locked="0"/>
    </xf>
    <xf numFmtId="0" fontId="0" fillId="0" borderId="47" xfId="0" applyBorder="1" applyAlignment="1" applyProtection="1">
      <alignment horizontal="distributed" vertical="center"/>
      <protection locked="0"/>
    </xf>
    <xf numFmtId="0" fontId="0" fillId="4" borderId="40" xfId="0"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4" borderId="43" xfId="0" applyFill="1" applyBorder="1" applyAlignment="1" applyProtection="1">
      <alignment horizontal="distributed" vertical="center" textRotation="255"/>
      <protection locked="0"/>
    </xf>
    <xf numFmtId="0" fontId="0" fillId="4" borderId="44" xfId="0" applyFill="1" applyBorder="1" applyAlignment="1" applyProtection="1">
      <alignment horizontal="distributed" vertical="center" textRotation="255"/>
      <protection locked="0"/>
    </xf>
    <xf numFmtId="0" fontId="0" fillId="4" borderId="45" xfId="0" applyFill="1" applyBorder="1" applyAlignment="1" applyProtection="1">
      <alignment horizontal="distributed" vertical="center" textRotation="255"/>
      <protection locked="0"/>
    </xf>
    <xf numFmtId="0" fontId="8" fillId="4" borderId="43" xfId="0" applyFont="1" applyFill="1" applyBorder="1" applyAlignment="1" applyProtection="1">
      <alignment horizontal="distributed" vertical="center" wrapText="1"/>
      <protection locked="0"/>
    </xf>
    <xf numFmtId="0" fontId="3" fillId="4" borderId="44" xfId="0" applyFont="1" applyFill="1" applyBorder="1" applyAlignment="1" applyProtection="1">
      <alignment horizontal="distributed" vertical="center" wrapText="1"/>
      <protection locked="0"/>
    </xf>
    <xf numFmtId="0" fontId="3" fillId="4" borderId="4" xfId="0" applyFont="1" applyFill="1" applyBorder="1" applyAlignment="1" applyProtection="1">
      <alignment horizontal="distributed" vertical="center" wrapText="1"/>
      <protection locked="0"/>
    </xf>
    <xf numFmtId="0" fontId="3" fillId="4" borderId="39" xfId="0" applyFont="1" applyFill="1" applyBorder="1" applyAlignment="1" applyProtection="1">
      <alignment horizontal="distributed" vertical="center"/>
      <protection locked="0"/>
    </xf>
    <xf numFmtId="0" fontId="3" fillId="4" borderId="44" xfId="0" applyFont="1" applyFill="1" applyBorder="1" applyAlignment="1" applyProtection="1">
      <alignment horizontal="distributed" vertical="center"/>
      <protection locked="0"/>
    </xf>
    <xf numFmtId="0" fontId="3" fillId="4" borderId="4" xfId="0" applyFont="1" applyFill="1" applyBorder="1" applyAlignment="1" applyProtection="1">
      <alignment horizontal="distributed" vertical="center"/>
      <protection locked="0"/>
    </xf>
    <xf numFmtId="0" fontId="0" fillId="7" borderId="46" xfId="0" applyFill="1" applyBorder="1" applyAlignment="1" applyProtection="1">
      <alignment horizontal="distributed" vertical="center"/>
      <protection locked="0"/>
    </xf>
    <xf numFmtId="0" fontId="0" fillId="7" borderId="58" xfId="0" applyFill="1" applyBorder="1" applyAlignment="1" applyProtection="1">
      <alignment horizontal="distributed" vertical="center"/>
      <protection locked="0"/>
    </xf>
    <xf numFmtId="0" fontId="0" fillId="4" borderId="43" xfId="0" applyFill="1" applyBorder="1" applyAlignment="1" applyProtection="1">
      <alignment horizontal="distributed" vertical="center" wrapText="1"/>
      <protection locked="0"/>
    </xf>
    <xf numFmtId="0" fontId="0" fillId="4" borderId="44" xfId="0" applyFill="1" applyBorder="1" applyAlignment="1" applyProtection="1">
      <alignment horizontal="distributed" vertical="center" wrapText="1"/>
      <protection locked="0"/>
    </xf>
    <xf numFmtId="0" fontId="0" fillId="4" borderId="4" xfId="0" applyFill="1" applyBorder="1" applyAlignment="1" applyProtection="1">
      <alignment horizontal="distributed" vertical="center" wrapText="1"/>
      <protection locked="0"/>
    </xf>
    <xf numFmtId="0" fontId="0" fillId="4" borderId="1" xfId="0" applyFill="1" applyBorder="1" applyAlignment="1" applyProtection="1">
      <alignment horizontal="distributed" vertical="center" wrapText="1"/>
      <protection locked="0"/>
    </xf>
    <xf numFmtId="0" fontId="0" fillId="4" borderId="39" xfId="0" applyFill="1" applyBorder="1" applyAlignment="1" applyProtection="1">
      <alignment horizontal="distributed" vertical="center"/>
      <protection locked="0"/>
    </xf>
    <xf numFmtId="0" fontId="0" fillId="4" borderId="44" xfId="0" applyFill="1" applyBorder="1" applyAlignment="1" applyProtection="1">
      <alignment horizontal="distributed" vertical="center"/>
      <protection locked="0"/>
    </xf>
    <xf numFmtId="0" fontId="0" fillId="4" borderId="4" xfId="0" applyFill="1" applyBorder="1" applyAlignment="1" applyProtection="1">
      <alignment horizontal="distributed" vertical="center"/>
      <protection locked="0"/>
    </xf>
    <xf numFmtId="0" fontId="0" fillId="7" borderId="38" xfId="0" applyFill="1" applyBorder="1" applyAlignment="1" applyProtection="1">
      <alignment horizontal="distributed" vertical="center"/>
      <protection locked="0"/>
    </xf>
    <xf numFmtId="0" fontId="16" fillId="0" borderId="12" xfId="0" applyFont="1" applyBorder="1" applyAlignment="1" applyProtection="1">
      <alignment vertical="center" shrinkToFit="1"/>
      <protection locked="0"/>
    </xf>
    <xf numFmtId="0" fontId="16" fillId="0" borderId="13" xfId="0" applyFont="1" applyBorder="1" applyAlignment="1" applyProtection="1">
      <alignment vertical="center" shrinkToFit="1"/>
      <protection locked="0"/>
    </xf>
    <xf numFmtId="0" fontId="16" fillId="0" borderId="14" xfId="0" applyFont="1" applyBorder="1" applyAlignment="1" applyProtection="1">
      <alignment vertical="center" shrinkToFit="1"/>
      <protection locked="0"/>
    </xf>
    <xf numFmtId="0" fontId="0" fillId="0" borderId="0" xfId="0" applyAlignment="1" applyProtection="1">
      <alignment horizontal="right" vertical="center"/>
      <protection locked="0"/>
    </xf>
    <xf numFmtId="0" fontId="0" fillId="0" borderId="37" xfId="0" applyBorder="1" applyAlignment="1" applyProtection="1">
      <alignment horizontal="right" vertical="center"/>
      <protection locked="0"/>
    </xf>
    <xf numFmtId="0" fontId="0" fillId="4" borderId="33"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38" fontId="8" fillId="6" borderId="1" xfId="1" applyFont="1" applyFill="1" applyBorder="1" applyAlignment="1" applyProtection="1">
      <alignment horizontal="distributed" vertical="center" textRotation="255"/>
      <protection locked="0"/>
    </xf>
    <xf numFmtId="38" fontId="3" fillId="6" borderId="38" xfId="1" applyFont="1" applyFill="1" applyBorder="1" applyAlignment="1" applyProtection="1">
      <alignment horizontal="distributed" vertical="center" textRotation="255"/>
      <protection locked="0"/>
    </xf>
    <xf numFmtId="38" fontId="0" fillId="6" borderId="1" xfId="1" applyFont="1" applyFill="1" applyBorder="1" applyAlignment="1" applyProtection="1">
      <alignment horizontal="distributed" vertical="center"/>
      <protection locked="0"/>
    </xf>
    <xf numFmtId="38" fontId="0" fillId="6" borderId="2" xfId="1" applyFont="1" applyFill="1" applyBorder="1" applyAlignment="1" applyProtection="1">
      <alignment horizontal="distributed" vertical="center"/>
      <protection locked="0"/>
    </xf>
    <xf numFmtId="38" fontId="0" fillId="6" borderId="38" xfId="1" applyFont="1" applyFill="1" applyBorder="1" applyAlignment="1" applyProtection="1">
      <alignment horizontal="distributed" vertical="center"/>
      <protection locked="0"/>
    </xf>
    <xf numFmtId="38" fontId="0" fillId="6" borderId="46" xfId="1" applyFont="1" applyFill="1" applyBorder="1" applyAlignment="1" applyProtection="1">
      <alignment horizontal="distributed" vertical="center"/>
      <protection locked="0"/>
    </xf>
    <xf numFmtId="0" fontId="33" fillId="0" borderId="6" xfId="0" applyFont="1" applyBorder="1" applyAlignment="1" applyProtection="1">
      <alignment horizontal="right" vertical="center"/>
      <protection locked="0"/>
    </xf>
    <xf numFmtId="0" fontId="33" fillId="0" borderId="73" xfId="0" applyFont="1" applyBorder="1" applyAlignment="1" applyProtection="1">
      <alignment horizontal="right" vertical="center"/>
      <protection locked="0"/>
    </xf>
    <xf numFmtId="0" fontId="0" fillId="5" borderId="56" xfId="0" applyFill="1" applyBorder="1" applyAlignment="1" applyProtection="1">
      <alignment horizontal="left" vertical="center" wrapText="1"/>
      <protection locked="0"/>
    </xf>
    <xf numFmtId="0" fontId="0" fillId="5" borderId="57" xfId="0" applyFill="1" applyBorder="1" applyAlignment="1" applyProtection="1">
      <alignment horizontal="left" vertical="center" wrapText="1"/>
      <protection locked="0"/>
    </xf>
    <xf numFmtId="0" fontId="0" fillId="5" borderId="17" xfId="0" applyFill="1" applyBorder="1" applyAlignment="1" applyProtection="1">
      <alignment vertical="center" wrapText="1"/>
      <protection locked="0"/>
    </xf>
    <xf numFmtId="0" fontId="0" fillId="5" borderId="5"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16" xfId="0" applyFill="1" applyBorder="1" applyAlignment="1" applyProtection="1">
      <alignment vertical="center" wrapText="1"/>
      <protection locked="0"/>
    </xf>
    <xf numFmtId="0" fontId="8" fillId="3" borderId="2"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18"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0" fillId="5" borderId="11" xfId="0" applyFill="1" applyBorder="1" applyAlignment="1" applyProtection="1">
      <alignment vertical="center" wrapText="1"/>
      <protection locked="0"/>
    </xf>
    <xf numFmtId="0" fontId="0" fillId="5" borderId="7" xfId="0" applyFill="1" applyBorder="1" applyAlignment="1" applyProtection="1">
      <alignment vertical="center" wrapText="1"/>
      <protection locked="0"/>
    </xf>
    <xf numFmtId="0" fontId="13" fillId="3" borderId="5"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18" xfId="0" applyFont="1" applyFill="1" applyBorder="1" applyAlignment="1" applyProtection="1">
      <alignment vertical="top" wrapText="1"/>
      <protection locked="0"/>
    </xf>
    <xf numFmtId="0" fontId="0" fillId="5" borderId="66" xfId="0" applyFill="1" applyBorder="1" applyAlignment="1" applyProtection="1">
      <alignment vertical="center" wrapText="1"/>
      <protection locked="0"/>
    </xf>
    <xf numFmtId="0" fontId="0" fillId="5" borderId="6" xfId="0" applyFill="1" applyBorder="1" applyAlignment="1" applyProtection="1">
      <alignment vertical="center" wrapText="1"/>
      <protection locked="0"/>
    </xf>
    <xf numFmtId="0" fontId="0" fillId="5" borderId="11"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7" fillId="4" borderId="7" xfId="0" applyFont="1" applyFill="1" applyBorder="1" applyAlignment="1" applyProtection="1">
      <alignment wrapText="1"/>
      <protection locked="0"/>
    </xf>
    <xf numFmtId="0" fontId="32" fillId="4" borderId="7" xfId="0" applyFont="1" applyFill="1" applyBorder="1" applyAlignment="1" applyProtection="1">
      <alignment wrapText="1"/>
      <protection locked="0"/>
    </xf>
    <xf numFmtId="0" fontId="32" fillId="4" borderId="8" xfId="0" applyFont="1" applyFill="1" applyBorder="1" applyAlignment="1" applyProtection="1">
      <alignment wrapText="1"/>
      <protection locked="0"/>
    </xf>
    <xf numFmtId="0" fontId="0" fillId="4" borderId="7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9" fillId="4" borderId="78" xfId="0" applyFont="1" applyFill="1" applyBorder="1" applyAlignment="1" applyProtection="1">
      <alignment horizontal="center" vertical="center" wrapText="1"/>
      <protection locked="0"/>
    </xf>
    <xf numFmtId="0" fontId="9" fillId="4" borderId="77" xfId="0" applyFont="1" applyFill="1" applyBorder="1" applyAlignment="1" applyProtection="1">
      <alignment horizontal="center" vertical="center" wrapText="1"/>
      <protection locked="0"/>
    </xf>
    <xf numFmtId="0" fontId="34" fillId="5" borderId="10" xfId="0" quotePrefix="1" applyFont="1" applyFill="1" applyBorder="1" applyAlignment="1" applyProtection="1">
      <alignment vertical="center" wrapText="1"/>
      <protection locked="0"/>
    </xf>
    <xf numFmtId="0" fontId="34" fillId="5" borderId="9" xfId="0" applyFont="1" applyFill="1" applyBorder="1" applyAlignment="1" applyProtection="1">
      <alignment vertical="center" wrapText="1"/>
      <protection locked="0"/>
    </xf>
    <xf numFmtId="0" fontId="3" fillId="4" borderId="73" xfId="0" applyFont="1" applyFill="1" applyBorder="1" applyAlignment="1" applyProtection="1">
      <alignment vertical="center" wrapText="1"/>
      <protection locked="0"/>
    </xf>
    <xf numFmtId="0" fontId="3" fillId="4" borderId="60" xfId="0" applyFont="1" applyFill="1" applyBorder="1" applyAlignment="1" applyProtection="1">
      <alignment vertical="center" wrapText="1"/>
      <protection locked="0"/>
    </xf>
    <xf numFmtId="0" fontId="6" fillId="2" borderId="12" xfId="0" applyFont="1" applyFill="1" applyBorder="1">
      <alignment vertical="center"/>
    </xf>
    <xf numFmtId="0" fontId="6" fillId="2" borderId="13" xfId="0" applyFont="1" applyFill="1" applyBorder="1">
      <alignment vertical="center"/>
    </xf>
    <xf numFmtId="0" fontId="6" fillId="2" borderId="14" xfId="0" applyFont="1" applyFill="1" applyBorder="1">
      <alignment vertical="center"/>
    </xf>
    <xf numFmtId="0" fontId="17" fillId="9" borderId="27" xfId="0" applyFont="1" applyFill="1" applyBorder="1" applyAlignment="1" applyProtection="1">
      <alignment horizontal="center" vertical="top" wrapText="1"/>
      <protection locked="0"/>
    </xf>
    <xf numFmtId="0" fontId="17" fillId="9" borderId="28" xfId="0" applyFont="1" applyFill="1" applyBorder="1" applyAlignment="1" applyProtection="1">
      <alignment horizontal="center" vertical="top" wrapText="1"/>
      <protection locked="0"/>
    </xf>
    <xf numFmtId="0" fontId="17" fillId="9" borderId="29" xfId="0" applyFont="1" applyFill="1" applyBorder="1" applyAlignment="1" applyProtection="1">
      <alignment horizontal="center" vertical="top" wrapText="1"/>
      <protection locked="0"/>
    </xf>
    <xf numFmtId="0" fontId="17" fillId="9" borderId="30" xfId="0" applyFont="1" applyFill="1" applyBorder="1" applyAlignment="1" applyProtection="1">
      <alignment horizontal="center" vertical="top" wrapText="1"/>
      <protection locked="0"/>
    </xf>
    <xf numFmtId="0" fontId="17" fillId="9" borderId="31" xfId="0" applyFont="1" applyFill="1" applyBorder="1" applyAlignment="1" applyProtection="1">
      <alignment horizontal="center" vertical="top" wrapText="1"/>
      <protection locked="0"/>
    </xf>
    <xf numFmtId="0" fontId="17" fillId="9" borderId="32" xfId="0" applyFont="1" applyFill="1" applyBorder="1" applyAlignment="1" applyProtection="1">
      <alignment horizontal="center" vertical="top" wrapText="1"/>
      <protection locked="0"/>
    </xf>
    <xf numFmtId="0" fontId="0" fillId="5" borderId="66"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15" fillId="3" borderId="18" xfId="0" applyFont="1" applyFill="1" applyBorder="1" applyAlignment="1" applyProtection="1">
      <alignment horizontal="left" vertical="center" wrapText="1"/>
      <protection locked="0"/>
    </xf>
    <xf numFmtId="0" fontId="4" fillId="5" borderId="12" xfId="0" applyFont="1" applyFill="1" applyBorder="1" applyAlignment="1" applyProtection="1">
      <alignment vertical="center" wrapText="1"/>
      <protection locked="0"/>
    </xf>
    <xf numFmtId="0" fontId="4" fillId="5" borderId="13" xfId="0" applyFont="1" applyFill="1" applyBorder="1" applyAlignment="1" applyProtection="1">
      <alignment vertical="center" wrapText="1"/>
      <protection locked="0"/>
    </xf>
    <xf numFmtId="0" fontId="0" fillId="4" borderId="76" xfId="0" applyFill="1" applyBorder="1" applyAlignment="1" applyProtection="1">
      <alignment vertical="center" wrapText="1"/>
      <protection locked="0"/>
    </xf>
    <xf numFmtId="0" fontId="0" fillId="4" borderId="6" xfId="0" applyFill="1" applyBorder="1" applyAlignment="1" applyProtection="1">
      <alignment vertical="center" wrapText="1"/>
      <protection locked="0"/>
    </xf>
    <xf numFmtId="0" fontId="0" fillId="4" borderId="67" xfId="0" applyFill="1" applyBorder="1" applyAlignment="1" applyProtection="1">
      <alignment vertical="center" wrapText="1"/>
      <protection locked="0"/>
    </xf>
    <xf numFmtId="0" fontId="0" fillId="4" borderId="74" xfId="0" applyFill="1" applyBorder="1" applyAlignment="1" applyProtection="1">
      <alignment vertical="center" wrapText="1"/>
      <protection locked="0"/>
    </xf>
    <xf numFmtId="0" fontId="0" fillId="4" borderId="9" xfId="0" applyFill="1" applyBorder="1" applyAlignment="1" applyProtection="1">
      <alignment vertical="center" wrapText="1"/>
      <protection locked="0"/>
    </xf>
    <xf numFmtId="0" fontId="0" fillId="4" borderId="72" xfId="0" applyFill="1" applyBorder="1" applyAlignment="1" applyProtection="1">
      <alignment vertical="center" wrapText="1"/>
      <protection locked="0"/>
    </xf>
    <xf numFmtId="38" fontId="0" fillId="2" borderId="79" xfId="1" applyFont="1" applyFill="1" applyBorder="1" applyAlignment="1" applyProtection="1">
      <alignment vertical="center" wrapText="1"/>
    </xf>
    <xf numFmtId="38" fontId="0" fillId="2" borderId="80" xfId="1" applyFont="1" applyFill="1" applyBorder="1" applyAlignment="1" applyProtection="1">
      <alignment vertical="center" wrapText="1"/>
    </xf>
    <xf numFmtId="0" fontId="0" fillId="4" borderId="75" xfId="0" applyFill="1" applyBorder="1" applyAlignment="1" applyProtection="1">
      <alignment horizontal="center" vertical="center" wrapText="1"/>
      <protection locked="0"/>
    </xf>
    <xf numFmtId="0" fontId="22" fillId="3" borderId="2" xfId="0" applyFont="1" applyFill="1" applyBorder="1" applyAlignment="1" applyProtection="1">
      <alignment horizontal="left" vertical="center" wrapText="1"/>
      <protection locked="0"/>
    </xf>
    <xf numFmtId="0" fontId="22" fillId="3" borderId="5"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22" fillId="3" borderId="5" xfId="0" applyFont="1" applyFill="1" applyBorder="1" applyAlignment="1" applyProtection="1">
      <alignment vertical="top" wrapText="1"/>
      <protection locked="0"/>
    </xf>
  </cellXfs>
  <cellStyles count="5">
    <cellStyle name="Hyperlink" xfId="4" xr:uid="{13B4F5DB-E79A-4EB1-8A33-D2035B0D92CD}"/>
    <cellStyle name="ハイパーリンク 2" xfId="3" xr:uid="{F66D1BA0-1A14-46B9-98E4-9A9AC71E602B}"/>
    <cellStyle name="桁区切り" xfId="1" builtinId="6"/>
    <cellStyle name="標準" xfId="0" builtinId="0"/>
    <cellStyle name="標準 2" xfId="2" xr:uid="{00000000-0005-0000-0000-00000300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CCFF"/>
      <color rgb="FFFFFF99"/>
      <color rgb="FFFFFFCC"/>
      <color rgb="FFFF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123825</xdr:colOff>
      <xdr:row>25</xdr:row>
      <xdr:rowOff>161925</xdr:rowOff>
    </xdr:from>
    <xdr:to>
      <xdr:col>5</xdr:col>
      <xdr:colOff>771525</xdr:colOff>
      <xdr:row>25</xdr:row>
      <xdr:rowOff>276225</xdr:rowOff>
    </xdr:to>
    <xdr:sp macro="" textlink="">
      <xdr:nvSpPr>
        <xdr:cNvPr id="2" name="矢印: 左 1">
          <a:extLst>
            <a:ext uri="{FF2B5EF4-FFF2-40B4-BE49-F238E27FC236}">
              <a16:creationId xmlns:a16="http://schemas.microsoft.com/office/drawing/2014/main" id="{A4F6234A-9A55-AB41-BDFB-1948C20F89B8}"/>
            </a:ext>
          </a:extLst>
        </xdr:cNvPr>
        <xdr:cNvSpPr/>
      </xdr:nvSpPr>
      <xdr:spPr>
        <a:xfrm rot="10800000">
          <a:off x="5467350" y="7248525"/>
          <a:ext cx="647700" cy="1143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25</xdr:row>
      <xdr:rowOff>161925</xdr:rowOff>
    </xdr:from>
    <xdr:to>
      <xdr:col>5</xdr:col>
      <xdr:colOff>771525</xdr:colOff>
      <xdr:row>25</xdr:row>
      <xdr:rowOff>276225</xdr:rowOff>
    </xdr:to>
    <xdr:sp macro="" textlink="">
      <xdr:nvSpPr>
        <xdr:cNvPr id="2" name="矢印: 左 1">
          <a:extLst>
            <a:ext uri="{FF2B5EF4-FFF2-40B4-BE49-F238E27FC236}">
              <a16:creationId xmlns:a16="http://schemas.microsoft.com/office/drawing/2014/main" id="{C0DBDF5E-55F3-4AF3-9FF9-A8C917530B72}"/>
            </a:ext>
          </a:extLst>
        </xdr:cNvPr>
        <xdr:cNvSpPr/>
      </xdr:nvSpPr>
      <xdr:spPr>
        <a:xfrm rot="10800000">
          <a:off x="5610225" y="8210550"/>
          <a:ext cx="647700" cy="1143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2E42-7D96-4EA8-A0CD-F9BC896469FA}">
  <sheetPr>
    <pageSetUpPr fitToPage="1"/>
  </sheetPr>
  <dimension ref="A1:BG48"/>
  <sheetViews>
    <sheetView tabSelected="1" view="pageBreakPreview" zoomScale="115" zoomScaleNormal="100" zoomScaleSheetLayoutView="115" workbookViewId="0">
      <selection activeCell="C48" sqref="C48"/>
    </sheetView>
  </sheetViews>
  <sheetFormatPr defaultRowHeight="13.5"/>
  <cols>
    <col min="1" max="1" width="3.5" style="3" customWidth="1"/>
    <col min="2" max="2" width="12.125" style="3" customWidth="1"/>
    <col min="3" max="3" width="21.125" style="3" customWidth="1"/>
    <col min="4" max="4" width="14.875" style="3" customWidth="1"/>
    <col min="5" max="7" width="9" style="3" customWidth="1"/>
    <col min="8" max="9" width="9" style="3"/>
    <col min="10" max="11" width="9" style="3" customWidth="1"/>
    <col min="12" max="12" width="9" style="3"/>
    <col min="13" max="56" width="9" style="3" customWidth="1"/>
    <col min="57" max="16384" width="9" style="3"/>
  </cols>
  <sheetData>
    <row r="1" spans="1:59" ht="18" thickBot="1">
      <c r="A1" s="151" t="s">
        <v>15</v>
      </c>
      <c r="B1" s="72"/>
      <c r="C1" s="170" t="s">
        <v>113</v>
      </c>
      <c r="D1" s="72"/>
      <c r="F1" s="74"/>
      <c r="G1" s="75" t="s">
        <v>69</v>
      </c>
      <c r="K1" s="76"/>
      <c r="L1" s="77" t="s">
        <v>70</v>
      </c>
      <c r="M1" s="4"/>
    </row>
    <row r="2" spans="1:59" ht="23.25" customHeight="1" thickBot="1">
      <c r="A2" s="203" t="s">
        <v>71</v>
      </c>
      <c r="B2" s="204"/>
      <c r="C2" s="204"/>
      <c r="D2" s="205"/>
    </row>
    <row r="3" spans="1:59" ht="15.75" customHeight="1">
      <c r="A3" s="216" t="s">
        <v>130</v>
      </c>
      <c r="B3" s="216"/>
      <c r="C3" s="216"/>
      <c r="D3" s="217"/>
      <c r="E3" s="5">
        <v>2025</v>
      </c>
      <c r="F3" s="5" t="s">
        <v>55</v>
      </c>
      <c r="G3" s="5">
        <v>4</v>
      </c>
      <c r="H3" s="5" t="s">
        <v>56</v>
      </c>
      <c r="J3" s="3" t="s">
        <v>65</v>
      </c>
      <c r="N3" s="69">
        <v>6</v>
      </c>
      <c r="O3" s="3" t="s">
        <v>62</v>
      </c>
    </row>
    <row r="4" spans="1:59" ht="15.75" customHeight="1">
      <c r="A4" s="136"/>
      <c r="B4" s="136"/>
      <c r="C4" s="137"/>
      <c r="D4" s="141" t="s">
        <v>131</v>
      </c>
      <c r="E4" s="69">
        <v>2025</v>
      </c>
      <c r="F4" s="5" t="s">
        <v>55</v>
      </c>
      <c r="G4" s="69">
        <v>10</v>
      </c>
      <c r="H4" s="5" t="s">
        <v>64</v>
      </c>
      <c r="I4" s="73"/>
      <c r="J4" s="3" t="s">
        <v>66</v>
      </c>
      <c r="N4" s="71">
        <f>COUNTIFS($L$8:$BG$8,"&gt;="&amp;DATE($E$4,$G$4,1),$L$8:$BG$8,"&lt;="&amp;DATE($E$5,$G$5+1,0))</f>
        <v>48</v>
      </c>
      <c r="O4" s="3" t="s">
        <v>62</v>
      </c>
      <c r="P4" s="150"/>
      <c r="Q4" s="150"/>
      <c r="BB4" s="22"/>
    </row>
    <row r="5" spans="1:59" ht="15.75" customHeight="1">
      <c r="C5" s="206" t="s">
        <v>90</v>
      </c>
      <c r="D5" s="207"/>
      <c r="E5" s="6">
        <v>2029</v>
      </c>
      <c r="F5" s="5" t="s">
        <v>55</v>
      </c>
      <c r="G5" s="6">
        <v>9</v>
      </c>
      <c r="H5" s="5" t="s">
        <v>56</v>
      </c>
      <c r="Q5" s="150"/>
    </row>
    <row r="6" spans="1:59" ht="18" thickBot="1">
      <c r="B6" s="65" t="s">
        <v>59</v>
      </c>
      <c r="E6" s="70" t="s">
        <v>119</v>
      </c>
      <c r="G6" s="8"/>
      <c r="K6" s="7"/>
      <c r="M6" s="7"/>
    </row>
    <row r="7" spans="1:59">
      <c r="A7" s="9"/>
      <c r="B7" s="10"/>
      <c r="C7" s="10"/>
      <c r="D7" s="208" t="s">
        <v>68</v>
      </c>
      <c r="E7" s="130" t="s">
        <v>77</v>
      </c>
      <c r="F7" s="174" t="s">
        <v>76</v>
      </c>
      <c r="G7" s="131"/>
      <c r="H7" s="131"/>
      <c r="I7" s="131"/>
      <c r="J7" s="131"/>
      <c r="K7" s="131"/>
      <c r="L7" s="131"/>
      <c r="M7" s="131"/>
      <c r="N7" s="131"/>
      <c r="O7" s="131"/>
      <c r="P7" s="131"/>
      <c r="Q7" s="131"/>
      <c r="R7" s="174" t="s">
        <v>81</v>
      </c>
      <c r="S7" s="131"/>
      <c r="T7" s="131"/>
      <c r="U7" s="131"/>
      <c r="V7" s="131"/>
      <c r="W7" s="131"/>
      <c r="X7" s="131"/>
      <c r="Y7" s="131"/>
      <c r="Z7" s="131"/>
      <c r="AA7" s="131"/>
      <c r="AB7" s="131"/>
      <c r="AC7" s="131"/>
      <c r="AD7" s="174" t="s">
        <v>78</v>
      </c>
      <c r="AE7" s="131"/>
      <c r="AF7" s="131"/>
      <c r="AG7" s="131"/>
      <c r="AH7" s="131"/>
      <c r="AI7" s="131"/>
      <c r="AJ7" s="131"/>
      <c r="AK7" s="131"/>
      <c r="AL7" s="131"/>
      <c r="AM7" s="131"/>
      <c r="AN7" s="131"/>
      <c r="AO7" s="131"/>
      <c r="AP7" s="174" t="s">
        <v>79</v>
      </c>
      <c r="AQ7" s="131"/>
      <c r="AR7" s="131"/>
      <c r="AS7" s="131"/>
      <c r="AT7" s="131"/>
      <c r="AU7" s="131"/>
      <c r="AV7" s="131"/>
      <c r="AW7" s="131"/>
      <c r="AX7" s="131"/>
      <c r="AY7" s="131"/>
      <c r="AZ7" s="131"/>
      <c r="BA7" s="131"/>
      <c r="BB7" s="175" t="s">
        <v>80</v>
      </c>
      <c r="BC7" s="132"/>
      <c r="BD7" s="132"/>
      <c r="BE7" s="132"/>
      <c r="BF7" s="132"/>
      <c r="BG7" s="132"/>
    </row>
    <row r="8" spans="1:59" ht="14.25" customHeight="1">
      <c r="A8" s="11"/>
      <c r="B8" s="12"/>
      <c r="C8" s="12"/>
      <c r="D8" s="209"/>
      <c r="E8" s="133">
        <v>45747</v>
      </c>
      <c r="F8" s="133">
        <f>EOMONTH(E8,1)</f>
        <v>45777</v>
      </c>
      <c r="G8" s="133">
        <f>EOMONTH(F8,1)</f>
        <v>45808</v>
      </c>
      <c r="H8" s="133">
        <f t="shared" ref="H8:BE8" si="0">EOMONTH(G8,1)</f>
        <v>45838</v>
      </c>
      <c r="I8" s="134">
        <f t="shared" si="0"/>
        <v>45869</v>
      </c>
      <c r="J8" s="133">
        <f t="shared" si="0"/>
        <v>45900</v>
      </c>
      <c r="K8" s="133">
        <f>EOMONTH(J8,1)</f>
        <v>45930</v>
      </c>
      <c r="L8" s="133">
        <f t="shared" si="0"/>
        <v>45961</v>
      </c>
      <c r="M8" s="133">
        <f t="shared" si="0"/>
        <v>45991</v>
      </c>
      <c r="N8" s="133">
        <f t="shared" si="0"/>
        <v>46022</v>
      </c>
      <c r="O8" s="133">
        <f t="shared" si="0"/>
        <v>46053</v>
      </c>
      <c r="P8" s="133">
        <f t="shared" si="0"/>
        <v>46081</v>
      </c>
      <c r="Q8" s="133">
        <f t="shared" si="0"/>
        <v>46112</v>
      </c>
      <c r="R8" s="133">
        <f t="shared" si="0"/>
        <v>46142</v>
      </c>
      <c r="S8" s="133">
        <f t="shared" si="0"/>
        <v>46173</v>
      </c>
      <c r="T8" s="133">
        <f t="shared" si="0"/>
        <v>46203</v>
      </c>
      <c r="U8" s="133">
        <f t="shared" si="0"/>
        <v>46234</v>
      </c>
      <c r="V8" s="133">
        <f t="shared" si="0"/>
        <v>46265</v>
      </c>
      <c r="W8" s="133">
        <f t="shared" si="0"/>
        <v>46295</v>
      </c>
      <c r="X8" s="133">
        <f t="shared" si="0"/>
        <v>46326</v>
      </c>
      <c r="Y8" s="133">
        <f t="shared" si="0"/>
        <v>46356</v>
      </c>
      <c r="Z8" s="133">
        <f t="shared" si="0"/>
        <v>46387</v>
      </c>
      <c r="AA8" s="133">
        <f t="shared" si="0"/>
        <v>46418</v>
      </c>
      <c r="AB8" s="133">
        <f t="shared" si="0"/>
        <v>46446</v>
      </c>
      <c r="AC8" s="133">
        <f t="shared" si="0"/>
        <v>46477</v>
      </c>
      <c r="AD8" s="133">
        <f t="shared" si="0"/>
        <v>46507</v>
      </c>
      <c r="AE8" s="133">
        <f t="shared" si="0"/>
        <v>46538</v>
      </c>
      <c r="AF8" s="133">
        <f t="shared" si="0"/>
        <v>46568</v>
      </c>
      <c r="AG8" s="133">
        <f t="shared" si="0"/>
        <v>46599</v>
      </c>
      <c r="AH8" s="133">
        <f t="shared" si="0"/>
        <v>46630</v>
      </c>
      <c r="AI8" s="133">
        <f t="shared" si="0"/>
        <v>46660</v>
      </c>
      <c r="AJ8" s="133">
        <f t="shared" si="0"/>
        <v>46691</v>
      </c>
      <c r="AK8" s="133">
        <f t="shared" si="0"/>
        <v>46721</v>
      </c>
      <c r="AL8" s="133">
        <f t="shared" si="0"/>
        <v>46752</v>
      </c>
      <c r="AM8" s="133">
        <f t="shared" si="0"/>
        <v>46783</v>
      </c>
      <c r="AN8" s="133">
        <f t="shared" si="0"/>
        <v>46812</v>
      </c>
      <c r="AO8" s="133">
        <f t="shared" si="0"/>
        <v>46843</v>
      </c>
      <c r="AP8" s="133">
        <f t="shared" si="0"/>
        <v>46873</v>
      </c>
      <c r="AQ8" s="133">
        <f t="shared" si="0"/>
        <v>46904</v>
      </c>
      <c r="AR8" s="133">
        <f t="shared" si="0"/>
        <v>46934</v>
      </c>
      <c r="AS8" s="133">
        <f t="shared" si="0"/>
        <v>46965</v>
      </c>
      <c r="AT8" s="133">
        <f t="shared" si="0"/>
        <v>46996</v>
      </c>
      <c r="AU8" s="133">
        <f t="shared" si="0"/>
        <v>47026</v>
      </c>
      <c r="AV8" s="133">
        <f t="shared" si="0"/>
        <v>47057</v>
      </c>
      <c r="AW8" s="133">
        <f t="shared" si="0"/>
        <v>47087</v>
      </c>
      <c r="AX8" s="133">
        <f t="shared" si="0"/>
        <v>47118</v>
      </c>
      <c r="AY8" s="133">
        <f t="shared" si="0"/>
        <v>47149</v>
      </c>
      <c r="AZ8" s="133">
        <f t="shared" si="0"/>
        <v>47177</v>
      </c>
      <c r="BA8" s="133">
        <f t="shared" si="0"/>
        <v>47208</v>
      </c>
      <c r="BB8" s="133">
        <f t="shared" si="0"/>
        <v>47238</v>
      </c>
      <c r="BC8" s="133">
        <f t="shared" si="0"/>
        <v>47269</v>
      </c>
      <c r="BD8" s="133">
        <f t="shared" si="0"/>
        <v>47299</v>
      </c>
      <c r="BE8" s="133">
        <f t="shared" si="0"/>
        <v>47330</v>
      </c>
      <c r="BF8" s="133">
        <f t="shared" ref="BF8" si="1">EOMONTH(BE8,1)</f>
        <v>47361</v>
      </c>
      <c r="BG8" s="133">
        <f t="shared" ref="BG8" si="2">EOMONTH(BF8,1)</f>
        <v>47391</v>
      </c>
    </row>
    <row r="9" spans="1:59" s="23" customFormat="1">
      <c r="A9" s="210" t="s">
        <v>16</v>
      </c>
      <c r="B9" s="212" t="s">
        <v>17</v>
      </c>
      <c r="C9" s="213"/>
      <c r="D9" s="24">
        <f>SUMIFS($E9:$BG9,$E$8:$BG$8,"&gt;="&amp;DATE($E$3,$G$3,1),$E$8:$BG$8,"&lt;="&amp;DATE($E$5,$G$5+1,0))</f>
        <v>0</v>
      </c>
      <c r="E9" s="25"/>
      <c r="F9" s="26"/>
      <c r="G9" s="26"/>
      <c r="H9" s="26"/>
      <c r="I9" s="26"/>
      <c r="J9" s="25"/>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row>
    <row r="10" spans="1:59" s="23" customFormat="1" ht="14.25" customHeight="1" thickBot="1">
      <c r="A10" s="211"/>
      <c r="B10" s="214" t="s">
        <v>18</v>
      </c>
      <c r="C10" s="215"/>
      <c r="D10" s="27">
        <f>SUMIFS($E10:$BG10,$E$8:$BG$8,"&gt;="&amp;DATE($E$3,$G$3,1),$E$8:$BG$8,"&lt;="&amp;DATE($E$5,$G$5+1,0))</f>
        <v>0</v>
      </c>
      <c r="E10" s="28"/>
      <c r="F10" s="29"/>
      <c r="G10" s="29"/>
      <c r="H10" s="29"/>
      <c r="I10" s="29"/>
      <c r="J10" s="78"/>
      <c r="K10" s="29"/>
      <c r="L10" s="29"/>
      <c r="M10" s="29"/>
      <c r="N10" s="29"/>
      <c r="O10" s="29"/>
      <c r="P10" s="29"/>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row>
    <row r="11" spans="1:59" ht="15" thickTop="1" thickBot="1">
      <c r="A11" s="182" t="s">
        <v>19</v>
      </c>
      <c r="B11" s="182"/>
      <c r="C11" s="183"/>
      <c r="D11" s="30"/>
      <c r="E11" s="31"/>
      <c r="F11" s="32">
        <f>E38</f>
        <v>0</v>
      </c>
      <c r="G11" s="32">
        <f t="shared" ref="G11:AZ11" si="3">F38</f>
        <v>0</v>
      </c>
      <c r="H11" s="32">
        <f t="shared" si="3"/>
        <v>0</v>
      </c>
      <c r="I11" s="80">
        <f t="shared" si="3"/>
        <v>0</v>
      </c>
      <c r="J11" s="32">
        <f t="shared" si="3"/>
        <v>0</v>
      </c>
      <c r="K11" s="32">
        <f t="shared" si="3"/>
        <v>0</v>
      </c>
      <c r="L11" s="32">
        <f t="shared" si="3"/>
        <v>0</v>
      </c>
      <c r="M11" s="32">
        <f t="shared" si="3"/>
        <v>0</v>
      </c>
      <c r="N11" s="32">
        <f t="shared" si="3"/>
        <v>0</v>
      </c>
      <c r="O11" s="32">
        <f t="shared" si="3"/>
        <v>0</v>
      </c>
      <c r="P11" s="32">
        <f t="shared" si="3"/>
        <v>0</v>
      </c>
      <c r="Q11" s="32">
        <f t="shared" si="3"/>
        <v>0</v>
      </c>
      <c r="R11" s="32">
        <f t="shared" si="3"/>
        <v>0</v>
      </c>
      <c r="S11" s="32">
        <f t="shared" si="3"/>
        <v>0</v>
      </c>
      <c r="T11" s="32">
        <f t="shared" si="3"/>
        <v>0</v>
      </c>
      <c r="U11" s="32">
        <f t="shared" si="3"/>
        <v>0</v>
      </c>
      <c r="V11" s="32">
        <f t="shared" si="3"/>
        <v>0</v>
      </c>
      <c r="W11" s="32">
        <f t="shared" si="3"/>
        <v>0</v>
      </c>
      <c r="X11" s="32">
        <f t="shared" si="3"/>
        <v>0</v>
      </c>
      <c r="Y11" s="32">
        <f t="shared" si="3"/>
        <v>0</v>
      </c>
      <c r="Z11" s="32">
        <f t="shared" si="3"/>
        <v>0</v>
      </c>
      <c r="AA11" s="32">
        <f t="shared" si="3"/>
        <v>0</v>
      </c>
      <c r="AB11" s="32">
        <f t="shared" si="3"/>
        <v>0</v>
      </c>
      <c r="AC11" s="32">
        <f t="shared" si="3"/>
        <v>0</v>
      </c>
      <c r="AD11" s="32">
        <f t="shared" si="3"/>
        <v>0</v>
      </c>
      <c r="AE11" s="32">
        <f t="shared" si="3"/>
        <v>0</v>
      </c>
      <c r="AF11" s="32">
        <f t="shared" si="3"/>
        <v>0</v>
      </c>
      <c r="AG11" s="32">
        <f t="shared" si="3"/>
        <v>0</v>
      </c>
      <c r="AH11" s="32">
        <f t="shared" si="3"/>
        <v>0</v>
      </c>
      <c r="AI11" s="32">
        <f t="shared" si="3"/>
        <v>0</v>
      </c>
      <c r="AJ11" s="32">
        <f t="shared" si="3"/>
        <v>0</v>
      </c>
      <c r="AK11" s="32">
        <f t="shared" si="3"/>
        <v>0</v>
      </c>
      <c r="AL11" s="32">
        <f t="shared" si="3"/>
        <v>0</v>
      </c>
      <c r="AM11" s="32">
        <f t="shared" si="3"/>
        <v>0</v>
      </c>
      <c r="AN11" s="32">
        <f t="shared" si="3"/>
        <v>0</v>
      </c>
      <c r="AO11" s="32">
        <f t="shared" si="3"/>
        <v>0</v>
      </c>
      <c r="AP11" s="32">
        <f t="shared" si="3"/>
        <v>0</v>
      </c>
      <c r="AQ11" s="32">
        <f t="shared" si="3"/>
        <v>0</v>
      </c>
      <c r="AR11" s="32">
        <f t="shared" si="3"/>
        <v>0</v>
      </c>
      <c r="AS11" s="32">
        <f t="shared" si="3"/>
        <v>0</v>
      </c>
      <c r="AT11" s="32">
        <f t="shared" si="3"/>
        <v>0</v>
      </c>
      <c r="AU11" s="32">
        <f t="shared" si="3"/>
        <v>0</v>
      </c>
      <c r="AV11" s="32">
        <f t="shared" si="3"/>
        <v>0</v>
      </c>
      <c r="AW11" s="32">
        <f t="shared" si="3"/>
        <v>0</v>
      </c>
      <c r="AX11" s="32">
        <f t="shared" si="3"/>
        <v>0</v>
      </c>
      <c r="AY11" s="32">
        <f t="shared" si="3"/>
        <v>0</v>
      </c>
      <c r="AZ11" s="32">
        <f t="shared" si="3"/>
        <v>0</v>
      </c>
      <c r="BA11" s="32">
        <f>AZ38</f>
        <v>0</v>
      </c>
      <c r="BB11" s="32">
        <f t="shared" ref="BB11:BC11" si="4">BA38</f>
        <v>0</v>
      </c>
      <c r="BC11" s="32">
        <f t="shared" si="4"/>
        <v>0</v>
      </c>
      <c r="BD11" s="32">
        <f>BC38</f>
        <v>0</v>
      </c>
      <c r="BE11" s="32">
        <f>BD38</f>
        <v>0</v>
      </c>
      <c r="BF11" s="32">
        <f t="shared" ref="BF11:BG11" si="5">BE38</f>
        <v>0</v>
      </c>
      <c r="BG11" s="32">
        <f t="shared" si="5"/>
        <v>0</v>
      </c>
    </row>
    <row r="12" spans="1:59" ht="14.25" thickTop="1">
      <c r="A12" s="184" t="s">
        <v>20</v>
      </c>
      <c r="B12" s="187" t="s">
        <v>46</v>
      </c>
      <c r="C12" s="13" t="s">
        <v>57</v>
      </c>
      <c r="D12" s="33">
        <f>SUMIFS($E12:$BG12,$E$8:$BG$8,"&gt;="&amp;DATE($E$3,$G$3,1),$E$8:$BG$8,"&lt;="&amp;DATE($E$5,$G$5+1,0))</f>
        <v>0</v>
      </c>
      <c r="E12" s="34"/>
      <c r="F12" s="35"/>
      <c r="G12" s="35"/>
      <c r="H12" s="35"/>
      <c r="I12" s="35"/>
      <c r="J12" s="34"/>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6"/>
      <c r="BC12" s="36"/>
      <c r="BD12" s="36"/>
      <c r="BE12" s="36"/>
      <c r="BF12" s="36"/>
      <c r="BG12" s="36"/>
    </row>
    <row r="13" spans="1:59">
      <c r="A13" s="185"/>
      <c r="B13" s="188"/>
      <c r="C13" s="14" t="s">
        <v>22</v>
      </c>
      <c r="D13" s="37">
        <f>SUMIFS($E13:$BG13,$E$8:$BG$8,"&gt;="&amp;DATE($E$3,$G$3,1),$E$8:$BG$8,"&lt;="&amp;DATE($E$5,$G$5+1,0))</f>
        <v>0</v>
      </c>
      <c r="E13" s="38"/>
      <c r="F13" s="39"/>
      <c r="G13" s="39"/>
      <c r="H13" s="39"/>
      <c r="I13" s="39"/>
      <c r="J13" s="38"/>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40"/>
      <c r="BC13" s="40"/>
      <c r="BD13" s="40"/>
      <c r="BE13" s="40"/>
      <c r="BF13" s="40"/>
      <c r="BG13" s="40"/>
    </row>
    <row r="14" spans="1:59">
      <c r="A14" s="185"/>
      <c r="B14" s="188"/>
      <c r="C14" s="14" t="s">
        <v>120</v>
      </c>
      <c r="D14" s="37">
        <f>SUMIFS($E14:$BG14,$E$8:$BG$8,"&gt;="&amp;DATE($E$3,$G$3,1),$E$8:$BG$8,"&lt;="&amp;DATE($E$5,$G$5+1,0))</f>
        <v>0</v>
      </c>
      <c r="E14" s="38"/>
      <c r="F14" s="39"/>
      <c r="G14" s="39"/>
      <c r="H14" s="39"/>
      <c r="I14" s="39"/>
      <c r="J14" s="38"/>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40"/>
      <c r="BC14" s="40"/>
      <c r="BD14" s="40"/>
      <c r="BE14" s="40"/>
      <c r="BF14" s="40"/>
      <c r="BG14" s="40"/>
    </row>
    <row r="15" spans="1:59">
      <c r="A15" s="185"/>
      <c r="B15" s="188"/>
      <c r="C15" s="14" t="s">
        <v>22</v>
      </c>
      <c r="D15" s="37">
        <f>SUMIFS($E15:$BE15,$E$8:$BE$8,"&gt;="&amp;DATE($E$3,$G$3,1),$E$8:$BE$8,"&lt;="&amp;DATE($E$5,$G$5+1,0))</f>
        <v>0</v>
      </c>
      <c r="E15" s="38"/>
      <c r="F15" s="39"/>
      <c r="G15" s="39"/>
      <c r="H15" s="39"/>
      <c r="I15" s="39"/>
      <c r="J15" s="38"/>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40"/>
      <c r="BC15" s="40"/>
      <c r="BD15" s="40"/>
      <c r="BE15" s="40"/>
      <c r="BF15" s="40"/>
      <c r="BG15" s="40"/>
    </row>
    <row r="16" spans="1:59">
      <c r="A16" s="185"/>
      <c r="B16" s="189"/>
      <c r="C16" s="15" t="s">
        <v>48</v>
      </c>
      <c r="D16" s="37">
        <f>SUM(D12:D15)</f>
        <v>0</v>
      </c>
      <c r="E16" s="41">
        <f t="shared" ref="E16:BD16" si="6">SUM(E12:E15)</f>
        <v>0</v>
      </c>
      <c r="F16" s="42">
        <f t="shared" si="6"/>
        <v>0</v>
      </c>
      <c r="G16" s="42">
        <f t="shared" si="6"/>
        <v>0</v>
      </c>
      <c r="H16" s="42">
        <f t="shared" si="6"/>
        <v>0</v>
      </c>
      <c r="I16" s="42">
        <f t="shared" si="6"/>
        <v>0</v>
      </c>
      <c r="J16" s="41">
        <f t="shared" si="6"/>
        <v>0</v>
      </c>
      <c r="K16" s="42">
        <f t="shared" si="6"/>
        <v>0</v>
      </c>
      <c r="L16" s="42">
        <f t="shared" si="6"/>
        <v>0</v>
      </c>
      <c r="M16" s="42">
        <f t="shared" si="6"/>
        <v>0</v>
      </c>
      <c r="N16" s="42">
        <f t="shared" si="6"/>
        <v>0</v>
      </c>
      <c r="O16" s="42">
        <f t="shared" si="6"/>
        <v>0</v>
      </c>
      <c r="P16" s="42">
        <f t="shared" si="6"/>
        <v>0</v>
      </c>
      <c r="Q16" s="42">
        <f t="shared" si="6"/>
        <v>0</v>
      </c>
      <c r="R16" s="42">
        <f t="shared" si="6"/>
        <v>0</v>
      </c>
      <c r="S16" s="42">
        <f t="shared" si="6"/>
        <v>0</v>
      </c>
      <c r="T16" s="42">
        <f t="shared" si="6"/>
        <v>0</v>
      </c>
      <c r="U16" s="42">
        <f t="shared" si="6"/>
        <v>0</v>
      </c>
      <c r="V16" s="42">
        <f t="shared" si="6"/>
        <v>0</v>
      </c>
      <c r="W16" s="42">
        <f t="shared" si="6"/>
        <v>0</v>
      </c>
      <c r="X16" s="42">
        <f t="shared" si="6"/>
        <v>0</v>
      </c>
      <c r="Y16" s="42">
        <f t="shared" si="6"/>
        <v>0</v>
      </c>
      <c r="Z16" s="42">
        <f t="shared" si="6"/>
        <v>0</v>
      </c>
      <c r="AA16" s="42">
        <f t="shared" si="6"/>
        <v>0</v>
      </c>
      <c r="AB16" s="42">
        <f t="shared" si="6"/>
        <v>0</v>
      </c>
      <c r="AC16" s="42">
        <f t="shared" si="6"/>
        <v>0</v>
      </c>
      <c r="AD16" s="42">
        <f t="shared" si="6"/>
        <v>0</v>
      </c>
      <c r="AE16" s="42">
        <f t="shared" si="6"/>
        <v>0</v>
      </c>
      <c r="AF16" s="42">
        <f t="shared" si="6"/>
        <v>0</v>
      </c>
      <c r="AG16" s="42">
        <f t="shared" si="6"/>
        <v>0</v>
      </c>
      <c r="AH16" s="42">
        <f t="shared" si="6"/>
        <v>0</v>
      </c>
      <c r="AI16" s="42">
        <f t="shared" si="6"/>
        <v>0</v>
      </c>
      <c r="AJ16" s="42">
        <f t="shared" si="6"/>
        <v>0</v>
      </c>
      <c r="AK16" s="42">
        <f t="shared" si="6"/>
        <v>0</v>
      </c>
      <c r="AL16" s="42">
        <f t="shared" si="6"/>
        <v>0</v>
      </c>
      <c r="AM16" s="42">
        <f t="shared" si="6"/>
        <v>0</v>
      </c>
      <c r="AN16" s="42">
        <f t="shared" si="6"/>
        <v>0</v>
      </c>
      <c r="AO16" s="42">
        <f t="shared" si="6"/>
        <v>0</v>
      </c>
      <c r="AP16" s="42">
        <f t="shared" si="6"/>
        <v>0</v>
      </c>
      <c r="AQ16" s="42">
        <f t="shared" si="6"/>
        <v>0</v>
      </c>
      <c r="AR16" s="42">
        <f t="shared" si="6"/>
        <v>0</v>
      </c>
      <c r="AS16" s="42">
        <f t="shared" si="6"/>
        <v>0</v>
      </c>
      <c r="AT16" s="42">
        <f t="shared" si="6"/>
        <v>0</v>
      </c>
      <c r="AU16" s="42">
        <f t="shared" si="6"/>
        <v>0</v>
      </c>
      <c r="AV16" s="42">
        <f t="shared" si="6"/>
        <v>0</v>
      </c>
      <c r="AW16" s="42">
        <f t="shared" si="6"/>
        <v>0</v>
      </c>
      <c r="AX16" s="42">
        <f t="shared" si="6"/>
        <v>0</v>
      </c>
      <c r="AY16" s="42">
        <f t="shared" si="6"/>
        <v>0</v>
      </c>
      <c r="AZ16" s="42">
        <f t="shared" si="6"/>
        <v>0</v>
      </c>
      <c r="BA16" s="42">
        <f t="shared" si="6"/>
        <v>0</v>
      </c>
      <c r="BB16" s="42">
        <f t="shared" si="6"/>
        <v>0</v>
      </c>
      <c r="BC16" s="42">
        <f t="shared" si="6"/>
        <v>0</v>
      </c>
      <c r="BD16" s="42">
        <f t="shared" si="6"/>
        <v>0</v>
      </c>
      <c r="BE16" s="42">
        <f>SUM(BE12:BE15)</f>
        <v>0</v>
      </c>
      <c r="BF16" s="42">
        <f t="shared" ref="BF16:BG16" si="7">SUM(BF12:BF15)</f>
        <v>0</v>
      </c>
      <c r="BG16" s="42">
        <f t="shared" si="7"/>
        <v>0</v>
      </c>
    </row>
    <row r="17" spans="1:59" ht="13.5" customHeight="1">
      <c r="A17" s="185"/>
      <c r="B17" s="190" t="s">
        <v>47</v>
      </c>
      <c r="C17" s="14" t="s">
        <v>21</v>
      </c>
      <c r="D17" s="37">
        <f>SUMIFS($E17:$BG17,$E$8:$BG$8,"&gt;="&amp;DATE($E$3,$G$3,1),$E$8:$BG$8,"&lt;="&amp;DATE($E$5,$G$5+1,0))</f>
        <v>0</v>
      </c>
      <c r="E17" s="38"/>
      <c r="F17" s="39"/>
      <c r="G17" s="39"/>
      <c r="H17" s="39"/>
      <c r="I17" s="39"/>
      <c r="J17" s="38"/>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40"/>
      <c r="BC17" s="40"/>
      <c r="BD17" s="40"/>
      <c r="BE17" s="40"/>
      <c r="BF17" s="40"/>
      <c r="BG17" s="40"/>
    </row>
    <row r="18" spans="1:59">
      <c r="A18" s="185"/>
      <c r="B18" s="191"/>
      <c r="C18" s="14" t="s">
        <v>40</v>
      </c>
      <c r="D18" s="37">
        <f>SUMIFS($E18:$BG18,$E$8:$BG$8,"&gt;="&amp;DATE($E$3,$G$3,1),$E$8:$BG$8,"&lt;="&amp;DATE($E$5,$G$5+1,0))</f>
        <v>0</v>
      </c>
      <c r="E18" s="38"/>
      <c r="F18" s="39"/>
      <c r="G18" s="39"/>
      <c r="H18" s="39"/>
      <c r="I18" s="39"/>
      <c r="J18" s="38"/>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40"/>
      <c r="BC18" s="40"/>
      <c r="BD18" s="40"/>
      <c r="BE18" s="40"/>
      <c r="BF18" s="40"/>
      <c r="BG18" s="40"/>
    </row>
    <row r="19" spans="1:59">
      <c r="A19" s="185"/>
      <c r="B19" s="191"/>
      <c r="C19" s="14" t="s">
        <v>0</v>
      </c>
      <c r="D19" s="37">
        <f>SUMIFS($E19:$BG19,$E$8:$BG$8,"&gt;="&amp;DATE($E$3,$G$3,1),$E$8:$BG$8,"&lt;="&amp;DATE($E$5,$G$5+1,0))</f>
        <v>0</v>
      </c>
      <c r="E19" s="38"/>
      <c r="F19" s="39"/>
      <c r="G19" s="39"/>
      <c r="H19" s="39"/>
      <c r="I19" s="39"/>
      <c r="J19" s="38"/>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40"/>
      <c r="BC19" s="40"/>
      <c r="BD19" s="40"/>
      <c r="BE19" s="40"/>
      <c r="BF19" s="40"/>
      <c r="BG19" s="40"/>
    </row>
    <row r="20" spans="1:59" ht="14.25" customHeight="1">
      <c r="A20" s="185"/>
      <c r="B20" s="192"/>
      <c r="C20" s="15" t="s">
        <v>49</v>
      </c>
      <c r="D20" s="43">
        <f>SUM(D17:D19)</f>
        <v>0</v>
      </c>
      <c r="E20" s="44">
        <f t="shared" ref="E20:BD20" si="8">SUM(E17:E19)</f>
        <v>0</v>
      </c>
      <c r="F20" s="45">
        <f t="shared" si="8"/>
        <v>0</v>
      </c>
      <c r="G20" s="45">
        <f t="shared" si="8"/>
        <v>0</v>
      </c>
      <c r="H20" s="45">
        <f t="shared" si="8"/>
        <v>0</v>
      </c>
      <c r="I20" s="45">
        <f t="shared" si="8"/>
        <v>0</v>
      </c>
      <c r="J20" s="44">
        <f t="shared" si="8"/>
        <v>0</v>
      </c>
      <c r="K20" s="45">
        <f t="shared" si="8"/>
        <v>0</v>
      </c>
      <c r="L20" s="45">
        <f t="shared" si="8"/>
        <v>0</v>
      </c>
      <c r="M20" s="45">
        <f t="shared" si="8"/>
        <v>0</v>
      </c>
      <c r="N20" s="45">
        <f t="shared" si="8"/>
        <v>0</v>
      </c>
      <c r="O20" s="45">
        <f t="shared" si="8"/>
        <v>0</v>
      </c>
      <c r="P20" s="45">
        <f t="shared" si="8"/>
        <v>0</v>
      </c>
      <c r="Q20" s="45">
        <f t="shared" si="8"/>
        <v>0</v>
      </c>
      <c r="R20" s="45">
        <f t="shared" si="8"/>
        <v>0</v>
      </c>
      <c r="S20" s="45">
        <f t="shared" si="8"/>
        <v>0</v>
      </c>
      <c r="T20" s="45">
        <f t="shared" si="8"/>
        <v>0</v>
      </c>
      <c r="U20" s="45">
        <f t="shared" si="8"/>
        <v>0</v>
      </c>
      <c r="V20" s="45">
        <f t="shared" si="8"/>
        <v>0</v>
      </c>
      <c r="W20" s="45">
        <f t="shared" si="8"/>
        <v>0</v>
      </c>
      <c r="X20" s="45">
        <f t="shared" si="8"/>
        <v>0</v>
      </c>
      <c r="Y20" s="45">
        <f t="shared" si="8"/>
        <v>0</v>
      </c>
      <c r="Z20" s="45">
        <f t="shared" si="8"/>
        <v>0</v>
      </c>
      <c r="AA20" s="45">
        <f t="shared" si="8"/>
        <v>0</v>
      </c>
      <c r="AB20" s="45">
        <f t="shared" si="8"/>
        <v>0</v>
      </c>
      <c r="AC20" s="45">
        <f t="shared" si="8"/>
        <v>0</v>
      </c>
      <c r="AD20" s="45">
        <f t="shared" si="8"/>
        <v>0</v>
      </c>
      <c r="AE20" s="45">
        <f t="shared" si="8"/>
        <v>0</v>
      </c>
      <c r="AF20" s="45">
        <f t="shared" si="8"/>
        <v>0</v>
      </c>
      <c r="AG20" s="45">
        <f t="shared" si="8"/>
        <v>0</v>
      </c>
      <c r="AH20" s="45">
        <f t="shared" si="8"/>
        <v>0</v>
      </c>
      <c r="AI20" s="45">
        <f t="shared" si="8"/>
        <v>0</v>
      </c>
      <c r="AJ20" s="45">
        <f t="shared" si="8"/>
        <v>0</v>
      </c>
      <c r="AK20" s="45">
        <f t="shared" si="8"/>
        <v>0</v>
      </c>
      <c r="AL20" s="45">
        <f t="shared" si="8"/>
        <v>0</v>
      </c>
      <c r="AM20" s="45">
        <f t="shared" si="8"/>
        <v>0</v>
      </c>
      <c r="AN20" s="45">
        <f t="shared" si="8"/>
        <v>0</v>
      </c>
      <c r="AO20" s="45">
        <f t="shared" si="8"/>
        <v>0</v>
      </c>
      <c r="AP20" s="45">
        <f t="shared" si="8"/>
        <v>0</v>
      </c>
      <c r="AQ20" s="45">
        <f t="shared" si="8"/>
        <v>0</v>
      </c>
      <c r="AR20" s="45">
        <f t="shared" si="8"/>
        <v>0</v>
      </c>
      <c r="AS20" s="45">
        <f t="shared" si="8"/>
        <v>0</v>
      </c>
      <c r="AT20" s="45">
        <f t="shared" si="8"/>
        <v>0</v>
      </c>
      <c r="AU20" s="45">
        <f t="shared" si="8"/>
        <v>0</v>
      </c>
      <c r="AV20" s="45">
        <f t="shared" si="8"/>
        <v>0</v>
      </c>
      <c r="AW20" s="45">
        <f t="shared" si="8"/>
        <v>0</v>
      </c>
      <c r="AX20" s="45">
        <f t="shared" si="8"/>
        <v>0</v>
      </c>
      <c r="AY20" s="45">
        <f t="shared" si="8"/>
        <v>0</v>
      </c>
      <c r="AZ20" s="45">
        <f t="shared" si="8"/>
        <v>0</v>
      </c>
      <c r="BA20" s="45">
        <f t="shared" si="8"/>
        <v>0</v>
      </c>
      <c r="BB20" s="45">
        <f t="shared" si="8"/>
        <v>0</v>
      </c>
      <c r="BC20" s="45">
        <f t="shared" si="8"/>
        <v>0</v>
      </c>
      <c r="BD20" s="45">
        <f t="shared" si="8"/>
        <v>0</v>
      </c>
      <c r="BE20" s="45">
        <f>SUM(BE17:BE19)</f>
        <v>0</v>
      </c>
      <c r="BF20" s="45">
        <f t="shared" ref="BF20:BG20" si="9">SUM(BF17:BF19)</f>
        <v>0</v>
      </c>
      <c r="BG20" s="45">
        <f t="shared" si="9"/>
        <v>0</v>
      </c>
    </row>
    <row r="21" spans="1:59" ht="13.5" customHeight="1" thickBot="1">
      <c r="A21" s="186"/>
      <c r="B21" s="193" t="s">
        <v>23</v>
      </c>
      <c r="C21" s="194"/>
      <c r="D21" s="46">
        <f>D16+D20</f>
        <v>0</v>
      </c>
      <c r="E21" s="47">
        <f t="shared" ref="E21:BD21" si="10">E16+E20</f>
        <v>0</v>
      </c>
      <c r="F21" s="48">
        <f t="shared" si="10"/>
        <v>0</v>
      </c>
      <c r="G21" s="48">
        <f t="shared" si="10"/>
        <v>0</v>
      </c>
      <c r="H21" s="48">
        <f t="shared" si="10"/>
        <v>0</v>
      </c>
      <c r="I21" s="48">
        <f t="shared" si="10"/>
        <v>0</v>
      </c>
      <c r="J21" s="47">
        <f t="shared" si="10"/>
        <v>0</v>
      </c>
      <c r="K21" s="48">
        <f t="shared" si="10"/>
        <v>0</v>
      </c>
      <c r="L21" s="48">
        <f t="shared" si="10"/>
        <v>0</v>
      </c>
      <c r="M21" s="48">
        <f t="shared" si="10"/>
        <v>0</v>
      </c>
      <c r="N21" s="48">
        <f t="shared" si="10"/>
        <v>0</v>
      </c>
      <c r="O21" s="48">
        <f t="shared" si="10"/>
        <v>0</v>
      </c>
      <c r="P21" s="48">
        <f t="shared" si="10"/>
        <v>0</v>
      </c>
      <c r="Q21" s="48">
        <f t="shared" si="10"/>
        <v>0</v>
      </c>
      <c r="R21" s="48">
        <f t="shared" si="10"/>
        <v>0</v>
      </c>
      <c r="S21" s="48">
        <f t="shared" si="10"/>
        <v>0</v>
      </c>
      <c r="T21" s="48">
        <f t="shared" si="10"/>
        <v>0</v>
      </c>
      <c r="U21" s="48">
        <f t="shared" si="10"/>
        <v>0</v>
      </c>
      <c r="V21" s="48">
        <f t="shared" si="10"/>
        <v>0</v>
      </c>
      <c r="W21" s="48">
        <f t="shared" si="10"/>
        <v>0</v>
      </c>
      <c r="X21" s="48">
        <f t="shared" si="10"/>
        <v>0</v>
      </c>
      <c r="Y21" s="48">
        <f t="shared" si="10"/>
        <v>0</v>
      </c>
      <c r="Z21" s="48">
        <f t="shared" si="10"/>
        <v>0</v>
      </c>
      <c r="AA21" s="48">
        <f t="shared" si="10"/>
        <v>0</v>
      </c>
      <c r="AB21" s="48">
        <f t="shared" si="10"/>
        <v>0</v>
      </c>
      <c r="AC21" s="48">
        <f t="shared" si="10"/>
        <v>0</v>
      </c>
      <c r="AD21" s="48">
        <f t="shared" si="10"/>
        <v>0</v>
      </c>
      <c r="AE21" s="48">
        <f t="shared" si="10"/>
        <v>0</v>
      </c>
      <c r="AF21" s="48">
        <f t="shared" si="10"/>
        <v>0</v>
      </c>
      <c r="AG21" s="48">
        <f t="shared" si="10"/>
        <v>0</v>
      </c>
      <c r="AH21" s="48">
        <f t="shared" si="10"/>
        <v>0</v>
      </c>
      <c r="AI21" s="48">
        <f t="shared" si="10"/>
        <v>0</v>
      </c>
      <c r="AJ21" s="48">
        <f t="shared" si="10"/>
        <v>0</v>
      </c>
      <c r="AK21" s="48">
        <f t="shared" si="10"/>
        <v>0</v>
      </c>
      <c r="AL21" s="48">
        <f t="shared" si="10"/>
        <v>0</v>
      </c>
      <c r="AM21" s="48">
        <f t="shared" si="10"/>
        <v>0</v>
      </c>
      <c r="AN21" s="48">
        <f t="shared" si="10"/>
        <v>0</v>
      </c>
      <c r="AO21" s="48">
        <f t="shared" si="10"/>
        <v>0</v>
      </c>
      <c r="AP21" s="48">
        <f t="shared" si="10"/>
        <v>0</v>
      </c>
      <c r="AQ21" s="48">
        <f t="shared" si="10"/>
        <v>0</v>
      </c>
      <c r="AR21" s="48">
        <f t="shared" si="10"/>
        <v>0</v>
      </c>
      <c r="AS21" s="48">
        <f t="shared" si="10"/>
        <v>0</v>
      </c>
      <c r="AT21" s="48">
        <f t="shared" si="10"/>
        <v>0</v>
      </c>
      <c r="AU21" s="48">
        <f t="shared" si="10"/>
        <v>0</v>
      </c>
      <c r="AV21" s="48">
        <f t="shared" si="10"/>
        <v>0</v>
      </c>
      <c r="AW21" s="48">
        <f t="shared" si="10"/>
        <v>0</v>
      </c>
      <c r="AX21" s="48">
        <f t="shared" si="10"/>
        <v>0</v>
      </c>
      <c r="AY21" s="48">
        <f t="shared" si="10"/>
        <v>0</v>
      </c>
      <c r="AZ21" s="48">
        <f t="shared" si="10"/>
        <v>0</v>
      </c>
      <c r="BA21" s="48">
        <f t="shared" si="10"/>
        <v>0</v>
      </c>
      <c r="BB21" s="48">
        <f t="shared" si="10"/>
        <v>0</v>
      </c>
      <c r="BC21" s="48">
        <f t="shared" si="10"/>
        <v>0</v>
      </c>
      <c r="BD21" s="48">
        <f t="shared" si="10"/>
        <v>0</v>
      </c>
      <c r="BE21" s="48">
        <f>BE16+BE20</f>
        <v>0</v>
      </c>
      <c r="BF21" s="48">
        <f t="shared" ref="BF21:BG21" si="11">BF16+BF20</f>
        <v>0</v>
      </c>
      <c r="BG21" s="48">
        <f t="shared" si="11"/>
        <v>0</v>
      </c>
    </row>
    <row r="22" spans="1:59" ht="14.25" thickTop="1">
      <c r="A22" s="184" t="s">
        <v>24</v>
      </c>
      <c r="B22" s="195" t="s">
        <v>121</v>
      </c>
      <c r="C22" s="16" t="s">
        <v>42</v>
      </c>
      <c r="D22" s="49">
        <f>SUMIFS($E22:$BG22,$E$8:$BG$8,"&gt;="&amp;DATE($E$3,$G$3,1),$E$8:$BG$8,"&lt;="&amp;DATE($E$5,$G$5+1,0))</f>
        <v>0</v>
      </c>
      <c r="E22" s="50"/>
      <c r="F22" s="51"/>
      <c r="G22" s="51"/>
      <c r="H22" s="51"/>
      <c r="I22" s="51"/>
      <c r="J22" s="50"/>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2"/>
      <c r="BC22" s="52"/>
      <c r="BD22" s="52"/>
      <c r="BE22" s="52"/>
      <c r="BF22" s="52"/>
      <c r="BG22" s="52"/>
    </row>
    <row r="23" spans="1:59" ht="13.5" customHeight="1">
      <c r="A23" s="185"/>
      <c r="B23" s="196"/>
      <c r="C23" s="17" t="s">
        <v>43</v>
      </c>
      <c r="D23" s="37">
        <f>SUMIFS($E23:$BG23,$E$8:$BG$8,"&gt;="&amp;DATE($E$3,$G$3,1),$E$8:$BG$8,"&lt;="&amp;DATE($E$5,$G$5+1,0))</f>
        <v>0</v>
      </c>
      <c r="E23" s="38"/>
      <c r="F23" s="39"/>
      <c r="G23" s="39"/>
      <c r="H23" s="39"/>
      <c r="I23" s="39"/>
      <c r="J23" s="38"/>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row>
    <row r="24" spans="1:59">
      <c r="A24" s="185"/>
      <c r="B24" s="196"/>
      <c r="C24" s="17" t="s">
        <v>44</v>
      </c>
      <c r="D24" s="37">
        <f>SUMIFS($E24:$BG24,$E$8:$BG$8,"&gt;="&amp;DATE($E$3,$G$3,1),$E$8:$BG$8,"&lt;="&amp;DATE($E$5,$G$5+1,0))</f>
        <v>0</v>
      </c>
      <c r="E24" s="38"/>
      <c r="F24" s="39"/>
      <c r="G24" s="39"/>
      <c r="H24" s="39"/>
      <c r="I24" s="39"/>
      <c r="J24" s="38"/>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40"/>
      <c r="BC24" s="40"/>
      <c r="BD24" s="40"/>
      <c r="BE24" s="40"/>
      <c r="BF24" s="40"/>
      <c r="BG24" s="40"/>
    </row>
    <row r="25" spans="1:59">
      <c r="A25" s="185"/>
      <c r="B25" s="196"/>
      <c r="C25" s="17" t="s">
        <v>45</v>
      </c>
      <c r="D25" s="37">
        <f>SUMIFS($E25:$BG25,$E$8:$BG$8,"&gt;="&amp;DATE($E$3,$G$3,1),$E$8:$BG$8,"&lt;="&amp;DATE($E$5,$G$5+1,0))</f>
        <v>0</v>
      </c>
      <c r="E25" s="38"/>
      <c r="F25" s="39"/>
      <c r="G25" s="39"/>
      <c r="H25" s="39"/>
      <c r="I25" s="39"/>
      <c r="J25" s="38"/>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40"/>
      <c r="BC25" s="40"/>
      <c r="BD25" s="40"/>
      <c r="BE25" s="40"/>
      <c r="BF25" s="40"/>
      <c r="BG25" s="40"/>
    </row>
    <row r="26" spans="1:59">
      <c r="A26" s="185"/>
      <c r="B26" s="197"/>
      <c r="C26" s="18" t="s">
        <v>25</v>
      </c>
      <c r="D26" s="37">
        <f>SUM(D22:D25)</f>
        <v>0</v>
      </c>
      <c r="E26" s="41">
        <f t="shared" ref="E26:BD26" si="12">SUM(E22:E25)</f>
        <v>0</v>
      </c>
      <c r="F26" s="42">
        <f t="shared" si="12"/>
        <v>0</v>
      </c>
      <c r="G26" s="42">
        <f t="shared" si="12"/>
        <v>0</v>
      </c>
      <c r="H26" s="42">
        <f t="shared" si="12"/>
        <v>0</v>
      </c>
      <c r="I26" s="42">
        <f t="shared" si="12"/>
        <v>0</v>
      </c>
      <c r="J26" s="41">
        <f t="shared" si="12"/>
        <v>0</v>
      </c>
      <c r="K26" s="42">
        <f t="shared" si="12"/>
        <v>0</v>
      </c>
      <c r="L26" s="42">
        <f t="shared" si="12"/>
        <v>0</v>
      </c>
      <c r="M26" s="42">
        <f t="shared" si="12"/>
        <v>0</v>
      </c>
      <c r="N26" s="42">
        <f t="shared" si="12"/>
        <v>0</v>
      </c>
      <c r="O26" s="42">
        <f t="shared" si="12"/>
        <v>0</v>
      </c>
      <c r="P26" s="42">
        <f t="shared" si="12"/>
        <v>0</v>
      </c>
      <c r="Q26" s="42">
        <f t="shared" si="12"/>
        <v>0</v>
      </c>
      <c r="R26" s="42">
        <f t="shared" si="12"/>
        <v>0</v>
      </c>
      <c r="S26" s="42">
        <f t="shared" si="12"/>
        <v>0</v>
      </c>
      <c r="T26" s="42">
        <f t="shared" si="12"/>
        <v>0</v>
      </c>
      <c r="U26" s="42">
        <f t="shared" si="12"/>
        <v>0</v>
      </c>
      <c r="V26" s="42">
        <f t="shared" si="12"/>
        <v>0</v>
      </c>
      <c r="W26" s="42">
        <f t="shared" si="12"/>
        <v>0</v>
      </c>
      <c r="X26" s="42">
        <f t="shared" si="12"/>
        <v>0</v>
      </c>
      <c r="Y26" s="42">
        <f t="shared" si="12"/>
        <v>0</v>
      </c>
      <c r="Z26" s="42">
        <f t="shared" si="12"/>
        <v>0</v>
      </c>
      <c r="AA26" s="42">
        <f t="shared" si="12"/>
        <v>0</v>
      </c>
      <c r="AB26" s="42">
        <f t="shared" si="12"/>
        <v>0</v>
      </c>
      <c r="AC26" s="42">
        <f t="shared" si="12"/>
        <v>0</v>
      </c>
      <c r="AD26" s="42">
        <f t="shared" si="12"/>
        <v>0</v>
      </c>
      <c r="AE26" s="42">
        <f t="shared" si="12"/>
        <v>0</v>
      </c>
      <c r="AF26" s="42">
        <f t="shared" si="12"/>
        <v>0</v>
      </c>
      <c r="AG26" s="42">
        <f t="shared" si="12"/>
        <v>0</v>
      </c>
      <c r="AH26" s="42">
        <f t="shared" si="12"/>
        <v>0</v>
      </c>
      <c r="AI26" s="42">
        <f t="shared" si="12"/>
        <v>0</v>
      </c>
      <c r="AJ26" s="42">
        <f t="shared" si="12"/>
        <v>0</v>
      </c>
      <c r="AK26" s="42">
        <f t="shared" si="12"/>
        <v>0</v>
      </c>
      <c r="AL26" s="42">
        <f t="shared" si="12"/>
        <v>0</v>
      </c>
      <c r="AM26" s="42">
        <f t="shared" si="12"/>
        <v>0</v>
      </c>
      <c r="AN26" s="42">
        <f t="shared" si="12"/>
        <v>0</v>
      </c>
      <c r="AO26" s="42">
        <f t="shared" si="12"/>
        <v>0</v>
      </c>
      <c r="AP26" s="42">
        <f t="shared" si="12"/>
        <v>0</v>
      </c>
      <c r="AQ26" s="42">
        <f t="shared" si="12"/>
        <v>0</v>
      </c>
      <c r="AR26" s="42">
        <f t="shared" si="12"/>
        <v>0</v>
      </c>
      <c r="AS26" s="42">
        <f t="shared" si="12"/>
        <v>0</v>
      </c>
      <c r="AT26" s="42">
        <f t="shared" si="12"/>
        <v>0</v>
      </c>
      <c r="AU26" s="42">
        <f t="shared" si="12"/>
        <v>0</v>
      </c>
      <c r="AV26" s="42">
        <f t="shared" si="12"/>
        <v>0</v>
      </c>
      <c r="AW26" s="42">
        <f t="shared" si="12"/>
        <v>0</v>
      </c>
      <c r="AX26" s="42">
        <f t="shared" si="12"/>
        <v>0</v>
      </c>
      <c r="AY26" s="42">
        <f t="shared" si="12"/>
        <v>0</v>
      </c>
      <c r="AZ26" s="42">
        <f t="shared" si="12"/>
        <v>0</v>
      </c>
      <c r="BA26" s="42">
        <f t="shared" si="12"/>
        <v>0</v>
      </c>
      <c r="BB26" s="42">
        <f t="shared" si="12"/>
        <v>0</v>
      </c>
      <c r="BC26" s="42">
        <f t="shared" si="12"/>
        <v>0</v>
      </c>
      <c r="BD26" s="42">
        <f t="shared" si="12"/>
        <v>0</v>
      </c>
      <c r="BE26" s="42">
        <f>SUM(BE22:BE25)</f>
        <v>0</v>
      </c>
      <c r="BF26" s="42">
        <f t="shared" ref="BF26:BG26" si="13">SUM(BF22:BF25)</f>
        <v>0</v>
      </c>
      <c r="BG26" s="42">
        <f t="shared" si="13"/>
        <v>0</v>
      </c>
    </row>
    <row r="27" spans="1:59">
      <c r="A27" s="185"/>
      <c r="B27" s="198" t="s">
        <v>122</v>
      </c>
      <c r="C27" s="17" t="s">
        <v>26</v>
      </c>
      <c r="D27" s="37">
        <f>SUMIFS($E27:$BG27,$E$8:$BG$8,"&gt;="&amp;DATE($E$3,$G$3,1),$E$8:$BG$8,"&lt;="&amp;DATE($E$5,$G$5+1,0))</f>
        <v>0</v>
      </c>
      <c r="E27" s="67"/>
      <c r="F27" s="68"/>
      <c r="G27" s="68"/>
      <c r="H27" s="68"/>
      <c r="I27" s="68"/>
      <c r="J27" s="7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40"/>
      <c r="BC27" s="40"/>
      <c r="BD27" s="40"/>
      <c r="BE27" s="40"/>
      <c r="BF27" s="40"/>
      <c r="BG27" s="40"/>
    </row>
    <row r="28" spans="1:59">
      <c r="A28" s="185"/>
      <c r="B28" s="198"/>
      <c r="C28" s="17" t="s">
        <v>27</v>
      </c>
      <c r="D28" s="37">
        <f>SUMIFS($E28:$BG28,$E$8:$BG$8,"&gt;="&amp;DATE($E$3,$G$3,1),$E$8:$BG$8,"&lt;="&amp;DATE($E$5,$G$5+1,0))</f>
        <v>0</v>
      </c>
      <c r="E28" s="67"/>
      <c r="F28" s="68"/>
      <c r="G28" s="68"/>
      <c r="H28" s="68"/>
      <c r="I28" s="68"/>
      <c r="J28" s="7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40"/>
      <c r="BC28" s="40"/>
      <c r="BD28" s="40"/>
      <c r="BE28" s="40"/>
      <c r="BF28" s="40"/>
      <c r="BG28" s="40"/>
    </row>
    <row r="29" spans="1:59">
      <c r="A29" s="185"/>
      <c r="B29" s="198"/>
      <c r="C29" s="17" t="s">
        <v>28</v>
      </c>
      <c r="D29" s="37">
        <f>SUMIFS($E29:$BG29,$E$8:$BG$8,"&gt;="&amp;DATE($E$3,$G$3,1),$E$8:$BG$8,"&lt;="&amp;DATE($E$5,$G$5+1,0))</f>
        <v>0</v>
      </c>
      <c r="E29" s="67"/>
      <c r="F29" s="68"/>
      <c r="G29" s="68"/>
      <c r="H29" s="68"/>
      <c r="I29" s="68"/>
      <c r="J29" s="7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40"/>
      <c r="BC29" s="40"/>
      <c r="BD29" s="40"/>
      <c r="BE29" s="40"/>
      <c r="BF29" s="40"/>
      <c r="BG29" s="40"/>
    </row>
    <row r="30" spans="1:59">
      <c r="A30" s="185"/>
      <c r="B30" s="198"/>
      <c r="C30" s="17" t="s">
        <v>29</v>
      </c>
      <c r="D30" s="37">
        <f>SUMIFS($E30:$BG30,$E$8:$BG$8,"&gt;="&amp;DATE($E$3,$G$3,1),$E$8:$BG$8,"&lt;="&amp;DATE($E$5,$G$5+1,0))</f>
        <v>0</v>
      </c>
      <c r="E30" s="67"/>
      <c r="F30" s="68"/>
      <c r="G30" s="68"/>
      <c r="H30" s="68"/>
      <c r="I30" s="68"/>
      <c r="J30" s="7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40"/>
      <c r="BC30" s="40"/>
      <c r="BD30" s="40"/>
      <c r="BE30" s="40"/>
      <c r="BF30" s="40"/>
      <c r="BG30" s="40"/>
    </row>
    <row r="31" spans="1:59">
      <c r="A31" s="185"/>
      <c r="B31" s="198"/>
      <c r="C31" s="18" t="s">
        <v>30</v>
      </c>
      <c r="D31" s="37">
        <f>SUM(D27:D30)</f>
        <v>0</v>
      </c>
      <c r="E31" s="41">
        <f>SUM(E27:E30)</f>
        <v>0</v>
      </c>
      <c r="F31" s="42">
        <f t="shared" ref="F31:BD31" si="14">SUM(F27:F30)</f>
        <v>0</v>
      </c>
      <c r="G31" s="42">
        <f t="shared" si="14"/>
        <v>0</v>
      </c>
      <c r="H31" s="42">
        <f t="shared" si="14"/>
        <v>0</v>
      </c>
      <c r="I31" s="42">
        <f t="shared" si="14"/>
        <v>0</v>
      </c>
      <c r="J31" s="41">
        <f t="shared" si="14"/>
        <v>0</v>
      </c>
      <c r="K31" s="42">
        <f t="shared" si="14"/>
        <v>0</v>
      </c>
      <c r="L31" s="42">
        <f t="shared" si="14"/>
        <v>0</v>
      </c>
      <c r="M31" s="42">
        <f t="shared" si="14"/>
        <v>0</v>
      </c>
      <c r="N31" s="42">
        <f t="shared" si="14"/>
        <v>0</v>
      </c>
      <c r="O31" s="42">
        <f t="shared" si="14"/>
        <v>0</v>
      </c>
      <c r="P31" s="42">
        <f t="shared" si="14"/>
        <v>0</v>
      </c>
      <c r="Q31" s="42">
        <f t="shared" si="14"/>
        <v>0</v>
      </c>
      <c r="R31" s="42">
        <f t="shared" si="14"/>
        <v>0</v>
      </c>
      <c r="S31" s="42">
        <f t="shared" si="14"/>
        <v>0</v>
      </c>
      <c r="T31" s="42">
        <f t="shared" si="14"/>
        <v>0</v>
      </c>
      <c r="U31" s="42">
        <f t="shared" si="14"/>
        <v>0</v>
      </c>
      <c r="V31" s="42">
        <f t="shared" si="14"/>
        <v>0</v>
      </c>
      <c r="W31" s="42">
        <f t="shared" si="14"/>
        <v>0</v>
      </c>
      <c r="X31" s="42">
        <f t="shared" si="14"/>
        <v>0</v>
      </c>
      <c r="Y31" s="42">
        <f t="shared" si="14"/>
        <v>0</v>
      </c>
      <c r="Z31" s="42">
        <f t="shared" si="14"/>
        <v>0</v>
      </c>
      <c r="AA31" s="42">
        <f t="shared" si="14"/>
        <v>0</v>
      </c>
      <c r="AB31" s="42">
        <f t="shared" si="14"/>
        <v>0</v>
      </c>
      <c r="AC31" s="42">
        <f t="shared" si="14"/>
        <v>0</v>
      </c>
      <c r="AD31" s="42">
        <f t="shared" si="14"/>
        <v>0</v>
      </c>
      <c r="AE31" s="42">
        <f t="shared" si="14"/>
        <v>0</v>
      </c>
      <c r="AF31" s="42">
        <f t="shared" si="14"/>
        <v>0</v>
      </c>
      <c r="AG31" s="42">
        <f t="shared" si="14"/>
        <v>0</v>
      </c>
      <c r="AH31" s="42">
        <f t="shared" si="14"/>
        <v>0</v>
      </c>
      <c r="AI31" s="42">
        <f t="shared" si="14"/>
        <v>0</v>
      </c>
      <c r="AJ31" s="42">
        <f t="shared" si="14"/>
        <v>0</v>
      </c>
      <c r="AK31" s="42">
        <f t="shared" si="14"/>
        <v>0</v>
      </c>
      <c r="AL31" s="42">
        <f t="shared" si="14"/>
        <v>0</v>
      </c>
      <c r="AM31" s="42">
        <f t="shared" si="14"/>
        <v>0</v>
      </c>
      <c r="AN31" s="42">
        <f t="shared" si="14"/>
        <v>0</v>
      </c>
      <c r="AO31" s="42">
        <f t="shared" si="14"/>
        <v>0</v>
      </c>
      <c r="AP31" s="42">
        <f t="shared" si="14"/>
        <v>0</v>
      </c>
      <c r="AQ31" s="42">
        <f t="shared" si="14"/>
        <v>0</v>
      </c>
      <c r="AR31" s="42">
        <f t="shared" si="14"/>
        <v>0</v>
      </c>
      <c r="AS31" s="42">
        <f t="shared" si="14"/>
        <v>0</v>
      </c>
      <c r="AT31" s="42">
        <f t="shared" si="14"/>
        <v>0</v>
      </c>
      <c r="AU31" s="42">
        <f t="shared" si="14"/>
        <v>0</v>
      </c>
      <c r="AV31" s="42">
        <f t="shared" si="14"/>
        <v>0</v>
      </c>
      <c r="AW31" s="42">
        <f t="shared" si="14"/>
        <v>0</v>
      </c>
      <c r="AX31" s="42">
        <f t="shared" si="14"/>
        <v>0</v>
      </c>
      <c r="AY31" s="42">
        <f t="shared" si="14"/>
        <v>0</v>
      </c>
      <c r="AZ31" s="42">
        <f t="shared" si="14"/>
        <v>0</v>
      </c>
      <c r="BA31" s="42">
        <f t="shared" si="14"/>
        <v>0</v>
      </c>
      <c r="BB31" s="42">
        <f t="shared" si="14"/>
        <v>0</v>
      </c>
      <c r="BC31" s="42">
        <f t="shared" si="14"/>
        <v>0</v>
      </c>
      <c r="BD31" s="42">
        <f t="shared" si="14"/>
        <v>0</v>
      </c>
      <c r="BE31" s="42">
        <f>SUM(BE27:BE30)</f>
        <v>0</v>
      </c>
      <c r="BF31" s="42">
        <f t="shared" ref="BF31:BG31" si="15">SUM(BF27:BF30)</f>
        <v>0</v>
      </c>
      <c r="BG31" s="42">
        <f t="shared" si="15"/>
        <v>0</v>
      </c>
    </row>
    <row r="32" spans="1:59">
      <c r="A32" s="185"/>
      <c r="B32" s="199" t="s">
        <v>38</v>
      </c>
      <c r="C32" s="17" t="s">
        <v>21</v>
      </c>
      <c r="D32" s="37">
        <f>SUMIFS($E32:$BG32,$E$8:$BG$8,"&gt;="&amp;DATE($E$3,$G$3,1),$E$8:$BG$8,"&lt;="&amp;DATE($E$5,$G$5+1,0))</f>
        <v>0</v>
      </c>
      <c r="E32" s="38"/>
      <c r="F32" s="39"/>
      <c r="G32" s="39"/>
      <c r="H32" s="39"/>
      <c r="I32" s="39"/>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40"/>
      <c r="BC32" s="40"/>
      <c r="BD32" s="40"/>
      <c r="BE32" s="40"/>
      <c r="BF32" s="40"/>
      <c r="BG32" s="40"/>
    </row>
    <row r="33" spans="1:59">
      <c r="A33" s="185"/>
      <c r="B33" s="200"/>
      <c r="C33" s="17" t="s">
        <v>39</v>
      </c>
      <c r="D33" s="37">
        <f>SUMIFS($E33:$BG33,$E$8:$BG$8,"&gt;="&amp;DATE($E$3,$G$3,1),$E$8:$BG$8,"&lt;="&amp;DATE($E$5,$G$5+1,0))</f>
        <v>0</v>
      </c>
      <c r="E33" s="38"/>
      <c r="F33" s="39"/>
      <c r="G33" s="39"/>
      <c r="H33" s="39"/>
      <c r="I33" s="39"/>
      <c r="J33" s="38"/>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40"/>
      <c r="BC33" s="40"/>
      <c r="BD33" s="40"/>
      <c r="BE33" s="40"/>
      <c r="BF33" s="40"/>
      <c r="BG33" s="40"/>
    </row>
    <row r="34" spans="1:59">
      <c r="A34" s="185"/>
      <c r="B34" s="200"/>
      <c r="C34" s="19" t="s">
        <v>8</v>
      </c>
      <c r="D34" s="43">
        <f>SUMIFS($E34:$BG34,$E$8:$BG$8,"&gt;="&amp;DATE($E$3,$G$3,1),$E$8:$BG$8,"&lt;="&amp;DATE($E$5,$G$5+1,0))</f>
        <v>0</v>
      </c>
      <c r="E34" s="53"/>
      <c r="F34" s="54"/>
      <c r="G34" s="54"/>
      <c r="H34" s="54"/>
      <c r="I34" s="54"/>
      <c r="J34" s="53"/>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5"/>
      <c r="BC34" s="55"/>
      <c r="BD34" s="55"/>
      <c r="BE34" s="55"/>
      <c r="BF34" s="55"/>
      <c r="BG34" s="55"/>
    </row>
    <row r="35" spans="1:59" ht="14.25" customHeight="1">
      <c r="A35" s="185"/>
      <c r="B35" s="201"/>
      <c r="C35" s="20" t="s">
        <v>41</v>
      </c>
      <c r="D35" s="56">
        <f>SUM(D32:D34)</f>
        <v>0</v>
      </c>
      <c r="E35" s="44">
        <f>SUM(E32:E34)</f>
        <v>0</v>
      </c>
      <c r="F35" s="45">
        <f>SUM(F32:F34)</f>
        <v>0</v>
      </c>
      <c r="G35" s="45">
        <f t="shared" ref="G35:BD35" si="16">SUM(G32:G34)</f>
        <v>0</v>
      </c>
      <c r="H35" s="45">
        <f t="shared" si="16"/>
        <v>0</v>
      </c>
      <c r="I35" s="45">
        <f t="shared" si="16"/>
        <v>0</v>
      </c>
      <c r="J35" s="44">
        <f t="shared" si="16"/>
        <v>0</v>
      </c>
      <c r="K35" s="45">
        <f t="shared" si="16"/>
        <v>0</v>
      </c>
      <c r="L35" s="45">
        <f t="shared" si="16"/>
        <v>0</v>
      </c>
      <c r="M35" s="45">
        <f t="shared" si="16"/>
        <v>0</v>
      </c>
      <c r="N35" s="45">
        <f t="shared" si="16"/>
        <v>0</v>
      </c>
      <c r="O35" s="45">
        <f t="shared" si="16"/>
        <v>0</v>
      </c>
      <c r="P35" s="45">
        <f t="shared" si="16"/>
        <v>0</v>
      </c>
      <c r="Q35" s="45">
        <f t="shared" si="16"/>
        <v>0</v>
      </c>
      <c r="R35" s="45">
        <f t="shared" si="16"/>
        <v>0</v>
      </c>
      <c r="S35" s="45">
        <f t="shared" si="16"/>
        <v>0</v>
      </c>
      <c r="T35" s="45">
        <f t="shared" si="16"/>
        <v>0</v>
      </c>
      <c r="U35" s="45">
        <f t="shared" si="16"/>
        <v>0</v>
      </c>
      <c r="V35" s="45">
        <f t="shared" si="16"/>
        <v>0</v>
      </c>
      <c r="W35" s="45">
        <f t="shared" si="16"/>
        <v>0</v>
      </c>
      <c r="X35" s="45">
        <f t="shared" si="16"/>
        <v>0</v>
      </c>
      <c r="Y35" s="45">
        <f t="shared" si="16"/>
        <v>0</v>
      </c>
      <c r="Z35" s="45">
        <f t="shared" si="16"/>
        <v>0</v>
      </c>
      <c r="AA35" s="45">
        <f t="shared" si="16"/>
        <v>0</v>
      </c>
      <c r="AB35" s="45">
        <f t="shared" si="16"/>
        <v>0</v>
      </c>
      <c r="AC35" s="45">
        <f t="shared" si="16"/>
        <v>0</v>
      </c>
      <c r="AD35" s="45">
        <f t="shared" si="16"/>
        <v>0</v>
      </c>
      <c r="AE35" s="45">
        <f t="shared" si="16"/>
        <v>0</v>
      </c>
      <c r="AF35" s="45">
        <f t="shared" si="16"/>
        <v>0</v>
      </c>
      <c r="AG35" s="45">
        <f t="shared" si="16"/>
        <v>0</v>
      </c>
      <c r="AH35" s="45">
        <f t="shared" si="16"/>
        <v>0</v>
      </c>
      <c r="AI35" s="45">
        <f t="shared" si="16"/>
        <v>0</v>
      </c>
      <c r="AJ35" s="45">
        <f t="shared" si="16"/>
        <v>0</v>
      </c>
      <c r="AK35" s="45">
        <f t="shared" si="16"/>
        <v>0</v>
      </c>
      <c r="AL35" s="45">
        <f t="shared" si="16"/>
        <v>0</v>
      </c>
      <c r="AM35" s="45">
        <f t="shared" si="16"/>
        <v>0</v>
      </c>
      <c r="AN35" s="45">
        <f t="shared" si="16"/>
        <v>0</v>
      </c>
      <c r="AO35" s="45">
        <f t="shared" si="16"/>
        <v>0</v>
      </c>
      <c r="AP35" s="45">
        <f t="shared" si="16"/>
        <v>0</v>
      </c>
      <c r="AQ35" s="45">
        <f t="shared" si="16"/>
        <v>0</v>
      </c>
      <c r="AR35" s="45">
        <f t="shared" si="16"/>
        <v>0</v>
      </c>
      <c r="AS35" s="45">
        <f t="shared" si="16"/>
        <v>0</v>
      </c>
      <c r="AT35" s="45">
        <f t="shared" si="16"/>
        <v>0</v>
      </c>
      <c r="AU35" s="45">
        <f t="shared" si="16"/>
        <v>0</v>
      </c>
      <c r="AV35" s="45">
        <f t="shared" si="16"/>
        <v>0</v>
      </c>
      <c r="AW35" s="45">
        <f t="shared" si="16"/>
        <v>0</v>
      </c>
      <c r="AX35" s="45">
        <f t="shared" si="16"/>
        <v>0</v>
      </c>
      <c r="AY35" s="45">
        <f t="shared" si="16"/>
        <v>0</v>
      </c>
      <c r="AZ35" s="45">
        <f t="shared" si="16"/>
        <v>0</v>
      </c>
      <c r="BA35" s="45">
        <f t="shared" si="16"/>
        <v>0</v>
      </c>
      <c r="BB35" s="45">
        <f t="shared" si="16"/>
        <v>0</v>
      </c>
      <c r="BC35" s="45">
        <f t="shared" si="16"/>
        <v>0</v>
      </c>
      <c r="BD35" s="45">
        <f t="shared" si="16"/>
        <v>0</v>
      </c>
      <c r="BE35" s="45">
        <f>SUM(BE32:BE34)</f>
        <v>0</v>
      </c>
      <c r="BF35" s="45">
        <f t="shared" ref="BF35:BG35" si="17">SUM(BF32:BF34)</f>
        <v>0</v>
      </c>
      <c r="BG35" s="45">
        <f t="shared" si="17"/>
        <v>0</v>
      </c>
    </row>
    <row r="36" spans="1:59" ht="14.25" thickBot="1">
      <c r="A36" s="186"/>
      <c r="B36" s="202" t="s">
        <v>31</v>
      </c>
      <c r="C36" s="193"/>
      <c r="D36" s="57">
        <f>D26+D31+D35</f>
        <v>0</v>
      </c>
      <c r="E36" s="47">
        <f t="shared" ref="E36:BD36" si="18">E26+E31+E35</f>
        <v>0</v>
      </c>
      <c r="F36" s="48">
        <f t="shared" si="18"/>
        <v>0</v>
      </c>
      <c r="G36" s="48">
        <f t="shared" si="18"/>
        <v>0</v>
      </c>
      <c r="H36" s="48">
        <f t="shared" si="18"/>
        <v>0</v>
      </c>
      <c r="I36" s="48">
        <f t="shared" si="18"/>
        <v>0</v>
      </c>
      <c r="J36" s="47">
        <f t="shared" si="18"/>
        <v>0</v>
      </c>
      <c r="K36" s="48">
        <f t="shared" si="18"/>
        <v>0</v>
      </c>
      <c r="L36" s="48">
        <f t="shared" si="18"/>
        <v>0</v>
      </c>
      <c r="M36" s="48">
        <f t="shared" si="18"/>
        <v>0</v>
      </c>
      <c r="N36" s="48">
        <f t="shared" si="18"/>
        <v>0</v>
      </c>
      <c r="O36" s="48">
        <f t="shared" si="18"/>
        <v>0</v>
      </c>
      <c r="P36" s="48">
        <f t="shared" si="18"/>
        <v>0</v>
      </c>
      <c r="Q36" s="48">
        <f t="shared" si="18"/>
        <v>0</v>
      </c>
      <c r="R36" s="48">
        <f t="shared" si="18"/>
        <v>0</v>
      </c>
      <c r="S36" s="48">
        <f t="shared" si="18"/>
        <v>0</v>
      </c>
      <c r="T36" s="48">
        <f t="shared" si="18"/>
        <v>0</v>
      </c>
      <c r="U36" s="48">
        <f t="shared" si="18"/>
        <v>0</v>
      </c>
      <c r="V36" s="48">
        <f t="shared" si="18"/>
        <v>0</v>
      </c>
      <c r="W36" s="48">
        <f t="shared" si="18"/>
        <v>0</v>
      </c>
      <c r="X36" s="48">
        <f t="shared" si="18"/>
        <v>0</v>
      </c>
      <c r="Y36" s="48">
        <f t="shared" si="18"/>
        <v>0</v>
      </c>
      <c r="Z36" s="48">
        <f t="shared" si="18"/>
        <v>0</v>
      </c>
      <c r="AA36" s="48">
        <f t="shared" si="18"/>
        <v>0</v>
      </c>
      <c r="AB36" s="48">
        <f t="shared" si="18"/>
        <v>0</v>
      </c>
      <c r="AC36" s="48">
        <f t="shared" si="18"/>
        <v>0</v>
      </c>
      <c r="AD36" s="48">
        <f t="shared" si="18"/>
        <v>0</v>
      </c>
      <c r="AE36" s="48">
        <f t="shared" si="18"/>
        <v>0</v>
      </c>
      <c r="AF36" s="48">
        <f t="shared" si="18"/>
        <v>0</v>
      </c>
      <c r="AG36" s="48">
        <f t="shared" si="18"/>
        <v>0</v>
      </c>
      <c r="AH36" s="48">
        <f t="shared" si="18"/>
        <v>0</v>
      </c>
      <c r="AI36" s="48">
        <f t="shared" si="18"/>
        <v>0</v>
      </c>
      <c r="AJ36" s="48">
        <f t="shared" si="18"/>
        <v>0</v>
      </c>
      <c r="AK36" s="48">
        <f t="shared" si="18"/>
        <v>0</v>
      </c>
      <c r="AL36" s="48">
        <f t="shared" si="18"/>
        <v>0</v>
      </c>
      <c r="AM36" s="48">
        <f t="shared" si="18"/>
        <v>0</v>
      </c>
      <c r="AN36" s="48">
        <f t="shared" si="18"/>
        <v>0</v>
      </c>
      <c r="AO36" s="48">
        <f t="shared" si="18"/>
        <v>0</v>
      </c>
      <c r="AP36" s="48">
        <f t="shared" si="18"/>
        <v>0</v>
      </c>
      <c r="AQ36" s="48">
        <f t="shared" si="18"/>
        <v>0</v>
      </c>
      <c r="AR36" s="48">
        <f t="shared" si="18"/>
        <v>0</v>
      </c>
      <c r="AS36" s="48">
        <f t="shared" si="18"/>
        <v>0</v>
      </c>
      <c r="AT36" s="48">
        <f t="shared" si="18"/>
        <v>0</v>
      </c>
      <c r="AU36" s="48">
        <f t="shared" si="18"/>
        <v>0</v>
      </c>
      <c r="AV36" s="48">
        <f t="shared" si="18"/>
        <v>0</v>
      </c>
      <c r="AW36" s="48">
        <f t="shared" si="18"/>
        <v>0</v>
      </c>
      <c r="AX36" s="48">
        <f t="shared" si="18"/>
        <v>0</v>
      </c>
      <c r="AY36" s="48">
        <f t="shared" si="18"/>
        <v>0</v>
      </c>
      <c r="AZ36" s="48">
        <f t="shared" si="18"/>
        <v>0</v>
      </c>
      <c r="BA36" s="48">
        <f t="shared" si="18"/>
        <v>0</v>
      </c>
      <c r="BB36" s="48">
        <f t="shared" si="18"/>
        <v>0</v>
      </c>
      <c r="BC36" s="48">
        <f t="shared" si="18"/>
        <v>0</v>
      </c>
      <c r="BD36" s="48">
        <f t="shared" si="18"/>
        <v>0</v>
      </c>
      <c r="BE36" s="48">
        <f>BE26+BE31+BE35</f>
        <v>0</v>
      </c>
      <c r="BF36" s="48">
        <f t="shared" ref="BF36:BG36" si="19">BF26+BF31+BF35</f>
        <v>0</v>
      </c>
      <c r="BG36" s="48">
        <f t="shared" si="19"/>
        <v>0</v>
      </c>
    </row>
    <row r="37" spans="1:59" ht="15" customHeight="1" thickTop="1">
      <c r="A37" s="176" t="s">
        <v>32</v>
      </c>
      <c r="B37" s="176"/>
      <c r="C37" s="177"/>
      <c r="D37" s="58"/>
      <c r="E37" s="41">
        <f>E21-E36</f>
        <v>0</v>
      </c>
      <c r="F37" s="42">
        <f t="shared" ref="F37:BC37" si="20">F21-F36</f>
        <v>0</v>
      </c>
      <c r="G37" s="42">
        <f t="shared" si="20"/>
        <v>0</v>
      </c>
      <c r="H37" s="42">
        <f t="shared" si="20"/>
        <v>0</v>
      </c>
      <c r="I37" s="42">
        <f t="shared" si="20"/>
        <v>0</v>
      </c>
      <c r="J37" s="41">
        <f t="shared" si="20"/>
        <v>0</v>
      </c>
      <c r="K37" s="42">
        <f t="shared" si="20"/>
        <v>0</v>
      </c>
      <c r="L37" s="42">
        <f t="shared" si="20"/>
        <v>0</v>
      </c>
      <c r="M37" s="42">
        <f t="shared" si="20"/>
        <v>0</v>
      </c>
      <c r="N37" s="42">
        <f t="shared" si="20"/>
        <v>0</v>
      </c>
      <c r="O37" s="42">
        <f t="shared" si="20"/>
        <v>0</v>
      </c>
      <c r="P37" s="42">
        <f t="shared" si="20"/>
        <v>0</v>
      </c>
      <c r="Q37" s="42">
        <f t="shared" si="20"/>
        <v>0</v>
      </c>
      <c r="R37" s="42">
        <f t="shared" si="20"/>
        <v>0</v>
      </c>
      <c r="S37" s="42">
        <f t="shared" si="20"/>
        <v>0</v>
      </c>
      <c r="T37" s="42">
        <f t="shared" si="20"/>
        <v>0</v>
      </c>
      <c r="U37" s="42">
        <f t="shared" si="20"/>
        <v>0</v>
      </c>
      <c r="V37" s="42">
        <f t="shared" si="20"/>
        <v>0</v>
      </c>
      <c r="W37" s="42">
        <f t="shared" si="20"/>
        <v>0</v>
      </c>
      <c r="X37" s="42">
        <f t="shared" si="20"/>
        <v>0</v>
      </c>
      <c r="Y37" s="42">
        <f t="shared" si="20"/>
        <v>0</v>
      </c>
      <c r="Z37" s="42">
        <f t="shared" si="20"/>
        <v>0</v>
      </c>
      <c r="AA37" s="42">
        <f t="shared" si="20"/>
        <v>0</v>
      </c>
      <c r="AB37" s="42">
        <f t="shared" si="20"/>
        <v>0</v>
      </c>
      <c r="AC37" s="42">
        <f t="shared" si="20"/>
        <v>0</v>
      </c>
      <c r="AD37" s="42">
        <f t="shared" si="20"/>
        <v>0</v>
      </c>
      <c r="AE37" s="42">
        <f t="shared" si="20"/>
        <v>0</v>
      </c>
      <c r="AF37" s="42">
        <f t="shared" si="20"/>
        <v>0</v>
      </c>
      <c r="AG37" s="42">
        <f t="shared" si="20"/>
        <v>0</v>
      </c>
      <c r="AH37" s="42">
        <f t="shared" si="20"/>
        <v>0</v>
      </c>
      <c r="AI37" s="42">
        <f t="shared" si="20"/>
        <v>0</v>
      </c>
      <c r="AJ37" s="42">
        <f t="shared" si="20"/>
        <v>0</v>
      </c>
      <c r="AK37" s="42">
        <f t="shared" si="20"/>
        <v>0</v>
      </c>
      <c r="AL37" s="42">
        <f t="shared" si="20"/>
        <v>0</v>
      </c>
      <c r="AM37" s="42">
        <f t="shared" si="20"/>
        <v>0</v>
      </c>
      <c r="AN37" s="42">
        <f t="shared" si="20"/>
        <v>0</v>
      </c>
      <c r="AO37" s="42">
        <f t="shared" si="20"/>
        <v>0</v>
      </c>
      <c r="AP37" s="42">
        <f t="shared" si="20"/>
        <v>0</v>
      </c>
      <c r="AQ37" s="42">
        <f t="shared" si="20"/>
        <v>0</v>
      </c>
      <c r="AR37" s="42">
        <f t="shared" si="20"/>
        <v>0</v>
      </c>
      <c r="AS37" s="42">
        <f t="shared" si="20"/>
        <v>0</v>
      </c>
      <c r="AT37" s="42">
        <f t="shared" si="20"/>
        <v>0</v>
      </c>
      <c r="AU37" s="42">
        <f t="shared" si="20"/>
        <v>0</v>
      </c>
      <c r="AV37" s="42">
        <f t="shared" si="20"/>
        <v>0</v>
      </c>
      <c r="AW37" s="42">
        <f t="shared" si="20"/>
        <v>0</v>
      </c>
      <c r="AX37" s="42">
        <f t="shared" si="20"/>
        <v>0</v>
      </c>
      <c r="AY37" s="42">
        <f t="shared" si="20"/>
        <v>0</v>
      </c>
      <c r="AZ37" s="42">
        <f t="shared" si="20"/>
        <v>0</v>
      </c>
      <c r="BA37" s="42">
        <f t="shared" si="20"/>
        <v>0</v>
      </c>
      <c r="BB37" s="42">
        <f t="shared" si="20"/>
        <v>0</v>
      </c>
      <c r="BC37" s="42">
        <f t="shared" si="20"/>
        <v>0</v>
      </c>
      <c r="BD37" s="42">
        <f>BD21-BD36</f>
        <v>0</v>
      </c>
      <c r="BE37" s="42">
        <f>BE21-BE36</f>
        <v>0</v>
      </c>
      <c r="BF37" s="42">
        <f t="shared" ref="BF37:BG37" si="21">BF21-BF36</f>
        <v>0</v>
      </c>
      <c r="BG37" s="42">
        <f t="shared" si="21"/>
        <v>0</v>
      </c>
    </row>
    <row r="38" spans="1:59" ht="14.25" thickBot="1">
      <c r="A38" s="178" t="s">
        <v>33</v>
      </c>
      <c r="B38" s="178"/>
      <c r="C38" s="179"/>
      <c r="D38" s="59"/>
      <c r="E38" s="60">
        <f>E11+E21-E36</f>
        <v>0</v>
      </c>
      <c r="F38" s="61">
        <f t="shared" ref="F38:BC38" si="22">F11+F21-F36</f>
        <v>0</v>
      </c>
      <c r="G38" s="61">
        <f t="shared" si="22"/>
        <v>0</v>
      </c>
      <c r="H38" s="61">
        <f t="shared" si="22"/>
        <v>0</v>
      </c>
      <c r="I38" s="61">
        <f t="shared" si="22"/>
        <v>0</v>
      </c>
      <c r="J38" s="60">
        <f t="shared" si="22"/>
        <v>0</v>
      </c>
      <c r="K38" s="61">
        <f t="shared" si="22"/>
        <v>0</v>
      </c>
      <c r="L38" s="61">
        <f t="shared" si="22"/>
        <v>0</v>
      </c>
      <c r="M38" s="61">
        <f t="shared" si="22"/>
        <v>0</v>
      </c>
      <c r="N38" s="61">
        <f t="shared" si="22"/>
        <v>0</v>
      </c>
      <c r="O38" s="61">
        <f t="shared" si="22"/>
        <v>0</v>
      </c>
      <c r="P38" s="61">
        <f t="shared" si="22"/>
        <v>0</v>
      </c>
      <c r="Q38" s="61">
        <f t="shared" si="22"/>
        <v>0</v>
      </c>
      <c r="R38" s="61">
        <f t="shared" si="22"/>
        <v>0</v>
      </c>
      <c r="S38" s="61">
        <f t="shared" si="22"/>
        <v>0</v>
      </c>
      <c r="T38" s="61">
        <f t="shared" si="22"/>
        <v>0</v>
      </c>
      <c r="U38" s="61">
        <f t="shared" si="22"/>
        <v>0</v>
      </c>
      <c r="V38" s="61">
        <f t="shared" si="22"/>
        <v>0</v>
      </c>
      <c r="W38" s="61">
        <f t="shared" si="22"/>
        <v>0</v>
      </c>
      <c r="X38" s="61">
        <f t="shared" si="22"/>
        <v>0</v>
      </c>
      <c r="Y38" s="61">
        <f t="shared" si="22"/>
        <v>0</v>
      </c>
      <c r="Z38" s="61">
        <f t="shared" si="22"/>
        <v>0</v>
      </c>
      <c r="AA38" s="61">
        <f t="shared" si="22"/>
        <v>0</v>
      </c>
      <c r="AB38" s="61">
        <f t="shared" si="22"/>
        <v>0</v>
      </c>
      <c r="AC38" s="61">
        <f t="shared" si="22"/>
        <v>0</v>
      </c>
      <c r="AD38" s="61">
        <f t="shared" si="22"/>
        <v>0</v>
      </c>
      <c r="AE38" s="61">
        <f t="shared" si="22"/>
        <v>0</v>
      </c>
      <c r="AF38" s="61">
        <f t="shared" si="22"/>
        <v>0</v>
      </c>
      <c r="AG38" s="61">
        <f t="shared" si="22"/>
        <v>0</v>
      </c>
      <c r="AH38" s="61">
        <f t="shared" si="22"/>
        <v>0</v>
      </c>
      <c r="AI38" s="61">
        <f t="shared" si="22"/>
        <v>0</v>
      </c>
      <c r="AJ38" s="61">
        <f t="shared" si="22"/>
        <v>0</v>
      </c>
      <c r="AK38" s="61">
        <f t="shared" si="22"/>
        <v>0</v>
      </c>
      <c r="AL38" s="61">
        <f t="shared" si="22"/>
        <v>0</v>
      </c>
      <c r="AM38" s="61">
        <f t="shared" si="22"/>
        <v>0</v>
      </c>
      <c r="AN38" s="61">
        <f t="shared" si="22"/>
        <v>0</v>
      </c>
      <c r="AO38" s="61">
        <f t="shared" si="22"/>
        <v>0</v>
      </c>
      <c r="AP38" s="61">
        <f t="shared" si="22"/>
        <v>0</v>
      </c>
      <c r="AQ38" s="61">
        <f t="shared" si="22"/>
        <v>0</v>
      </c>
      <c r="AR38" s="61">
        <f t="shared" si="22"/>
        <v>0</v>
      </c>
      <c r="AS38" s="61">
        <f t="shared" si="22"/>
        <v>0</v>
      </c>
      <c r="AT38" s="61">
        <f t="shared" si="22"/>
        <v>0</v>
      </c>
      <c r="AU38" s="61">
        <f t="shared" si="22"/>
        <v>0</v>
      </c>
      <c r="AV38" s="61">
        <f t="shared" si="22"/>
        <v>0</v>
      </c>
      <c r="AW38" s="61">
        <f t="shared" si="22"/>
        <v>0</v>
      </c>
      <c r="AX38" s="61">
        <f t="shared" si="22"/>
        <v>0</v>
      </c>
      <c r="AY38" s="61">
        <f t="shared" si="22"/>
        <v>0</v>
      </c>
      <c r="AZ38" s="61">
        <f t="shared" si="22"/>
        <v>0</v>
      </c>
      <c r="BA38" s="61">
        <f t="shared" si="22"/>
        <v>0</v>
      </c>
      <c r="BB38" s="61">
        <f t="shared" si="22"/>
        <v>0</v>
      </c>
      <c r="BC38" s="61">
        <f t="shared" si="22"/>
        <v>0</v>
      </c>
      <c r="BD38" s="61">
        <f>BD11+BD21-BD36</f>
        <v>0</v>
      </c>
      <c r="BE38" s="61">
        <f>BE11+BE21-BE36</f>
        <v>0</v>
      </c>
      <c r="BF38" s="61">
        <f t="shared" ref="BF38:BG38" si="23">BF11+BF21-BF36</f>
        <v>0</v>
      </c>
      <c r="BG38" s="61">
        <f t="shared" si="23"/>
        <v>0</v>
      </c>
    </row>
    <row r="39" spans="1:59" ht="15" thickTop="1" thickBot="1">
      <c r="A39" s="180" t="s">
        <v>52</v>
      </c>
      <c r="B39" s="180"/>
      <c r="C39" s="181"/>
      <c r="D39" s="62">
        <f>SUMIFS($E39:$BG39,$E$8:$BG$8,"&gt;="&amp;DATE($E$3,$G$3,1),$E$8:$BG$8,"&lt;="&amp;DATE($E$5,$G$5+1,0))/($N$3+$N$4)</f>
        <v>0</v>
      </c>
      <c r="E39" s="63">
        <f>E26+E31</f>
        <v>0</v>
      </c>
      <c r="F39" s="64">
        <f t="shared" ref="F39:BC39" si="24">F26+F31</f>
        <v>0</v>
      </c>
      <c r="G39" s="64">
        <f>G26+G31</f>
        <v>0</v>
      </c>
      <c r="H39" s="64">
        <f t="shared" si="24"/>
        <v>0</v>
      </c>
      <c r="I39" s="64">
        <f t="shared" si="24"/>
        <v>0</v>
      </c>
      <c r="J39" s="63">
        <f t="shared" si="24"/>
        <v>0</v>
      </c>
      <c r="K39" s="64">
        <f>K26+K31</f>
        <v>0</v>
      </c>
      <c r="L39" s="64">
        <f t="shared" si="24"/>
        <v>0</v>
      </c>
      <c r="M39" s="64">
        <f t="shared" si="24"/>
        <v>0</v>
      </c>
      <c r="N39" s="64">
        <f t="shared" si="24"/>
        <v>0</v>
      </c>
      <c r="O39" s="64">
        <f t="shared" si="24"/>
        <v>0</v>
      </c>
      <c r="P39" s="64">
        <f t="shared" si="24"/>
        <v>0</v>
      </c>
      <c r="Q39" s="64">
        <f t="shared" si="24"/>
        <v>0</v>
      </c>
      <c r="R39" s="64">
        <f t="shared" si="24"/>
        <v>0</v>
      </c>
      <c r="S39" s="64">
        <f t="shared" si="24"/>
        <v>0</v>
      </c>
      <c r="T39" s="64">
        <f t="shared" si="24"/>
        <v>0</v>
      </c>
      <c r="U39" s="64">
        <f t="shared" si="24"/>
        <v>0</v>
      </c>
      <c r="V39" s="64">
        <f t="shared" si="24"/>
        <v>0</v>
      </c>
      <c r="W39" s="64">
        <f t="shared" si="24"/>
        <v>0</v>
      </c>
      <c r="X39" s="64">
        <f t="shared" si="24"/>
        <v>0</v>
      </c>
      <c r="Y39" s="64">
        <f t="shared" si="24"/>
        <v>0</v>
      </c>
      <c r="Z39" s="64">
        <f t="shared" si="24"/>
        <v>0</v>
      </c>
      <c r="AA39" s="64">
        <f t="shared" si="24"/>
        <v>0</v>
      </c>
      <c r="AB39" s="64">
        <f t="shared" si="24"/>
        <v>0</v>
      </c>
      <c r="AC39" s="64">
        <f t="shared" si="24"/>
        <v>0</v>
      </c>
      <c r="AD39" s="64">
        <f t="shared" si="24"/>
        <v>0</v>
      </c>
      <c r="AE39" s="64">
        <f t="shared" si="24"/>
        <v>0</v>
      </c>
      <c r="AF39" s="64">
        <f t="shared" si="24"/>
        <v>0</v>
      </c>
      <c r="AG39" s="64">
        <f t="shared" si="24"/>
        <v>0</v>
      </c>
      <c r="AH39" s="64">
        <f t="shared" si="24"/>
        <v>0</v>
      </c>
      <c r="AI39" s="64">
        <f t="shared" si="24"/>
        <v>0</v>
      </c>
      <c r="AJ39" s="64">
        <f t="shared" si="24"/>
        <v>0</v>
      </c>
      <c r="AK39" s="64">
        <f t="shared" si="24"/>
        <v>0</v>
      </c>
      <c r="AL39" s="64">
        <f t="shared" si="24"/>
        <v>0</v>
      </c>
      <c r="AM39" s="64">
        <f t="shared" si="24"/>
        <v>0</v>
      </c>
      <c r="AN39" s="64">
        <f t="shared" si="24"/>
        <v>0</v>
      </c>
      <c r="AO39" s="64">
        <f t="shared" si="24"/>
        <v>0</v>
      </c>
      <c r="AP39" s="64">
        <f t="shared" si="24"/>
        <v>0</v>
      </c>
      <c r="AQ39" s="64">
        <f t="shared" si="24"/>
        <v>0</v>
      </c>
      <c r="AR39" s="64">
        <f t="shared" si="24"/>
        <v>0</v>
      </c>
      <c r="AS39" s="64">
        <f t="shared" si="24"/>
        <v>0</v>
      </c>
      <c r="AT39" s="64">
        <f t="shared" si="24"/>
        <v>0</v>
      </c>
      <c r="AU39" s="64">
        <f t="shared" si="24"/>
        <v>0</v>
      </c>
      <c r="AV39" s="64">
        <f t="shared" si="24"/>
        <v>0</v>
      </c>
      <c r="AW39" s="64">
        <f t="shared" si="24"/>
        <v>0</v>
      </c>
      <c r="AX39" s="64">
        <f t="shared" si="24"/>
        <v>0</v>
      </c>
      <c r="AY39" s="64">
        <f t="shared" si="24"/>
        <v>0</v>
      </c>
      <c r="AZ39" s="64">
        <f t="shared" si="24"/>
        <v>0</v>
      </c>
      <c r="BA39" s="64">
        <f t="shared" si="24"/>
        <v>0</v>
      </c>
      <c r="BB39" s="64">
        <f t="shared" si="24"/>
        <v>0</v>
      </c>
      <c r="BC39" s="64">
        <f t="shared" si="24"/>
        <v>0</v>
      </c>
      <c r="BD39" s="64">
        <f>BD26+BD31</f>
        <v>0</v>
      </c>
      <c r="BE39" s="64">
        <f>BE26+BE31</f>
        <v>0</v>
      </c>
      <c r="BF39" s="64">
        <f t="shared" ref="BF39:BG39" si="25">BF26+BF31</f>
        <v>0</v>
      </c>
      <c r="BG39" s="64">
        <f t="shared" si="25"/>
        <v>0</v>
      </c>
    </row>
    <row r="40" spans="1:59" ht="10.5" customHeight="1">
      <c r="A40" s="21"/>
      <c r="B40" s="21"/>
      <c r="C40" s="21"/>
      <c r="D40" s="21"/>
    </row>
    <row r="41" spans="1:59">
      <c r="A41" s="140" t="s">
        <v>117</v>
      </c>
      <c r="B41" s="135"/>
    </row>
    <row r="42" spans="1:59" ht="13.5" customHeight="1">
      <c r="A42" s="3" t="s">
        <v>118</v>
      </c>
    </row>
    <row r="43" spans="1:59" ht="13.5" customHeight="1">
      <c r="B43" s="22" t="s">
        <v>129</v>
      </c>
    </row>
    <row r="44" spans="1:59" ht="13.5" customHeight="1">
      <c r="B44" s="3" t="s">
        <v>123</v>
      </c>
    </row>
    <row r="45" spans="1:59" ht="13.5" customHeight="1">
      <c r="A45" s="3" t="s">
        <v>34</v>
      </c>
    </row>
    <row r="46" spans="1:59">
      <c r="A46" s="3" t="s">
        <v>124</v>
      </c>
    </row>
    <row r="47" spans="1:59">
      <c r="A47" s="3" t="s">
        <v>125</v>
      </c>
    </row>
    <row r="48" spans="1:59">
      <c r="B48" s="4" t="s">
        <v>116</v>
      </c>
      <c r="C48" s="3" t="s">
        <v>61</v>
      </c>
    </row>
  </sheetData>
  <mergeCells count="20">
    <mergeCell ref="A2:D2"/>
    <mergeCell ref="C5:D5"/>
    <mergeCell ref="D7:D8"/>
    <mergeCell ref="A9:A10"/>
    <mergeCell ref="B9:C9"/>
    <mergeCell ref="B10:C10"/>
    <mergeCell ref="A3:D3"/>
    <mergeCell ref="A37:C37"/>
    <mergeCell ref="A38:C38"/>
    <mergeCell ref="A39:C39"/>
    <mergeCell ref="A11:C11"/>
    <mergeCell ref="A12:A21"/>
    <mergeCell ref="B12:B16"/>
    <mergeCell ref="B17:B20"/>
    <mergeCell ref="B21:C21"/>
    <mergeCell ref="A22:A36"/>
    <mergeCell ref="B22:B26"/>
    <mergeCell ref="B27:B31"/>
    <mergeCell ref="B32:B35"/>
    <mergeCell ref="B36:C36"/>
  </mergeCells>
  <phoneticPr fontId="2"/>
  <conditionalFormatting sqref="E7:BG39">
    <cfRule type="expression" dxfId="1" priority="12">
      <formula>#REF!&gt;=#REF!</formula>
    </cfRule>
  </conditionalFormatting>
  <conditionalFormatting sqref="I4">
    <cfRule type="expression" dxfId="0" priority="1">
      <formula>#REF!&gt;=#REF!</formula>
    </cfRule>
  </conditionalFormatting>
  <dataValidations count="2">
    <dataValidation type="list" allowBlank="1" showInputMessage="1" showErrorMessage="1" sqref="E5" xr:uid="{329A9AFE-4BAE-4A28-B93F-F90A2902F440}">
      <formula1>"2025,2026,2027,2028,2029"</formula1>
    </dataValidation>
    <dataValidation type="list" allowBlank="1" showInputMessage="1" showErrorMessage="1" sqref="G5" xr:uid="{5D3C180E-12B1-4D0E-9838-F942C58EAB2B}">
      <formula1>"1,2,3,4,5,6,7,8,9,10,11,12"</formula1>
    </dataValidation>
  </dataValidations>
  <pageMargins left="0.59055118110236227" right="0.2" top="0.74803149606299213" bottom="0.74803149606299213" header="0.31496062992125984" footer="0.31496062992125984"/>
  <pageSetup paperSize="9" scale="78"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C655-746C-4253-942B-AF1AA90A42E3}">
  <sheetPr codeName="Sheet1">
    <pageSetUpPr fitToPage="1"/>
  </sheetPr>
  <dimension ref="A1:L33"/>
  <sheetViews>
    <sheetView topLeftCell="A17" workbookViewId="0">
      <selection activeCell="D25" sqref="D25"/>
    </sheetView>
  </sheetViews>
  <sheetFormatPr defaultRowHeight="13.5"/>
  <cols>
    <col min="1" max="1" width="2.25" customWidth="1"/>
    <col min="2" max="2" width="16.5" customWidth="1"/>
    <col min="3" max="3" width="30.125" customWidth="1"/>
    <col min="4" max="4" width="11.625" customWidth="1"/>
    <col min="5" max="5" width="11.5" customWidth="1"/>
    <col min="6" max="6" width="12.875" customWidth="1"/>
    <col min="7" max="7" width="14.5" customWidth="1"/>
    <col min="8" max="8" width="20.25" customWidth="1"/>
    <col min="9" max="9" width="7.625" customWidth="1"/>
    <col min="10" max="10" width="13.375" customWidth="1"/>
    <col min="11" max="11" width="33.5" customWidth="1"/>
    <col min="12" max="12" width="2.125" customWidth="1"/>
    <col min="13" max="13" width="2.875" customWidth="1"/>
    <col min="14" max="16" width="10.125" customWidth="1"/>
    <col min="17" max="18" width="9" customWidth="1"/>
  </cols>
  <sheetData>
    <row r="1" spans="1:12" ht="14.25" thickBot="1">
      <c r="A1" s="12"/>
      <c r="B1" s="12"/>
      <c r="C1" s="12"/>
      <c r="D1" s="12"/>
      <c r="E1" s="12"/>
      <c r="F1" s="12"/>
      <c r="G1" s="81" t="s">
        <v>14</v>
      </c>
      <c r="H1" s="82" t="s">
        <v>15</v>
      </c>
      <c r="I1" s="83"/>
      <c r="J1" s="83"/>
      <c r="K1" s="84"/>
    </row>
    <row r="2" spans="1:12" ht="21.75" thickBot="1">
      <c r="A2" s="12"/>
      <c r="B2" s="85" t="s">
        <v>54</v>
      </c>
      <c r="C2" s="12"/>
      <c r="D2" s="86"/>
      <c r="E2" s="87"/>
      <c r="F2" s="87"/>
      <c r="G2" s="142" t="s">
        <v>35</v>
      </c>
      <c r="H2" s="250" t="str">
        <f>資金繰り表!A2</f>
        <v>〇〇〇株式会社</v>
      </c>
      <c r="I2" s="251"/>
      <c r="J2" s="251"/>
      <c r="K2" s="252"/>
      <c r="L2" s="1"/>
    </row>
    <row r="3" spans="1:12">
      <c r="A3" s="12"/>
      <c r="B3" s="12"/>
      <c r="C3" s="12"/>
      <c r="D3" s="12"/>
      <c r="E3" s="12"/>
      <c r="F3" s="161"/>
      <c r="G3" s="162"/>
      <c r="H3" s="163"/>
      <c r="I3" s="89"/>
      <c r="J3" s="89"/>
      <c r="K3" s="89"/>
      <c r="L3" s="1"/>
    </row>
    <row r="4" spans="1:12">
      <c r="A4" s="12"/>
      <c r="B4" s="90" t="s">
        <v>82</v>
      </c>
      <c r="C4" s="12"/>
      <c r="D4" s="12"/>
      <c r="E4" s="12"/>
      <c r="F4" s="161"/>
      <c r="G4" s="161"/>
      <c r="H4" s="161"/>
      <c r="I4" s="12"/>
      <c r="J4" s="12"/>
      <c r="K4" s="12"/>
      <c r="L4" s="1"/>
    </row>
    <row r="5" spans="1:12">
      <c r="A5" s="12"/>
      <c r="B5" s="91"/>
      <c r="C5" s="90" t="s">
        <v>84</v>
      </c>
      <c r="D5" s="161"/>
      <c r="E5" s="161"/>
      <c r="F5" s="161"/>
      <c r="G5" s="161"/>
      <c r="H5" s="161"/>
      <c r="I5" s="12"/>
      <c r="J5" s="12"/>
      <c r="K5" s="12"/>
      <c r="L5" s="1"/>
    </row>
    <row r="6" spans="1:12" ht="14.25" thickBot="1">
      <c r="A6" s="12"/>
      <c r="B6" s="90" t="s">
        <v>112</v>
      </c>
      <c r="C6" s="12"/>
      <c r="D6" s="161"/>
      <c r="E6" s="161"/>
      <c r="F6" s="161"/>
      <c r="G6" s="161"/>
      <c r="H6" s="161"/>
      <c r="I6" s="12"/>
      <c r="J6" s="12"/>
      <c r="K6" s="12"/>
      <c r="L6" s="1"/>
    </row>
    <row r="7" spans="1:12" ht="34.5" customHeight="1" thickBot="1">
      <c r="A7" s="12"/>
      <c r="B7" s="264" t="s">
        <v>83</v>
      </c>
      <c r="C7" s="265"/>
      <c r="D7" s="165" t="s">
        <v>67</v>
      </c>
      <c r="E7" s="125">
        <f>資金繰り表!N3</f>
        <v>6</v>
      </c>
      <c r="F7" s="164" t="s">
        <v>114</v>
      </c>
      <c r="G7" s="159" t="s">
        <v>63</v>
      </c>
      <c r="H7" s="128">
        <f>資金繰り表!N4</f>
        <v>48</v>
      </c>
      <c r="I7" s="171" t="s">
        <v>115</v>
      </c>
      <c r="J7" s="169"/>
      <c r="K7" s="172"/>
      <c r="L7" s="2"/>
    </row>
    <row r="8" spans="1:12" ht="18" customHeight="1" thickBot="1">
      <c r="A8" s="12"/>
      <c r="B8" s="92" t="s">
        <v>126</v>
      </c>
      <c r="C8" s="93"/>
      <c r="D8" s="123">
        <f>資金繰り表!D14</f>
        <v>0</v>
      </c>
      <c r="E8" s="94" t="s">
        <v>85</v>
      </c>
      <c r="F8" s="253"/>
      <c r="G8" s="254"/>
      <c r="H8" s="254"/>
      <c r="I8" s="254"/>
      <c r="J8" s="254"/>
      <c r="K8" s="255"/>
      <c r="L8" s="2"/>
    </row>
    <row r="9" spans="1:12" ht="18" customHeight="1" thickBot="1">
      <c r="A9" s="12"/>
      <c r="B9" s="138" t="s">
        <v>127</v>
      </c>
      <c r="C9" s="93"/>
      <c r="D9" s="146">
        <f>資金繰り表!E11</f>
        <v>0</v>
      </c>
      <c r="E9" s="95" t="s">
        <v>85</v>
      </c>
      <c r="F9" s="256"/>
      <c r="G9" s="257"/>
      <c r="H9" s="257"/>
      <c r="I9" s="257"/>
      <c r="J9" s="257"/>
      <c r="K9" s="258"/>
      <c r="L9" s="2"/>
    </row>
    <row r="10" spans="1:12" ht="30.75" customHeight="1" thickTop="1">
      <c r="A10" s="12"/>
      <c r="B10" s="259" t="s">
        <v>36</v>
      </c>
      <c r="C10" s="260"/>
      <c r="D10" s="272">
        <f>SUM(D12:D16)</f>
        <v>0</v>
      </c>
      <c r="E10" s="248" t="s">
        <v>87</v>
      </c>
      <c r="F10" s="266" t="s">
        <v>128</v>
      </c>
      <c r="G10" s="267"/>
      <c r="H10" s="267"/>
      <c r="I10" s="267"/>
      <c r="J10" s="267"/>
      <c r="K10" s="268"/>
      <c r="L10" s="2"/>
    </row>
    <row r="11" spans="1:12" ht="21.75" customHeight="1" thickBot="1">
      <c r="A11" s="12"/>
      <c r="B11" s="246" t="str">
        <f>IF(資金繰り表!D16=D8+D10,"","B欄+D欄の金額は資金繰り表の小計(b1)と一致させてください。")</f>
        <v/>
      </c>
      <c r="C11" s="247"/>
      <c r="D11" s="273"/>
      <c r="E11" s="249"/>
      <c r="F11" s="269"/>
      <c r="G11" s="270"/>
      <c r="H11" s="270"/>
      <c r="I11" s="270"/>
      <c r="J11" s="270"/>
      <c r="K11" s="271"/>
      <c r="L11" s="2"/>
    </row>
    <row r="12" spans="1:12" ht="30" customHeight="1" thickTop="1">
      <c r="A12" s="12"/>
      <c r="B12" s="96" t="s">
        <v>5</v>
      </c>
      <c r="C12" s="143"/>
      <c r="D12" s="97"/>
      <c r="E12" s="98" t="s">
        <v>2</v>
      </c>
      <c r="F12" s="261"/>
      <c r="G12" s="262"/>
      <c r="H12" s="262"/>
      <c r="I12" s="262"/>
      <c r="J12" s="262"/>
      <c r="K12" s="263"/>
      <c r="L12" s="2"/>
    </row>
    <row r="13" spans="1:12" ht="30" customHeight="1">
      <c r="A13" s="12"/>
      <c r="B13" s="99" t="s">
        <v>5</v>
      </c>
      <c r="C13" s="143"/>
      <c r="D13" s="100"/>
      <c r="E13" s="101" t="s">
        <v>2</v>
      </c>
      <c r="F13" s="261"/>
      <c r="G13" s="262"/>
      <c r="H13" s="262"/>
      <c r="I13" s="262"/>
      <c r="J13" s="262"/>
      <c r="K13" s="263"/>
      <c r="L13" s="2"/>
    </row>
    <row r="14" spans="1:12" ht="30" customHeight="1">
      <c r="A14" s="12"/>
      <c r="B14" s="99" t="s">
        <v>5</v>
      </c>
      <c r="C14" s="144"/>
      <c r="D14" s="100"/>
      <c r="E14" s="101" t="s">
        <v>2</v>
      </c>
      <c r="F14" s="224"/>
      <c r="G14" s="225"/>
      <c r="H14" s="225"/>
      <c r="I14" s="225"/>
      <c r="J14" s="225"/>
      <c r="K14" s="226"/>
      <c r="L14" s="2"/>
    </row>
    <row r="15" spans="1:12" ht="30" customHeight="1">
      <c r="A15" s="12"/>
      <c r="B15" s="99" t="s">
        <v>5</v>
      </c>
      <c r="C15" s="144"/>
      <c r="D15" s="100"/>
      <c r="E15" s="101" t="s">
        <v>2</v>
      </c>
      <c r="F15" s="224"/>
      <c r="G15" s="225"/>
      <c r="H15" s="225"/>
      <c r="I15" s="225"/>
      <c r="J15" s="225"/>
      <c r="K15" s="226"/>
      <c r="L15" s="2"/>
    </row>
    <row r="16" spans="1:12" ht="30" customHeight="1" thickBot="1">
      <c r="A16" s="12"/>
      <c r="B16" s="102" t="s">
        <v>5</v>
      </c>
      <c r="C16" s="145" t="s">
        <v>8</v>
      </c>
      <c r="D16" s="147"/>
      <c r="E16" s="104" t="s">
        <v>2</v>
      </c>
      <c r="F16" s="227"/>
      <c r="G16" s="228"/>
      <c r="H16" s="228"/>
      <c r="I16" s="228"/>
      <c r="J16" s="228"/>
      <c r="K16" s="229"/>
      <c r="L16" s="2"/>
    </row>
    <row r="17" spans="1:12" ht="35.25" customHeight="1" thickTop="1">
      <c r="A17" s="12"/>
      <c r="B17" s="235" t="s">
        <v>37</v>
      </c>
      <c r="C17" s="236"/>
      <c r="D17" s="272">
        <f>SUM(D19:D24)</f>
        <v>0</v>
      </c>
      <c r="E17" s="248" t="s">
        <v>87</v>
      </c>
      <c r="F17" s="242" t="s">
        <v>4</v>
      </c>
      <c r="G17" s="242" t="s">
        <v>7</v>
      </c>
      <c r="H17" s="242" t="s">
        <v>3</v>
      </c>
      <c r="I17" s="274" t="s">
        <v>95</v>
      </c>
      <c r="J17" s="242" t="s">
        <v>11</v>
      </c>
      <c r="K17" s="244" t="s">
        <v>60</v>
      </c>
      <c r="L17" s="2"/>
    </row>
    <row r="18" spans="1:12" ht="24.75" customHeight="1" thickBot="1">
      <c r="A18" s="12"/>
      <c r="B18" s="246" t="str">
        <f>IF(資金繰り表!D20=D17,"","E欄の金額は資金繰り表の小計(b2)と一致させてください。")</f>
        <v/>
      </c>
      <c r="C18" s="247"/>
      <c r="D18" s="273"/>
      <c r="E18" s="249"/>
      <c r="F18" s="243"/>
      <c r="G18" s="243"/>
      <c r="H18" s="243"/>
      <c r="I18" s="243"/>
      <c r="J18" s="243"/>
      <c r="K18" s="245"/>
      <c r="L18" s="2"/>
    </row>
    <row r="19" spans="1:12" ht="30" customHeight="1" thickTop="1">
      <c r="A19" s="12"/>
      <c r="B19" s="99" t="s">
        <v>6</v>
      </c>
      <c r="C19" s="143"/>
      <c r="D19" s="97"/>
      <c r="E19" s="101" t="s">
        <v>2</v>
      </c>
      <c r="F19" s="105"/>
      <c r="G19" s="106"/>
      <c r="H19" s="107"/>
      <c r="I19" s="105"/>
      <c r="J19" s="108"/>
      <c r="K19" s="109"/>
      <c r="L19" s="2"/>
    </row>
    <row r="20" spans="1:12" ht="30" customHeight="1">
      <c r="A20" s="12"/>
      <c r="B20" s="99" t="s">
        <v>6</v>
      </c>
      <c r="C20" s="143"/>
      <c r="D20" s="100"/>
      <c r="E20" s="101" t="s">
        <v>2</v>
      </c>
      <c r="F20" s="105"/>
      <c r="G20" s="106"/>
      <c r="H20" s="107"/>
      <c r="I20" s="105"/>
      <c r="J20" s="108"/>
      <c r="K20" s="109"/>
      <c r="L20" s="2"/>
    </row>
    <row r="21" spans="1:12" ht="30" customHeight="1">
      <c r="A21" s="12"/>
      <c r="B21" s="99" t="s">
        <v>6</v>
      </c>
      <c r="C21" s="143"/>
      <c r="D21" s="100"/>
      <c r="E21" s="101" t="s">
        <v>2</v>
      </c>
      <c r="F21" s="105"/>
      <c r="G21" s="106"/>
      <c r="H21" s="107"/>
      <c r="I21" s="105"/>
      <c r="J21" s="108"/>
      <c r="K21" s="109"/>
      <c r="L21" s="2"/>
    </row>
    <row r="22" spans="1:12" ht="30" customHeight="1">
      <c r="A22" s="12"/>
      <c r="B22" s="99" t="s">
        <v>6</v>
      </c>
      <c r="C22" s="143"/>
      <c r="D22" s="100"/>
      <c r="E22" s="101" t="s">
        <v>2</v>
      </c>
      <c r="F22" s="105"/>
      <c r="G22" s="106"/>
      <c r="H22" s="107"/>
      <c r="I22" s="105"/>
      <c r="J22" s="108"/>
      <c r="K22" s="109"/>
      <c r="L22" s="2"/>
    </row>
    <row r="23" spans="1:12" ht="30" customHeight="1">
      <c r="A23" s="12"/>
      <c r="B23" s="99" t="s">
        <v>6</v>
      </c>
      <c r="C23" s="143"/>
      <c r="D23" s="100"/>
      <c r="E23" s="101" t="s">
        <v>2</v>
      </c>
      <c r="F23" s="105"/>
      <c r="G23" s="106"/>
      <c r="H23" s="107"/>
      <c r="I23" s="105"/>
      <c r="J23" s="108"/>
      <c r="K23" s="109"/>
      <c r="L23" s="2"/>
    </row>
    <row r="24" spans="1:12" ht="30" customHeight="1" thickBot="1">
      <c r="A24" s="12"/>
      <c r="B24" s="102" t="s">
        <v>6</v>
      </c>
      <c r="C24" s="143"/>
      <c r="D24" s="103"/>
      <c r="E24" s="104" t="s">
        <v>2</v>
      </c>
      <c r="F24" s="105"/>
      <c r="G24" s="106"/>
      <c r="H24" s="107"/>
      <c r="I24" s="105"/>
      <c r="J24" s="108"/>
      <c r="K24" s="109"/>
      <c r="L24" s="2"/>
    </row>
    <row r="25" spans="1:12" ht="30" customHeight="1">
      <c r="A25" s="12"/>
      <c r="B25" s="237" t="s">
        <v>58</v>
      </c>
      <c r="C25" s="238"/>
      <c r="D25" s="124">
        <f>資金繰り表!D39</f>
        <v>0</v>
      </c>
      <c r="E25" s="148" t="s">
        <v>86</v>
      </c>
      <c r="F25" s="110"/>
      <c r="G25" s="239" t="s">
        <v>89</v>
      </c>
      <c r="H25" s="240"/>
      <c r="I25" s="240"/>
      <c r="J25" s="240"/>
      <c r="K25" s="241"/>
      <c r="L25" s="2"/>
    </row>
    <row r="26" spans="1:12" ht="31.5" customHeight="1" thickBot="1">
      <c r="A26" s="12"/>
      <c r="B26" s="218" t="s">
        <v>53</v>
      </c>
      <c r="C26" s="219"/>
      <c r="D26" s="129">
        <f>資金繰り表!D35</f>
        <v>0</v>
      </c>
      <c r="E26" s="149" t="s">
        <v>88</v>
      </c>
      <c r="F26" s="160"/>
      <c r="G26" s="232"/>
      <c r="H26" s="233"/>
      <c r="I26" s="233"/>
      <c r="J26" s="233"/>
      <c r="K26" s="234"/>
      <c r="L26" s="2"/>
    </row>
    <row r="27" spans="1:12" ht="31.5" customHeight="1">
      <c r="A27" s="12"/>
      <c r="B27" s="230" t="s">
        <v>50</v>
      </c>
      <c r="C27" s="231"/>
      <c r="D27" s="124">
        <f>D8+D9+D10+D17</f>
        <v>0</v>
      </c>
      <c r="E27" s="111" t="s">
        <v>87</v>
      </c>
      <c r="F27" s="112"/>
      <c r="G27" s="113"/>
      <c r="H27" s="113"/>
      <c r="I27" s="113"/>
      <c r="J27" s="113"/>
      <c r="K27" s="114"/>
      <c r="L27" s="2"/>
    </row>
    <row r="28" spans="1:12" ht="31.5" customHeight="1">
      <c r="A28" s="12"/>
      <c r="B28" s="220" t="s">
        <v>75</v>
      </c>
      <c r="C28" s="221"/>
      <c r="D28" s="126">
        <f>D25*(E7+H7)+D26</f>
        <v>0</v>
      </c>
      <c r="E28" s="115" t="s">
        <v>87</v>
      </c>
      <c r="F28" s="112"/>
      <c r="G28" s="113"/>
      <c r="H28" s="113"/>
      <c r="I28" s="113"/>
      <c r="J28" s="113"/>
      <c r="K28" s="114"/>
      <c r="L28" s="2"/>
    </row>
    <row r="29" spans="1:12" ht="31.5" customHeight="1" thickBot="1">
      <c r="A29" s="12"/>
      <c r="B29" s="222" t="s">
        <v>51</v>
      </c>
      <c r="C29" s="223"/>
      <c r="D29" s="127">
        <f>D27-D28</f>
        <v>0</v>
      </c>
      <c r="E29" s="116" t="s">
        <v>87</v>
      </c>
      <c r="F29" s="117"/>
      <c r="G29" s="118"/>
      <c r="H29" s="118"/>
      <c r="I29" s="118"/>
      <c r="J29" s="118"/>
      <c r="K29" s="119"/>
      <c r="L29" s="2"/>
    </row>
    <row r="30" spans="1:12" ht="6" customHeight="1">
      <c r="A30" s="12"/>
      <c r="B30" s="88"/>
      <c r="C30" s="12"/>
      <c r="D30" s="12"/>
      <c r="E30" s="12"/>
      <c r="F30" s="12"/>
      <c r="G30" s="12"/>
      <c r="H30" s="12"/>
      <c r="I30" s="12"/>
      <c r="J30" s="12"/>
      <c r="K30" s="12"/>
      <c r="L30" s="1"/>
    </row>
    <row r="31" spans="1:12">
      <c r="A31" s="12"/>
      <c r="B31" s="139"/>
      <c r="C31" s="113"/>
      <c r="D31" s="120"/>
      <c r="E31" s="121"/>
      <c r="F31" s="12"/>
      <c r="G31" s="12"/>
      <c r="H31" s="12"/>
      <c r="I31" s="12"/>
      <c r="J31" s="87" t="s">
        <v>61</v>
      </c>
      <c r="K31" s="122" t="s">
        <v>116</v>
      </c>
      <c r="L31" s="2"/>
    </row>
    <row r="32" spans="1:12">
      <c r="A32" s="1"/>
      <c r="B32" s="1"/>
      <c r="C32" s="1"/>
      <c r="D32" s="1"/>
      <c r="E32" s="1"/>
      <c r="F32" s="1"/>
      <c r="G32" s="1"/>
      <c r="H32" s="1"/>
      <c r="I32" s="1"/>
      <c r="J32" s="1"/>
      <c r="K32" s="1"/>
      <c r="L32" s="1"/>
    </row>
    <row r="33" ht="7.5" customHeight="1"/>
  </sheetData>
  <mergeCells count="30">
    <mergeCell ref="G17:G18"/>
    <mergeCell ref="H17:H18"/>
    <mergeCell ref="I17:I18"/>
    <mergeCell ref="F13:K13"/>
    <mergeCell ref="D17:D18"/>
    <mergeCell ref="H2:K2"/>
    <mergeCell ref="F8:K9"/>
    <mergeCell ref="B10:C10"/>
    <mergeCell ref="F12:K12"/>
    <mergeCell ref="B7:C7"/>
    <mergeCell ref="E10:E11"/>
    <mergeCell ref="F10:K11"/>
    <mergeCell ref="B11:C11"/>
    <mergeCell ref="D10:D11"/>
    <mergeCell ref="B26:C26"/>
    <mergeCell ref="B28:C28"/>
    <mergeCell ref="B29:C29"/>
    <mergeCell ref="F14:K14"/>
    <mergeCell ref="F15:K15"/>
    <mergeCell ref="F16:K16"/>
    <mergeCell ref="B27:C27"/>
    <mergeCell ref="G26:K26"/>
    <mergeCell ref="B17:C17"/>
    <mergeCell ref="B25:C25"/>
    <mergeCell ref="G25:K25"/>
    <mergeCell ref="J17:J18"/>
    <mergeCell ref="K17:K18"/>
    <mergeCell ref="B18:C18"/>
    <mergeCell ref="E17:E18"/>
    <mergeCell ref="F17:F18"/>
  </mergeCells>
  <phoneticPr fontId="2"/>
  <dataValidations count="4">
    <dataValidation type="list" errorStyle="warning" allowBlank="1" showInputMessage="1" showErrorMessage="1" error="選択肢以外を入力しようとしています。" sqref="F20:F24 F19" xr:uid="{A35200AC-3790-40CA-B9BE-65B76CC9C14D}">
      <formula1>"出資,融資,その他"</formula1>
    </dataValidation>
    <dataValidation type="list" errorStyle="warning" allowBlank="1" showInputMessage="1" showErrorMessage="1" error="選択肢以外を入力しようとしています。" sqref="H19:H24" xr:uid="{0C81C97E-3B3F-4BA5-B7AE-70F3842BB24D}">
      <formula1>"決定,協議中（会社レベル）,協議中（担当者レベル）,未定"</formula1>
    </dataValidation>
    <dataValidation type="list" errorStyle="warning" allowBlank="1" showInputMessage="1" showErrorMessage="1" error="選択肢以外を入力しようとしています。" sqref="I19:I24" xr:uid="{2656E312-ABE5-4122-A719-866C0B57F934}">
      <formula1>"有り,無し"</formula1>
    </dataValidation>
    <dataValidation type="list" errorStyle="warning" allowBlank="1" showInputMessage="1" showErrorMessage="1" error="選択肢以外を入力しようとしています。" sqref="J19:J24" xr:uid="{19C425C6-EAC7-4B14-997A-512557A29A0F}">
      <formula1>"本事業のみ,本事業及び他事業,他事業のみ,その他"</formula1>
    </dataValidation>
  </dataValidations>
  <printOptions horizontalCentered="1"/>
  <pageMargins left="0.23622047244094491" right="0.23622047244094491" top="0.53" bottom="0.2" header="0.31496062992125984" footer="0.2"/>
  <pageSetup paperSize="9" scale="79" orientation="landscape" r:id="rId1"/>
  <rowBreaks count="1" manualBreakCount="1">
    <brk id="31"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52D14-555B-42E4-9C8B-9BD1FEE7176C}">
  <sheetPr>
    <pageSetUpPr fitToPage="1"/>
  </sheetPr>
  <dimension ref="A1:L34"/>
  <sheetViews>
    <sheetView topLeftCell="A17" workbookViewId="0">
      <selection activeCell="B9" sqref="B9"/>
    </sheetView>
  </sheetViews>
  <sheetFormatPr defaultRowHeight="13.5"/>
  <cols>
    <col min="1" max="1" width="2.25" customWidth="1"/>
    <col min="2" max="2" width="16.5" customWidth="1"/>
    <col min="3" max="3" width="30.125" customWidth="1"/>
    <col min="4" max="4" width="11.625" customWidth="1"/>
    <col min="5" max="5" width="11.5" customWidth="1"/>
    <col min="6" max="6" width="12.875" customWidth="1"/>
    <col min="7" max="7" width="14.5" customWidth="1"/>
    <col min="8" max="8" width="20.25" customWidth="1"/>
    <col min="9" max="9" width="7.625" customWidth="1"/>
    <col min="10" max="10" width="13.375" customWidth="1"/>
    <col min="11" max="11" width="33.5" customWidth="1"/>
    <col min="12" max="12" width="2.125" customWidth="1"/>
    <col min="13" max="13" width="2.875" customWidth="1"/>
    <col min="14" max="16" width="10.125" customWidth="1"/>
    <col min="17" max="18" width="9" customWidth="1"/>
  </cols>
  <sheetData>
    <row r="1" spans="1:12" ht="14.25" thickBot="1">
      <c r="A1" s="12"/>
      <c r="B1" s="12"/>
      <c r="C1" s="12"/>
      <c r="D1" s="12"/>
      <c r="E1" s="12"/>
      <c r="F1" s="12"/>
      <c r="G1" s="81" t="s">
        <v>14</v>
      </c>
      <c r="H1" s="82" t="s">
        <v>15</v>
      </c>
      <c r="I1" s="83"/>
      <c r="J1" s="83"/>
      <c r="K1" s="84"/>
    </row>
    <row r="2" spans="1:12" ht="21.75" thickBot="1">
      <c r="A2" s="12"/>
      <c r="B2" s="85" t="s">
        <v>54</v>
      </c>
      <c r="C2" s="12"/>
      <c r="D2" s="86"/>
      <c r="E2" s="87"/>
      <c r="F2" s="87"/>
      <c r="G2" s="142" t="s">
        <v>35</v>
      </c>
      <c r="H2" s="250" t="str">
        <f>資金繰り表!A2</f>
        <v>〇〇〇株式会社</v>
      </c>
      <c r="I2" s="251"/>
      <c r="J2" s="251"/>
      <c r="K2" s="252"/>
      <c r="L2" s="1"/>
    </row>
    <row r="3" spans="1:12">
      <c r="A3" s="12"/>
      <c r="B3" s="12"/>
      <c r="C3" s="12"/>
      <c r="D3" s="12"/>
      <c r="E3" s="12"/>
      <c r="F3" s="161"/>
      <c r="G3" s="162"/>
      <c r="H3" s="163"/>
      <c r="I3" s="89"/>
      <c r="J3" s="89"/>
      <c r="K3" s="89"/>
      <c r="L3" s="1"/>
    </row>
    <row r="4" spans="1:12">
      <c r="A4" s="12"/>
      <c r="B4" s="90" t="s">
        <v>82</v>
      </c>
      <c r="C4" s="12"/>
      <c r="D4" s="12"/>
      <c r="E4" s="12"/>
      <c r="F4" s="161"/>
      <c r="G4" s="161"/>
      <c r="H4" s="161"/>
      <c r="I4" s="12"/>
      <c r="J4" s="12"/>
      <c r="K4" s="12"/>
      <c r="L4" s="1"/>
    </row>
    <row r="5" spans="1:12">
      <c r="A5" s="12"/>
      <c r="B5" s="91"/>
      <c r="C5" s="90" t="s">
        <v>84</v>
      </c>
      <c r="D5" s="161"/>
      <c r="E5" s="161"/>
      <c r="F5" s="161"/>
      <c r="G5" s="161"/>
      <c r="H5" s="161"/>
      <c r="I5" s="12"/>
      <c r="J5" s="12"/>
      <c r="K5" s="12"/>
      <c r="L5" s="1"/>
    </row>
    <row r="6" spans="1:12" ht="14.25" thickBot="1">
      <c r="A6" s="12"/>
      <c r="B6" s="90" t="s">
        <v>112</v>
      </c>
      <c r="C6" s="12"/>
      <c r="D6" s="161"/>
      <c r="E6" s="161"/>
      <c r="F6" s="161"/>
      <c r="G6" s="161"/>
      <c r="H6" s="161"/>
      <c r="I6" s="12"/>
      <c r="J6" s="12"/>
      <c r="K6" s="12"/>
      <c r="L6" s="1"/>
    </row>
    <row r="7" spans="1:12" ht="34.5" customHeight="1" thickBot="1">
      <c r="A7" s="12"/>
      <c r="B7" s="264" t="s">
        <v>83</v>
      </c>
      <c r="C7" s="265"/>
      <c r="D7" s="165" t="s">
        <v>67</v>
      </c>
      <c r="E7" s="125">
        <f>資金繰り表!N3</f>
        <v>6</v>
      </c>
      <c r="F7" s="164" t="s">
        <v>114</v>
      </c>
      <c r="G7" s="159" t="s">
        <v>63</v>
      </c>
      <c r="H7" s="128">
        <v>12</v>
      </c>
      <c r="I7" s="171" t="s">
        <v>115</v>
      </c>
      <c r="J7" s="169"/>
      <c r="K7" s="172"/>
      <c r="L7" s="2"/>
    </row>
    <row r="8" spans="1:12" ht="18" customHeight="1" thickBot="1">
      <c r="A8" s="12"/>
      <c r="B8" s="92" t="s">
        <v>126</v>
      </c>
      <c r="C8" s="93"/>
      <c r="D8" s="123">
        <v>200000</v>
      </c>
      <c r="E8" s="94" t="s">
        <v>85</v>
      </c>
      <c r="F8" s="253"/>
      <c r="G8" s="254"/>
      <c r="H8" s="254"/>
      <c r="I8" s="254"/>
      <c r="J8" s="254"/>
      <c r="K8" s="255"/>
      <c r="L8" s="2"/>
    </row>
    <row r="9" spans="1:12" ht="18" customHeight="1" thickBot="1">
      <c r="A9" s="12"/>
      <c r="B9" s="138" t="s">
        <v>127</v>
      </c>
      <c r="C9" s="93"/>
      <c r="D9" s="146">
        <v>63200</v>
      </c>
      <c r="E9" s="95" t="s">
        <v>85</v>
      </c>
      <c r="F9" s="256"/>
      <c r="G9" s="257"/>
      <c r="H9" s="257"/>
      <c r="I9" s="257"/>
      <c r="J9" s="257"/>
      <c r="K9" s="258"/>
      <c r="L9" s="2"/>
    </row>
    <row r="10" spans="1:12" ht="30.75" customHeight="1" thickTop="1">
      <c r="A10" s="12"/>
      <c r="B10" s="259" t="s">
        <v>36</v>
      </c>
      <c r="C10" s="260"/>
      <c r="D10" s="272">
        <f>SUM(D12:D16)</f>
        <v>180000</v>
      </c>
      <c r="E10" s="248" t="s">
        <v>87</v>
      </c>
      <c r="F10" s="266" t="s">
        <v>128</v>
      </c>
      <c r="G10" s="267"/>
      <c r="H10" s="267"/>
      <c r="I10" s="267"/>
      <c r="J10" s="267"/>
      <c r="K10" s="268"/>
      <c r="L10" s="2"/>
    </row>
    <row r="11" spans="1:12" ht="21.75" customHeight="1" thickBot="1">
      <c r="A11" s="12"/>
      <c r="B11" s="246" t="str">
        <f>IF(資金繰り表!D16=D8+D10,"","B欄+D欄の金額は資金繰り表の小計(b1)と一致させてください。")</f>
        <v>B欄+D欄の金額は資金繰り表の小計(b1)と一致させてください。</v>
      </c>
      <c r="C11" s="247"/>
      <c r="D11" s="273"/>
      <c r="E11" s="249"/>
      <c r="F11" s="269"/>
      <c r="G11" s="270"/>
      <c r="H11" s="270"/>
      <c r="I11" s="270"/>
      <c r="J11" s="270"/>
      <c r="K11" s="271"/>
      <c r="L11" s="2"/>
    </row>
    <row r="12" spans="1:12" ht="30" customHeight="1" thickTop="1">
      <c r="A12" s="12"/>
      <c r="B12" s="96" t="s">
        <v>5</v>
      </c>
      <c r="C12" s="152" t="s">
        <v>108</v>
      </c>
      <c r="D12" s="166">
        <v>70000</v>
      </c>
      <c r="E12" s="98" t="s">
        <v>2</v>
      </c>
      <c r="F12" s="275" t="s">
        <v>92</v>
      </c>
      <c r="G12" s="276"/>
      <c r="H12" s="276"/>
      <c r="I12" s="276"/>
      <c r="J12" s="276"/>
      <c r="K12" s="277"/>
      <c r="L12" s="2"/>
    </row>
    <row r="13" spans="1:12" ht="30" customHeight="1">
      <c r="A13" s="12"/>
      <c r="B13" s="99" t="s">
        <v>5</v>
      </c>
      <c r="C13" s="152" t="s">
        <v>109</v>
      </c>
      <c r="D13" s="167">
        <v>100000</v>
      </c>
      <c r="E13" s="101" t="s">
        <v>2</v>
      </c>
      <c r="F13" s="275" t="s">
        <v>91</v>
      </c>
      <c r="G13" s="276"/>
      <c r="H13" s="276"/>
      <c r="I13" s="276"/>
      <c r="J13" s="276"/>
      <c r="K13" s="277"/>
      <c r="L13" s="2"/>
    </row>
    <row r="14" spans="1:12" ht="30" customHeight="1">
      <c r="A14" s="12"/>
      <c r="B14" s="99" t="s">
        <v>5</v>
      </c>
      <c r="C14" s="144"/>
      <c r="D14" s="100"/>
      <c r="E14" s="101" t="s">
        <v>2</v>
      </c>
      <c r="F14" s="224"/>
      <c r="G14" s="225"/>
      <c r="H14" s="225"/>
      <c r="I14" s="225"/>
      <c r="J14" s="225"/>
      <c r="K14" s="226"/>
      <c r="L14" s="2"/>
    </row>
    <row r="15" spans="1:12" ht="30" customHeight="1">
      <c r="A15" s="12"/>
      <c r="B15" s="99" t="s">
        <v>5</v>
      </c>
      <c r="C15" s="144"/>
      <c r="D15" s="100"/>
      <c r="E15" s="101" t="s">
        <v>2</v>
      </c>
      <c r="F15" s="224"/>
      <c r="G15" s="225"/>
      <c r="H15" s="225"/>
      <c r="I15" s="225"/>
      <c r="J15" s="225"/>
      <c r="K15" s="226"/>
      <c r="L15" s="2"/>
    </row>
    <row r="16" spans="1:12" ht="30" customHeight="1" thickBot="1">
      <c r="A16" s="12"/>
      <c r="B16" s="102" t="s">
        <v>5</v>
      </c>
      <c r="C16" s="145" t="s">
        <v>8</v>
      </c>
      <c r="D16" s="153">
        <v>10000</v>
      </c>
      <c r="E16" s="104" t="s">
        <v>2</v>
      </c>
      <c r="F16" s="227"/>
      <c r="G16" s="228"/>
      <c r="H16" s="228"/>
      <c r="I16" s="228"/>
      <c r="J16" s="228"/>
      <c r="K16" s="229"/>
      <c r="L16" s="2"/>
    </row>
    <row r="17" spans="1:12" ht="35.25" customHeight="1" thickTop="1">
      <c r="A17" s="12"/>
      <c r="B17" s="235" t="s">
        <v>37</v>
      </c>
      <c r="C17" s="236"/>
      <c r="D17" s="272">
        <f>SUM(D19:D24)</f>
        <v>450000</v>
      </c>
      <c r="E17" s="248" t="s">
        <v>87</v>
      </c>
      <c r="F17" s="242" t="s">
        <v>4</v>
      </c>
      <c r="G17" s="242" t="s">
        <v>7</v>
      </c>
      <c r="H17" s="242" t="s">
        <v>3</v>
      </c>
      <c r="I17" s="274" t="s">
        <v>95</v>
      </c>
      <c r="J17" s="242" t="s">
        <v>11</v>
      </c>
      <c r="K17" s="244" t="s">
        <v>60</v>
      </c>
      <c r="L17" s="2"/>
    </row>
    <row r="18" spans="1:12" ht="24.75" customHeight="1" thickBot="1">
      <c r="A18" s="12"/>
      <c r="B18" s="246" t="str">
        <f>IF(資金繰り表!D20=D17,"","E欄の金額は資金繰り表の小計(b2)と一致させてください。")</f>
        <v>E欄の金額は資金繰り表の小計(b2)と一致させてください。</v>
      </c>
      <c r="C18" s="247"/>
      <c r="D18" s="273"/>
      <c r="E18" s="249"/>
      <c r="F18" s="243"/>
      <c r="G18" s="243"/>
      <c r="H18" s="243"/>
      <c r="I18" s="243"/>
      <c r="J18" s="243"/>
      <c r="K18" s="245"/>
      <c r="L18" s="2"/>
    </row>
    <row r="19" spans="1:12" ht="30" customHeight="1" thickTop="1">
      <c r="A19" s="12"/>
      <c r="B19" s="99" t="s">
        <v>6</v>
      </c>
      <c r="C19" s="152" t="s">
        <v>96</v>
      </c>
      <c r="D19" s="166">
        <v>50000</v>
      </c>
      <c r="E19" s="101" t="s">
        <v>2</v>
      </c>
      <c r="F19" s="154" t="s">
        <v>0</v>
      </c>
      <c r="G19" s="155">
        <v>45778</v>
      </c>
      <c r="H19" s="156" t="s">
        <v>1</v>
      </c>
      <c r="I19" s="154" t="s">
        <v>9</v>
      </c>
      <c r="J19" s="157" t="s">
        <v>101</v>
      </c>
      <c r="K19" s="158" t="s">
        <v>72</v>
      </c>
      <c r="L19" s="2"/>
    </row>
    <row r="20" spans="1:12" ht="30" customHeight="1">
      <c r="A20" s="12"/>
      <c r="B20" s="99" t="s">
        <v>6</v>
      </c>
      <c r="C20" s="152" t="s">
        <v>97</v>
      </c>
      <c r="D20" s="167">
        <v>100000</v>
      </c>
      <c r="E20" s="101" t="s">
        <v>2</v>
      </c>
      <c r="F20" s="154" t="s">
        <v>0</v>
      </c>
      <c r="G20" s="155">
        <v>45809</v>
      </c>
      <c r="H20" s="156" t="s">
        <v>13</v>
      </c>
      <c r="I20" s="154" t="s">
        <v>10</v>
      </c>
      <c r="J20" s="157" t="s">
        <v>74</v>
      </c>
      <c r="K20" s="158" t="s">
        <v>73</v>
      </c>
      <c r="L20" s="2"/>
    </row>
    <row r="21" spans="1:12" ht="30" customHeight="1">
      <c r="A21" s="12"/>
      <c r="B21" s="99" t="s">
        <v>6</v>
      </c>
      <c r="C21" s="152" t="s">
        <v>98</v>
      </c>
      <c r="D21" s="167">
        <v>50000</v>
      </c>
      <c r="E21" s="101" t="s">
        <v>2</v>
      </c>
      <c r="F21" s="154" t="s">
        <v>0</v>
      </c>
      <c r="G21" s="155">
        <v>45870</v>
      </c>
      <c r="H21" s="156" t="s">
        <v>12</v>
      </c>
      <c r="I21" s="154" t="s">
        <v>10</v>
      </c>
      <c r="J21" s="157" t="s">
        <v>74</v>
      </c>
      <c r="K21" s="158" t="s">
        <v>105</v>
      </c>
      <c r="L21" s="2"/>
    </row>
    <row r="22" spans="1:12" ht="30" customHeight="1">
      <c r="A22" s="12"/>
      <c r="B22" s="99" t="s">
        <v>6</v>
      </c>
      <c r="C22" s="152" t="s">
        <v>99</v>
      </c>
      <c r="D22" s="167">
        <v>100000</v>
      </c>
      <c r="E22" s="101" t="s">
        <v>2</v>
      </c>
      <c r="F22" s="154" t="s">
        <v>0</v>
      </c>
      <c r="G22" s="155">
        <v>46327</v>
      </c>
      <c r="H22" s="156" t="s">
        <v>102</v>
      </c>
      <c r="I22" s="154" t="s">
        <v>10</v>
      </c>
      <c r="J22" s="157" t="s">
        <v>74</v>
      </c>
      <c r="K22" s="158" t="s">
        <v>107</v>
      </c>
      <c r="L22" s="2"/>
    </row>
    <row r="23" spans="1:12" ht="30" customHeight="1">
      <c r="A23" s="12"/>
      <c r="B23" s="99" t="s">
        <v>6</v>
      </c>
      <c r="C23" s="152" t="s">
        <v>100</v>
      </c>
      <c r="D23" s="167">
        <v>100000</v>
      </c>
      <c r="E23" s="101" t="s">
        <v>2</v>
      </c>
      <c r="F23" s="154" t="s">
        <v>94</v>
      </c>
      <c r="G23" s="155">
        <v>46082</v>
      </c>
      <c r="H23" s="156" t="s">
        <v>12</v>
      </c>
      <c r="I23" s="154" t="s">
        <v>10</v>
      </c>
      <c r="J23" s="157" t="s">
        <v>74</v>
      </c>
      <c r="K23" s="158" t="s">
        <v>106</v>
      </c>
      <c r="L23" s="2"/>
    </row>
    <row r="24" spans="1:12" ht="30" customHeight="1" thickBot="1">
      <c r="A24" s="12"/>
      <c r="B24" s="102" t="s">
        <v>6</v>
      </c>
      <c r="C24" s="152" t="s">
        <v>111</v>
      </c>
      <c r="D24" s="168">
        <v>50000</v>
      </c>
      <c r="E24" s="104" t="s">
        <v>2</v>
      </c>
      <c r="F24" s="154" t="s">
        <v>103</v>
      </c>
      <c r="G24" s="155">
        <v>46082</v>
      </c>
      <c r="H24" s="156" t="s">
        <v>102</v>
      </c>
      <c r="I24" s="154" t="s">
        <v>10</v>
      </c>
      <c r="J24" s="157" t="s">
        <v>104</v>
      </c>
      <c r="K24" s="158" t="s">
        <v>110</v>
      </c>
      <c r="L24" s="2"/>
    </row>
    <row r="25" spans="1:12" ht="30" customHeight="1">
      <c r="A25" s="12"/>
      <c r="B25" s="237" t="s">
        <v>58</v>
      </c>
      <c r="C25" s="238"/>
      <c r="D25" s="124">
        <v>44647.059000000001</v>
      </c>
      <c r="E25" s="148" t="s">
        <v>86</v>
      </c>
      <c r="F25" s="110"/>
      <c r="G25" s="239" t="s">
        <v>89</v>
      </c>
      <c r="H25" s="240"/>
      <c r="I25" s="240"/>
      <c r="J25" s="240"/>
      <c r="K25" s="241"/>
      <c r="L25" s="2"/>
    </row>
    <row r="26" spans="1:12" ht="31.5" customHeight="1" thickBot="1">
      <c r="A26" s="12"/>
      <c r="B26" s="218" t="s">
        <v>53</v>
      </c>
      <c r="C26" s="219"/>
      <c r="D26" s="129">
        <v>100000</v>
      </c>
      <c r="E26" s="149" t="s">
        <v>88</v>
      </c>
      <c r="F26" s="160"/>
      <c r="G26" s="278" t="s">
        <v>93</v>
      </c>
      <c r="H26" s="233"/>
      <c r="I26" s="233"/>
      <c r="J26" s="233"/>
      <c r="K26" s="234"/>
      <c r="L26" s="2"/>
    </row>
    <row r="27" spans="1:12" ht="31.5" customHeight="1">
      <c r="A27" s="12"/>
      <c r="B27" s="230" t="s">
        <v>50</v>
      </c>
      <c r="C27" s="231"/>
      <c r="D27" s="124">
        <f>D8+D9+D10+D17</f>
        <v>893200</v>
      </c>
      <c r="E27" s="111" t="s">
        <v>87</v>
      </c>
      <c r="F27" s="112"/>
      <c r="G27" s="113"/>
      <c r="H27" s="113"/>
      <c r="I27" s="113"/>
      <c r="J27" s="113"/>
      <c r="K27" s="114"/>
      <c r="L27" s="2"/>
    </row>
    <row r="28" spans="1:12" ht="31.5" customHeight="1">
      <c r="A28" s="12"/>
      <c r="B28" s="220" t="s">
        <v>75</v>
      </c>
      <c r="C28" s="221"/>
      <c r="D28" s="126">
        <f>D25*(E7+H7)+D26</f>
        <v>903647.06200000003</v>
      </c>
      <c r="E28" s="115" t="s">
        <v>87</v>
      </c>
      <c r="F28" s="112"/>
      <c r="G28" s="113"/>
      <c r="H28" s="113"/>
      <c r="I28" s="113"/>
      <c r="J28" s="113"/>
      <c r="K28" s="114"/>
      <c r="L28" s="2"/>
    </row>
    <row r="29" spans="1:12" ht="31.5" customHeight="1" thickBot="1">
      <c r="A29" s="12"/>
      <c r="B29" s="222" t="s">
        <v>51</v>
      </c>
      <c r="C29" s="223"/>
      <c r="D29" s="127">
        <f>D27-D28</f>
        <v>-10447.062000000034</v>
      </c>
      <c r="E29" s="116" t="s">
        <v>87</v>
      </c>
      <c r="F29" s="117"/>
      <c r="G29" s="118"/>
      <c r="H29" s="118"/>
      <c r="I29" s="118"/>
      <c r="J29" s="118"/>
      <c r="K29" s="119"/>
      <c r="L29" s="2"/>
    </row>
    <row r="30" spans="1:12" ht="6" customHeight="1">
      <c r="A30" s="12"/>
      <c r="B30" s="88"/>
      <c r="C30" s="12"/>
      <c r="D30" s="12"/>
      <c r="E30" s="12"/>
      <c r="F30" s="12"/>
      <c r="G30" s="12"/>
      <c r="H30" s="12"/>
      <c r="I30" s="12"/>
      <c r="J30" s="12"/>
      <c r="K30" s="12"/>
      <c r="L30" s="1"/>
    </row>
    <row r="31" spans="1:12">
      <c r="A31" s="12"/>
      <c r="B31" s="139"/>
      <c r="C31" s="113"/>
      <c r="D31" s="120"/>
      <c r="E31" s="121"/>
      <c r="F31" s="12"/>
      <c r="G31" s="12"/>
      <c r="H31" s="12"/>
      <c r="I31" s="12"/>
      <c r="J31" s="87" t="s">
        <v>61</v>
      </c>
      <c r="K31" s="122" t="s">
        <v>116</v>
      </c>
      <c r="L31" s="2"/>
    </row>
    <row r="32" spans="1:12">
      <c r="A32" s="1"/>
      <c r="B32" s="1"/>
      <c r="C32" s="1"/>
      <c r="D32" s="1"/>
      <c r="E32" s="1"/>
      <c r="F32" s="1"/>
      <c r="G32" s="1"/>
      <c r="H32" s="1"/>
      <c r="I32" s="1"/>
      <c r="J32" s="1"/>
      <c r="K32" s="1"/>
      <c r="L32" s="1"/>
    </row>
    <row r="33" spans="7:7" ht="7.5" customHeight="1"/>
    <row r="34" spans="7:7">
      <c r="G34" s="173"/>
    </row>
  </sheetData>
  <mergeCells count="30">
    <mergeCell ref="B29:C29"/>
    <mergeCell ref="B18:C18"/>
    <mergeCell ref="B26:C26"/>
    <mergeCell ref="G26:K26"/>
    <mergeCell ref="B27:C27"/>
    <mergeCell ref="B28:C28"/>
    <mergeCell ref="B25:C25"/>
    <mergeCell ref="G25:K25"/>
    <mergeCell ref="H17:H18"/>
    <mergeCell ref="I17:I18"/>
    <mergeCell ref="J17:J18"/>
    <mergeCell ref="K17:K18"/>
    <mergeCell ref="B17:C17"/>
    <mergeCell ref="D17:D18"/>
    <mergeCell ref="E17:E18"/>
    <mergeCell ref="F17:F18"/>
    <mergeCell ref="G17:G18"/>
    <mergeCell ref="H2:K2"/>
    <mergeCell ref="B7:C7"/>
    <mergeCell ref="F8:K9"/>
    <mergeCell ref="B10:C10"/>
    <mergeCell ref="D10:D11"/>
    <mergeCell ref="E10:E11"/>
    <mergeCell ref="F10:K11"/>
    <mergeCell ref="B11:C11"/>
    <mergeCell ref="F12:K12"/>
    <mergeCell ref="F13:K13"/>
    <mergeCell ref="F14:K14"/>
    <mergeCell ref="F15:K15"/>
    <mergeCell ref="F16:K16"/>
  </mergeCells>
  <phoneticPr fontId="2"/>
  <dataValidations count="4">
    <dataValidation type="list" errorStyle="warning" allowBlank="1" showInputMessage="1" showErrorMessage="1" error="選択肢以外を入力しようとしています。" sqref="J19:J24" xr:uid="{AF2060BB-7371-4ACC-9453-DD5DBE0873F5}">
      <formula1>"本事業のみ,本事業及び他事業,他事業のみ,その他"</formula1>
    </dataValidation>
    <dataValidation type="list" errorStyle="warning" allowBlank="1" showInputMessage="1" showErrorMessage="1" error="選択肢以外を入力しようとしています。" sqref="I19:I24" xr:uid="{C391041F-E764-43CB-850A-2599216F398A}">
      <formula1>"有り,無し"</formula1>
    </dataValidation>
    <dataValidation type="list" errorStyle="warning" allowBlank="1" showInputMessage="1" showErrorMessage="1" error="選択肢以外を入力しようとしています。" sqref="H19:H24" xr:uid="{D404562F-C543-48CD-BC48-C172EF512266}">
      <formula1>"決定,協議中（会社レベル）,協議中（担当者レベル）,未定"</formula1>
    </dataValidation>
    <dataValidation type="list" errorStyle="warning" allowBlank="1" showInputMessage="1" showErrorMessage="1" error="選択肢以外を入力しようとしています。" sqref="F19:F24" xr:uid="{09E5DF61-8F44-48FD-966D-155EEDBEE988}">
      <formula1>"出資,融資,その他"</formula1>
    </dataValidation>
  </dataValidations>
  <printOptions horizontalCentered="1"/>
  <pageMargins left="0.23622047244094491" right="0.23622047244094491" top="0.53" bottom="0.2" header="0.31496062992125984" footer="0.2"/>
  <pageSetup paperSize="9" scale="79" orientation="landscape" r:id="rId1"/>
  <rowBreaks count="1" manualBreakCount="1">
    <brk id="31" max="12"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資金繰り表</vt:lpstr>
      <vt:lpstr>財務状況確認シート</vt:lpstr>
      <vt:lpstr>記入例</vt:lpstr>
      <vt:lpstr>記入例!Print_Area</vt:lpstr>
      <vt:lpstr>財務状況確認シート!Print_Area</vt:lpstr>
      <vt:lpstr>資金繰り表!Print_Area</vt:lpstr>
      <vt:lpstr>資金繰り表!Print_Titles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