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4C702CBF-7DDA-46B9-9E48-4F4A9EE340A1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(1)全期間総括表" sheetId="7" r:id="rId1"/>
    <sheet name="(2)委託先総括表(一般）" sheetId="6" r:id="rId2"/>
    <sheet name="(2)委託先総括表(国立研究開発法人等）" sheetId="12" r:id="rId3"/>
    <sheet name="(2)委託先総括表(大学）" sheetId="1" r:id="rId4"/>
    <sheet name="(3)再委託・共同実施総括表（一般）" sheetId="9" r:id="rId5"/>
    <sheet name="(3)再委託・共同実施総括表（国立研究開発法人等）" sheetId="13" r:id="rId6"/>
    <sheet name="(3)再委託・共同実施総括表（大学）" sheetId="8" r:id="rId7"/>
    <sheet name="(4)項目別明細表（一般）" sheetId="2" r:id="rId8"/>
    <sheet name="(4)項目別明細表（国立研究開発法人等）" sheetId="10" r:id="rId9"/>
    <sheet name="(4)項目別明細表（大学）" sheetId="5" r:id="rId10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<sst xmlns="http://schemas.openxmlformats.org/spreadsheetml/2006/main" count="476" uniqueCount="215">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</sst>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/>
    </row>
    <row r="2" spans="1:12" ht="19.5" x14ac:dyDescent="0.15">
      <c r="A2" s="145" t="s">
        <v>106</v>
      </c>
      <c r="B2" s="145"/>
      <c r="C2" s="145"/>
      <c r="D2" s="145"/>
      <c r="E2" s="145"/>
      <c r="F2" s="145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123</v>
      </c>
      <c r="B5" s="7"/>
    </row>
    <row r="6" spans="1:12" s="8" customFormat="1" ht="18.75" customHeight="1" x14ac:dyDescent="0.15">
      <c r="A6" s="7"/>
      <c r="B6" s="7"/>
      <c r="D6" s="146" t="s">
        <v>118</v>
      </c>
      <c r="E6" s="146"/>
      <c r="F6" s="146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128</v>
      </c>
      <c r="E7" s="9" t="s">
        <v>129</v>
      </c>
      <c r="F7" s="9" t="s">
        <v>130</v>
      </c>
      <c r="I7" s="69"/>
    </row>
    <row r="8" spans="1:12" s="8" customFormat="1" ht="27" customHeight="1" x14ac:dyDescent="0.15">
      <c r="A8" s="137" t="s">
        <v>75</v>
      </c>
      <c r="B8" s="138"/>
      <c r="C8" s="11">
        <f t="shared" ref="C8:C12" si="0">SUM(D8:F8)</f>
        <v>0</v>
      </c>
      <c r="D8" s="11">
        <f>'(2)委託先総括表(一般）'!C26</f>
        <v>0</v>
      </c>
      <c r="E8" s="11">
        <f>'(2)委託先総括表(一般）'!D26</f>
        <v>0</v>
      </c>
      <c r="F8" s="11">
        <f>'(2)委託先総括表(一般）'!E26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7" t="s">
        <v>214</v>
      </c>
      <c r="B12" s="138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7" t="s">
        <v>10</v>
      </c>
      <c r="B13" s="138"/>
      <c r="C13" s="11">
        <f>SUM(D13:F13)</f>
        <v>0</v>
      </c>
      <c r="D13" s="11">
        <f>'(2)委託先総括表(一般）'!C25+'(2)委託先総括表(大学）'!C17</f>
        <v>0</v>
      </c>
      <c r="E13" s="11">
        <f>'(2)委託先総括表(一般）'!D25+'(2)委託先総括表(大学）'!D17</f>
        <v>0</v>
      </c>
      <c r="F13" s="11">
        <f>'(2)委託先総括表(一般）'!E25+'(2)委託先総括表(大学）'!E17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7" t="s">
        <v>78</v>
      </c>
      <c r="B14" s="138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7" t="s">
        <v>79</v>
      </c>
      <c r="B15" s="138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133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121</v>
      </c>
    </row>
    <row r="19" spans="1:12" ht="27" customHeight="1" x14ac:dyDescent="0.15">
      <c r="A19" s="139" t="s">
        <v>212</v>
      </c>
      <c r="B19" s="140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1" t="s">
        <v>119</v>
      </c>
      <c r="B20" s="142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3" t="s">
        <v>124</v>
      </c>
      <c r="B21" s="144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39" t="s">
        <v>213</v>
      </c>
      <c r="B23" s="140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1" t="s">
        <v>120</v>
      </c>
      <c r="B24" s="142"/>
      <c r="C24" s="49">
        <f>SUM(D24:F24)</f>
        <v>0</v>
      </c>
      <c r="D24" s="72"/>
      <c r="E24" s="72"/>
      <c r="F24" s="72"/>
    </row>
    <row r="25" spans="1:12" ht="27" customHeight="1" x14ac:dyDescent="0.15">
      <c r="A25" s="143" t="s">
        <v>125</v>
      </c>
      <c r="B25" s="144"/>
      <c r="C25" s="50">
        <f>SUM(D25:F25)</f>
        <v>0</v>
      </c>
      <c r="D25" s="73"/>
      <c r="E25" s="73"/>
      <c r="F25" s="73"/>
    </row>
  </sheetData>
  <mergeCells count="13">
    <mergeCell ref="A2:F2"/>
    <mergeCell ref="A8:B8"/>
    <mergeCell ref="A14:B14"/>
    <mergeCell ref="A12:B12"/>
    <mergeCell ref="A13:B13"/>
    <mergeCell ref="D6:F6"/>
    <mergeCell ref="A15:B15"/>
    <mergeCell ref="A23:B23"/>
    <mergeCell ref="A24:B24"/>
    <mergeCell ref="A25:B25"/>
    <mergeCell ref="A19:B19"/>
    <mergeCell ref="A20:B20"/>
    <mergeCell ref="A21:B21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/>
    </row>
    <row r="2" spans="1:12" ht="19.5" customHeight="1" x14ac:dyDescent="0.15">
      <c r="A2" s="147" t="s">
        <v>197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11"/>
      <c r="C3" s="211"/>
      <c r="D3" s="211"/>
      <c r="E3" s="211"/>
      <c r="F3" s="211"/>
      <c r="G3" s="211"/>
      <c r="H3" s="211"/>
      <c r="J3" s="212"/>
      <c r="K3" s="212"/>
      <c r="L3" s="212"/>
    </row>
    <row r="4" spans="1:12" s="18" customFormat="1" ht="18" customHeight="1" thickBot="1" x14ac:dyDescent="0.2">
      <c r="A4" s="170" t="s">
        <v>204</v>
      </c>
      <c r="B4" s="170"/>
      <c r="C4" s="170"/>
      <c r="D4" s="170"/>
      <c r="E4" s="170"/>
      <c r="F4" s="170"/>
      <c r="G4" s="170"/>
      <c r="H4" s="170"/>
      <c r="I4" s="170"/>
      <c r="J4" s="170"/>
      <c r="K4" s="163"/>
      <c r="L4" s="163"/>
    </row>
    <row r="5" spans="1:12" s="18" customFormat="1" ht="13.5" x14ac:dyDescent="0.15">
      <c r="A5" s="166" t="s">
        <v>96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101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101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210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211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131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101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60" t="s">
        <v>209</v>
      </c>
      <c r="B36" s="161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02" t="s">
        <v>88</v>
      </c>
      <c r="B37" s="203"/>
      <c r="C37" s="203"/>
      <c r="D37" s="203"/>
      <c r="E37" s="203"/>
      <c r="F37" s="203"/>
      <c r="G37" s="203"/>
      <c r="H37" s="203"/>
      <c r="I37" s="203"/>
      <c r="J37" s="204"/>
      <c r="K37" s="65"/>
      <c r="L37" s="66">
        <f>L6+L36</f>
        <v>0</v>
      </c>
    </row>
    <row r="38" spans="1:12" s="18" customFormat="1" ht="13.5" x14ac:dyDescent="0.15">
      <c r="A38" s="29" t="s">
        <v>108</v>
      </c>
      <c r="B38" s="30"/>
      <c r="C38" s="30"/>
      <c r="D38" s="30"/>
      <c r="E38" s="30"/>
      <c r="F38" s="30"/>
      <c r="G38" s="30"/>
      <c r="H38" s="30"/>
      <c r="I38" s="30"/>
      <c r="J38" s="30"/>
      <c r="K38" s="200">
        <f>L37*1000</f>
        <v>0</v>
      </c>
      <c r="L38" s="201"/>
    </row>
    <row r="39" spans="1:12" s="18" customFormat="1" ht="13.5" x14ac:dyDescent="0.15">
      <c r="A39" s="31" t="s">
        <v>110</v>
      </c>
      <c r="B39" s="32"/>
      <c r="C39" s="32"/>
      <c r="D39" s="32"/>
      <c r="E39" s="32"/>
      <c r="F39" s="32"/>
      <c r="G39" s="32"/>
      <c r="H39" s="32"/>
      <c r="I39" s="32"/>
      <c r="J39" s="33"/>
      <c r="K39" s="205">
        <f>ROUNDDOWN(L37*1000*(0.1/1.1),0)</f>
        <v>0</v>
      </c>
      <c r="L39" s="206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6" t="s">
        <v>95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 t="s">
        <v>91</v>
      </c>
      <c r="L41" s="166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9">
        <f>SUM(K43:K47)</f>
        <v>0</v>
      </c>
      <c r="L42" s="210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122</v>
      </c>
      <c r="B49" s="43"/>
      <c r="C49" s="43"/>
      <c r="D49" s="43"/>
      <c r="E49" s="43"/>
      <c r="F49" s="43"/>
      <c r="G49" s="43"/>
      <c r="H49" s="43"/>
      <c r="I49" s="43"/>
      <c r="J49" s="44"/>
      <c r="K49" s="196">
        <f>ROUNDDOWN(K42*(0.1/1.1),0)</f>
        <v>0</v>
      </c>
      <c r="L49" s="197"/>
    </row>
    <row r="50" spans="1:12" s="18" customFormat="1" ht="13.5" x14ac:dyDescent="0.15">
      <c r="K50" s="45"/>
      <c r="L50" s="45"/>
    </row>
    <row r="51" spans="1:12" s="18" customFormat="1" ht="13.5" x14ac:dyDescent="0.15">
      <c r="A51" s="167" t="s">
        <v>109</v>
      </c>
      <c r="B51" s="207"/>
      <c r="C51" s="207"/>
      <c r="D51" s="207"/>
      <c r="E51" s="207"/>
      <c r="F51" s="207"/>
      <c r="G51" s="207"/>
      <c r="H51" s="207"/>
      <c r="I51" s="207"/>
      <c r="J51" s="208"/>
      <c r="K51" s="198">
        <f>K38+K42</f>
        <v>0</v>
      </c>
      <c r="L51" s="199"/>
    </row>
    <row r="52" spans="1:12" s="18" customFormat="1" ht="13.5" x14ac:dyDescent="0.15">
      <c r="A52" s="167" t="s">
        <v>111</v>
      </c>
      <c r="B52" s="207"/>
      <c r="C52" s="207"/>
      <c r="D52" s="207"/>
      <c r="E52" s="207"/>
      <c r="F52" s="207"/>
      <c r="G52" s="207"/>
      <c r="H52" s="207"/>
      <c r="I52" s="207"/>
      <c r="J52" s="208"/>
      <c r="K52" s="196">
        <f>K39+K49</f>
        <v>0</v>
      </c>
      <c r="L52" s="197"/>
    </row>
    <row r="53" spans="1:12" ht="3.75" customHeight="1" x14ac:dyDescent="0.15"/>
  </sheetData>
  <mergeCells count="18"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  <mergeCell ref="A2:L2"/>
    <mergeCell ref="K38:L38"/>
    <mergeCell ref="A37:J37"/>
    <mergeCell ref="K39:L39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184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133</v>
      </c>
      <c r="B29" s="24"/>
      <c r="C29" s="24"/>
      <c r="D29" s="24"/>
      <c r="E29" s="24"/>
    </row>
    <row r="32" spans="1:5" x14ac:dyDescent="0.15">
      <c r="A32" s="16" t="s">
        <v>100</v>
      </c>
      <c r="B32" s="3"/>
      <c r="C32" s="3"/>
      <c r="D32" s="3"/>
      <c r="E32" s="3"/>
    </row>
    <row r="34" spans="1:1" x14ac:dyDescent="0.15">
      <c r="A34" s="17" t="s">
        <v>190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186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133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185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133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188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132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196</v>
      </c>
    </row>
    <row r="30" spans="1:5" x14ac:dyDescent="0.15">
      <c r="A30" s="17" t="s">
        <v>192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189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191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195</v>
      </c>
    </row>
    <row r="22" spans="1:5" x14ac:dyDescent="0.15">
      <c r="A22" s="17" t="s">
        <v>194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187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126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127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193</v>
      </c>
    </row>
    <row r="22" spans="1:5" x14ac:dyDescent="0.15">
      <c r="A22" s="17" t="s">
        <v>192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zoomScaleNormal="100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/>
    </row>
    <row r="2" spans="1:12" ht="19.5" customHeight="1" x14ac:dyDescent="0.15">
      <c r="A2" s="147" t="s">
        <v>183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64"/>
      <c r="C3" s="164"/>
      <c r="D3" s="164"/>
      <c r="E3" s="164"/>
      <c r="F3" s="164"/>
      <c r="G3" s="164"/>
      <c r="H3" s="164"/>
      <c r="I3" s="164"/>
      <c r="J3" s="165"/>
      <c r="K3" s="165"/>
      <c r="L3" s="165"/>
    </row>
    <row r="4" spans="1:12" s="18" customFormat="1" ht="19.5" customHeight="1" thickBot="1" x14ac:dyDescent="0.2">
      <c r="A4" s="170" t="s">
        <v>205</v>
      </c>
      <c r="B4" s="170"/>
      <c r="D4" s="8"/>
      <c r="J4" s="8"/>
    </row>
    <row r="5" spans="1:12" s="18" customFormat="1" ht="13.5" x14ac:dyDescent="0.15">
      <c r="A5" s="166" t="s">
        <v>104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101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62" t="s">
        <v>14</v>
      </c>
      <c r="B10" s="163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101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101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101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101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101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210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211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101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60" t="s">
        <v>55</v>
      </c>
      <c r="B40" s="161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102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112</v>
      </c>
      <c r="B42" s="80"/>
      <c r="C42" s="80"/>
      <c r="D42" s="80"/>
      <c r="E42" s="80"/>
      <c r="F42" s="80"/>
      <c r="G42" s="80"/>
      <c r="H42" s="80"/>
      <c r="I42" s="80"/>
      <c r="J42" s="80"/>
      <c r="K42" s="158">
        <f>L41*1000</f>
        <v>0</v>
      </c>
      <c r="L42" s="159"/>
    </row>
    <row r="43" spans="1:13" s="16" customFormat="1" ht="13.5" x14ac:dyDescent="0.15">
      <c r="A43" s="79" t="s">
        <v>103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113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49" t="s">
        <v>104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 t="s">
        <v>91</v>
      </c>
      <c r="L46" s="149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71">
        <f>SUM(K48:K52)</f>
        <v>0</v>
      </c>
      <c r="L47" s="172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107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107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107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114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115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5" t="s">
        <v>116</v>
      </c>
      <c r="B57" s="156"/>
      <c r="C57" s="156"/>
      <c r="D57" s="156"/>
      <c r="E57" s="156"/>
      <c r="F57" s="156"/>
      <c r="G57" s="156"/>
      <c r="H57" s="156"/>
      <c r="I57" s="156"/>
      <c r="J57" s="157"/>
      <c r="K57" s="152">
        <f>ROUNDDOWN(K42+K47,0)</f>
        <v>0</v>
      </c>
      <c r="L57" s="153"/>
    </row>
    <row r="58" spans="1:13" s="16" customFormat="1" ht="13.5" x14ac:dyDescent="0.15">
      <c r="A58" s="155" t="s">
        <v>117</v>
      </c>
      <c r="B58" s="156"/>
      <c r="C58" s="156"/>
      <c r="D58" s="156"/>
      <c r="E58" s="156"/>
      <c r="F58" s="156"/>
      <c r="G58" s="156"/>
      <c r="H58" s="156"/>
      <c r="I58" s="156"/>
      <c r="J58" s="157"/>
      <c r="K58" s="150">
        <f>K43+K54</f>
        <v>0</v>
      </c>
      <c r="L58" s="151"/>
    </row>
    <row r="59" spans="1:13" s="16" customFormat="1" ht="13.5" x14ac:dyDescent="0.15">
      <c r="A59" s="155" t="s">
        <v>105</v>
      </c>
      <c r="B59" s="156"/>
      <c r="C59" s="156"/>
      <c r="D59" s="156"/>
      <c r="E59" s="156"/>
      <c r="F59" s="156"/>
      <c r="G59" s="156"/>
      <c r="H59" s="156"/>
      <c r="I59" s="156"/>
      <c r="J59" s="157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3" ht="57.75" customHeight="1" x14ac:dyDescent="0.15">
      <c r="A62" s="148" t="s">
        <v>206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</sheetData>
  <mergeCells count="24"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  <mergeCell ref="A62:L62"/>
    <mergeCell ref="K46:L46"/>
    <mergeCell ref="K54:L54"/>
    <mergeCell ref="K55:L55"/>
    <mergeCell ref="K57:L57"/>
    <mergeCell ref="A61:L61"/>
    <mergeCell ref="A59:J59"/>
    <mergeCell ref="K58:L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/>
    </row>
    <row r="2" spans="1:12" ht="19.5" customHeight="1" x14ac:dyDescent="0.15">
      <c r="A2" s="175" t="s">
        <v>198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112" customFormat="1" ht="16.5" customHeight="1" x14ac:dyDescent="0.15">
      <c r="B3" s="176"/>
      <c r="C3" s="176"/>
      <c r="D3" s="176"/>
      <c r="E3" s="176"/>
      <c r="F3" s="176"/>
      <c r="G3" s="176"/>
      <c r="H3" s="176"/>
      <c r="J3" s="177"/>
      <c r="K3" s="177"/>
      <c r="L3" s="177"/>
    </row>
    <row r="4" spans="1:12" s="112" customFormat="1" ht="18" customHeight="1" thickBot="1" x14ac:dyDescent="0.2">
      <c r="A4" s="178" t="s">
        <v>203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79"/>
    </row>
    <row r="5" spans="1:12" s="112" customFormat="1" ht="18" customHeight="1" x14ac:dyDescent="0.15">
      <c r="A5" s="180" t="s">
        <v>176</v>
      </c>
      <c r="B5" s="181"/>
      <c r="C5" s="181"/>
      <c r="D5" s="181"/>
      <c r="E5" s="181"/>
      <c r="F5" s="181"/>
      <c r="G5" s="181"/>
      <c r="H5" s="181"/>
      <c r="I5" s="181"/>
      <c r="J5" s="182"/>
      <c r="K5" s="183" t="s">
        <v>175</v>
      </c>
      <c r="L5" s="184"/>
    </row>
    <row r="6" spans="1:12" s="112" customFormat="1" ht="18" customHeight="1" x14ac:dyDescent="0.15">
      <c r="A6" s="135" t="s">
        <v>174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173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172</v>
      </c>
      <c r="D8" s="113"/>
      <c r="I8" s="126" t="s">
        <v>138</v>
      </c>
      <c r="J8" s="113"/>
      <c r="K8" s="125"/>
      <c r="L8" s="124"/>
    </row>
    <row r="9" spans="1:12" s="112" customFormat="1" ht="18" customHeight="1" x14ac:dyDescent="0.15">
      <c r="A9" s="127"/>
      <c r="B9" s="112" t="s">
        <v>171</v>
      </c>
      <c r="D9" s="113"/>
      <c r="I9" s="126" t="s">
        <v>138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170</v>
      </c>
      <c r="D10" s="113"/>
      <c r="I10" s="126" t="s">
        <v>138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169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168</v>
      </c>
      <c r="D13" s="113"/>
      <c r="I13" s="126" t="s">
        <v>138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167</v>
      </c>
      <c r="D14" s="113"/>
      <c r="I14" s="126" t="s">
        <v>138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166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165</v>
      </c>
      <c r="C17" s="112" t="s">
        <v>143</v>
      </c>
      <c r="D17" s="113"/>
      <c r="E17" s="112" t="s">
        <v>141</v>
      </c>
      <c r="F17" s="112" t="s">
        <v>140</v>
      </c>
      <c r="H17" s="112" t="s">
        <v>142</v>
      </c>
      <c r="I17" s="126" t="s">
        <v>158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164</v>
      </c>
      <c r="C18" s="112" t="s">
        <v>143</v>
      </c>
      <c r="D18" s="113"/>
      <c r="E18" s="112" t="s">
        <v>141</v>
      </c>
      <c r="F18" s="112" t="s">
        <v>140</v>
      </c>
      <c r="H18" s="112" t="s">
        <v>163</v>
      </c>
      <c r="I18" s="126" t="s">
        <v>158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162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161</v>
      </c>
      <c r="D21" s="113"/>
      <c r="I21" s="126" t="s">
        <v>158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160</v>
      </c>
      <c r="D22" s="113"/>
      <c r="I22" s="126" t="s">
        <v>158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159</v>
      </c>
      <c r="D23" s="113"/>
      <c r="I23" s="126" t="s">
        <v>158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157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156</v>
      </c>
      <c r="B26" s="112" t="s">
        <v>153</v>
      </c>
      <c r="D26" s="113"/>
      <c r="I26" s="126" t="s">
        <v>138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155</v>
      </c>
      <c r="D27" s="113"/>
      <c r="I27" s="126" t="s">
        <v>138</v>
      </c>
      <c r="J27" s="113"/>
      <c r="K27" s="125"/>
      <c r="L27" s="124"/>
    </row>
    <row r="28" spans="1:12" s="112" customFormat="1" ht="18" customHeight="1" x14ac:dyDescent="0.15">
      <c r="A28" s="127" t="s">
        <v>154</v>
      </c>
      <c r="B28" s="112" t="s">
        <v>153</v>
      </c>
      <c r="D28" s="113"/>
      <c r="I28" s="126" t="s">
        <v>138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152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151</v>
      </c>
      <c r="B31" s="112" t="s">
        <v>150</v>
      </c>
      <c r="D31" s="113"/>
      <c r="I31" s="126" t="s">
        <v>138</v>
      </c>
      <c r="J31" s="113"/>
      <c r="K31" s="125"/>
      <c r="L31" s="124"/>
    </row>
    <row r="32" spans="1:12" s="112" customFormat="1" ht="18" customHeight="1" x14ac:dyDescent="0.15">
      <c r="A32" s="127" t="s">
        <v>149</v>
      </c>
      <c r="B32" s="112" t="s">
        <v>148</v>
      </c>
      <c r="D32" s="113"/>
      <c r="I32" s="126" t="s">
        <v>138</v>
      </c>
      <c r="J32" s="113"/>
      <c r="K32" s="125"/>
      <c r="L32" s="124"/>
    </row>
    <row r="33" spans="1:12" s="112" customFormat="1" ht="18" customHeight="1" x14ac:dyDescent="0.15">
      <c r="A33" s="127" t="s">
        <v>147</v>
      </c>
      <c r="B33" s="112" t="s">
        <v>146</v>
      </c>
      <c r="D33" s="113"/>
      <c r="I33" s="126" t="s">
        <v>138</v>
      </c>
      <c r="J33" s="113"/>
      <c r="K33" s="125"/>
      <c r="L33" s="124"/>
    </row>
    <row r="34" spans="1:12" s="112" customFormat="1" ht="18" customHeight="1" x14ac:dyDescent="0.15">
      <c r="A34" s="127" t="s">
        <v>145</v>
      </c>
      <c r="B34" s="112" t="s">
        <v>144</v>
      </c>
      <c r="C34" s="112" t="s">
        <v>143</v>
      </c>
      <c r="D34" s="113"/>
      <c r="E34" s="112" t="s">
        <v>141</v>
      </c>
      <c r="F34" s="112" t="s">
        <v>140</v>
      </c>
      <c r="H34" s="112" t="s">
        <v>142</v>
      </c>
      <c r="I34" s="126" t="s">
        <v>138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5" t="s">
        <v>208</v>
      </c>
      <c r="B36" s="186"/>
      <c r="C36" s="123"/>
      <c r="D36" s="121">
        <f>SUM(L6)*1000</f>
        <v>0</v>
      </c>
      <c r="E36" s="123" t="s">
        <v>141</v>
      </c>
      <c r="F36" s="123" t="s">
        <v>140</v>
      </c>
      <c r="G36" s="123">
        <v>30</v>
      </c>
      <c r="H36" s="123" t="s">
        <v>139</v>
      </c>
      <c r="I36" s="122" t="s">
        <v>138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87" t="s">
        <v>137</v>
      </c>
      <c r="B37" s="188"/>
      <c r="C37" s="188"/>
      <c r="D37" s="188"/>
      <c r="E37" s="188"/>
      <c r="F37" s="188"/>
      <c r="G37" s="188"/>
      <c r="H37" s="188"/>
      <c r="I37" s="188"/>
      <c r="J37" s="189"/>
      <c r="K37" s="192">
        <f>L6+L36</f>
        <v>0</v>
      </c>
      <c r="L37" s="193"/>
    </row>
    <row r="38" spans="1:12" s="115" customFormat="1" ht="18" customHeight="1" x14ac:dyDescent="0.15">
      <c r="A38" s="118" t="s">
        <v>136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0">
        <f>K37*1000</f>
        <v>0</v>
      </c>
      <c r="L38" s="191"/>
    </row>
    <row r="39" spans="1:12" s="115" customFormat="1" ht="18" customHeight="1" x14ac:dyDescent="0.15">
      <c r="A39" s="194" t="s">
        <v>135</v>
      </c>
      <c r="B39" s="195"/>
      <c r="C39" s="117"/>
      <c r="D39" s="117"/>
      <c r="E39" s="117"/>
      <c r="F39" s="117"/>
      <c r="G39" s="117"/>
      <c r="H39" s="117"/>
      <c r="I39" s="117"/>
      <c r="J39" s="116"/>
      <c r="K39" s="173">
        <f>K37*1000*0.1</f>
        <v>0</v>
      </c>
      <c r="L39" s="174"/>
    </row>
    <row r="40" spans="1:12" s="115" customFormat="1" ht="18" customHeight="1" x14ac:dyDescent="0.15">
      <c r="A40" s="118" t="s">
        <v>134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3">
        <f>K37*1000+K39</f>
        <v>0</v>
      </c>
      <c r="L40" s="174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49" t="s">
        <v>104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 t="s">
        <v>91</v>
      </c>
      <c r="L42" s="149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71">
        <f>SUM(K44:K47)</f>
        <v>0</v>
      </c>
      <c r="L43" s="172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107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107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114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207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5" t="s">
        <v>202</v>
      </c>
      <c r="B52" s="156"/>
      <c r="C52" s="156"/>
      <c r="D52" s="156"/>
      <c r="E52" s="156"/>
      <c r="F52" s="156"/>
      <c r="G52" s="156"/>
      <c r="H52" s="156"/>
      <c r="I52" s="156"/>
      <c r="J52" s="157"/>
      <c r="K52" s="152">
        <f>ROUNDDOWN(K38+K43,0)</f>
        <v>0</v>
      </c>
      <c r="L52" s="153"/>
    </row>
    <row r="53" spans="1:12" s="112" customFormat="1" ht="18" customHeight="1" x14ac:dyDescent="0.15">
      <c r="A53" s="155" t="s">
        <v>117</v>
      </c>
      <c r="B53" s="156"/>
      <c r="C53" s="156"/>
      <c r="D53" s="156"/>
      <c r="E53" s="156"/>
      <c r="F53" s="156"/>
      <c r="G53" s="156"/>
      <c r="H53" s="156"/>
      <c r="I53" s="156"/>
      <c r="J53" s="157"/>
      <c r="K53" s="150">
        <f>K39+K49</f>
        <v>0</v>
      </c>
      <c r="L53" s="151"/>
    </row>
    <row r="54" spans="1:12" s="112" customFormat="1" ht="18" customHeight="1" x14ac:dyDescent="0.15">
      <c r="A54" s="155" t="s">
        <v>105</v>
      </c>
      <c r="B54" s="156"/>
      <c r="C54" s="156"/>
      <c r="D54" s="156"/>
      <c r="E54" s="156"/>
      <c r="F54" s="156"/>
      <c r="G54" s="156"/>
      <c r="H54" s="156"/>
      <c r="I54" s="156"/>
      <c r="J54" s="157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54" t="s">
        <v>200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</row>
  </sheetData>
  <mergeCells count="25"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(1)全期間総括表</vt:lpstr>
      <vt:lpstr>(2)委託先総括表(一般）</vt:lpstr>
      <vt:lpstr>(2)委託先総括表(国立研究開発法人等）</vt:lpstr>
      <vt:lpstr>(2)委託先総括表(大学）</vt:lpstr>
      <vt:lpstr>(3)再委託・共同実施総括表（一般）</vt:lpstr>
      <vt:lpstr>(3)再委託・共同実施総括表（国立研究開発法人等）</vt:lpstr>
      <vt:lpstr>(3)再委託・共同実施総括表（大学）</vt:lpstr>
      <vt:lpstr>(4)項目別明細表（一般）</vt:lpstr>
      <vt:lpstr>(4)項目別明細表（国立研究開発法人等）</vt:lpstr>
      <vt:lpstr>(4)項目別明細表（大学）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