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codeName="ThisWorkbook" defaultThemeVersion="124226"/>
  <xr:revisionPtr revIDLastSave="0" documentId="13_ncr:1_{A5C997A9-23A9-4EE2-A9DA-8708DD9F4D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添7ー1" sheetId="34" r:id="rId1"/>
    <sheet name="別添7ー2" sheetId="3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35" l="1"/>
  <c r="H18" i="35"/>
  <c r="D12" i="35" s="1"/>
  <c r="D31" i="34"/>
  <c r="H17" i="34"/>
  <c r="D11" i="34" s="1"/>
  <c r="D32" i="35" l="1"/>
  <c r="D31" i="35"/>
  <c r="D34" i="35" s="1"/>
  <c r="D29" i="34"/>
  <c r="D32" i="34" s="1"/>
  <c r="D30" i="34"/>
</calcChain>
</file>

<file path=xl/sharedStrings.xml><?xml version="1.0" encoding="utf-8"?>
<sst xmlns="http://schemas.openxmlformats.org/spreadsheetml/2006/main" count="105" uniqueCount="51">
  <si>
    <r>
      <rPr>
        <b/>
        <sz val="14"/>
        <color theme="1"/>
        <rFont val="ＭＳ ゴシック"/>
        <family val="3"/>
        <charset val="128"/>
      </rPr>
      <t>条件入力</t>
    </r>
    <rPh sb="0" eb="2">
      <t>ジョウケン</t>
    </rPh>
    <rPh sb="2" eb="4">
      <t>ニュウリョク</t>
    </rPh>
    <phoneticPr fontId="11"/>
  </si>
  <si>
    <t>想定される量産規模：</t>
    <rPh sb="0" eb="2">
      <t>ソウテイ</t>
    </rPh>
    <rPh sb="5" eb="7">
      <t>リョウサン</t>
    </rPh>
    <rPh sb="7" eb="9">
      <t>キボ</t>
    </rPh>
    <phoneticPr fontId="5"/>
  </si>
  <si>
    <t>諸元</t>
    <rPh sb="0" eb="2">
      <t>ショゲン</t>
    </rPh>
    <phoneticPr fontId="11"/>
  </si>
  <si>
    <t>単位</t>
    <rPh sb="0" eb="2">
      <t>タンイ</t>
    </rPh>
    <phoneticPr fontId="5"/>
  </si>
  <si>
    <t>システム規模・諸元</t>
    <rPh sb="4" eb="6">
      <t>キボ</t>
    </rPh>
    <rPh sb="7" eb="9">
      <t>ショゲン</t>
    </rPh>
    <phoneticPr fontId="11"/>
  </si>
  <si>
    <r>
      <rPr>
        <sz val="11"/>
        <color indexed="8"/>
        <rFont val="ＭＳ ゴシック"/>
        <family val="3"/>
        <charset val="128"/>
      </rPr>
      <t>システム規模</t>
    </r>
    <rPh sb="4" eb="6">
      <t>キボ</t>
    </rPh>
    <phoneticPr fontId="11"/>
  </si>
  <si>
    <t>kW</t>
    <phoneticPr fontId="5"/>
  </si>
  <si>
    <t>入力セル</t>
    <rPh sb="0" eb="2">
      <t>ニュウリョク</t>
    </rPh>
    <phoneticPr fontId="5"/>
  </si>
  <si>
    <t>変換効率</t>
    <rPh sb="0" eb="2">
      <t>ヘンカン</t>
    </rPh>
    <rPh sb="2" eb="4">
      <t>コウリツ</t>
    </rPh>
    <phoneticPr fontId="5"/>
  </si>
  <si>
    <t>％</t>
    <phoneticPr fontId="5"/>
  </si>
  <si>
    <t>固定</t>
    <rPh sb="0" eb="2">
      <t>コテイ</t>
    </rPh>
    <phoneticPr fontId="5"/>
  </si>
  <si>
    <r>
      <rPr>
        <sz val="11"/>
        <color indexed="8"/>
        <rFont val="ＭＳ ゴシック"/>
        <family val="3"/>
        <charset val="128"/>
      </rPr>
      <t>劣化率</t>
    </r>
    <rPh sb="0" eb="2">
      <t>レッカ</t>
    </rPh>
    <rPh sb="2" eb="3">
      <t>リツ</t>
    </rPh>
    <phoneticPr fontId="11"/>
  </si>
  <si>
    <t>／年</t>
    <rPh sb="1" eb="2">
      <t>ネン</t>
    </rPh>
    <phoneticPr fontId="5"/>
  </si>
  <si>
    <t>自動計算</t>
    <rPh sb="0" eb="4">
      <t>ジドウケイサン</t>
    </rPh>
    <phoneticPr fontId="5"/>
  </si>
  <si>
    <t>稼働年数</t>
    <rPh sb="0" eb="2">
      <t>カドウ</t>
    </rPh>
    <rPh sb="2" eb="4">
      <t>ネンスウ</t>
    </rPh>
    <phoneticPr fontId="11"/>
  </si>
  <si>
    <t>年</t>
    <rPh sb="0" eb="1">
      <t>ネン</t>
    </rPh>
    <phoneticPr fontId="5"/>
  </si>
  <si>
    <r>
      <rPr>
        <sz val="11"/>
        <color indexed="8"/>
        <rFont val="ＭＳ ゴシック"/>
        <family val="3"/>
        <charset val="128"/>
      </rPr>
      <t>建設費</t>
    </r>
    <rPh sb="0" eb="3">
      <t>ケンセツヒ</t>
    </rPh>
    <phoneticPr fontId="11"/>
  </si>
  <si>
    <r>
      <rPr>
        <sz val="11"/>
        <color indexed="8"/>
        <rFont val="ＭＳ ゴシック"/>
        <family val="3"/>
        <charset val="128"/>
      </rPr>
      <t>システム単価</t>
    </r>
    <rPh sb="4" eb="6">
      <t>タンカ</t>
    </rPh>
    <phoneticPr fontId="11"/>
  </si>
  <si>
    <r>
      <rPr>
        <sz val="11"/>
        <rFont val="ＭＳ Ｐゴシック"/>
        <family val="3"/>
        <charset val="128"/>
      </rPr>
      <t>円／</t>
    </r>
    <r>
      <rPr>
        <sz val="11"/>
        <rFont val="Arial"/>
        <family val="2"/>
      </rPr>
      <t>kW</t>
    </r>
    <rPh sb="0" eb="1">
      <t>エン</t>
    </rPh>
    <phoneticPr fontId="5"/>
  </si>
  <si>
    <t>システム単価の内訳</t>
    <rPh sb="4" eb="6">
      <t>タンカ</t>
    </rPh>
    <rPh sb="7" eb="9">
      <t>ウチワケ</t>
    </rPh>
    <phoneticPr fontId="5"/>
  </si>
  <si>
    <t>（円／kW）</t>
    <rPh sb="1" eb="2">
      <t>エン</t>
    </rPh>
    <phoneticPr fontId="5"/>
  </si>
  <si>
    <t>参考値※</t>
    <rPh sb="0" eb="3">
      <t>サンコウアタイ</t>
    </rPh>
    <phoneticPr fontId="5"/>
  </si>
  <si>
    <t>各内訳額の根拠・理由。　特に参考値との乖離がある場合はその理由。</t>
    <rPh sb="1" eb="3">
      <t>ウチワケ</t>
    </rPh>
    <rPh sb="3" eb="4">
      <t>ガク</t>
    </rPh>
    <phoneticPr fontId="5"/>
  </si>
  <si>
    <r>
      <rPr>
        <sz val="11"/>
        <color indexed="8"/>
        <rFont val="ＭＳ ゴシック"/>
        <family val="3"/>
        <charset val="128"/>
      </rPr>
      <t>年間経費</t>
    </r>
    <rPh sb="0" eb="2">
      <t>ネンカン</t>
    </rPh>
    <rPh sb="2" eb="4">
      <t>ケイヒ</t>
    </rPh>
    <phoneticPr fontId="11"/>
  </si>
  <si>
    <t>パネル</t>
    <phoneticPr fontId="5"/>
  </si>
  <si>
    <t>O&amp;M</t>
    <phoneticPr fontId="11"/>
  </si>
  <si>
    <r>
      <rPr>
        <sz val="11"/>
        <color theme="1"/>
        <rFont val="ＭＳ Ｐゴシック"/>
        <family val="3"/>
        <charset val="128"/>
      </rPr>
      <t>円／</t>
    </r>
    <r>
      <rPr>
        <sz val="11"/>
        <color theme="1"/>
        <rFont val="Arial"/>
        <family val="2"/>
        <charset val="128"/>
      </rPr>
      <t>kW</t>
    </r>
    <r>
      <rPr>
        <sz val="11"/>
        <color theme="1"/>
        <rFont val="ＭＳ Ｐゴシック"/>
        <family val="3"/>
        <charset val="128"/>
      </rPr>
      <t>／年</t>
    </r>
    <rPh sb="0" eb="1">
      <t>エン</t>
    </rPh>
    <rPh sb="5" eb="6">
      <t>ネン</t>
    </rPh>
    <phoneticPr fontId="5"/>
  </si>
  <si>
    <t>パワーコンバータ</t>
    <phoneticPr fontId="5"/>
  </si>
  <si>
    <r>
      <rPr>
        <sz val="11"/>
        <color indexed="8"/>
        <rFont val="ＭＳ ゴシック"/>
        <family val="3"/>
        <charset val="128"/>
      </rPr>
      <t>撤去費用</t>
    </r>
    <rPh sb="0" eb="2">
      <t>テッキョ</t>
    </rPh>
    <rPh sb="2" eb="4">
      <t>ヒヨウ</t>
    </rPh>
    <phoneticPr fontId="11"/>
  </si>
  <si>
    <t>架台</t>
    <rPh sb="0" eb="2">
      <t>カダイ</t>
    </rPh>
    <phoneticPr fontId="5"/>
  </si>
  <si>
    <t>-</t>
    <phoneticPr fontId="5"/>
  </si>
  <si>
    <t>その他機器</t>
    <rPh sb="2" eb="3">
      <t>タ</t>
    </rPh>
    <rPh sb="3" eb="5">
      <t>キキ</t>
    </rPh>
    <phoneticPr fontId="5"/>
  </si>
  <si>
    <t>工事費</t>
    <rPh sb="0" eb="3">
      <t>コウジヒ</t>
    </rPh>
    <phoneticPr fontId="5"/>
  </si>
  <si>
    <r>
      <rPr>
        <sz val="11"/>
        <color indexed="8"/>
        <rFont val="ＭＳ ゴシック"/>
        <family val="3"/>
        <charset val="128"/>
      </rPr>
      <t>設備利用率</t>
    </r>
    <rPh sb="0" eb="2">
      <t>セツビ</t>
    </rPh>
    <rPh sb="2" eb="5">
      <t>リヨウリツ</t>
    </rPh>
    <phoneticPr fontId="11"/>
  </si>
  <si>
    <t>小計</t>
    <rPh sb="0" eb="2">
      <t>ショウケイ</t>
    </rPh>
    <phoneticPr fontId="5"/>
  </si>
  <si>
    <t>割引率</t>
    <phoneticPr fontId="11"/>
  </si>
  <si>
    <t>以下、注意事項を列記します。</t>
    <rPh sb="0" eb="2">
      <t>イカ</t>
    </rPh>
    <rPh sb="3" eb="5">
      <t>チュウイ</t>
    </rPh>
    <rPh sb="5" eb="7">
      <t>ジコウ</t>
    </rPh>
    <rPh sb="8" eb="10">
      <t>レッキ</t>
    </rPh>
    <phoneticPr fontId="5"/>
  </si>
  <si>
    <t>・システム価格 ： 発電に要する初期費用の合算値。</t>
    <rPh sb="5" eb="7">
      <t>カカク</t>
    </rPh>
    <rPh sb="10" eb="12">
      <t>ハツデン</t>
    </rPh>
    <rPh sb="13" eb="14">
      <t>ヨウ</t>
    </rPh>
    <rPh sb="16" eb="18">
      <t>ショキ</t>
    </rPh>
    <rPh sb="18" eb="20">
      <t>ヒヨウ</t>
    </rPh>
    <rPh sb="21" eb="23">
      <t>ガッサン</t>
    </rPh>
    <rPh sb="23" eb="24">
      <t>アタイ</t>
    </rPh>
    <phoneticPr fontId="5"/>
  </si>
  <si>
    <t>・O&amp;M ： 太陽光発電システムの保守・点検に要する費用。パワーコンバータなどの交換費用を含む。</t>
    <rPh sb="7" eb="10">
      <t>タイヨウコウ</t>
    </rPh>
    <rPh sb="10" eb="12">
      <t>ハツデン</t>
    </rPh>
    <rPh sb="17" eb="19">
      <t>ホシュ</t>
    </rPh>
    <rPh sb="20" eb="22">
      <t>テンケン</t>
    </rPh>
    <rPh sb="23" eb="24">
      <t>ヨウ</t>
    </rPh>
    <rPh sb="26" eb="28">
      <t>ヒヨウ</t>
    </rPh>
    <rPh sb="40" eb="42">
      <t>コウカン</t>
    </rPh>
    <rPh sb="42" eb="44">
      <t>ヒヨウ</t>
    </rPh>
    <rPh sb="45" eb="46">
      <t>フク</t>
    </rPh>
    <phoneticPr fontId="5"/>
  </si>
  <si>
    <t>・劣化率、出力保証値などを踏まえて稼働年数を設定すること。</t>
    <rPh sb="1" eb="4">
      <t>レッカリツ</t>
    </rPh>
    <rPh sb="5" eb="7">
      <t>シュツリョク</t>
    </rPh>
    <rPh sb="7" eb="9">
      <t>ホショウ</t>
    </rPh>
    <rPh sb="9" eb="10">
      <t>アタイ</t>
    </rPh>
    <rPh sb="13" eb="14">
      <t>フ</t>
    </rPh>
    <rPh sb="17" eb="19">
      <t>カドウ</t>
    </rPh>
    <rPh sb="19" eb="21">
      <t>ネンスウ</t>
    </rPh>
    <rPh sb="22" eb="24">
      <t>セッテイ</t>
    </rPh>
    <phoneticPr fontId="5"/>
  </si>
  <si>
    <t>・システム価格算定の前提（想定されるシステム規模（D6セル）や量産規模（E2セル））を明確にすること。</t>
    <rPh sb="5" eb="7">
      <t>カカク</t>
    </rPh>
    <rPh sb="7" eb="9">
      <t>サンテイ</t>
    </rPh>
    <rPh sb="10" eb="12">
      <t>ゼンテイ</t>
    </rPh>
    <rPh sb="13" eb="15">
      <t>ソウテイ</t>
    </rPh>
    <rPh sb="22" eb="24">
      <t>キボ</t>
    </rPh>
    <rPh sb="31" eb="33">
      <t>リョウサン</t>
    </rPh>
    <rPh sb="33" eb="35">
      <t>キボ</t>
    </rPh>
    <rPh sb="43" eb="45">
      <t>メイカク</t>
    </rPh>
    <phoneticPr fontId="5"/>
  </si>
  <si>
    <t>・設備利用率はシリコンと同等とする。評価結果を踏まえて見直すことが可能。</t>
    <rPh sb="1" eb="3">
      <t>セツビ</t>
    </rPh>
    <rPh sb="3" eb="5">
      <t>リヨウ</t>
    </rPh>
    <rPh sb="5" eb="6">
      <t>リツ</t>
    </rPh>
    <rPh sb="12" eb="14">
      <t>ドウトウ</t>
    </rPh>
    <rPh sb="18" eb="20">
      <t>ヒョウカ</t>
    </rPh>
    <rPh sb="20" eb="22">
      <t>ケッカ</t>
    </rPh>
    <rPh sb="23" eb="24">
      <t>フ</t>
    </rPh>
    <rPh sb="27" eb="29">
      <t>ミナオ</t>
    </rPh>
    <rPh sb="33" eb="35">
      <t>カノウ</t>
    </rPh>
    <phoneticPr fontId="5"/>
  </si>
  <si>
    <t>発電コスト</t>
    <rPh sb="0" eb="2">
      <t>ハツデン</t>
    </rPh>
    <phoneticPr fontId="11"/>
  </si>
  <si>
    <r>
      <rPr>
        <sz val="11"/>
        <color theme="1"/>
        <rFont val="ＭＳ ゴシック"/>
        <family val="3"/>
        <charset val="128"/>
      </rPr>
      <t>（単位：円</t>
    </r>
    <r>
      <rPr>
        <sz val="11"/>
        <color theme="1"/>
        <rFont val="Arial"/>
        <family val="2"/>
        <charset val="128"/>
      </rPr>
      <t>/kWh</t>
    </r>
    <r>
      <rPr>
        <sz val="11"/>
        <color theme="1"/>
        <rFont val="ＭＳ ゴシック"/>
        <family val="3"/>
        <charset val="128"/>
      </rPr>
      <t>）</t>
    </r>
    <rPh sb="1" eb="3">
      <t>タンイ</t>
    </rPh>
    <rPh sb="4" eb="5">
      <t>エン</t>
    </rPh>
    <phoneticPr fontId="11"/>
  </si>
  <si>
    <t>システム価格</t>
    <phoneticPr fontId="5"/>
  </si>
  <si>
    <r>
      <rPr>
        <sz val="11"/>
        <color theme="1"/>
        <rFont val="ＭＳ ゴシック"/>
        <family val="3"/>
        <charset val="128"/>
      </rPr>
      <t>廃棄処理費</t>
    </r>
    <r>
      <rPr>
        <sz val="11"/>
        <color theme="1"/>
        <rFont val="Yu Gothic"/>
        <family val="2"/>
        <charset val="128"/>
      </rPr>
      <t>・撤去費</t>
    </r>
    <rPh sb="0" eb="2">
      <t>ハイキ</t>
    </rPh>
    <rPh sb="2" eb="4">
      <t>ショリ</t>
    </rPh>
    <rPh sb="4" eb="5">
      <t>ヒヨウ</t>
    </rPh>
    <rPh sb="6" eb="8">
      <t>テッキョ</t>
    </rPh>
    <rPh sb="8" eb="9">
      <t>ヒ</t>
    </rPh>
    <phoneticPr fontId="20"/>
  </si>
  <si>
    <r>
      <rPr>
        <sz val="11"/>
        <color theme="1"/>
        <rFont val="Arial"/>
        <family val="3"/>
      </rPr>
      <t>O&amp;M</t>
    </r>
    <r>
      <rPr>
        <sz val="11"/>
        <color theme="1"/>
        <rFont val="ＭＳ ゴシック"/>
        <family val="3"/>
        <charset val="128"/>
      </rPr>
      <t>費</t>
    </r>
    <rPh sb="3" eb="4">
      <t>ヒ</t>
    </rPh>
    <phoneticPr fontId="20"/>
  </si>
  <si>
    <r>
      <rPr>
        <b/>
        <sz val="11"/>
        <color theme="1"/>
        <rFont val="ＭＳ ゴシック"/>
        <family val="3"/>
        <charset val="128"/>
      </rPr>
      <t>合計</t>
    </r>
    <rPh sb="0" eb="2">
      <t>ゴウケイ</t>
    </rPh>
    <phoneticPr fontId="11"/>
  </si>
  <si>
    <t>上記量産規模の達成目途：</t>
    <rPh sb="0" eb="2">
      <t>ジョウキ</t>
    </rPh>
    <rPh sb="2" eb="4">
      <t>リョウサン</t>
    </rPh>
    <rPh sb="4" eb="6">
      <t>キボ</t>
    </rPh>
    <rPh sb="7" eb="11">
      <t>タッセイメド</t>
    </rPh>
    <phoneticPr fontId="5"/>
  </si>
  <si>
    <t>年度</t>
    <rPh sb="0" eb="2">
      <t>ネンド</t>
    </rPh>
    <phoneticPr fontId="5"/>
  </si>
  <si>
    <t>・想定される量産規模、量産規模の達成目途については、事業戦略ビジョンの計画と合致したものをご記入ください。</t>
    <rPh sb="1" eb="3">
      <t>ソウテイ</t>
    </rPh>
    <rPh sb="6" eb="10">
      <t>リョウサンキボ</t>
    </rPh>
    <rPh sb="11" eb="15">
      <t>リョウサンキボ</t>
    </rPh>
    <rPh sb="16" eb="20">
      <t>タッセイメド</t>
    </rPh>
    <rPh sb="26" eb="30">
      <t>ジギョウセンリャク</t>
    </rPh>
    <rPh sb="35" eb="37">
      <t>ケイカク</t>
    </rPh>
    <rPh sb="38" eb="40">
      <t>ガッチ</t>
    </rPh>
    <rPh sb="46" eb="48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</si>
</sst>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0.00_);[Red]\(0.00\)"/>
    <numFmt numFmtId="178" formatCode="#,##0_);[Red]\(#,##0\)"/>
    <numFmt numFmtId="179" formatCode="0_ &quot;MW&quot;"/>
  </numFmts>
  <fonts count="35">
    <font>
      <sz val="11"/>
      <color theme="1"/>
      <name val="Arial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ＭＳ ゴシック"/>
      <family val="3"/>
      <charset val="128"/>
    </font>
    <font>
      <sz val="6"/>
      <name val="Arial"/>
      <family val="2"/>
    </font>
    <font>
      <sz val="14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ＭＳ ゴシック"/>
      <family val="3"/>
      <charset val="128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theme="1"/>
      <name val="ＭＳ ゴシック"/>
      <family val="3"/>
      <charset val="128"/>
    </font>
    <font>
      <sz val="11"/>
      <name val="Arial"/>
      <family val="2"/>
    </font>
    <font>
      <b/>
      <sz val="18"/>
      <color theme="1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28"/>
      <color rgb="FFFF0000"/>
      <name val="ＭＳ Ｐゴシック"/>
      <family val="3"/>
      <charset val="128"/>
    </font>
    <font>
      <sz val="11"/>
      <color theme="1"/>
      <name val="Yu Gothic"/>
      <family val="2"/>
      <charset val="128"/>
    </font>
    <font>
      <sz val="11"/>
      <color theme="1"/>
      <name val="Arial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2"/>
      <charset val="128"/>
    </font>
    <font>
      <sz val="11"/>
      <color theme="1"/>
      <name val="Arial"/>
      <family val="3"/>
    </font>
    <font>
      <sz val="11"/>
      <color rgb="FF000000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12"/>
      <color rgb="FFFF0000"/>
      <name val="ＭＳ Ｐゴシック"/>
      <family val="3"/>
      <charset val="128"/>
    </font>
    <font>
      <sz val="10"/>
      <color theme="1"/>
      <name val="游ゴシック"/>
      <family val="2"/>
      <charset val="128"/>
    </font>
    <font>
      <sz val="10"/>
      <color theme="1"/>
      <name val="Arial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>
      <alignment vertical="center"/>
    </xf>
    <xf numFmtId="38" fontId="0" fillId="0" borderId="2" xfId="1" applyFont="1" applyFill="1" applyBorder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 shrinkToFit="1"/>
    </xf>
    <xf numFmtId="0" fontId="13" fillId="0" borderId="3" xfId="0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38" fontId="18" fillId="0" borderId="2" xfId="1" applyFont="1" applyFill="1" applyBorder="1">
      <alignment vertical="center"/>
    </xf>
    <xf numFmtId="0" fontId="0" fillId="0" borderId="6" xfId="0" applyBorder="1">
      <alignment vertical="center"/>
    </xf>
    <xf numFmtId="0" fontId="18" fillId="0" borderId="2" xfId="0" applyFont="1" applyBorder="1">
      <alignment vertical="center"/>
    </xf>
    <xf numFmtId="0" fontId="13" fillId="0" borderId="2" xfId="0" applyFont="1" applyBorder="1">
      <alignment vertical="center"/>
    </xf>
    <xf numFmtId="176" fontId="18" fillId="0" borderId="2" xfId="0" applyNumberFormat="1" applyFont="1" applyBorder="1">
      <alignment vertical="center"/>
    </xf>
    <xf numFmtId="0" fontId="18" fillId="0" borderId="0" xfId="0" applyFont="1">
      <alignment vertical="center"/>
    </xf>
    <xf numFmtId="9" fontId="0" fillId="0" borderId="2" xfId="0" applyNumberFormat="1" applyBorder="1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 applyBorder="1">
      <alignment vertical="center"/>
    </xf>
    <xf numFmtId="0" fontId="0" fillId="0" borderId="4" xfId="0" applyBorder="1">
      <alignment vertical="center"/>
    </xf>
    <xf numFmtId="0" fontId="13" fillId="0" borderId="0" xfId="0" applyFont="1">
      <alignment vertical="center"/>
    </xf>
    <xf numFmtId="177" fontId="0" fillId="0" borderId="0" xfId="0" applyNumberFormat="1">
      <alignment vertical="center"/>
    </xf>
    <xf numFmtId="177" fontId="8" fillId="0" borderId="0" xfId="0" applyNumberFormat="1" applyFont="1">
      <alignment vertical="center"/>
    </xf>
    <xf numFmtId="177" fontId="15" fillId="0" borderId="0" xfId="0" applyNumberFormat="1" applyFont="1">
      <alignment vertical="center"/>
    </xf>
    <xf numFmtId="9" fontId="0" fillId="0" borderId="2" xfId="2" applyFont="1" applyFill="1" applyBorder="1">
      <alignment vertical="center"/>
    </xf>
    <xf numFmtId="0" fontId="0" fillId="3" borderId="3" xfId="0" applyFill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12" xfId="0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16" fillId="0" borderId="0" xfId="1" applyFont="1" applyFill="1" applyBorder="1">
      <alignment vertical="center"/>
    </xf>
    <xf numFmtId="10" fontId="0" fillId="0" borderId="0" xfId="0" applyNumberFormat="1">
      <alignment vertical="center"/>
    </xf>
    <xf numFmtId="10" fontId="16" fillId="0" borderId="0" xfId="0" applyNumberFormat="1" applyFont="1">
      <alignment vertical="center"/>
    </xf>
    <xf numFmtId="9" fontId="0" fillId="0" borderId="0" xfId="0" applyNumberFormat="1">
      <alignment vertical="center"/>
    </xf>
    <xf numFmtId="9" fontId="16" fillId="0" borderId="0" xfId="0" applyNumberFormat="1" applyFont="1">
      <alignment vertical="center"/>
    </xf>
    <xf numFmtId="9" fontId="0" fillId="0" borderId="0" xfId="2" applyFont="1" applyFill="1" applyBorder="1">
      <alignment vertical="center"/>
    </xf>
    <xf numFmtId="176" fontId="16" fillId="0" borderId="0" xfId="0" applyNumberFormat="1" applyFont="1">
      <alignment vertical="center"/>
    </xf>
    <xf numFmtId="0" fontId="16" fillId="0" borderId="0" xfId="0" applyFont="1">
      <alignment vertical="center"/>
    </xf>
    <xf numFmtId="0" fontId="0" fillId="0" borderId="1" xfId="0" applyBorder="1">
      <alignment vertical="center"/>
    </xf>
    <xf numFmtId="10" fontId="6" fillId="0" borderId="2" xfId="0" applyNumberFormat="1" applyFont="1" applyBorder="1">
      <alignment vertical="center"/>
    </xf>
    <xf numFmtId="9" fontId="0" fillId="4" borderId="2" xfId="0" applyNumberFormat="1" applyFill="1" applyBorder="1">
      <alignment vertical="center"/>
    </xf>
    <xf numFmtId="0" fontId="26" fillId="0" borderId="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14" fillId="0" borderId="2" xfId="0" applyFont="1" applyBorder="1">
      <alignment vertical="center"/>
    </xf>
    <xf numFmtId="9" fontId="0" fillId="4" borderId="2" xfId="2" applyFont="1" applyFill="1" applyBorder="1">
      <alignment vertical="center"/>
    </xf>
    <xf numFmtId="176" fontId="0" fillId="4" borderId="2" xfId="0" applyNumberFormat="1" applyFill="1" applyBorder="1">
      <alignment vertical="center"/>
    </xf>
    <xf numFmtId="0" fontId="24" fillId="0" borderId="0" xfId="0" applyFont="1" applyAlignment="1">
      <alignment vertical="center" wrapText="1"/>
    </xf>
    <xf numFmtId="38" fontId="18" fillId="0" borderId="0" xfId="1" applyFont="1" applyFill="1" applyBorder="1">
      <alignment vertical="center"/>
    </xf>
    <xf numFmtId="40" fontId="0" fillId="0" borderId="0" xfId="1" applyNumberFormat="1" applyFont="1">
      <alignment vertical="center"/>
    </xf>
    <xf numFmtId="0" fontId="10" fillId="0" borderId="0" xfId="0" applyFont="1">
      <alignment vertical="center"/>
    </xf>
    <xf numFmtId="10" fontId="6" fillId="0" borderId="0" xfId="0" applyNumberFormat="1" applyFont="1">
      <alignment vertical="center"/>
    </xf>
    <xf numFmtId="38" fontId="28" fillId="0" borderId="0" xfId="1" applyFont="1" applyFill="1" applyBorder="1">
      <alignment vertical="center"/>
    </xf>
    <xf numFmtId="0" fontId="22" fillId="0" borderId="0" xfId="0" applyFont="1" applyAlignment="1">
      <alignment horizontal="center" vertical="center"/>
    </xf>
    <xf numFmtId="38" fontId="8" fillId="0" borderId="0" xfId="1" applyFont="1" applyFill="1" applyBorder="1">
      <alignment vertical="center"/>
    </xf>
    <xf numFmtId="176" fontId="8" fillId="0" borderId="0" xfId="0" applyNumberFormat="1" applyFont="1">
      <alignment vertical="center"/>
    </xf>
    <xf numFmtId="0" fontId="14" fillId="0" borderId="3" xfId="0" applyFont="1" applyBorder="1">
      <alignment vertical="center"/>
    </xf>
    <xf numFmtId="0" fontId="14" fillId="0" borderId="0" xfId="0" applyFont="1">
      <alignment vertical="center"/>
    </xf>
    <xf numFmtId="0" fontId="26" fillId="0" borderId="9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shrinkToFit="1"/>
    </xf>
    <xf numFmtId="0" fontId="23" fillId="2" borderId="0" xfId="0" applyFont="1" applyFill="1" applyAlignment="1">
      <alignment horizontal="center" vertical="center" wrapText="1"/>
    </xf>
    <xf numFmtId="2" fontId="23" fillId="4" borderId="0" xfId="0" applyNumberFormat="1" applyFont="1" applyFill="1" applyAlignment="1">
      <alignment horizontal="center" vertical="center" wrapText="1"/>
    </xf>
    <xf numFmtId="0" fontId="30" fillId="0" borderId="0" xfId="0" applyFont="1">
      <alignment vertical="center"/>
    </xf>
    <xf numFmtId="38" fontId="27" fillId="0" borderId="2" xfId="1" applyFont="1" applyFill="1" applyBorder="1">
      <alignment vertical="center"/>
    </xf>
    <xf numFmtId="0" fontId="28" fillId="0" borderId="13" xfId="0" applyFont="1" applyBorder="1">
      <alignment vertical="center"/>
    </xf>
    <xf numFmtId="38" fontId="28" fillId="0" borderId="2" xfId="1" applyFont="1" applyFill="1" applyBorder="1">
      <alignment vertical="center"/>
    </xf>
    <xf numFmtId="0" fontId="28" fillId="0" borderId="2" xfId="0" applyFont="1" applyBorder="1">
      <alignment vertical="center"/>
    </xf>
    <xf numFmtId="176" fontId="28" fillId="0" borderId="2" xfId="0" applyNumberFormat="1" applyFont="1" applyBorder="1">
      <alignment vertical="center"/>
    </xf>
    <xf numFmtId="0" fontId="14" fillId="3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1" fillId="0" borderId="0" xfId="0" applyFont="1">
      <alignment vertical="center"/>
    </xf>
    <xf numFmtId="0" fontId="25" fillId="0" borderId="0" xfId="0" applyFont="1">
      <alignment vertical="center"/>
    </xf>
    <xf numFmtId="178" fontId="18" fillId="0" borderId="0" xfId="0" applyNumberFormat="1" applyFont="1">
      <alignment vertical="center"/>
    </xf>
    <xf numFmtId="38" fontId="0" fillId="2" borderId="2" xfId="1" applyFont="1" applyFill="1" applyBorder="1" applyProtection="1">
      <alignment vertical="center"/>
      <protection locked="0"/>
    </xf>
    <xf numFmtId="10" fontId="0" fillId="2" borderId="2" xfId="1" applyNumberFormat="1" applyFont="1" applyFill="1" applyBorder="1" applyProtection="1">
      <alignment vertical="center"/>
      <protection locked="0"/>
    </xf>
    <xf numFmtId="0" fontId="0" fillId="2" borderId="2" xfId="1" applyNumberFormat="1" applyFont="1" applyFill="1" applyBorder="1" applyProtection="1">
      <alignment vertical="center"/>
      <protection locked="0"/>
    </xf>
    <xf numFmtId="178" fontId="18" fillId="4" borderId="2" xfId="0" applyNumberFormat="1" applyFont="1" applyFill="1" applyBorder="1">
      <alignment vertical="center"/>
    </xf>
    <xf numFmtId="178" fontId="18" fillId="4" borderId="2" xfId="2" applyNumberFormat="1" applyFont="1" applyFill="1" applyBorder="1">
      <alignment vertical="center"/>
    </xf>
    <xf numFmtId="0" fontId="15" fillId="5" borderId="2" xfId="0" applyFont="1" applyFill="1" applyBorder="1" applyAlignment="1">
      <alignment horizontal="center" vertical="center"/>
    </xf>
    <xf numFmtId="2" fontId="23" fillId="6" borderId="0" xfId="0" applyNumberFormat="1" applyFont="1" applyFill="1" applyAlignment="1">
      <alignment horizontal="center" vertical="center"/>
    </xf>
    <xf numFmtId="38" fontId="18" fillId="6" borderId="2" xfId="1" applyFont="1" applyFill="1" applyBorder="1">
      <alignment vertical="center"/>
    </xf>
    <xf numFmtId="38" fontId="8" fillId="6" borderId="2" xfId="1" applyFont="1" applyFill="1" applyBorder="1" applyProtection="1">
      <alignment vertical="center"/>
    </xf>
    <xf numFmtId="40" fontId="0" fillId="6" borderId="2" xfId="1" applyNumberFormat="1" applyFont="1" applyFill="1" applyBorder="1">
      <alignment vertical="center"/>
    </xf>
    <xf numFmtId="40" fontId="8" fillId="6" borderId="2" xfId="1" applyNumberFormat="1" applyFont="1" applyFill="1" applyBorder="1">
      <alignment vertical="center"/>
    </xf>
    <xf numFmtId="40" fontId="0" fillId="6" borderId="10" xfId="1" applyNumberFormat="1" applyFont="1" applyFill="1" applyBorder="1">
      <alignment vertical="center"/>
    </xf>
    <xf numFmtId="40" fontId="15" fillId="6" borderId="10" xfId="1" applyNumberFormat="1" applyFont="1" applyFill="1" applyBorder="1">
      <alignment vertical="center"/>
    </xf>
    <xf numFmtId="0" fontId="32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38" fontId="18" fillId="2" borderId="14" xfId="1" applyFont="1" applyFill="1" applyBorder="1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  <xf numFmtId="9" fontId="0" fillId="2" borderId="2" xfId="2" applyFont="1" applyFill="1" applyBorder="1" applyProtection="1">
      <alignment vertical="center"/>
      <protection locked="0"/>
    </xf>
    <xf numFmtId="176" fontId="16" fillId="2" borderId="2" xfId="0" applyNumberFormat="1" applyFont="1" applyFill="1" applyBorder="1" applyProtection="1">
      <alignment vertical="center"/>
      <protection locked="0"/>
    </xf>
    <xf numFmtId="38" fontId="8" fillId="2" borderId="2" xfId="34" applyNumberFormat="1" applyFont="1" applyFill="1" applyBorder="1" applyProtection="1">
      <alignment vertical="center"/>
      <protection locked="0"/>
    </xf>
    <xf numFmtId="0" fontId="28" fillId="0" borderId="0" xfId="0" applyFont="1">
      <alignment vertical="center"/>
    </xf>
    <xf numFmtId="179" fontId="32" fillId="2" borderId="0" xfId="0" applyNumberFormat="1" applyFont="1" applyFill="1" applyAlignment="1" applyProtection="1">
      <alignment horizontal="right" vertical="center"/>
      <protection locked="0"/>
    </xf>
    <xf numFmtId="0" fontId="27" fillId="0" borderId="8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33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5">
    <cellStyle name="Normal 2" xfId="3" xr:uid="{00000000-0005-0000-0000-000000000000}"/>
    <cellStyle name="パーセント" xfId="2" builtinId="5"/>
    <cellStyle name="パーセント 2" xfId="6" xr:uid="{00000000-0005-0000-0000-000002000000}"/>
    <cellStyle name="パーセント 2 2" xfId="28" xr:uid="{00000000-0005-0000-0000-000003000000}"/>
    <cellStyle name="パーセント 2 3" xfId="18" xr:uid="{00000000-0005-0000-0000-000004000000}"/>
    <cellStyle name="パーセント 3" xfId="9" xr:uid="{00000000-0005-0000-0000-000005000000}"/>
    <cellStyle name="パーセント 4" xfId="12" xr:uid="{00000000-0005-0000-0000-000006000000}"/>
    <cellStyle name="パーセント 4 2" xfId="31" xr:uid="{00000000-0005-0000-0000-000007000000}"/>
    <cellStyle name="パーセント 4 3" xfId="21" xr:uid="{00000000-0005-0000-0000-000008000000}"/>
    <cellStyle name="パーセント 5" xfId="25" xr:uid="{00000000-0005-0000-0000-000009000000}"/>
    <cellStyle name="パーセント 6" xfId="22" xr:uid="{00000000-0005-0000-0000-00000A000000}"/>
    <cellStyle name="パーセント 7" xfId="15" xr:uid="{00000000-0005-0000-0000-00000B000000}"/>
    <cellStyle name="桁区切り" xfId="1" builtinId="6"/>
    <cellStyle name="桁区切り 2" xfId="5" xr:uid="{00000000-0005-0000-0000-00000D000000}"/>
    <cellStyle name="桁区切り 2 2" xfId="27" xr:uid="{00000000-0005-0000-0000-00000E000000}"/>
    <cellStyle name="桁区切り 2 3" xfId="17" xr:uid="{00000000-0005-0000-0000-00000F000000}"/>
    <cellStyle name="桁区切り 3" xfId="8" xr:uid="{00000000-0005-0000-0000-000010000000}"/>
    <cellStyle name="桁区切り 4" xfId="11" xr:uid="{00000000-0005-0000-0000-000011000000}"/>
    <cellStyle name="桁区切り 4 2" xfId="30" xr:uid="{00000000-0005-0000-0000-000012000000}"/>
    <cellStyle name="桁区切り 4 3" xfId="20" xr:uid="{00000000-0005-0000-0000-000013000000}"/>
    <cellStyle name="桁区切り 5" xfId="24" xr:uid="{00000000-0005-0000-0000-000014000000}"/>
    <cellStyle name="桁区切り 6" xfId="32" xr:uid="{00000000-0005-0000-0000-000015000000}"/>
    <cellStyle name="桁区切り 7" xfId="14" xr:uid="{00000000-0005-0000-0000-000016000000}"/>
    <cellStyle name="標準" xfId="0" builtinId="0"/>
    <cellStyle name="標準 2" xfId="4" xr:uid="{00000000-0005-0000-0000-000018000000}"/>
    <cellStyle name="標準 2 2" xfId="26" xr:uid="{00000000-0005-0000-0000-000019000000}"/>
    <cellStyle name="標準 2 3" xfId="16" xr:uid="{00000000-0005-0000-0000-00001A000000}"/>
    <cellStyle name="標準 2 4" xfId="34" xr:uid="{1ADEC3B9-3665-43D0-8C6A-90F61621484E}"/>
    <cellStyle name="標準 3" xfId="7" xr:uid="{00000000-0005-0000-0000-00001B000000}"/>
    <cellStyle name="標準 4" xfId="10" xr:uid="{00000000-0005-0000-0000-00001C000000}"/>
    <cellStyle name="標準 4 2" xfId="29" xr:uid="{00000000-0005-0000-0000-00001D000000}"/>
    <cellStyle name="標準 4 3" xfId="19" xr:uid="{00000000-0005-0000-0000-00001E000000}"/>
    <cellStyle name="標準 5" xfId="23" xr:uid="{00000000-0005-0000-0000-00001F000000}"/>
    <cellStyle name="標準 6" xfId="33" xr:uid="{00000000-0005-0000-0000-000020000000}"/>
    <cellStyle name="標準 7" xfId="13" xr:uid="{00000000-0005-0000-0000-00002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162791</xdr:colOff>
      <xdr:row>17</xdr:row>
      <xdr:rowOff>37235</xdr:rowOff>
    </xdr:from>
    <xdr:to>
      <xdr:col>9</xdr:col>
      <xdr:colOff>3990109</xdr:colOff>
      <xdr:row>19</xdr:row>
      <xdr:rowOff>123826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00D6CDE-AE3F-4731-A506-F8CF7CA1A949}"/>
            </a:ext>
          </a:extLst>
        </xdr:cNvPr>
        <xdr:cNvSpPr txBox="1"/>
      </xdr:nvSpPr>
      <xdr:spPr>
        <a:xfrm>
          <a:off x="6631132" y="3275735"/>
          <a:ext cx="4459432" cy="4502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/>
            <a:t>※</a:t>
          </a:r>
          <a:r>
            <a:rPr kumimoji="1" lang="ja-JP" altLang="en-US" sz="1050"/>
            <a:t>調達価格等算定委員会</a:t>
          </a:r>
          <a:endParaRPr kumimoji="1" lang="ja-JP" altLang="en-US" sz="1050">
            <a:solidFill>
              <a:sysClr val="windowText" lastClr="000000"/>
            </a:solidFill>
          </a:endParaRPr>
        </a:p>
        <a:p>
          <a:r>
            <a:rPr kumimoji="1" lang="ja-JP" altLang="en-US" sz="1050">
              <a:solidFill>
                <a:sysClr val="windowText" lastClr="000000"/>
              </a:solidFill>
            </a:rPr>
            <a:t>「令和</a:t>
          </a:r>
          <a:r>
            <a:rPr kumimoji="1" lang="en-US" altLang="ja-JP" sz="1050">
              <a:solidFill>
                <a:sysClr val="windowText" lastClr="000000"/>
              </a:solidFill>
            </a:rPr>
            <a:t>7</a:t>
          </a:r>
          <a:r>
            <a:rPr kumimoji="1" lang="ja-JP" altLang="en-US" sz="1050">
              <a:solidFill>
                <a:sysClr val="windowText" lastClr="000000"/>
              </a:solidFill>
            </a:rPr>
            <a:t>年度以降の調達価格等に関する意見」事業用屋根設置</a:t>
          </a:r>
          <a:r>
            <a:rPr kumimoji="1" lang="en-US" altLang="ja-JP" sz="1050">
              <a:solidFill>
                <a:sysClr val="windowText" lastClr="000000"/>
              </a:solidFill>
            </a:rPr>
            <a:t>(10kW</a:t>
          </a:r>
          <a:r>
            <a:rPr kumimoji="1" lang="ja-JP" altLang="en-US" sz="1050">
              <a:solidFill>
                <a:sysClr val="windowText" lastClr="000000"/>
              </a:solidFill>
            </a:rPr>
            <a:t>以上）</a:t>
          </a:r>
          <a:endParaRPr kumimoji="1" lang="en-US" altLang="ja-JP" sz="1050">
            <a:solidFill>
              <a:sysClr val="windowText" lastClr="000000"/>
            </a:solidFill>
          </a:endParaRPr>
        </a:p>
        <a:p>
          <a:endParaRPr kumimoji="1" lang="ja-JP" altLang="en-US" sz="1050">
            <a:solidFill>
              <a:schemeClr val="accent6"/>
            </a:solidFill>
          </a:endParaRPr>
        </a:p>
      </xdr:txBody>
    </xdr:sp>
    <xdr:clientData/>
  </xdr:twoCellAnchor>
  <xdr:twoCellAnchor>
    <xdr:from>
      <xdr:col>7</xdr:col>
      <xdr:colOff>233795</xdr:colOff>
      <xdr:row>1</xdr:row>
      <xdr:rowOff>17318</xdr:rowOff>
    </xdr:from>
    <xdr:to>
      <xdr:col>9</xdr:col>
      <xdr:colOff>4320885</xdr:colOff>
      <xdr:row>9</xdr:row>
      <xdr:rowOff>17318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AB9B800-61D7-4160-9C83-900C84292593}"/>
            </a:ext>
          </a:extLst>
        </xdr:cNvPr>
        <xdr:cNvSpPr txBox="1"/>
      </xdr:nvSpPr>
      <xdr:spPr>
        <a:xfrm>
          <a:off x="5967845" y="245918"/>
          <a:ext cx="5439640" cy="1781175"/>
        </a:xfrm>
        <a:prstGeom prst="rect">
          <a:avLst/>
        </a:prstGeom>
        <a:solidFill>
          <a:srgbClr val="FFFFCC"/>
        </a:solidFill>
        <a:ln w="508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16000" tIns="72000" bIns="72000" rtlCol="0" anchor="ctr" anchorCtr="0"/>
        <a:lstStyle/>
        <a:p>
          <a:r>
            <a:rPr kumimoji="1" lang="en-US" altLang="ja-JP" sz="2000"/>
            <a:t>20</a:t>
          </a:r>
          <a:r>
            <a:rPr kumimoji="1" lang="ja-JP" altLang="en-US" sz="2000"/>
            <a:t>円</a:t>
          </a:r>
          <a:r>
            <a:rPr kumimoji="1" lang="en-US" altLang="ja-JP" sz="2000"/>
            <a:t>/kWh</a:t>
          </a:r>
          <a:r>
            <a:rPr kumimoji="1" lang="ja-JP" altLang="en-US" sz="2000"/>
            <a:t>の根拠計算シート</a:t>
          </a:r>
          <a:endParaRPr kumimoji="1" lang="en-US" altLang="ja-JP" sz="2000"/>
        </a:p>
        <a:p>
          <a:endParaRPr kumimoji="1" lang="en-US" altLang="ja-JP" sz="1400"/>
        </a:p>
        <a:p>
          <a:r>
            <a:rPr kumimoji="1" lang="ja-JP" altLang="en-US" sz="1400"/>
            <a:t>本シートを利用して発電コストを計算の上、別添８を作成してください。</a:t>
          </a:r>
          <a:endParaRPr kumimoji="1" lang="en-US" altLang="ja-JP" sz="1400"/>
        </a:p>
        <a:p>
          <a:r>
            <a:rPr kumimoji="1" lang="ja-JP" altLang="en-US" sz="1400"/>
            <a:t>別添９の作成の際は別シート（別添</a:t>
          </a:r>
          <a:r>
            <a:rPr kumimoji="1" lang="en-US" altLang="ja-JP" sz="1400"/>
            <a:t>7-2</a:t>
          </a:r>
          <a:r>
            <a:rPr kumimoji="1" lang="ja-JP" altLang="en-US" sz="1400"/>
            <a:t>）を使用してください。</a:t>
          </a:r>
          <a:endParaRPr kumimoji="1" lang="en-US" altLang="ja-JP" sz="1400"/>
        </a:p>
        <a:p>
          <a:r>
            <a:rPr kumimoji="1" lang="ja-JP" altLang="en-US" sz="1400"/>
            <a:t>本ファイル（別添７）も提出してください。</a:t>
          </a:r>
          <a:endParaRPr kumimoji="1" lang="en-US" altLang="ja-JP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173182</xdr:colOff>
      <xdr:row>18</xdr:row>
      <xdr:rowOff>43296</xdr:rowOff>
    </xdr:from>
    <xdr:to>
      <xdr:col>9</xdr:col>
      <xdr:colOff>4000500</xdr:colOff>
      <xdr:row>20</xdr:row>
      <xdr:rowOff>129887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23795E-546E-42B1-A13C-3BDF33F125E7}"/>
            </a:ext>
          </a:extLst>
        </xdr:cNvPr>
        <xdr:cNvSpPr txBox="1"/>
      </xdr:nvSpPr>
      <xdr:spPr>
        <a:xfrm>
          <a:off x="6631132" y="3500871"/>
          <a:ext cx="4455968" cy="44854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/>
            <a:t>※</a:t>
          </a:r>
          <a:r>
            <a:rPr kumimoji="1" lang="ja-JP" altLang="en-US" sz="1050"/>
            <a:t>調達価格等算定委員会</a:t>
          </a:r>
          <a:endParaRPr kumimoji="1" lang="ja-JP" altLang="en-US" sz="1050">
            <a:solidFill>
              <a:sysClr val="windowText" lastClr="000000"/>
            </a:solidFill>
          </a:endParaRPr>
        </a:p>
        <a:p>
          <a:r>
            <a:rPr kumimoji="1" lang="ja-JP" altLang="en-US" sz="1050">
              <a:solidFill>
                <a:sysClr val="windowText" lastClr="000000"/>
              </a:solidFill>
            </a:rPr>
            <a:t>「令和</a:t>
          </a:r>
          <a:r>
            <a:rPr kumimoji="1" lang="en-US" altLang="ja-JP" sz="1050">
              <a:solidFill>
                <a:sysClr val="windowText" lastClr="000000"/>
              </a:solidFill>
            </a:rPr>
            <a:t>7</a:t>
          </a:r>
          <a:r>
            <a:rPr kumimoji="1" lang="ja-JP" altLang="en-US" sz="1050">
              <a:solidFill>
                <a:sysClr val="windowText" lastClr="000000"/>
              </a:solidFill>
            </a:rPr>
            <a:t>年度以降の調達価格等に関する意見」事業用屋根設置</a:t>
          </a:r>
          <a:r>
            <a:rPr kumimoji="1" lang="en-US" altLang="ja-JP" sz="1050">
              <a:solidFill>
                <a:sysClr val="windowText" lastClr="000000"/>
              </a:solidFill>
            </a:rPr>
            <a:t>(10kW</a:t>
          </a:r>
          <a:r>
            <a:rPr kumimoji="1" lang="ja-JP" altLang="en-US" sz="1050">
              <a:solidFill>
                <a:sysClr val="windowText" lastClr="000000"/>
              </a:solidFill>
            </a:rPr>
            <a:t>以上）</a:t>
          </a:r>
          <a:endParaRPr kumimoji="1" lang="en-US" altLang="ja-JP" sz="1050">
            <a:solidFill>
              <a:sysClr val="windowText" lastClr="000000"/>
            </a:solidFill>
          </a:endParaRPr>
        </a:p>
        <a:p>
          <a:endParaRPr kumimoji="1" lang="ja-JP" altLang="en-US" sz="1050">
            <a:solidFill>
              <a:schemeClr val="accent6"/>
            </a:solidFill>
          </a:endParaRPr>
        </a:p>
      </xdr:txBody>
    </xdr:sp>
    <xdr:clientData/>
  </xdr:twoCellAnchor>
  <xdr:twoCellAnchor>
    <xdr:from>
      <xdr:col>7</xdr:col>
      <xdr:colOff>233795</xdr:colOff>
      <xdr:row>1</xdr:row>
      <xdr:rowOff>17318</xdr:rowOff>
    </xdr:from>
    <xdr:to>
      <xdr:col>9</xdr:col>
      <xdr:colOff>4320885</xdr:colOff>
      <xdr:row>10</xdr:row>
      <xdr:rowOff>17318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CB55D5D-9A14-4303-8F0F-7717716584F4}"/>
            </a:ext>
          </a:extLst>
        </xdr:cNvPr>
        <xdr:cNvSpPr txBox="1"/>
      </xdr:nvSpPr>
      <xdr:spPr>
        <a:xfrm>
          <a:off x="5967845" y="245918"/>
          <a:ext cx="5439640" cy="1781175"/>
        </a:xfrm>
        <a:prstGeom prst="rect">
          <a:avLst/>
        </a:prstGeom>
        <a:solidFill>
          <a:srgbClr val="FFFFCC"/>
        </a:solidFill>
        <a:ln w="508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16000" tIns="72000" bIns="72000" rtlCol="0" anchor="ctr" anchorCtr="0"/>
        <a:lstStyle/>
        <a:p>
          <a:r>
            <a:rPr kumimoji="1" lang="en-US" altLang="ja-JP" sz="2000"/>
            <a:t>14</a:t>
          </a:r>
          <a:r>
            <a:rPr kumimoji="1" lang="ja-JP" altLang="en-US" sz="2000"/>
            <a:t>円</a:t>
          </a:r>
          <a:r>
            <a:rPr kumimoji="1" lang="en-US" altLang="ja-JP" sz="2000"/>
            <a:t>/kWh</a:t>
          </a:r>
          <a:r>
            <a:rPr kumimoji="1" lang="ja-JP" altLang="en-US" sz="2000"/>
            <a:t>の根拠計算シート</a:t>
          </a:r>
          <a:endParaRPr kumimoji="1" lang="en-US" altLang="ja-JP" sz="2000"/>
        </a:p>
        <a:p>
          <a:endParaRPr kumimoji="1" lang="en-US" altLang="ja-JP" sz="1400"/>
        </a:p>
        <a:p>
          <a:r>
            <a:rPr kumimoji="1" lang="ja-JP" altLang="en-US" sz="1400"/>
            <a:t>本シートを利用して発電コストを計算の上、別添９を作成してください。</a:t>
          </a:r>
          <a:endParaRPr kumimoji="1" lang="en-US" altLang="ja-JP" sz="1400"/>
        </a:p>
        <a:p>
          <a:r>
            <a:rPr kumimoji="1" lang="ja-JP" altLang="en-US" sz="1400"/>
            <a:t>別添８の作成の際は別シート（別添</a:t>
          </a:r>
          <a:r>
            <a:rPr kumimoji="1" lang="en-US" altLang="ja-JP" sz="1400"/>
            <a:t>7-1</a:t>
          </a:r>
          <a:r>
            <a:rPr kumimoji="1" lang="ja-JP" altLang="en-US" sz="1400"/>
            <a:t>）を使用してください。</a:t>
          </a:r>
        </a:p>
        <a:p>
          <a:r>
            <a:rPr kumimoji="1" lang="ja-JP" altLang="en-US" sz="1400"/>
            <a:t>本ファイル（別添７）も提出してください。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C1151-7BC5-4842-AA52-088DCD88AF5A}">
  <dimension ref="A1:S41"/>
  <sheetViews>
    <sheetView tabSelected="1" zoomScale="110" zoomScaleNormal="110" workbookViewId="0">
      <selection activeCell="G24" sqref="G24"/>
    </sheetView>
  </sheetViews>
  <sheetFormatPr defaultColWidth="8.75" defaultRowHeight="14.25"/>
  <cols>
    <col min="1" max="1" width="3.75" customWidth="1"/>
    <col min="2" max="2" width="1.25" customWidth="1"/>
    <col min="3" max="3" width="23.375" customWidth="1"/>
    <col min="4" max="4" width="14.75" customWidth="1"/>
    <col min="5" max="5" width="12" customWidth="1"/>
    <col min="6" max="6" width="3" customWidth="1"/>
    <col min="7" max="7" width="17.125" customWidth="1"/>
    <col min="8" max="8" width="9.5" customWidth="1"/>
    <col min="9" max="9" width="8.25" customWidth="1"/>
    <col min="10" max="10" width="57.875" customWidth="1"/>
    <col min="11" max="20" width="8.25" customWidth="1"/>
  </cols>
  <sheetData>
    <row r="1" spans="1:19" s="3" customFormat="1" ht="18">
      <c r="A1" s="2" t="s">
        <v>0</v>
      </c>
      <c r="C1" s="4"/>
    </row>
    <row r="2" spans="1:19" s="3" customFormat="1" ht="18">
      <c r="A2" s="2"/>
      <c r="C2" s="4"/>
      <c r="D2" s="88" t="s">
        <v>1</v>
      </c>
      <c r="E2" s="96">
        <v>300</v>
      </c>
      <c r="F2" s="72"/>
    </row>
    <row r="3" spans="1:19" ht="28.5" customHeight="1">
      <c r="B3" s="24"/>
      <c r="C3" s="25"/>
      <c r="D3" s="69" t="s">
        <v>2</v>
      </c>
      <c r="E3" s="29" t="s">
        <v>3</v>
      </c>
      <c r="F3" s="54"/>
      <c r="G3" s="48"/>
      <c r="H3" s="48"/>
      <c r="I3" s="48"/>
      <c r="J3" s="48"/>
      <c r="K3" s="48"/>
      <c r="L3" s="48"/>
      <c r="M3" s="48"/>
      <c r="N3" s="30"/>
      <c r="O3" s="30"/>
      <c r="P3" s="30"/>
      <c r="Q3" s="30"/>
      <c r="R3" s="30"/>
      <c r="S3" s="30"/>
    </row>
    <row r="4" spans="1:19" ht="4.5" customHeight="1">
      <c r="B4" s="26"/>
      <c r="C4" s="27"/>
      <c r="D4" s="28"/>
      <c r="E4" s="28"/>
      <c r="F4" s="30"/>
      <c r="G4" s="48"/>
      <c r="H4" s="48"/>
      <c r="I4" s="48"/>
      <c r="J4" s="48"/>
      <c r="K4" s="48"/>
      <c r="L4" s="48"/>
      <c r="M4" s="48"/>
      <c r="N4" s="30"/>
      <c r="O4" s="30"/>
      <c r="P4" s="30"/>
      <c r="Q4" s="30"/>
      <c r="R4" s="30"/>
      <c r="S4" s="30"/>
    </row>
    <row r="5" spans="1:19" ht="14.25" customHeight="1">
      <c r="B5" s="57" t="s">
        <v>4</v>
      </c>
      <c r="C5" s="18"/>
      <c r="D5" s="6"/>
      <c r="E5" s="6"/>
      <c r="G5" s="48"/>
      <c r="H5" s="48"/>
      <c r="I5" s="48"/>
      <c r="J5" s="48"/>
      <c r="K5" s="48"/>
      <c r="L5" s="48"/>
      <c r="M5" s="48"/>
    </row>
    <row r="6" spans="1:19" ht="14.25" customHeight="1">
      <c r="B6" s="7"/>
      <c r="C6" s="19" t="s">
        <v>5</v>
      </c>
      <c r="D6" s="75"/>
      <c r="E6" s="1" t="s">
        <v>6</v>
      </c>
      <c r="F6" s="31"/>
      <c r="G6" s="61" t="s">
        <v>7</v>
      </c>
      <c r="H6" s="48"/>
      <c r="I6" s="48"/>
      <c r="J6" s="48"/>
      <c r="K6" s="48"/>
      <c r="L6" s="48"/>
      <c r="M6" s="48"/>
      <c r="N6" s="32"/>
      <c r="O6" s="31"/>
      <c r="P6" s="31"/>
      <c r="Q6" s="32"/>
      <c r="R6" s="32"/>
      <c r="S6" s="17"/>
    </row>
    <row r="7" spans="1:19" ht="14.25" customHeight="1">
      <c r="B7" s="7"/>
      <c r="C7" s="63" t="s">
        <v>8</v>
      </c>
      <c r="D7" s="94"/>
      <c r="E7" s="64" t="s">
        <v>9</v>
      </c>
      <c r="F7" s="31"/>
      <c r="G7" s="62" t="s">
        <v>10</v>
      </c>
      <c r="H7" s="48"/>
      <c r="I7" s="48"/>
      <c r="J7" s="48"/>
      <c r="K7" s="48"/>
      <c r="L7" s="48"/>
      <c r="M7" s="48"/>
      <c r="N7" s="32"/>
      <c r="O7" s="31"/>
      <c r="P7" s="31"/>
      <c r="Q7" s="32"/>
      <c r="R7" s="32"/>
      <c r="S7" s="17"/>
    </row>
    <row r="8" spans="1:19" ht="14.25" customHeight="1">
      <c r="B8" s="7"/>
      <c r="C8" s="19" t="s">
        <v>11</v>
      </c>
      <c r="D8" s="76"/>
      <c r="E8" s="41" t="s">
        <v>12</v>
      </c>
      <c r="F8" s="52"/>
      <c r="G8" s="81" t="s">
        <v>13</v>
      </c>
      <c r="H8" s="48"/>
      <c r="I8" s="48"/>
      <c r="J8" s="48"/>
      <c r="K8" s="48"/>
      <c r="L8" s="48"/>
      <c r="M8" s="48"/>
      <c r="N8" s="34"/>
      <c r="O8" s="33"/>
      <c r="P8" s="33"/>
      <c r="Q8" s="34"/>
      <c r="R8" s="34"/>
      <c r="S8" s="33"/>
    </row>
    <row r="9" spans="1:19">
      <c r="B9" s="7"/>
      <c r="C9" s="58" t="s">
        <v>14</v>
      </c>
      <c r="D9" s="77"/>
      <c r="E9" s="41" t="s">
        <v>15</v>
      </c>
      <c r="G9" s="53"/>
    </row>
    <row r="10" spans="1:19">
      <c r="B10" s="5" t="s">
        <v>16</v>
      </c>
      <c r="C10" s="18"/>
      <c r="D10" s="6"/>
      <c r="E10" s="6"/>
      <c r="F10" s="55"/>
      <c r="G10" s="13"/>
      <c r="H10" s="49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1"/>
    </row>
    <row r="11" spans="1:19">
      <c r="B11" s="7"/>
      <c r="C11" s="19" t="s">
        <v>17</v>
      </c>
      <c r="D11" s="83">
        <f>H17</f>
        <v>0</v>
      </c>
      <c r="E11" s="8" t="s">
        <v>18</v>
      </c>
      <c r="G11" s="65" t="s">
        <v>19</v>
      </c>
      <c r="H11" s="65" t="s">
        <v>20</v>
      </c>
      <c r="I11" s="97" t="s">
        <v>21</v>
      </c>
      <c r="J11" s="99" t="s">
        <v>22</v>
      </c>
    </row>
    <row r="12" spans="1:19">
      <c r="B12" s="5" t="s">
        <v>23</v>
      </c>
      <c r="C12" s="18"/>
      <c r="D12" s="10"/>
      <c r="E12" s="6"/>
      <c r="F12" s="31"/>
      <c r="G12" s="66" t="s">
        <v>24</v>
      </c>
      <c r="H12" s="90"/>
      <c r="I12" s="98"/>
      <c r="J12" s="100"/>
      <c r="K12" s="31"/>
      <c r="L12" s="31"/>
      <c r="M12" s="31"/>
      <c r="N12" s="31"/>
      <c r="O12" s="31"/>
      <c r="P12" s="31"/>
      <c r="Q12" s="31"/>
      <c r="R12" s="31"/>
      <c r="S12" s="31"/>
    </row>
    <row r="13" spans="1:19">
      <c r="B13" s="7"/>
      <c r="C13" s="19" t="s">
        <v>25</v>
      </c>
      <c r="D13" s="94"/>
      <c r="E13" s="1" t="s">
        <v>26</v>
      </c>
      <c r="G13" s="67" t="s">
        <v>27</v>
      </c>
      <c r="H13" s="90"/>
      <c r="I13" s="78">
        <v>36000</v>
      </c>
      <c r="J13" s="91"/>
    </row>
    <row r="14" spans="1:19">
      <c r="B14" s="5" t="s">
        <v>28</v>
      </c>
      <c r="C14" s="18"/>
      <c r="D14" s="10"/>
      <c r="E14" s="6"/>
      <c r="F14" s="37"/>
      <c r="G14" s="66" t="s">
        <v>29</v>
      </c>
      <c r="H14" s="90"/>
      <c r="I14" s="79">
        <v>22000</v>
      </c>
      <c r="J14" s="92"/>
      <c r="K14" s="36"/>
      <c r="L14" s="37"/>
      <c r="M14" s="37"/>
      <c r="N14" s="36"/>
      <c r="O14" s="37"/>
      <c r="P14" s="37"/>
      <c r="Q14" s="36"/>
      <c r="R14" s="36"/>
      <c r="S14" s="19"/>
    </row>
    <row r="15" spans="1:19">
      <c r="B15" s="9"/>
      <c r="C15" s="11" t="s">
        <v>28</v>
      </c>
      <c r="D15" s="46">
        <v>0.05</v>
      </c>
      <c r="E15" s="23" t="s">
        <v>30</v>
      </c>
      <c r="G15" s="66" t="s">
        <v>31</v>
      </c>
      <c r="H15" s="90"/>
      <c r="I15" s="78">
        <v>22000</v>
      </c>
      <c r="J15" s="91"/>
    </row>
    <row r="16" spans="1:19">
      <c r="D16" s="13"/>
      <c r="E16" s="40"/>
      <c r="F16" s="56"/>
      <c r="G16" s="67" t="s">
        <v>32</v>
      </c>
      <c r="H16" s="90"/>
      <c r="I16" s="78">
        <v>80000</v>
      </c>
      <c r="J16" s="93"/>
      <c r="K16" s="38"/>
      <c r="L16" s="36"/>
      <c r="M16" s="36"/>
      <c r="N16" s="36"/>
      <c r="O16" s="36"/>
      <c r="P16" s="36"/>
      <c r="Q16" s="36"/>
      <c r="R16" s="36"/>
      <c r="S16" s="35"/>
    </row>
    <row r="17" spans="1:19">
      <c r="B17" s="6"/>
      <c r="C17" s="11" t="s">
        <v>33</v>
      </c>
      <c r="D17" s="47">
        <v>0.13800000000000001</v>
      </c>
      <c r="E17" s="12" t="s">
        <v>30</v>
      </c>
      <c r="F17" s="35"/>
      <c r="G17" s="68" t="s">
        <v>34</v>
      </c>
      <c r="H17" s="82">
        <f>SUM(H12:H16)</f>
        <v>0</v>
      </c>
      <c r="I17" s="74"/>
      <c r="J17" s="35"/>
      <c r="K17" s="36"/>
      <c r="L17" s="35"/>
      <c r="M17" s="35"/>
      <c r="N17" s="36"/>
      <c r="O17" s="35"/>
      <c r="P17" s="35"/>
      <c r="Q17" s="36"/>
      <c r="R17" s="36"/>
      <c r="S17" s="35"/>
    </row>
    <row r="18" spans="1:19">
      <c r="B18" s="6"/>
      <c r="C18" s="45" t="s">
        <v>35</v>
      </c>
      <c r="D18" s="42">
        <v>0.03</v>
      </c>
      <c r="E18" s="14" t="s">
        <v>30</v>
      </c>
      <c r="F18" s="44"/>
      <c r="G18" s="101"/>
      <c r="H18" s="102"/>
      <c r="I18" s="102"/>
      <c r="K18" s="39"/>
      <c r="N18" s="39"/>
      <c r="Q18" s="39"/>
      <c r="R18" s="39"/>
    </row>
    <row r="19" spans="1:19">
      <c r="C19" s="58"/>
      <c r="D19" s="35"/>
      <c r="E19" s="35"/>
      <c r="F19" s="44"/>
      <c r="G19" s="102"/>
      <c r="H19" s="102"/>
      <c r="I19" s="102"/>
      <c r="K19" s="39"/>
      <c r="N19" s="39"/>
      <c r="Q19" s="39"/>
      <c r="R19" s="39"/>
    </row>
    <row r="20" spans="1:19">
      <c r="C20" s="44"/>
      <c r="F20" s="44"/>
      <c r="G20" s="102"/>
      <c r="H20" s="102"/>
      <c r="I20" s="102"/>
      <c r="K20" s="39"/>
      <c r="N20" s="39"/>
      <c r="Q20" s="39"/>
      <c r="R20" s="39"/>
    </row>
    <row r="21" spans="1:19">
      <c r="C21" s="44" t="s">
        <v>36</v>
      </c>
      <c r="F21" s="44"/>
      <c r="G21" s="44"/>
      <c r="H21" s="13"/>
      <c r="I21" s="44"/>
      <c r="K21" s="39"/>
      <c r="N21" s="39"/>
      <c r="Q21" s="39"/>
      <c r="R21" s="39"/>
    </row>
    <row r="22" spans="1:19">
      <c r="C22" s="44" t="s">
        <v>37</v>
      </c>
      <c r="F22" s="44"/>
      <c r="G22" s="44"/>
      <c r="H22" s="13"/>
      <c r="I22" s="44"/>
      <c r="K22" s="39"/>
      <c r="N22" s="39"/>
      <c r="Q22" s="39"/>
      <c r="R22" s="39"/>
    </row>
    <row r="23" spans="1:19">
      <c r="C23" s="44" t="s">
        <v>38</v>
      </c>
      <c r="F23" s="44"/>
      <c r="G23" s="44"/>
      <c r="H23" s="13"/>
      <c r="I23" s="44"/>
      <c r="K23" s="39"/>
      <c r="N23" s="39"/>
      <c r="Q23" s="39"/>
      <c r="R23" s="39"/>
    </row>
    <row r="24" spans="1:19">
      <c r="C24" s="44" t="s">
        <v>39</v>
      </c>
      <c r="D24" s="50"/>
      <c r="F24" s="44"/>
      <c r="G24" s="44"/>
      <c r="H24" s="13"/>
      <c r="I24" s="44"/>
      <c r="K24" s="39"/>
      <c r="N24" s="39"/>
      <c r="Q24" s="39"/>
      <c r="R24" s="39"/>
    </row>
    <row r="25" spans="1:19">
      <c r="C25" s="44" t="s">
        <v>40</v>
      </c>
      <c r="D25" s="50"/>
      <c r="F25" s="44"/>
      <c r="G25" s="44"/>
      <c r="H25" s="13"/>
      <c r="I25" s="44"/>
      <c r="K25" s="39"/>
      <c r="N25" s="39"/>
      <c r="Q25" s="39"/>
      <c r="R25" s="39"/>
    </row>
    <row r="26" spans="1:19">
      <c r="C26" s="44" t="s">
        <v>41</v>
      </c>
      <c r="F26" s="44"/>
      <c r="G26" s="44"/>
      <c r="H26" s="13"/>
      <c r="I26" s="44"/>
      <c r="J26" s="70"/>
      <c r="K26" s="39"/>
      <c r="N26" s="39"/>
      <c r="Q26" s="39"/>
      <c r="R26" s="39"/>
    </row>
    <row r="27" spans="1:19" ht="18.75">
      <c r="C27" s="73"/>
      <c r="F27" s="44"/>
      <c r="I27" s="13"/>
      <c r="J27" s="71"/>
      <c r="K27" s="13"/>
      <c r="L27" s="13"/>
    </row>
    <row r="28" spans="1:19" ht="18">
      <c r="A28" s="51" t="s">
        <v>42</v>
      </c>
      <c r="B28" s="3"/>
      <c r="C28" s="4"/>
      <c r="D28" s="89" t="s">
        <v>43</v>
      </c>
      <c r="F28" s="44"/>
      <c r="I28" s="13"/>
      <c r="J28" s="13"/>
      <c r="K28" s="13"/>
      <c r="L28" s="13"/>
    </row>
    <row r="29" spans="1:19" ht="18.75">
      <c r="C29" s="60" t="s">
        <v>44</v>
      </c>
      <c r="D29" s="84" t="e">
        <f>D11/(24*365*$D$17*(((1-$D$8)/(1+$D$18))*(1-((1-$D$8)/(1+$D$18))^$D$9)/(1-(1-$D$8)/(1+$D$18))))</f>
        <v>#DIV/0!</v>
      </c>
      <c r="F29" s="44"/>
      <c r="I29" s="13"/>
      <c r="J29" s="13"/>
      <c r="K29" s="13"/>
      <c r="L29" s="13"/>
    </row>
    <row r="30" spans="1:19" ht="18.75">
      <c r="C30" s="43" t="s">
        <v>45</v>
      </c>
      <c r="D30" s="85" t="e">
        <f>($D$11*$D$15*((1/(1+$D$18))^$D$9))/(24*365*$D$17*(((1-$D$8)/(1+$D$18))*(1-((1-$D$8)/(1+$D$18))^$D$9)/(1-(1-$D$8)/(1+$D$18))))</f>
        <v>#DIV/0!</v>
      </c>
      <c r="E30" s="20"/>
      <c r="F30" s="44"/>
      <c r="I30" s="13"/>
      <c r="J30" s="13"/>
      <c r="K30" s="13"/>
      <c r="L30" s="13"/>
    </row>
    <row r="31" spans="1:19" ht="15">
      <c r="C31" s="59" t="s">
        <v>46</v>
      </c>
      <c r="D31" s="86" t="e">
        <f>($D$13*(1/(1+$D$18)*((1-(1/(1+$D$18))^$D$9)/(1-(1/(1+$D$18))))))/(24*365*$D$17*(((1-$D$8)/(1+$D$18))*(1-((1-$D$8)/(1+$D$18))^$D$9)/(1-(1-$D$8)/(1+$D$18))))</f>
        <v>#DIV/0!</v>
      </c>
      <c r="E31" s="22"/>
      <c r="F31" s="44"/>
      <c r="I31" s="13"/>
      <c r="J31" s="13"/>
      <c r="K31" s="13"/>
      <c r="L31" s="13"/>
    </row>
    <row r="32" spans="1:19" ht="15">
      <c r="C32" s="80" t="s">
        <v>47</v>
      </c>
      <c r="D32" s="87" t="e">
        <f>SUM(D29:D31)</f>
        <v>#DIV/0!</v>
      </c>
      <c r="E32" s="22"/>
      <c r="F32" s="44"/>
      <c r="I32" s="13"/>
      <c r="J32" s="13"/>
      <c r="K32" s="13"/>
      <c r="L32" s="13"/>
    </row>
    <row r="33" spans="1:12">
      <c r="I33" s="13"/>
      <c r="J33" s="13"/>
      <c r="K33" s="13"/>
      <c r="L33" s="13"/>
    </row>
    <row r="34" spans="1:12">
      <c r="I34" s="13"/>
      <c r="J34" s="13"/>
      <c r="K34" s="13"/>
      <c r="L34" s="13"/>
    </row>
    <row r="35" spans="1:12">
      <c r="I35" s="13"/>
      <c r="J35" s="13"/>
      <c r="K35" s="13"/>
      <c r="L35" s="13"/>
    </row>
    <row r="36" spans="1:12" ht="18">
      <c r="G36" s="3"/>
    </row>
    <row r="37" spans="1:12" s="3" customFormat="1" ht="18">
      <c r="B37"/>
      <c r="C37"/>
      <c r="D37"/>
      <c r="E37"/>
      <c r="G37" s="16"/>
    </row>
    <row r="38" spans="1:12" ht="18" customHeight="1">
      <c r="A38" s="15"/>
      <c r="F38" s="16"/>
      <c r="G38" s="21"/>
      <c r="H38" s="16"/>
      <c r="I38" s="16"/>
      <c r="J38" s="16"/>
    </row>
    <row r="39" spans="1:12" ht="18" customHeight="1">
      <c r="F39" s="21"/>
      <c r="G39" s="20"/>
    </row>
    <row r="40" spans="1:12" ht="18" customHeight="1">
      <c r="F40" s="20"/>
      <c r="G40" s="22"/>
    </row>
    <row r="41" spans="1:12" ht="18" customHeight="1">
      <c r="F41" s="22"/>
    </row>
  </sheetData>
  <mergeCells count="3">
    <mergeCell ref="I11:I12"/>
    <mergeCell ref="J11:J12"/>
    <mergeCell ref="G18:I20"/>
  </mergeCells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BAE16-AC79-40F2-A581-30BB8A8B06DA}">
  <dimension ref="A1:S43"/>
  <sheetViews>
    <sheetView zoomScale="110" zoomScaleNormal="110" workbookViewId="0">
      <selection activeCell="G19" sqref="G19:I21"/>
    </sheetView>
  </sheetViews>
  <sheetFormatPr defaultColWidth="8.75" defaultRowHeight="14.25"/>
  <cols>
    <col min="1" max="1" width="3.75" customWidth="1"/>
    <col min="2" max="2" width="1.25" customWidth="1"/>
    <col min="3" max="3" width="23.375" customWidth="1"/>
    <col min="4" max="4" width="14.75" customWidth="1"/>
    <col min="5" max="5" width="12" customWidth="1"/>
    <col min="6" max="6" width="3" customWidth="1"/>
    <col min="7" max="7" width="17.125" customWidth="1"/>
    <col min="8" max="8" width="9.5" customWidth="1"/>
    <col min="9" max="9" width="8.25" customWidth="1"/>
    <col min="10" max="10" width="57.875" customWidth="1"/>
    <col min="11" max="20" width="8.25" customWidth="1"/>
  </cols>
  <sheetData>
    <row r="1" spans="1:19" s="3" customFormat="1" ht="18">
      <c r="A1" s="2" t="s">
        <v>0</v>
      </c>
      <c r="C1" s="4"/>
    </row>
    <row r="2" spans="1:19" s="3" customFormat="1" ht="18">
      <c r="A2" s="2"/>
      <c r="C2" s="4"/>
      <c r="D2" s="88" t="s">
        <v>1</v>
      </c>
      <c r="E2" s="96">
        <v>300</v>
      </c>
      <c r="F2" s="72"/>
    </row>
    <row r="3" spans="1:19" s="3" customFormat="1" ht="18">
      <c r="A3" s="2"/>
      <c r="C3" s="4"/>
      <c r="D3" s="88" t="s">
        <v>48</v>
      </c>
      <c r="E3" s="96" t="s">
        <v>49</v>
      </c>
      <c r="F3" s="72"/>
    </row>
    <row r="4" spans="1:19" ht="28.5" customHeight="1">
      <c r="B4" s="24"/>
      <c r="C4" s="25"/>
      <c r="D4" s="69" t="s">
        <v>2</v>
      </c>
      <c r="E4" s="29" t="s">
        <v>3</v>
      </c>
      <c r="F4" s="54"/>
      <c r="G4" s="48"/>
      <c r="H4" s="48"/>
      <c r="I4" s="48"/>
      <c r="J4" s="48"/>
      <c r="K4" s="48"/>
      <c r="L4" s="48"/>
      <c r="M4" s="48"/>
      <c r="N4" s="30"/>
      <c r="O4" s="30"/>
      <c r="P4" s="30"/>
      <c r="Q4" s="30"/>
      <c r="R4" s="30"/>
      <c r="S4" s="30"/>
    </row>
    <row r="5" spans="1:19" ht="4.5" customHeight="1">
      <c r="B5" s="26"/>
      <c r="C5" s="27"/>
      <c r="D5" s="28"/>
      <c r="E5" s="28"/>
      <c r="F5" s="30"/>
      <c r="G5" s="48"/>
      <c r="H5" s="48"/>
      <c r="I5" s="48"/>
      <c r="J5" s="48"/>
      <c r="K5" s="48"/>
      <c r="L5" s="48"/>
      <c r="M5" s="48"/>
      <c r="N5" s="30"/>
      <c r="O5" s="30"/>
      <c r="P5" s="30"/>
      <c r="Q5" s="30"/>
      <c r="R5" s="30"/>
      <c r="S5" s="30"/>
    </row>
    <row r="6" spans="1:19" ht="14.25" customHeight="1">
      <c r="B6" s="57" t="s">
        <v>4</v>
      </c>
      <c r="C6" s="18"/>
      <c r="D6" s="6"/>
      <c r="E6" s="6"/>
      <c r="G6" s="48"/>
      <c r="H6" s="48"/>
      <c r="I6" s="48"/>
      <c r="J6" s="48"/>
      <c r="K6" s="48"/>
      <c r="L6" s="48"/>
      <c r="M6" s="48"/>
    </row>
    <row r="7" spans="1:19" ht="14.25" customHeight="1">
      <c r="B7" s="7"/>
      <c r="C7" s="19" t="s">
        <v>5</v>
      </c>
      <c r="D7" s="75"/>
      <c r="E7" s="1" t="s">
        <v>6</v>
      </c>
      <c r="F7" s="31"/>
      <c r="G7" s="61" t="s">
        <v>7</v>
      </c>
      <c r="H7" s="48"/>
      <c r="I7" s="48"/>
      <c r="J7" s="48"/>
      <c r="K7" s="48"/>
      <c r="L7" s="48"/>
      <c r="M7" s="48"/>
      <c r="N7" s="32"/>
      <c r="O7" s="31"/>
      <c r="P7" s="31"/>
      <c r="Q7" s="32"/>
      <c r="R7" s="32"/>
      <c r="S7" s="17"/>
    </row>
    <row r="8" spans="1:19" ht="14.25" customHeight="1">
      <c r="B8" s="7"/>
      <c r="C8" s="63" t="s">
        <v>8</v>
      </c>
      <c r="D8" s="94"/>
      <c r="E8" s="64" t="s">
        <v>9</v>
      </c>
      <c r="F8" s="31"/>
      <c r="G8" s="62" t="s">
        <v>10</v>
      </c>
      <c r="H8" s="48"/>
      <c r="I8" s="48"/>
      <c r="J8" s="48"/>
      <c r="K8" s="48"/>
      <c r="L8" s="48"/>
      <c r="M8" s="48"/>
      <c r="N8" s="32"/>
      <c r="O8" s="31"/>
      <c r="P8" s="31"/>
      <c r="Q8" s="32"/>
      <c r="R8" s="32"/>
      <c r="S8" s="17"/>
    </row>
    <row r="9" spans="1:19" ht="14.25" customHeight="1">
      <c r="B9" s="7"/>
      <c r="C9" s="19" t="s">
        <v>11</v>
      </c>
      <c r="D9" s="76"/>
      <c r="E9" s="41" t="s">
        <v>12</v>
      </c>
      <c r="F9" s="52"/>
      <c r="G9" s="81" t="s">
        <v>13</v>
      </c>
      <c r="H9" s="48"/>
      <c r="I9" s="48"/>
      <c r="J9" s="48"/>
      <c r="K9" s="48"/>
      <c r="L9" s="48"/>
      <c r="M9" s="48"/>
      <c r="N9" s="34"/>
      <c r="O9" s="33"/>
      <c r="P9" s="33"/>
      <c r="Q9" s="34"/>
      <c r="R9" s="34"/>
      <c r="S9" s="33"/>
    </row>
    <row r="10" spans="1:19">
      <c r="B10" s="7"/>
      <c r="C10" s="58" t="s">
        <v>14</v>
      </c>
      <c r="D10" s="77"/>
      <c r="E10" s="41" t="s">
        <v>15</v>
      </c>
      <c r="G10" s="53"/>
    </row>
    <row r="11" spans="1:19">
      <c r="B11" s="5" t="s">
        <v>16</v>
      </c>
      <c r="C11" s="18"/>
      <c r="D11" s="6"/>
      <c r="E11" s="6"/>
      <c r="F11" s="55"/>
      <c r="G11" s="13"/>
      <c r="H11" s="49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1"/>
    </row>
    <row r="12" spans="1:19">
      <c r="B12" s="7"/>
      <c r="C12" s="19" t="s">
        <v>17</v>
      </c>
      <c r="D12" s="83">
        <f>H18</f>
        <v>0</v>
      </c>
      <c r="E12" s="8" t="s">
        <v>18</v>
      </c>
      <c r="G12" s="65" t="s">
        <v>19</v>
      </c>
      <c r="H12" s="65" t="s">
        <v>20</v>
      </c>
      <c r="I12" s="97" t="s">
        <v>21</v>
      </c>
      <c r="J12" s="99" t="s">
        <v>22</v>
      </c>
    </row>
    <row r="13" spans="1:19">
      <c r="B13" s="5" t="s">
        <v>23</v>
      </c>
      <c r="C13" s="18"/>
      <c r="D13" s="10"/>
      <c r="E13" s="6"/>
      <c r="F13" s="31"/>
      <c r="G13" s="66" t="s">
        <v>24</v>
      </c>
      <c r="H13" s="90"/>
      <c r="I13" s="98"/>
      <c r="J13" s="100"/>
      <c r="K13" s="31"/>
      <c r="L13" s="31"/>
      <c r="M13" s="31"/>
      <c r="N13" s="31"/>
      <c r="O13" s="31"/>
      <c r="P13" s="31"/>
      <c r="Q13" s="31"/>
      <c r="R13" s="31"/>
      <c r="S13" s="31"/>
    </row>
    <row r="14" spans="1:19">
      <c r="B14" s="7"/>
      <c r="C14" s="19" t="s">
        <v>25</v>
      </c>
      <c r="D14" s="94"/>
      <c r="E14" s="1" t="s">
        <v>26</v>
      </c>
      <c r="G14" s="67" t="s">
        <v>27</v>
      </c>
      <c r="H14" s="90"/>
      <c r="I14" s="78">
        <v>36000</v>
      </c>
      <c r="J14" s="91"/>
    </row>
    <row r="15" spans="1:19">
      <c r="B15" s="5" t="s">
        <v>28</v>
      </c>
      <c r="C15" s="18"/>
      <c r="D15" s="10"/>
      <c r="E15" s="6"/>
      <c r="F15" s="37"/>
      <c r="G15" s="66" t="s">
        <v>29</v>
      </c>
      <c r="H15" s="90"/>
      <c r="I15" s="79">
        <v>22000</v>
      </c>
      <c r="J15" s="92"/>
      <c r="K15" s="36"/>
      <c r="L15" s="37"/>
      <c r="M15" s="37"/>
      <c r="N15" s="36"/>
      <c r="O15" s="37"/>
      <c r="P15" s="37"/>
      <c r="Q15" s="36"/>
      <c r="R15" s="36"/>
      <c r="S15" s="19"/>
    </row>
    <row r="16" spans="1:19">
      <c r="B16" s="9"/>
      <c r="C16" s="11" t="s">
        <v>28</v>
      </c>
      <c r="D16" s="46">
        <v>0.05</v>
      </c>
      <c r="E16" s="23" t="s">
        <v>30</v>
      </c>
      <c r="G16" s="66" t="s">
        <v>31</v>
      </c>
      <c r="H16" s="90"/>
      <c r="I16" s="78">
        <v>22000</v>
      </c>
      <c r="J16" s="91"/>
    </row>
    <row r="17" spans="1:19">
      <c r="D17" s="13"/>
      <c r="E17" s="40"/>
      <c r="F17" s="56"/>
      <c r="G17" s="67" t="s">
        <v>32</v>
      </c>
      <c r="H17" s="90"/>
      <c r="I17" s="78">
        <v>80000</v>
      </c>
      <c r="J17" s="93"/>
      <c r="K17" s="38"/>
      <c r="L17" s="36"/>
      <c r="M17" s="36"/>
      <c r="N17" s="36"/>
      <c r="O17" s="36"/>
      <c r="P17" s="36"/>
      <c r="Q17" s="36"/>
      <c r="R17" s="36"/>
      <c r="S17" s="35"/>
    </row>
    <row r="18" spans="1:19">
      <c r="B18" s="6"/>
      <c r="C18" s="11" t="s">
        <v>33</v>
      </c>
      <c r="D18" s="47">
        <v>0.13800000000000001</v>
      </c>
      <c r="E18" s="12" t="s">
        <v>30</v>
      </c>
      <c r="F18" s="35"/>
      <c r="G18" s="68" t="s">
        <v>34</v>
      </c>
      <c r="H18" s="82">
        <f>SUM(H13:H17)</f>
        <v>0</v>
      </c>
      <c r="I18" s="74"/>
      <c r="J18" s="35"/>
      <c r="K18" s="36"/>
      <c r="L18" s="35"/>
      <c r="M18" s="35"/>
      <c r="N18" s="36"/>
      <c r="O18" s="35"/>
      <c r="P18" s="35"/>
      <c r="Q18" s="36"/>
      <c r="R18" s="36"/>
      <c r="S18" s="35"/>
    </row>
    <row r="19" spans="1:19">
      <c r="B19" s="6"/>
      <c r="C19" s="45" t="s">
        <v>35</v>
      </c>
      <c r="D19" s="42">
        <v>0.03</v>
      </c>
      <c r="E19" s="14" t="s">
        <v>30</v>
      </c>
      <c r="F19" s="44"/>
      <c r="G19" s="101"/>
      <c r="H19" s="102"/>
      <c r="I19" s="102"/>
      <c r="K19" s="39"/>
      <c r="N19" s="39"/>
      <c r="Q19" s="39"/>
      <c r="R19" s="39"/>
    </row>
    <row r="20" spans="1:19">
      <c r="C20" s="58"/>
      <c r="D20" s="35"/>
      <c r="E20" s="35"/>
      <c r="F20" s="44"/>
      <c r="G20" s="102"/>
      <c r="H20" s="102"/>
      <c r="I20" s="102"/>
      <c r="K20" s="39"/>
      <c r="N20" s="39"/>
      <c r="Q20" s="39"/>
      <c r="R20" s="39"/>
    </row>
    <row r="21" spans="1:19">
      <c r="C21" s="44"/>
      <c r="F21" s="44"/>
      <c r="G21" s="102"/>
      <c r="H21" s="102"/>
      <c r="I21" s="102"/>
      <c r="K21" s="39"/>
      <c r="N21" s="39"/>
      <c r="Q21" s="39"/>
      <c r="R21" s="39"/>
    </row>
    <row r="22" spans="1:19" ht="15.75" customHeight="1">
      <c r="C22" s="44" t="s">
        <v>36</v>
      </c>
      <c r="F22" s="44"/>
      <c r="G22" s="44"/>
      <c r="H22" s="13"/>
      <c r="I22" s="44"/>
      <c r="K22" s="39"/>
      <c r="N22" s="39"/>
      <c r="Q22" s="39"/>
      <c r="R22" s="39"/>
    </row>
    <row r="23" spans="1:19">
      <c r="C23" s="95" t="s">
        <v>50</v>
      </c>
      <c r="F23" s="44"/>
      <c r="G23" s="44"/>
      <c r="H23" s="13"/>
      <c r="I23" s="44"/>
      <c r="K23" s="39"/>
      <c r="N23" s="39"/>
      <c r="Q23" s="39"/>
      <c r="R23" s="39"/>
    </row>
    <row r="24" spans="1:19">
      <c r="C24" s="44" t="s">
        <v>37</v>
      </c>
      <c r="F24" s="44"/>
      <c r="G24" s="44"/>
      <c r="H24" s="13"/>
      <c r="I24" s="44"/>
      <c r="K24" s="39"/>
      <c r="N24" s="39"/>
      <c r="Q24" s="39"/>
      <c r="R24" s="39"/>
    </row>
    <row r="25" spans="1:19">
      <c r="C25" s="44" t="s">
        <v>38</v>
      </c>
      <c r="F25" s="44"/>
      <c r="G25" s="44"/>
      <c r="H25" s="13"/>
      <c r="I25" s="44"/>
      <c r="K25" s="39"/>
      <c r="N25" s="39"/>
      <c r="Q25" s="39"/>
      <c r="R25" s="39"/>
    </row>
    <row r="26" spans="1:19">
      <c r="C26" s="44" t="s">
        <v>39</v>
      </c>
      <c r="D26" s="50"/>
      <c r="F26" s="44"/>
      <c r="G26" s="44"/>
      <c r="H26" s="13"/>
      <c r="I26" s="44"/>
      <c r="K26" s="39"/>
      <c r="N26" s="39"/>
      <c r="Q26" s="39"/>
      <c r="R26" s="39"/>
    </row>
    <row r="27" spans="1:19">
      <c r="C27" s="44" t="s">
        <v>40</v>
      </c>
      <c r="D27" s="50"/>
      <c r="F27" s="44"/>
      <c r="G27" s="44"/>
      <c r="H27" s="13"/>
      <c r="I27" s="44"/>
      <c r="K27" s="39"/>
      <c r="N27" s="39"/>
      <c r="Q27" s="39"/>
      <c r="R27" s="39"/>
    </row>
    <row r="28" spans="1:19">
      <c r="C28" s="44" t="s">
        <v>41</v>
      </c>
      <c r="F28" s="44"/>
      <c r="G28" s="44"/>
      <c r="H28" s="13"/>
      <c r="I28" s="44"/>
      <c r="J28" s="70"/>
      <c r="K28" s="39"/>
      <c r="N28" s="39"/>
      <c r="Q28" s="39"/>
      <c r="R28" s="39"/>
    </row>
    <row r="29" spans="1:19" ht="18.75">
      <c r="C29" s="73"/>
      <c r="F29" s="44"/>
      <c r="I29" s="13"/>
      <c r="J29" s="71"/>
      <c r="K29" s="13"/>
      <c r="L29" s="13"/>
    </row>
    <row r="30" spans="1:19" ht="18">
      <c r="A30" s="51" t="s">
        <v>42</v>
      </c>
      <c r="B30" s="3"/>
      <c r="C30" s="4"/>
      <c r="D30" s="89" t="s">
        <v>43</v>
      </c>
      <c r="F30" s="44"/>
      <c r="I30" s="13"/>
      <c r="J30" s="13"/>
      <c r="K30" s="13"/>
      <c r="L30" s="13"/>
    </row>
    <row r="31" spans="1:19" ht="18.75">
      <c r="C31" s="60" t="s">
        <v>44</v>
      </c>
      <c r="D31" s="84" t="e">
        <f>D12/(24*365*$D$18*(((1-$D$9)/(1+$D$19))*(1-((1-$D$9)/(1+$D$19))^$D$10)/(1-(1-$D$9)/(1+$D$19))))</f>
        <v>#DIV/0!</v>
      </c>
      <c r="F31" s="44"/>
      <c r="I31" s="13"/>
      <c r="J31" s="13"/>
      <c r="K31" s="13"/>
      <c r="L31" s="13"/>
    </row>
    <row r="32" spans="1:19" ht="18.75">
      <c r="C32" s="43" t="s">
        <v>45</v>
      </c>
      <c r="D32" s="85" t="e">
        <f>($D$12*$D$16*((1/(1+$D$19))^$D$10))/(24*365*$D$18*(((1-$D$9)/(1+$D$19))*(1-((1-$D$9)/(1+$D$19))^$D$10)/(1-(1-$D$9)/(1+$D$19))))</f>
        <v>#DIV/0!</v>
      </c>
      <c r="E32" s="20"/>
      <c r="F32" s="44"/>
      <c r="I32" s="13"/>
      <c r="J32" s="13"/>
      <c r="K32" s="13"/>
      <c r="L32" s="13"/>
    </row>
    <row r="33" spans="1:12" ht="15">
      <c r="C33" s="59" t="s">
        <v>46</v>
      </c>
      <c r="D33" s="86" t="e">
        <f>($D$14*(1/(1+$D$19)*((1-(1/(1+$D$19))^$D$10)/(1-(1/(1+$D$19))))))/(24*365*$D$18*(((1-$D$9)/(1+$D$19))*(1-((1-$D$9)/(1+$D$19))^$D$10)/(1-(1-$D$9)/(1+$D$19))))</f>
        <v>#DIV/0!</v>
      </c>
      <c r="E33" s="22"/>
      <c r="F33" s="44"/>
      <c r="I33" s="13"/>
      <c r="J33" s="13"/>
      <c r="K33" s="13"/>
      <c r="L33" s="13"/>
    </row>
    <row r="34" spans="1:12" ht="15">
      <c r="C34" s="80" t="s">
        <v>47</v>
      </c>
      <c r="D34" s="87" t="e">
        <f>SUM(D31:D33)</f>
        <v>#DIV/0!</v>
      </c>
      <c r="E34" s="22"/>
      <c r="F34" s="44"/>
      <c r="I34" s="13"/>
      <c r="J34" s="13"/>
      <c r="K34" s="13"/>
      <c r="L34" s="13"/>
    </row>
    <row r="35" spans="1:12">
      <c r="I35" s="13"/>
      <c r="J35" s="13"/>
      <c r="K35" s="13"/>
      <c r="L35" s="13"/>
    </row>
    <row r="36" spans="1:12">
      <c r="I36" s="13"/>
      <c r="J36" s="13"/>
      <c r="K36" s="13"/>
      <c r="L36" s="13"/>
    </row>
    <row r="37" spans="1:12">
      <c r="I37" s="13"/>
      <c r="J37" s="13"/>
      <c r="K37" s="13"/>
      <c r="L37" s="13"/>
    </row>
    <row r="38" spans="1:12" ht="18">
      <c r="G38" s="3"/>
    </row>
    <row r="39" spans="1:12" s="3" customFormat="1" ht="18">
      <c r="B39"/>
      <c r="C39"/>
      <c r="D39"/>
      <c r="E39"/>
      <c r="G39" s="16"/>
    </row>
    <row r="40" spans="1:12" ht="18" customHeight="1">
      <c r="A40" s="15"/>
      <c r="F40" s="16"/>
      <c r="G40" s="21"/>
      <c r="H40" s="16"/>
      <c r="I40" s="16"/>
      <c r="J40" s="16"/>
    </row>
    <row r="41" spans="1:12" ht="18" customHeight="1">
      <c r="F41" s="21"/>
      <c r="G41" s="20"/>
    </row>
    <row r="42" spans="1:12" ht="18" customHeight="1">
      <c r="F42" s="20"/>
      <c r="G42" s="22"/>
    </row>
    <row r="43" spans="1:12" ht="18" customHeight="1">
      <c r="F43" s="22"/>
    </row>
  </sheetData>
  <mergeCells count="3">
    <mergeCell ref="I12:I13"/>
    <mergeCell ref="J12:J13"/>
    <mergeCell ref="G19:I21"/>
  </mergeCells>
  <phoneticPr fontId="5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別添7ー1</vt:lpstr>
      <vt:lpstr>別添7ー2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2025-04-25T01:28:54Z</dcterms:created>
  <dcterms:modified xsi:type="dcterms:W3CDTF">2025-04-25T01:29:02Z</dcterms:modified>
  <cp:category/>
  <cp:contentStatus/>
</cp:coreProperties>
</file>