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6378B204-95A7-40E9-B439-214B638A1524}" xr6:coauthVersionLast="47" xr6:coauthVersionMax="47" xr10:uidLastSave="{00000000-0000-0000-0000-000000000000}"/>
  <bookViews>
    <workbookView xWindow="28680" yWindow="-120" windowWidth="29040" windowHeight="15840" xr2:uid="{F0CF7462-C56F-4B0A-8047-9422B17A0581}"/>
  </bookViews>
  <sheets>
    <sheet name="（四半月単位）従事日誌202504" sheetId="65" r:id="rId1"/>
    <sheet name="（四半月単位）従事日誌202505" sheetId="67" r:id="rId2"/>
    <sheet name="（四半月単位）従事日誌202506" sheetId="68" r:id="rId3"/>
    <sheet name="（四半月単位）従事日誌202507" sheetId="69" r:id="rId4"/>
    <sheet name="（四半月単位）従事日誌202508" sheetId="70" r:id="rId5"/>
    <sheet name="（四半月単位）従事日誌202509" sheetId="71" r:id="rId6"/>
    <sheet name="（四半月単位）従事日誌202510" sheetId="73" r:id="rId7"/>
    <sheet name="（四半月単位）従事日誌202511" sheetId="74" r:id="rId8"/>
    <sheet name="（四半月単位）従事日誌202512" sheetId="75" r:id="rId9"/>
    <sheet name="（四半月単位）従事日誌202601" sheetId="76" r:id="rId10"/>
    <sheet name="（四半月単位）従事日誌202602" sheetId="77" r:id="rId11"/>
    <sheet name="（四半月単位）従事日誌202603" sheetId="78" r:id="rId12"/>
  </sheets>
  <definedNames>
    <definedName name="_xlnm.Print_Area" localSheetId="0">'（四半月単位）従事日誌202504'!$A$1:$Q$51</definedName>
    <definedName name="_xlnm.Print_Area" localSheetId="1">'（四半月単位）従事日誌202505'!$A$1:$Q$51</definedName>
    <definedName name="_xlnm.Print_Area" localSheetId="2">'（四半月単位）従事日誌202506'!$A$1:$Q$51</definedName>
    <definedName name="_xlnm.Print_Area" localSheetId="3">'（四半月単位）従事日誌202507'!$A$1:$Q$51</definedName>
    <definedName name="_xlnm.Print_Area" localSheetId="4">'（四半月単位）従事日誌202508'!$A$1:$Q$51</definedName>
    <definedName name="_xlnm.Print_Area" localSheetId="5">'（四半月単位）従事日誌202509'!$A$1:$Q$51</definedName>
    <definedName name="_xlnm.Print_Area" localSheetId="6">'（四半月単位）従事日誌202510'!$A$1:$Q$51</definedName>
    <definedName name="_xlnm.Print_Area" localSheetId="7">'（四半月単位）従事日誌202511'!$A$1:$Q$51</definedName>
    <definedName name="_xlnm.Print_Area" localSheetId="8">'（四半月単位）従事日誌202512'!$A$1:$Q$51</definedName>
    <definedName name="_xlnm.Print_Area" localSheetId="9">'（四半月単位）従事日誌202601'!$A$1:$Q$51</definedName>
    <definedName name="_xlnm.Print_Area" localSheetId="10">'（四半月単位）従事日誌202602'!$A$1:$Q$51</definedName>
    <definedName name="_xlnm.Print_Area" localSheetId="11">'（四半月単位）従事日誌202603'!$A$1:$Q$51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78" l="1"/>
  <c r="Q1" i="77"/>
  <c r="Q1" i="76"/>
  <c r="Q1" i="75"/>
  <c r="Q1" i="74"/>
  <c r="Q1" i="73"/>
  <c r="Q1" i="71"/>
  <c r="Q1" i="70"/>
  <c r="Q1" i="69"/>
  <c r="Q1" i="68"/>
  <c r="Q1" i="67"/>
  <c r="Q1" i="65"/>
  <c r="J222" i="78" l="1"/>
  <c r="H219" i="78" a="1"/>
  <c r="H219" i="78" s="1"/>
  <c r="B218" i="78"/>
  <c r="J191" i="78"/>
  <c r="B187" i="78"/>
  <c r="J181" i="78"/>
  <c r="F181" i="78"/>
  <c r="H178" i="78"/>
  <c r="B178" i="78"/>
  <c r="H174" i="78"/>
  <c r="B174" i="78"/>
  <c r="B171" i="78"/>
  <c r="N163" i="78"/>
  <c r="K163" i="78"/>
  <c r="O160" i="78"/>
  <c r="J160" i="78"/>
  <c r="B157" i="78"/>
  <c r="F156" i="78"/>
  <c r="B156" i="78"/>
  <c r="H138" i="78"/>
  <c r="B138" i="78"/>
  <c r="B133" i="78"/>
  <c r="O129" i="78"/>
  <c r="J129" i="78"/>
  <c r="M126" i="78"/>
  <c r="B126" i="78"/>
  <c r="F125" i="78"/>
  <c r="B125" i="78"/>
  <c r="H107" i="78"/>
  <c r="B107" i="78"/>
  <c r="J102" i="78"/>
  <c r="B102" i="78"/>
  <c r="M98" i="78"/>
  <c r="J98" i="78"/>
  <c r="E95" i="78"/>
  <c r="B95" i="78"/>
  <c r="F94" i="78"/>
  <c r="B94" i="78"/>
  <c r="G91" i="78" a="1"/>
  <c r="G91" i="78" s="1"/>
  <c r="C91" i="78" a="1"/>
  <c r="C91" i="78" s="1"/>
  <c r="N90" i="78" a="1"/>
  <c r="N90" i="78" s="1"/>
  <c r="N88" i="78"/>
  <c r="N88" i="78" a="1"/>
  <c r="E88" i="78" a="1"/>
  <c r="E88" i="78" s="1"/>
  <c r="C88" i="78"/>
  <c r="C88" i="78" a="1"/>
  <c r="N84" i="78" a="1"/>
  <c r="N84" i="78" s="1"/>
  <c r="E84" i="78" a="1"/>
  <c r="E84" i="78" s="1"/>
  <c r="C84" i="78" a="1"/>
  <c r="C84" i="78" s="1"/>
  <c r="P66" i="78" a="1"/>
  <c r="P66" i="78" s="1"/>
  <c r="E60" i="78"/>
  <c r="G58" i="78"/>
  <c r="B58" i="78"/>
  <c r="I57" i="78"/>
  <c r="E57" i="78"/>
  <c r="G56" i="78"/>
  <c r="B56" i="78"/>
  <c r="N54" i="78" a="1"/>
  <c r="N54" i="78" s="1"/>
  <c r="J54" i="78"/>
  <c r="I54" i="78"/>
  <c r="H54" i="78"/>
  <c r="G54" i="78"/>
  <c r="E54" i="78"/>
  <c r="D54" i="78"/>
  <c r="B54" i="78"/>
  <c r="A54" i="78"/>
  <c r="J222" i="77"/>
  <c r="B218" i="77"/>
  <c r="J191" i="77"/>
  <c r="B187" i="77"/>
  <c r="J181" i="77"/>
  <c r="F181" i="77"/>
  <c r="H178" i="77"/>
  <c r="B178" i="77"/>
  <c r="H174" i="77"/>
  <c r="B174" i="77"/>
  <c r="B171" i="77"/>
  <c r="N163" i="77"/>
  <c r="N71" i="77" s="1" a="1"/>
  <c r="N71" i="77" s="1"/>
  <c r="K163" i="77"/>
  <c r="O160" i="77"/>
  <c r="J160" i="77"/>
  <c r="B157" i="77"/>
  <c r="F156" i="77"/>
  <c r="B156" i="77"/>
  <c r="H138" i="77"/>
  <c r="B138" i="77"/>
  <c r="B133" i="77"/>
  <c r="O129" i="77"/>
  <c r="J129" i="77"/>
  <c r="B126" i="77"/>
  <c r="F125" i="77"/>
  <c r="B125" i="77"/>
  <c r="H107" i="77"/>
  <c r="B107" i="77"/>
  <c r="N102" i="77"/>
  <c r="J102" i="77"/>
  <c r="F102" i="77"/>
  <c r="B102" i="77"/>
  <c r="O99" i="77"/>
  <c r="M98" i="77"/>
  <c r="J98" i="77"/>
  <c r="B95" i="77"/>
  <c r="F94" i="77"/>
  <c r="B94" i="77"/>
  <c r="G91" i="77" a="1"/>
  <c r="G91" i="77" s="1"/>
  <c r="C91" i="77" a="1"/>
  <c r="C91" i="77" s="1"/>
  <c r="N90" i="77" a="1"/>
  <c r="N90" i="77" s="1"/>
  <c r="N88" i="77" a="1"/>
  <c r="N88" i="77" s="1"/>
  <c r="E88" i="77" a="1"/>
  <c r="E88" i="77" s="1"/>
  <c r="C88" i="77" a="1"/>
  <c r="C88" i="77" s="1"/>
  <c r="N84" i="77" a="1"/>
  <c r="N84" i="77" s="1"/>
  <c r="E84" i="77" a="1"/>
  <c r="E84" i="77" s="1"/>
  <c r="C84" i="77" a="1"/>
  <c r="C84" i="77" s="1"/>
  <c r="P66" i="77" a="1"/>
  <c r="P66" i="77" s="1"/>
  <c r="J61" i="77"/>
  <c r="A61" i="77"/>
  <c r="A60" i="77"/>
  <c r="A56" i="77"/>
  <c r="N54" i="77" a="1"/>
  <c r="N54" i="77" s="1"/>
  <c r="J54" i="77"/>
  <c r="I54" i="77"/>
  <c r="H54" i="77"/>
  <c r="H60" i="77" s="1"/>
  <c r="G54" i="77"/>
  <c r="E54" i="77"/>
  <c r="D54" i="77"/>
  <c r="B54" i="77"/>
  <c r="A54" i="77"/>
  <c r="J222" i="76"/>
  <c r="B218" i="76"/>
  <c r="J191" i="76"/>
  <c r="B187" i="76"/>
  <c r="J181" i="76"/>
  <c r="F181" i="76"/>
  <c r="H178" i="76"/>
  <c r="B178" i="76"/>
  <c r="H174" i="76"/>
  <c r="B174" i="76"/>
  <c r="B171" i="76"/>
  <c r="N163" i="76"/>
  <c r="N71" i="76" s="1" a="1"/>
  <c r="N71" i="76" s="1"/>
  <c r="K163" i="76"/>
  <c r="O160" i="76"/>
  <c r="J160" i="76"/>
  <c r="B157" i="76"/>
  <c r="F156" i="76"/>
  <c r="B156" i="76"/>
  <c r="H138" i="76"/>
  <c r="B138" i="76"/>
  <c r="B133" i="76"/>
  <c r="O129" i="76"/>
  <c r="J129" i="76"/>
  <c r="B126" i="76"/>
  <c r="F125" i="76"/>
  <c r="B125" i="76"/>
  <c r="H107" i="76"/>
  <c r="B107" i="76"/>
  <c r="N102" i="76"/>
  <c r="J102" i="76"/>
  <c r="B102" i="76"/>
  <c r="O99" i="76"/>
  <c r="M98" i="76"/>
  <c r="J98" i="76"/>
  <c r="B95" i="76"/>
  <c r="F94" i="76"/>
  <c r="B94" i="76"/>
  <c r="G91" i="76" a="1"/>
  <c r="G91" i="76" s="1"/>
  <c r="C91" i="76" a="1"/>
  <c r="C91" i="76" s="1"/>
  <c r="N90" i="76" a="1"/>
  <c r="N90" i="76" s="1"/>
  <c r="N88" i="76" a="1"/>
  <c r="N88" i="76" s="1"/>
  <c r="E88" i="76" a="1"/>
  <c r="E88" i="76" s="1"/>
  <c r="C88" i="76" a="1"/>
  <c r="C88" i="76" s="1"/>
  <c r="N84" i="76" a="1"/>
  <c r="N84" i="76" s="1"/>
  <c r="E84" i="76" a="1"/>
  <c r="E84" i="76" s="1"/>
  <c r="C84" i="76" a="1"/>
  <c r="C84" i="76" s="1"/>
  <c r="P66" i="76" a="1"/>
  <c r="P66" i="76" s="1"/>
  <c r="J61" i="76"/>
  <c r="A61" i="76"/>
  <c r="A60" i="76"/>
  <c r="A56" i="76"/>
  <c r="N54" i="76" a="1"/>
  <c r="N54" i="76" s="1"/>
  <c r="J54" i="76"/>
  <c r="I54" i="76"/>
  <c r="H54" i="76"/>
  <c r="F102" i="76" s="1"/>
  <c r="G54" i="76"/>
  <c r="E54" i="76"/>
  <c r="D54" i="76"/>
  <c r="B54" i="76"/>
  <c r="A54" i="76"/>
  <c r="J222" i="75"/>
  <c r="B218" i="75"/>
  <c r="J191" i="75"/>
  <c r="B187" i="75"/>
  <c r="J181" i="75"/>
  <c r="F181" i="75"/>
  <c r="H178" i="75"/>
  <c r="B178" i="75"/>
  <c r="H174" i="75"/>
  <c r="B174" i="75"/>
  <c r="B171" i="75"/>
  <c r="N163" i="75"/>
  <c r="K163" i="75"/>
  <c r="O160" i="75"/>
  <c r="J160" i="75"/>
  <c r="B157" i="75"/>
  <c r="F156" i="75"/>
  <c r="B156" i="75"/>
  <c r="H138" i="75"/>
  <c r="B138" i="75"/>
  <c r="B133" i="75"/>
  <c r="O129" i="75"/>
  <c r="J129" i="75"/>
  <c r="B126" i="75"/>
  <c r="F125" i="75"/>
  <c r="B125" i="75"/>
  <c r="H107" i="75"/>
  <c r="B107" i="75"/>
  <c r="J102" i="75"/>
  <c r="B102" i="75"/>
  <c r="M98" i="75"/>
  <c r="J98" i="75"/>
  <c r="B95" i="75"/>
  <c r="F94" i="75"/>
  <c r="B94" i="75"/>
  <c r="G91" i="75" a="1"/>
  <c r="G91" i="75" s="1"/>
  <c r="C91" i="75" a="1"/>
  <c r="C91" i="75" s="1"/>
  <c r="N90" i="75" a="1"/>
  <c r="N90" i="75" s="1"/>
  <c r="N88" i="75" a="1"/>
  <c r="N88" i="75" s="1"/>
  <c r="E88" i="75" a="1"/>
  <c r="E88" i="75" s="1"/>
  <c r="C88" i="75" a="1"/>
  <c r="C88" i="75" s="1"/>
  <c r="N84" i="75" a="1"/>
  <c r="N84" i="75" s="1"/>
  <c r="E84" i="75" a="1"/>
  <c r="E84" i="75" s="1"/>
  <c r="C84" i="75" a="1"/>
  <c r="C84" i="75" s="1"/>
  <c r="P66" i="75" a="1"/>
  <c r="P66" i="75" s="1"/>
  <c r="G58" i="75"/>
  <c r="I57" i="75"/>
  <c r="G56" i="75"/>
  <c r="N54" i="75"/>
  <c r="Q179" i="75" s="1"/>
  <c r="N54" i="75" a="1"/>
  <c r="J54" i="75"/>
  <c r="N102" i="75" s="1"/>
  <c r="I54" i="75"/>
  <c r="H54" i="75"/>
  <c r="G54" i="75"/>
  <c r="E54" i="75"/>
  <c r="D54" i="75"/>
  <c r="B54" i="75"/>
  <c r="A54" i="75"/>
  <c r="D53" i="75" a="1"/>
  <c r="D53" i="75" s="1"/>
  <c r="J222" i="74"/>
  <c r="B218" i="74"/>
  <c r="J191" i="74"/>
  <c r="B187" i="74"/>
  <c r="J181" i="74"/>
  <c r="F181" i="74"/>
  <c r="H178" i="74"/>
  <c r="B178" i="74"/>
  <c r="H174" i="74"/>
  <c r="B174" i="74"/>
  <c r="B171" i="74"/>
  <c r="N163" i="74"/>
  <c r="N71" i="74" s="1" a="1"/>
  <c r="N71" i="74" s="1"/>
  <c r="K163" i="74"/>
  <c r="O160" i="74"/>
  <c r="J160" i="74"/>
  <c r="B157" i="74"/>
  <c r="F156" i="74"/>
  <c r="B156" i="74"/>
  <c r="H138" i="74"/>
  <c r="B138" i="74"/>
  <c r="B133" i="74"/>
  <c r="O129" i="74"/>
  <c r="J129" i="74"/>
  <c r="B126" i="74"/>
  <c r="F125" i="74"/>
  <c r="B125" i="74"/>
  <c r="H107" i="74"/>
  <c r="B107" i="74"/>
  <c r="N102" i="74"/>
  <c r="J102" i="74"/>
  <c r="F102" i="74"/>
  <c r="B102" i="74"/>
  <c r="O99" i="74"/>
  <c r="M98" i="74"/>
  <c r="J98" i="74"/>
  <c r="B95" i="74"/>
  <c r="F94" i="74"/>
  <c r="B94" i="74"/>
  <c r="G91" i="74" a="1"/>
  <c r="G91" i="74" s="1"/>
  <c r="C91" i="74" a="1"/>
  <c r="C91" i="74" s="1"/>
  <c r="N90" i="74" a="1"/>
  <c r="N90" i="74" s="1"/>
  <c r="N88" i="74" a="1"/>
  <c r="N88" i="74" s="1"/>
  <c r="E88" i="74" a="1"/>
  <c r="E88" i="74" s="1"/>
  <c r="C88" i="74" a="1"/>
  <c r="C88" i="74" s="1"/>
  <c r="N84" i="74" a="1"/>
  <c r="N84" i="74" s="1"/>
  <c r="E84" i="74" a="1"/>
  <c r="E84" i="74" s="1"/>
  <c r="C84" i="74" a="1"/>
  <c r="C84" i="74" s="1"/>
  <c r="P66" i="74" a="1"/>
  <c r="P66" i="74" s="1"/>
  <c r="J61" i="74"/>
  <c r="A61" i="74"/>
  <c r="A60" i="74"/>
  <c r="A56" i="74"/>
  <c r="N54" i="74" a="1"/>
  <c r="N54" i="74" s="1"/>
  <c r="J54" i="74"/>
  <c r="I54" i="74"/>
  <c r="H54" i="74"/>
  <c r="H60" i="74" s="1"/>
  <c r="G54" i="74"/>
  <c r="E54" i="74"/>
  <c r="D54" i="74"/>
  <c r="B54" i="74"/>
  <c r="A54" i="74"/>
  <c r="J222" i="73"/>
  <c r="B218" i="73"/>
  <c r="J191" i="73"/>
  <c r="B187" i="73"/>
  <c r="J181" i="73"/>
  <c r="F181" i="73"/>
  <c r="H178" i="73"/>
  <c r="B178" i="73"/>
  <c r="H174" i="73"/>
  <c r="B174" i="73"/>
  <c r="B171" i="73"/>
  <c r="N163" i="73"/>
  <c r="N71" i="73" s="1" a="1"/>
  <c r="N71" i="73" s="1"/>
  <c r="K163" i="73"/>
  <c r="O160" i="73"/>
  <c r="J160" i="73"/>
  <c r="B157" i="73"/>
  <c r="F156" i="73"/>
  <c r="B156" i="73"/>
  <c r="H138" i="73"/>
  <c r="B138" i="73"/>
  <c r="B133" i="73"/>
  <c r="O129" i="73"/>
  <c r="J129" i="73"/>
  <c r="B126" i="73"/>
  <c r="F125" i="73"/>
  <c r="B125" i="73"/>
  <c r="H107" i="73"/>
  <c r="B107" i="73"/>
  <c r="N102" i="73"/>
  <c r="J102" i="73"/>
  <c r="B102" i="73"/>
  <c r="O99" i="73"/>
  <c r="M98" i="73"/>
  <c r="J98" i="73"/>
  <c r="B95" i="73"/>
  <c r="F94" i="73"/>
  <c r="B94" i="73"/>
  <c r="G91" i="73" a="1"/>
  <c r="G91" i="73" s="1"/>
  <c r="C91" i="73" a="1"/>
  <c r="C91" i="73" s="1"/>
  <c r="N90" i="73" a="1"/>
  <c r="N90" i="73" s="1"/>
  <c r="N88" i="73" a="1"/>
  <c r="N88" i="73" s="1"/>
  <c r="E88" i="73" a="1"/>
  <c r="E88" i="73" s="1"/>
  <c r="C88" i="73" a="1"/>
  <c r="C88" i="73" s="1"/>
  <c r="N84" i="73" a="1"/>
  <c r="N84" i="73" s="1"/>
  <c r="E84" i="73" a="1"/>
  <c r="E84" i="73" s="1"/>
  <c r="C84" i="73" a="1"/>
  <c r="C84" i="73" s="1"/>
  <c r="P66" i="73" a="1"/>
  <c r="P66" i="73" s="1"/>
  <c r="J61" i="73"/>
  <c r="A61" i="73"/>
  <c r="A60" i="73"/>
  <c r="A56" i="73"/>
  <c r="N54" i="73" a="1"/>
  <c r="N54" i="73" s="1"/>
  <c r="J54" i="73"/>
  <c r="I54" i="73"/>
  <c r="H54" i="73"/>
  <c r="F102" i="73" s="1"/>
  <c r="G54" i="73"/>
  <c r="E54" i="73"/>
  <c r="D54" i="73"/>
  <c r="B54" i="73"/>
  <c r="A54" i="73"/>
  <c r="J222" i="71"/>
  <c r="B218" i="71"/>
  <c r="J191" i="71"/>
  <c r="B187" i="71"/>
  <c r="J181" i="71"/>
  <c r="F181" i="71"/>
  <c r="H178" i="71"/>
  <c r="B178" i="71"/>
  <c r="H174" i="71"/>
  <c r="B174" i="71"/>
  <c r="B171" i="71"/>
  <c r="N163" i="71"/>
  <c r="N71" i="71" s="1" a="1"/>
  <c r="N71" i="71" s="1"/>
  <c r="K163" i="71"/>
  <c r="O160" i="71"/>
  <c r="J160" i="71"/>
  <c r="B157" i="71"/>
  <c r="F156" i="71"/>
  <c r="B156" i="71"/>
  <c r="H138" i="71"/>
  <c r="B138" i="71"/>
  <c r="B133" i="71"/>
  <c r="O129" i="71"/>
  <c r="J129" i="71"/>
  <c r="B126" i="71"/>
  <c r="F125" i="71"/>
  <c r="B125" i="71"/>
  <c r="H107" i="71"/>
  <c r="B107" i="71"/>
  <c r="N102" i="71"/>
  <c r="J102" i="71"/>
  <c r="B102" i="71"/>
  <c r="O99" i="71"/>
  <c r="M98" i="71"/>
  <c r="J98" i="71"/>
  <c r="B95" i="71"/>
  <c r="F94" i="71"/>
  <c r="B94" i="71"/>
  <c r="G91" i="71" a="1"/>
  <c r="G91" i="71" s="1"/>
  <c r="C91" i="71" a="1"/>
  <c r="C91" i="71" s="1"/>
  <c r="N90" i="71" a="1"/>
  <c r="N90" i="71" s="1"/>
  <c r="N88" i="71" a="1"/>
  <c r="N88" i="71" s="1"/>
  <c r="E88" i="71" a="1"/>
  <c r="E88" i="71" s="1"/>
  <c r="C88" i="71" a="1"/>
  <c r="C88" i="71" s="1"/>
  <c r="N84" i="71" a="1"/>
  <c r="N84" i="71" s="1"/>
  <c r="E84" i="71" a="1"/>
  <c r="E84" i="71" s="1"/>
  <c r="C84" i="71" a="1"/>
  <c r="C84" i="71" s="1"/>
  <c r="P66" i="71" a="1"/>
  <c r="P66" i="71" s="1"/>
  <c r="J61" i="71"/>
  <c r="A61" i="71"/>
  <c r="H60" i="71"/>
  <c r="A60" i="71"/>
  <c r="A56" i="71"/>
  <c r="N54" i="71" a="1"/>
  <c r="N54" i="71" s="1"/>
  <c r="J54" i="71"/>
  <c r="I54" i="71"/>
  <c r="H54" i="71"/>
  <c r="F102" i="71" s="1"/>
  <c r="G54" i="71"/>
  <c r="E54" i="71"/>
  <c r="D54" i="71"/>
  <c r="B54" i="71"/>
  <c r="B57" i="71" s="1"/>
  <c r="A54" i="71"/>
  <c r="J222" i="70"/>
  <c r="B218" i="70"/>
  <c r="J191" i="70"/>
  <c r="B187" i="70"/>
  <c r="J181" i="70"/>
  <c r="F181" i="70"/>
  <c r="H178" i="70"/>
  <c r="B178" i="70"/>
  <c r="H174" i="70"/>
  <c r="B174" i="70"/>
  <c r="B171" i="70"/>
  <c r="N163" i="70"/>
  <c r="N71" i="70" s="1" a="1"/>
  <c r="N71" i="70" s="1"/>
  <c r="K163" i="70"/>
  <c r="O160" i="70"/>
  <c r="J160" i="70"/>
  <c r="B157" i="70"/>
  <c r="F156" i="70"/>
  <c r="B156" i="70"/>
  <c r="H138" i="70"/>
  <c r="B138" i="70"/>
  <c r="B133" i="70"/>
  <c r="O129" i="70"/>
  <c r="J129" i="70"/>
  <c r="B126" i="70"/>
  <c r="F125" i="70"/>
  <c r="B125" i="70"/>
  <c r="H107" i="70"/>
  <c r="B107" i="70"/>
  <c r="N102" i="70"/>
  <c r="J102" i="70"/>
  <c r="F102" i="70"/>
  <c r="B102" i="70"/>
  <c r="O99" i="70"/>
  <c r="M98" i="70"/>
  <c r="J98" i="70"/>
  <c r="B95" i="70"/>
  <c r="F94" i="70"/>
  <c r="B94" i="70"/>
  <c r="G91" i="70" a="1"/>
  <c r="G91" i="70" s="1"/>
  <c r="C91" i="70" a="1"/>
  <c r="C91" i="70" s="1"/>
  <c r="N90" i="70" a="1"/>
  <c r="N90" i="70" s="1"/>
  <c r="N88" i="70" a="1"/>
  <c r="N88" i="70" s="1"/>
  <c r="E88" i="70" a="1"/>
  <c r="E88" i="70" s="1"/>
  <c r="C88" i="70" a="1"/>
  <c r="C88" i="70" s="1"/>
  <c r="N84" i="70" a="1"/>
  <c r="N84" i="70" s="1"/>
  <c r="E84" i="70" a="1"/>
  <c r="E84" i="70" s="1"/>
  <c r="C84" i="70" a="1"/>
  <c r="C84" i="70" s="1"/>
  <c r="P66" i="70" a="1"/>
  <c r="P66" i="70" s="1"/>
  <c r="J61" i="70"/>
  <c r="A61" i="70"/>
  <c r="A60" i="70"/>
  <c r="A56" i="70"/>
  <c r="N54" i="70" a="1"/>
  <c r="N54" i="70" s="1"/>
  <c r="J54" i="70"/>
  <c r="I54" i="70"/>
  <c r="H54" i="70"/>
  <c r="H60" i="70" s="1"/>
  <c r="G54" i="70"/>
  <c r="E54" i="70"/>
  <c r="D54" i="70"/>
  <c r="B54" i="70"/>
  <c r="A54" i="70"/>
  <c r="J222" i="69"/>
  <c r="B218" i="69"/>
  <c r="J191" i="69"/>
  <c r="B187" i="69"/>
  <c r="J181" i="69"/>
  <c r="F181" i="69"/>
  <c r="H178" i="69"/>
  <c r="B178" i="69"/>
  <c r="H174" i="69"/>
  <c r="B174" i="69"/>
  <c r="B171" i="69"/>
  <c r="N163" i="69"/>
  <c r="K163" i="69"/>
  <c r="O160" i="69"/>
  <c r="J160" i="69"/>
  <c r="B157" i="69"/>
  <c r="F156" i="69"/>
  <c r="B156" i="69"/>
  <c r="H138" i="69"/>
  <c r="B138" i="69"/>
  <c r="B133" i="69"/>
  <c r="O129" i="69"/>
  <c r="J129" i="69"/>
  <c r="B126" i="69"/>
  <c r="F125" i="69"/>
  <c r="B125" i="69"/>
  <c r="H107" i="69"/>
  <c r="B107" i="69"/>
  <c r="J102" i="69"/>
  <c r="B102" i="69"/>
  <c r="M98" i="69"/>
  <c r="J98" i="69"/>
  <c r="B95" i="69"/>
  <c r="F94" i="69"/>
  <c r="B94" i="69"/>
  <c r="G91" i="69" a="1"/>
  <c r="G91" i="69" s="1"/>
  <c r="C91" i="69" a="1"/>
  <c r="C91" i="69" s="1"/>
  <c r="N90" i="69" a="1"/>
  <c r="N90" i="69" s="1"/>
  <c r="N88" i="69" a="1"/>
  <c r="N88" i="69" s="1"/>
  <c r="E88" i="69" a="1"/>
  <c r="E88" i="69" s="1"/>
  <c r="C88" i="69" a="1"/>
  <c r="C88" i="69" s="1"/>
  <c r="N84" i="69" a="1"/>
  <c r="N84" i="69" s="1"/>
  <c r="E84" i="69" a="1"/>
  <c r="E84" i="69" s="1"/>
  <c r="C84" i="69" a="1"/>
  <c r="C84" i="69" s="1"/>
  <c r="P66" i="69" a="1"/>
  <c r="P66" i="69" s="1"/>
  <c r="G58" i="69"/>
  <c r="I57" i="69"/>
  <c r="G56" i="69"/>
  <c r="N54" i="69"/>
  <c r="Q179" i="69" s="1"/>
  <c r="N54" i="69" a="1"/>
  <c r="J54" i="69"/>
  <c r="N102" i="69" s="1"/>
  <c r="I54" i="69"/>
  <c r="H54" i="69"/>
  <c r="G54" i="69"/>
  <c r="E54" i="69"/>
  <c r="D54" i="69"/>
  <c r="B54" i="69"/>
  <c r="A54" i="69"/>
  <c r="D53" i="69" a="1"/>
  <c r="D53" i="69" s="1"/>
  <c r="J222" i="68"/>
  <c r="B218" i="68"/>
  <c r="J191" i="68"/>
  <c r="B187" i="68"/>
  <c r="J181" i="68"/>
  <c r="F181" i="68"/>
  <c r="H178" i="68"/>
  <c r="B178" i="68"/>
  <c r="H174" i="68"/>
  <c r="B174" i="68"/>
  <c r="B171" i="68"/>
  <c r="N163" i="68"/>
  <c r="K163" i="68"/>
  <c r="O160" i="68"/>
  <c r="J160" i="68"/>
  <c r="B157" i="68"/>
  <c r="F156" i="68"/>
  <c r="B156" i="68"/>
  <c r="H138" i="68"/>
  <c r="B138" i="68"/>
  <c r="B133" i="68"/>
  <c r="O129" i="68"/>
  <c r="J129" i="68"/>
  <c r="B126" i="68"/>
  <c r="F125" i="68"/>
  <c r="B125" i="68"/>
  <c r="H107" i="68"/>
  <c r="B107" i="68"/>
  <c r="J102" i="68"/>
  <c r="B102" i="68"/>
  <c r="M98" i="68"/>
  <c r="J98" i="68"/>
  <c r="B95" i="68"/>
  <c r="F94" i="68"/>
  <c r="B94" i="68"/>
  <c r="G91" i="68" a="1"/>
  <c r="G91" i="68" s="1"/>
  <c r="C91" i="68" a="1"/>
  <c r="C91" i="68" s="1"/>
  <c r="N90" i="68" a="1"/>
  <c r="N90" i="68" s="1"/>
  <c r="N88" i="68"/>
  <c r="N88" i="68" a="1"/>
  <c r="E88" i="68"/>
  <c r="E88" i="68" a="1"/>
  <c r="C88" i="68"/>
  <c r="C88" i="68" a="1"/>
  <c r="N84" i="68" a="1"/>
  <c r="N84" i="68" s="1"/>
  <c r="E84" i="68" a="1"/>
  <c r="E84" i="68" s="1"/>
  <c r="C84" i="68" a="1"/>
  <c r="C84" i="68" s="1"/>
  <c r="P66" i="68" a="1"/>
  <c r="P66" i="68" s="1"/>
  <c r="G58" i="68"/>
  <c r="I57" i="68"/>
  <c r="G56" i="68"/>
  <c r="N54" i="68"/>
  <c r="Q179" i="68" s="1"/>
  <c r="N54" i="68" a="1"/>
  <c r="J54" i="68"/>
  <c r="N102" i="68" s="1"/>
  <c r="I54" i="68"/>
  <c r="H54" i="68"/>
  <c r="G54" i="68"/>
  <c r="E54" i="68"/>
  <c r="D54" i="68"/>
  <c r="B54" i="68"/>
  <c r="A54" i="68"/>
  <c r="D53" i="68" a="1"/>
  <c r="D53" i="68" s="1"/>
  <c r="J222" i="67"/>
  <c r="B218" i="67"/>
  <c r="J191" i="67"/>
  <c r="B187" i="67"/>
  <c r="J181" i="67"/>
  <c r="F181" i="67"/>
  <c r="H178" i="67"/>
  <c r="B178" i="67"/>
  <c r="H174" i="67"/>
  <c r="B174" i="67"/>
  <c r="B171" i="67"/>
  <c r="N163" i="67"/>
  <c r="N71" i="67" s="1" a="1"/>
  <c r="N71" i="67" s="1"/>
  <c r="K163" i="67"/>
  <c r="O160" i="67"/>
  <c r="J160" i="67"/>
  <c r="B157" i="67"/>
  <c r="F156" i="67"/>
  <c r="B156" i="67"/>
  <c r="H138" i="67"/>
  <c r="B138" i="67"/>
  <c r="B133" i="67"/>
  <c r="O129" i="67"/>
  <c r="J129" i="67"/>
  <c r="B126" i="67"/>
  <c r="F125" i="67"/>
  <c r="B125" i="67"/>
  <c r="H107" i="67"/>
  <c r="B107" i="67"/>
  <c r="N102" i="67"/>
  <c r="J102" i="67"/>
  <c r="F102" i="67"/>
  <c r="B102" i="67"/>
  <c r="O99" i="67"/>
  <c r="M98" i="67"/>
  <c r="J98" i="67"/>
  <c r="B95" i="67"/>
  <c r="F94" i="67"/>
  <c r="B94" i="67"/>
  <c r="G91" i="67" a="1"/>
  <c r="G91" i="67" s="1"/>
  <c r="C91" i="67" a="1"/>
  <c r="C91" i="67" s="1"/>
  <c r="N90" i="67" a="1"/>
  <c r="N90" i="67" s="1"/>
  <c r="N88" i="67" a="1"/>
  <c r="N88" i="67" s="1"/>
  <c r="E88" i="67" a="1"/>
  <c r="E88" i="67" s="1"/>
  <c r="C88" i="67" a="1"/>
  <c r="C88" i="67" s="1"/>
  <c r="N84" i="67" a="1"/>
  <c r="N84" i="67" s="1"/>
  <c r="E84" i="67" a="1"/>
  <c r="E84" i="67" s="1"/>
  <c r="C84" i="67" a="1"/>
  <c r="C84" i="67" s="1"/>
  <c r="P66" i="67" a="1"/>
  <c r="P66" i="67" s="1"/>
  <c r="J61" i="67"/>
  <c r="A61" i="67"/>
  <c r="A60" i="67"/>
  <c r="A56" i="67"/>
  <c r="N54" i="67" a="1"/>
  <c r="N54" i="67" s="1"/>
  <c r="J54" i="67"/>
  <c r="I54" i="67"/>
  <c r="H54" i="67"/>
  <c r="H60" i="67" s="1"/>
  <c r="G54" i="67"/>
  <c r="E54" i="67"/>
  <c r="D54" i="67"/>
  <c r="B54" i="67"/>
  <c r="A54" i="67"/>
  <c r="J222" i="65"/>
  <c r="H219" i="65" a="1"/>
  <c r="H219" i="65" s="1"/>
  <c r="B218" i="65"/>
  <c r="J191" i="65"/>
  <c r="B187" i="65"/>
  <c r="J181" i="65"/>
  <c r="F181" i="65"/>
  <c r="H178" i="65"/>
  <c r="B178" i="65"/>
  <c r="B87" i="65" s="1" a="1"/>
  <c r="B87" i="65" s="1"/>
  <c r="H174" i="65"/>
  <c r="B174" i="65"/>
  <c r="B171" i="65"/>
  <c r="N163" i="65"/>
  <c r="K163" i="65"/>
  <c r="O160" i="65"/>
  <c r="J160" i="65"/>
  <c r="B157" i="65"/>
  <c r="F156" i="65"/>
  <c r="B156" i="65"/>
  <c r="H138" i="65"/>
  <c r="B138" i="65"/>
  <c r="B133" i="65"/>
  <c r="O129" i="65"/>
  <c r="J129" i="65"/>
  <c r="M126" i="65"/>
  <c r="B126" i="65"/>
  <c r="F125" i="65"/>
  <c r="B125" i="65"/>
  <c r="H107" i="65"/>
  <c r="B107" i="65"/>
  <c r="J102" i="65"/>
  <c r="B102" i="65"/>
  <c r="M98" i="65"/>
  <c r="J98" i="65"/>
  <c r="E95" i="65"/>
  <c r="B95" i="65"/>
  <c r="F94" i="65"/>
  <c r="B94" i="65"/>
  <c r="G91" i="65" a="1"/>
  <c r="G91" i="65" s="1"/>
  <c r="C91" i="65" a="1"/>
  <c r="C91" i="65" s="1"/>
  <c r="N90" i="65" a="1"/>
  <c r="N90" i="65" s="1"/>
  <c r="N88" i="65"/>
  <c r="N88" i="65" a="1"/>
  <c r="E88" i="65"/>
  <c r="E88" i="65" a="1"/>
  <c r="C88" i="65"/>
  <c r="C88" i="65" a="1"/>
  <c r="N84" i="65" a="1"/>
  <c r="N84" i="65" s="1"/>
  <c r="E84" i="65" a="1"/>
  <c r="E84" i="65" s="1"/>
  <c r="C84" i="65" a="1"/>
  <c r="C84" i="65" s="1"/>
  <c r="O79" i="65" a="1"/>
  <c r="O79" i="65" s="1"/>
  <c r="J77" i="65" a="1"/>
  <c r="J77" i="65" s="1"/>
  <c r="E77" i="65" a="1"/>
  <c r="E77" i="65" s="1"/>
  <c r="L75" i="65" a="1"/>
  <c r="L75" i="65" s="1"/>
  <c r="M74" i="65" a="1"/>
  <c r="M74" i="65" s="1"/>
  <c r="D74" i="65" a="1"/>
  <c r="D74" i="65" s="1"/>
  <c r="N71" i="65" a="1"/>
  <c r="N71" i="65" s="1"/>
  <c r="K70" i="65" a="1"/>
  <c r="K70" i="65" s="1"/>
  <c r="P69" i="65" a="1"/>
  <c r="P69" i="65" s="1"/>
  <c r="K69" i="65" a="1"/>
  <c r="K69" i="65" s="1"/>
  <c r="L68" i="65" a="1"/>
  <c r="L68" i="65" s="1"/>
  <c r="B67" i="65" a="1"/>
  <c r="B67" i="65" s="1"/>
  <c r="P66" i="65" a="1"/>
  <c r="P66" i="65" s="1"/>
  <c r="B66" i="65" a="1"/>
  <c r="B66" i="65" s="1"/>
  <c r="O64" i="65" a="1"/>
  <c r="O64" i="65" s="1"/>
  <c r="F64" i="65" a="1"/>
  <c r="F64" i="65" s="1"/>
  <c r="A63" i="65" a="1"/>
  <c r="A63" i="65" s="1"/>
  <c r="E60" i="65"/>
  <c r="G58" i="65"/>
  <c r="B58" i="65"/>
  <c r="I57" i="65"/>
  <c r="E57" i="65"/>
  <c r="G56" i="65"/>
  <c r="B56" i="65"/>
  <c r="N54" i="65"/>
  <c r="N54" i="65" a="1"/>
  <c r="J54" i="65"/>
  <c r="I54" i="65"/>
  <c r="G54" i="65"/>
  <c r="E54" i="65"/>
  <c r="D54" i="65"/>
  <c r="D61" i="65" s="1"/>
  <c r="B54" i="65"/>
  <c r="A54" i="65"/>
  <c r="D53" i="65" a="1"/>
  <c r="D53" i="65" s="1"/>
  <c r="V10" i="78" a="1"/>
  <c r="V10" i="78" s="1"/>
  <c r="V10" i="77" a="1"/>
  <c r="V10" i="77"/>
  <c r="V10" i="76" a="1"/>
  <c r="V10" i="76"/>
  <c r="V10" i="75" a="1"/>
  <c r="V10" i="75"/>
  <c r="V10" i="74" a="1"/>
  <c r="V10" i="74"/>
  <c r="V10" i="73" a="1"/>
  <c r="V10" i="73"/>
  <c r="V10" i="71" a="1"/>
  <c r="V10" i="71"/>
  <c r="V10" i="70" a="1"/>
  <c r="V10" i="70"/>
  <c r="V10" i="69" a="1"/>
  <c r="V10" i="69"/>
  <c r="V10" i="68" a="1"/>
  <c r="V10" i="68"/>
  <c r="V10" i="67" a="1"/>
  <c r="V10" i="67"/>
  <c r="V10" i="65" a="1"/>
  <c r="V10" i="65"/>
  <c r="AF43" i="78"/>
  <c r="AE43" i="78" a="1"/>
  <c r="AE43" i="78" s="1"/>
  <c r="AD43" i="78"/>
  <c r="Y43" i="78"/>
  <c r="Y43" i="78" a="1"/>
  <c r="I43" i="78"/>
  <c r="I43" i="78" a="1"/>
  <c r="AF42" i="78"/>
  <c r="AE42" i="78" a="1"/>
  <c r="AE42" i="78" s="1"/>
  <c r="AD42" i="78"/>
  <c r="Y42" i="78"/>
  <c r="Y42" i="78" a="1"/>
  <c r="I42" i="78"/>
  <c r="I42" i="78" a="1"/>
  <c r="AF41" i="78"/>
  <c r="AE41" i="78" a="1"/>
  <c r="AE41" i="78" s="1"/>
  <c r="AD41" i="78"/>
  <c r="Y41" i="78"/>
  <c r="Y41" i="78" a="1"/>
  <c r="I41" i="78"/>
  <c r="I41" i="78" a="1"/>
  <c r="AF40" i="78"/>
  <c r="AE40" i="78" a="1"/>
  <c r="AE40" i="78" s="1"/>
  <c r="AD40" i="78"/>
  <c r="Y40" i="78"/>
  <c r="Y40" i="78" a="1"/>
  <c r="I40" i="78"/>
  <c r="I40" i="78" a="1"/>
  <c r="AF39" i="78"/>
  <c r="AE39" i="78" a="1"/>
  <c r="AE39" i="78" s="1"/>
  <c r="AD39" i="78"/>
  <c r="Y39" i="78"/>
  <c r="Y39" i="78" a="1"/>
  <c r="I39" i="78"/>
  <c r="I39" i="78" a="1"/>
  <c r="AF38" i="78"/>
  <c r="AE38" i="78" a="1"/>
  <c r="AE38" i="78" s="1"/>
  <c r="AD38" i="78"/>
  <c r="Y38" i="78"/>
  <c r="Y38" i="78" a="1"/>
  <c r="I38" i="78"/>
  <c r="I38" i="78" a="1"/>
  <c r="AF37" i="78"/>
  <c r="AE37" i="78" a="1"/>
  <c r="AE37" i="78" s="1"/>
  <c r="AD37" i="78"/>
  <c r="Y37" i="78"/>
  <c r="Y37" i="78" a="1"/>
  <c r="I37" i="78"/>
  <c r="I37" i="78" a="1"/>
  <c r="AF36" i="78"/>
  <c r="AE36" i="78" a="1"/>
  <c r="AE36" i="78" s="1"/>
  <c r="AD36" i="78"/>
  <c r="Y36" i="78"/>
  <c r="Y36" i="78" a="1"/>
  <c r="I36" i="78"/>
  <c r="I36" i="78" a="1"/>
  <c r="AF35" i="78"/>
  <c r="AE35" i="78" a="1"/>
  <c r="AE35" i="78" s="1"/>
  <c r="AD35" i="78"/>
  <c r="Y35" i="78"/>
  <c r="Y35" i="78" a="1"/>
  <c r="I35" i="78"/>
  <c r="I35" i="78" a="1"/>
  <c r="AF34" i="78"/>
  <c r="AE34" i="78" a="1"/>
  <c r="AE34" i="78" s="1"/>
  <c r="AD34" i="78"/>
  <c r="Y34" i="78"/>
  <c r="Y34" i="78" a="1"/>
  <c r="I34" i="78"/>
  <c r="I34" i="78" a="1"/>
  <c r="AF33" i="78"/>
  <c r="AE33" i="78" a="1"/>
  <c r="AE33" i="78" s="1"/>
  <c r="AD33" i="78"/>
  <c r="Y33" i="78"/>
  <c r="Y33" i="78" a="1"/>
  <c r="I33" i="78"/>
  <c r="I33" i="78" a="1"/>
  <c r="AF32" i="78"/>
  <c r="AE32" i="78" a="1"/>
  <c r="AE32" i="78" s="1"/>
  <c r="AD32" i="78"/>
  <c r="Y32" i="78"/>
  <c r="Y32" i="78" a="1"/>
  <c r="I32" i="78"/>
  <c r="I32" i="78" a="1"/>
  <c r="AF31" i="78"/>
  <c r="AE31" i="78" a="1"/>
  <c r="AE31" i="78" s="1"/>
  <c r="AD31" i="78"/>
  <c r="Y31" i="78"/>
  <c r="Y31" i="78" a="1"/>
  <c r="I31" i="78"/>
  <c r="I31" i="78" a="1"/>
  <c r="AF30" i="78"/>
  <c r="AE30" i="78" a="1"/>
  <c r="AE30" i="78" s="1"/>
  <c r="AD30" i="78"/>
  <c r="Y30" i="78"/>
  <c r="Y30" i="78" a="1"/>
  <c r="I30" i="78"/>
  <c r="I30" i="78" a="1"/>
  <c r="AF29" i="78"/>
  <c r="AE29" i="78" a="1"/>
  <c r="AE29" i="78" s="1"/>
  <c r="AD29" i="78"/>
  <c r="Y29" i="78"/>
  <c r="Y29" i="78" a="1"/>
  <c r="I29" i="78" a="1"/>
  <c r="I29" i="78" s="1"/>
  <c r="AF28" i="78"/>
  <c r="AE28" i="78"/>
  <c r="AE28" i="78" a="1"/>
  <c r="AD28" i="78"/>
  <c r="Y28" i="78" a="1"/>
  <c r="Y28" i="78" s="1"/>
  <c r="I28" i="78" a="1"/>
  <c r="I28" i="78" s="1"/>
  <c r="AF27" i="78"/>
  <c r="AE27" i="78"/>
  <c r="AE27" i="78" a="1"/>
  <c r="AD27" i="78"/>
  <c r="Y27" i="78" a="1"/>
  <c r="Y27" i="78" s="1"/>
  <c r="I27" i="78" a="1"/>
  <c r="I27" i="78" s="1"/>
  <c r="AF26" i="78"/>
  <c r="AE26" i="78"/>
  <c r="AE26" i="78" a="1"/>
  <c r="AD26" i="78"/>
  <c r="Y26" i="78" a="1"/>
  <c r="Y26" i="78" s="1"/>
  <c r="I26" i="78" a="1"/>
  <c r="I26" i="78" s="1"/>
  <c r="AF25" i="78"/>
  <c r="AE25" i="78"/>
  <c r="AE25" i="78" a="1"/>
  <c r="AD25" i="78"/>
  <c r="Y25" i="78" a="1"/>
  <c r="Y25" i="78" s="1"/>
  <c r="I25" i="78" a="1"/>
  <c r="I25" i="78" s="1"/>
  <c r="AF24" i="78"/>
  <c r="AE24" i="78"/>
  <c r="AE24" i="78" a="1"/>
  <c r="AD24" i="78"/>
  <c r="Y24" i="78" a="1"/>
  <c r="Y24" i="78" s="1"/>
  <c r="I24" i="78" a="1"/>
  <c r="I24" i="78" s="1"/>
  <c r="AF23" i="78"/>
  <c r="AE23" i="78"/>
  <c r="AE23" i="78" a="1"/>
  <c r="AD23" i="78"/>
  <c r="Y23" i="78" a="1"/>
  <c r="Y23" i="78" s="1"/>
  <c r="I23" i="78" a="1"/>
  <c r="I23" i="78" s="1"/>
  <c r="AF22" i="78"/>
  <c r="AE22" i="78"/>
  <c r="AE22" i="78" a="1"/>
  <c r="AD22" i="78"/>
  <c r="Y22" i="78" a="1"/>
  <c r="Y22" i="78" s="1"/>
  <c r="I22" i="78" a="1"/>
  <c r="I22" i="78" s="1"/>
  <c r="AA22" i="78" s="1" a="1"/>
  <c r="AA22" i="78" s="1"/>
  <c r="AI21" i="78" a="1"/>
  <c r="AI21" i="78" s="1"/>
  <c r="AF21" i="78"/>
  <c r="AE21" i="78"/>
  <c r="AE21" i="78" a="1"/>
  <c r="AD21" i="78"/>
  <c r="Y21" i="78" a="1"/>
  <c r="Y21" i="78" s="1"/>
  <c r="I21" i="78" a="1"/>
  <c r="I21" i="78" s="1"/>
  <c r="AA21" i="78" s="1" a="1"/>
  <c r="AA21" i="78" s="1"/>
  <c r="AF20" i="78"/>
  <c r="AE20" i="78" a="1"/>
  <c r="AE20" i="78" s="1"/>
  <c r="AD20" i="78"/>
  <c r="Y20" i="78"/>
  <c r="Y20" i="78" a="1"/>
  <c r="I20" i="78"/>
  <c r="I20" i="78" a="1"/>
  <c r="AF19" i="78"/>
  <c r="AE19" i="78"/>
  <c r="AE19" i="78" a="1"/>
  <c r="AD19" i="78"/>
  <c r="Y19" i="78" a="1"/>
  <c r="Y19" i="78" s="1"/>
  <c r="I19" i="78" a="1"/>
  <c r="I19" i="78" s="1"/>
  <c r="AA19" i="78" s="1" a="1"/>
  <c r="AA19" i="78" s="1"/>
  <c r="AI18" i="78" a="1"/>
  <c r="AI18" i="78" s="1"/>
  <c r="AF18" i="78"/>
  <c r="AE18" i="78"/>
  <c r="AE18" i="78" a="1"/>
  <c r="AD18" i="78"/>
  <c r="Y18" i="78" a="1"/>
  <c r="Y18" i="78" s="1"/>
  <c r="I18" i="78" a="1"/>
  <c r="I18" i="78" s="1"/>
  <c r="AA18" i="78" s="1" a="1"/>
  <c r="AA18" i="78" s="1"/>
  <c r="AI17" i="78" a="1"/>
  <c r="AI17" i="78" s="1"/>
  <c r="AF17" i="78"/>
  <c r="AE17" i="78"/>
  <c r="AE17" i="78" a="1"/>
  <c r="AD17" i="78"/>
  <c r="Y17" i="78" a="1"/>
  <c r="Y17" i="78" s="1"/>
  <c r="I17" i="78" a="1"/>
  <c r="I17" i="78" s="1"/>
  <c r="AA17" i="78" s="1" a="1"/>
  <c r="AA17" i="78" s="1"/>
  <c r="AI16" i="78" a="1"/>
  <c r="AI16" i="78" s="1"/>
  <c r="AF16" i="78"/>
  <c r="AE16" i="78"/>
  <c r="AE16" i="78" a="1"/>
  <c r="AD16" i="78"/>
  <c r="Y16" i="78" a="1"/>
  <c r="Y16" i="78" s="1"/>
  <c r="I16" i="78" a="1"/>
  <c r="I16" i="78" s="1"/>
  <c r="AA16" i="78" s="1" a="1"/>
  <c r="AA16" i="78" s="1"/>
  <c r="AF15" i="78"/>
  <c r="AE15" i="78" a="1"/>
  <c r="AE15" i="78" s="1"/>
  <c r="AD15" i="78"/>
  <c r="Y15" i="78"/>
  <c r="Y15" i="78" a="1"/>
  <c r="I15" i="78"/>
  <c r="I15" i="78" a="1"/>
  <c r="AF14" i="78"/>
  <c r="AE14" i="78"/>
  <c r="AE14" i="78" a="1"/>
  <c r="AD14" i="78"/>
  <c r="Y14" i="78" a="1"/>
  <c r="Y14" i="78" s="1"/>
  <c r="I14" i="78" a="1"/>
  <c r="I14" i="78" s="1"/>
  <c r="AB14" i="78" s="1" a="1"/>
  <c r="AB14" i="78" s="1"/>
  <c r="AF13" i="78"/>
  <c r="AE13" i="78" a="1"/>
  <c r="AE13" i="78" s="1"/>
  <c r="AD13" i="78"/>
  <c r="Y13" i="78"/>
  <c r="AI19" i="78" s="1"/>
  <c r="Y13" i="78" a="1"/>
  <c r="I13" i="78"/>
  <c r="I13" i="78" a="1"/>
  <c r="A13" i="78"/>
  <c r="Z13" i="78" s="1" a="1"/>
  <c r="Z13" i="78" s="1"/>
  <c r="AI12" i="78"/>
  <c r="S12" i="78"/>
  <c r="AI11" i="78"/>
  <c r="AI10" i="78"/>
  <c r="X10" i="78" a="1"/>
  <c r="X10" i="78" s="1"/>
  <c r="W10" i="78" a="1"/>
  <c r="W10" i="78" s="1"/>
  <c r="U10" i="78" a="1"/>
  <c r="U10" i="78" s="1"/>
  <c r="O10" i="78" a="1"/>
  <c r="O10" i="78" s="1"/>
  <c r="E10" i="78"/>
  <c r="AI9" i="78"/>
  <c r="S9" i="78" a="1"/>
  <c r="S9" i="78" s="1"/>
  <c r="AI8" i="78"/>
  <c r="S8" i="78"/>
  <c r="S8" i="78" a="1"/>
  <c r="L8" i="78"/>
  <c r="AI7" i="78"/>
  <c r="AI7" i="78" a="1"/>
  <c r="S7" i="78"/>
  <c r="S7" i="78" a="1"/>
  <c r="C7" i="78"/>
  <c r="AI6" i="78"/>
  <c r="A6" i="78"/>
  <c r="AI5" i="78" a="1"/>
  <c r="AI5" i="78" s="1"/>
  <c r="AO4" i="78"/>
  <c r="AP5" i="78" s="1"/>
  <c r="AI4" i="78" a="1"/>
  <c r="AI4" i="78" s="1"/>
  <c r="S3" i="78" s="1" a="1"/>
  <c r="S3" i="78" s="1"/>
  <c r="S4" i="78"/>
  <c r="AI3" i="78"/>
  <c r="A3" i="78"/>
  <c r="AI2" i="78"/>
  <c r="S2" i="78" s="1" a="1"/>
  <c r="S2" i="78" s="1"/>
  <c r="N1" i="78"/>
  <c r="AF43" i="77"/>
  <c r="AE43" i="77" a="1"/>
  <c r="AE43" i="77" s="1"/>
  <c r="AD43" i="77"/>
  <c r="Y43" i="77"/>
  <c r="Y43" i="77" a="1"/>
  <c r="I43" i="77"/>
  <c r="I43" i="77" a="1"/>
  <c r="AF42" i="77"/>
  <c r="AE42" i="77" a="1"/>
  <c r="AE42" i="77" s="1"/>
  <c r="AD42" i="77"/>
  <c r="Y42" i="77"/>
  <c r="Y42" i="77" a="1"/>
  <c r="I42" i="77"/>
  <c r="I42" i="77" a="1"/>
  <c r="AF41" i="77"/>
  <c r="AE41" i="77" a="1"/>
  <c r="AE41" i="77" s="1"/>
  <c r="AD41" i="77"/>
  <c r="Y41" i="77"/>
  <c r="Y41" i="77" a="1"/>
  <c r="I41" i="77"/>
  <c r="I41" i="77" a="1"/>
  <c r="AF40" i="77"/>
  <c r="AE40" i="77" a="1"/>
  <c r="AE40" i="77" s="1"/>
  <c r="AD40" i="77"/>
  <c r="Y40" i="77"/>
  <c r="Y40" i="77" a="1"/>
  <c r="I40" i="77"/>
  <c r="I40" i="77" a="1"/>
  <c r="AF39" i="77"/>
  <c r="AE39" i="77" a="1"/>
  <c r="AE39" i="77" s="1"/>
  <c r="AD39" i="77"/>
  <c r="Y39" i="77"/>
  <c r="Y39" i="77" a="1"/>
  <c r="I39" i="77"/>
  <c r="I39" i="77" a="1"/>
  <c r="AF38" i="77"/>
  <c r="AE38" i="77" a="1"/>
  <c r="AE38" i="77" s="1"/>
  <c r="AD38" i="77"/>
  <c r="Y38" i="77"/>
  <c r="Y38" i="77" a="1"/>
  <c r="I38" i="77"/>
  <c r="I38" i="77" a="1"/>
  <c r="AF37" i="77"/>
  <c r="AE37" i="77" a="1"/>
  <c r="AE37" i="77" s="1"/>
  <c r="AD37" i="77"/>
  <c r="Y37" i="77"/>
  <c r="Y37" i="77" a="1"/>
  <c r="I37" i="77"/>
  <c r="I37" i="77" a="1"/>
  <c r="AF36" i="77"/>
  <c r="AE36" i="77" a="1"/>
  <c r="AE36" i="77" s="1"/>
  <c r="AD36" i="77"/>
  <c r="Y36" i="77"/>
  <c r="Y36" i="77" a="1"/>
  <c r="I36" i="77"/>
  <c r="I36" i="77" a="1"/>
  <c r="AF35" i="77"/>
  <c r="AE35" i="77" a="1"/>
  <c r="AE35" i="77" s="1"/>
  <c r="AD35" i="77"/>
  <c r="Y35" i="77"/>
  <c r="Y35" i="77" a="1"/>
  <c r="I35" i="77"/>
  <c r="I35" i="77" a="1"/>
  <c r="AF34" i="77"/>
  <c r="AE34" i="77" a="1"/>
  <c r="AE34" i="77" s="1"/>
  <c r="AD34" i="77"/>
  <c r="Y34" i="77"/>
  <c r="Y34" i="77" a="1"/>
  <c r="I34" i="77"/>
  <c r="I34" i="77" a="1"/>
  <c r="AF33" i="77"/>
  <c r="AE33" i="77" a="1"/>
  <c r="AE33" i="77" s="1"/>
  <c r="AD33" i="77"/>
  <c r="Y33" i="77"/>
  <c r="Y33" i="77" a="1"/>
  <c r="I33" i="77"/>
  <c r="I33" i="77" a="1"/>
  <c r="AF32" i="77"/>
  <c r="AE32" i="77" a="1"/>
  <c r="AE32" i="77" s="1"/>
  <c r="AD32" i="77"/>
  <c r="Y32" i="77"/>
  <c r="Y32" i="77" a="1"/>
  <c r="I32" i="77"/>
  <c r="I32" i="77" a="1"/>
  <c r="AF31" i="77"/>
  <c r="AE31" i="77" a="1"/>
  <c r="AE31" i="77" s="1"/>
  <c r="AD31" i="77"/>
  <c r="Y31" i="77"/>
  <c r="Y31" i="77" a="1"/>
  <c r="I31" i="77"/>
  <c r="I31" i="77" a="1"/>
  <c r="AF30" i="77"/>
  <c r="AE30" i="77" a="1"/>
  <c r="AE30" i="77" s="1"/>
  <c r="AD30" i="77"/>
  <c r="Y30" i="77"/>
  <c r="Y30" i="77" a="1"/>
  <c r="I30" i="77"/>
  <c r="I30" i="77" a="1"/>
  <c r="AF29" i="77"/>
  <c r="AE29" i="77" a="1"/>
  <c r="AE29" i="77" s="1"/>
  <c r="AD29" i="77"/>
  <c r="Y29" i="77"/>
  <c r="Y29" i="77" a="1"/>
  <c r="I29" i="77"/>
  <c r="I29" i="77" a="1"/>
  <c r="AF28" i="77"/>
  <c r="AE28" i="77" a="1"/>
  <c r="AE28" i="77" s="1"/>
  <c r="AD28" i="77"/>
  <c r="Y28" i="77"/>
  <c r="Y28" i="77" a="1"/>
  <c r="I28" i="77"/>
  <c r="I28" i="77" a="1"/>
  <c r="AF27" i="77"/>
  <c r="AE27" i="77" a="1"/>
  <c r="AE27" i="77" s="1"/>
  <c r="AD27" i="77"/>
  <c r="Y27" i="77"/>
  <c r="Y27" i="77" a="1"/>
  <c r="I27" i="77"/>
  <c r="I27" i="77" a="1"/>
  <c r="AF26" i="77"/>
  <c r="AE26" i="77" a="1"/>
  <c r="AE26" i="77" s="1"/>
  <c r="AD26" i="77"/>
  <c r="Y26" i="77"/>
  <c r="Y26" i="77" a="1"/>
  <c r="I26" i="77"/>
  <c r="I26" i="77" a="1"/>
  <c r="AF25" i="77"/>
  <c r="AE25" i="77" a="1"/>
  <c r="AE25" i="77" s="1"/>
  <c r="AD25" i="77"/>
  <c r="Y25" i="77"/>
  <c r="Y25" i="77" a="1"/>
  <c r="I25" i="77"/>
  <c r="I25" i="77" a="1"/>
  <c r="AF24" i="77"/>
  <c r="AE24" i="77" a="1"/>
  <c r="AE24" i="77" s="1"/>
  <c r="AD24" i="77"/>
  <c r="Y24" i="77"/>
  <c r="Y24" i="77" a="1"/>
  <c r="I24" i="77"/>
  <c r="I24" i="77" a="1"/>
  <c r="AF23" i="77"/>
  <c r="AE23" i="77" a="1"/>
  <c r="AE23" i="77" s="1"/>
  <c r="AD23" i="77"/>
  <c r="Y23" i="77"/>
  <c r="Y23" i="77" a="1"/>
  <c r="I23" i="77"/>
  <c r="I23" i="77" a="1"/>
  <c r="AF22" i="77"/>
  <c r="AE22" i="77" a="1"/>
  <c r="AE22" i="77" s="1"/>
  <c r="AD22" i="77"/>
  <c r="Y22" i="77"/>
  <c r="Y22" i="77" a="1"/>
  <c r="I22" i="77"/>
  <c r="I22" i="77" a="1"/>
  <c r="AI21" i="77" a="1"/>
  <c r="AI21" i="77" s="1"/>
  <c r="AF21" i="77"/>
  <c r="AE21" i="77" a="1"/>
  <c r="AE21" i="77" s="1"/>
  <c r="AD21" i="77"/>
  <c r="Y21" i="77"/>
  <c r="Y21" i="77" a="1"/>
  <c r="I21" i="77"/>
  <c r="I21" i="77" a="1"/>
  <c r="AF20" i="77"/>
  <c r="AE20" i="77"/>
  <c r="AE20" i="77" a="1"/>
  <c r="AD20" i="77"/>
  <c r="Y20" i="77" a="1"/>
  <c r="Y20" i="77" s="1"/>
  <c r="I20" i="77" a="1"/>
  <c r="I20" i="77" s="1"/>
  <c r="AB20" i="77" s="1" a="1"/>
  <c r="AB20" i="77" s="1"/>
  <c r="AF19" i="77"/>
  <c r="AE19" i="77" a="1"/>
  <c r="AE19" i="77" s="1"/>
  <c r="AD19" i="77"/>
  <c r="Y19" i="77"/>
  <c r="Y19" i="77" a="1"/>
  <c r="I19" i="77"/>
  <c r="I19" i="77" a="1"/>
  <c r="AI18" i="77" a="1"/>
  <c r="AI18" i="77" s="1"/>
  <c r="AF18" i="77"/>
  <c r="AE18" i="77" a="1"/>
  <c r="AE18" i="77" s="1"/>
  <c r="AD18" i="77"/>
  <c r="Y18" i="77"/>
  <c r="Y18" i="77" a="1"/>
  <c r="I18" i="77"/>
  <c r="I18" i="77" a="1"/>
  <c r="AI17" i="77" a="1"/>
  <c r="AI17" i="77" s="1"/>
  <c r="AF17" i="77"/>
  <c r="AE17" i="77" a="1"/>
  <c r="AE17" i="77" s="1"/>
  <c r="AD17" i="77"/>
  <c r="Y17" i="77"/>
  <c r="Y17" i="77" a="1"/>
  <c r="I17" i="77"/>
  <c r="I17" i="77" a="1"/>
  <c r="AI16" i="77"/>
  <c r="AI16" i="77" a="1"/>
  <c r="AF16" i="77"/>
  <c r="AE16" i="77" a="1"/>
  <c r="AE16" i="77" s="1"/>
  <c r="AD16" i="77"/>
  <c r="Y16" i="77"/>
  <c r="Y16" i="77" a="1"/>
  <c r="I16" i="77"/>
  <c r="I16" i="77" a="1"/>
  <c r="AF15" i="77"/>
  <c r="AE15" i="77"/>
  <c r="AE15" i="77" a="1"/>
  <c r="AD15" i="77"/>
  <c r="Y15" i="77" a="1"/>
  <c r="Y15" i="77" s="1"/>
  <c r="I15" i="77" a="1"/>
  <c r="I15" i="77" s="1"/>
  <c r="AB15" i="77" s="1" a="1"/>
  <c r="AB15" i="77" s="1"/>
  <c r="AF14" i="77"/>
  <c r="AE14" i="77" a="1"/>
  <c r="AE14" i="77" s="1"/>
  <c r="AD14" i="77"/>
  <c r="Y14" i="77"/>
  <c r="Y14" i="77" a="1"/>
  <c r="I14" i="77"/>
  <c r="I14" i="77" a="1"/>
  <c r="AF13" i="77"/>
  <c r="AE13" i="77"/>
  <c r="AI20" i="77" s="1"/>
  <c r="AE13" i="77" a="1"/>
  <c r="AD13" i="77"/>
  <c r="Y13" i="77" a="1"/>
  <c r="Y13" i="77" s="1"/>
  <c r="AI19" i="77" s="1"/>
  <c r="I13" i="77" a="1"/>
  <c r="I13" i="77" s="1"/>
  <c r="A13" i="77"/>
  <c r="AI12" i="77"/>
  <c r="S12" i="77"/>
  <c r="AI11" i="77"/>
  <c r="AI10" i="77"/>
  <c r="X10" i="77" a="1"/>
  <c r="X10" i="77" s="1"/>
  <c r="W10" i="77" a="1"/>
  <c r="W10" i="77" s="1"/>
  <c r="U10" i="77" a="1"/>
  <c r="U10" i="77" s="1"/>
  <c r="O10" i="77" a="1"/>
  <c r="O10" i="77" s="1"/>
  <c r="E10" i="77"/>
  <c r="AI9" i="77"/>
  <c r="S9" i="77" a="1"/>
  <c r="S9" i="77" s="1"/>
  <c r="AI8" i="77"/>
  <c r="S8" i="77"/>
  <c r="S8" i="77" a="1"/>
  <c r="L8" i="77"/>
  <c r="AI7" i="77"/>
  <c r="AI7" i="77" a="1"/>
  <c r="S7" i="77"/>
  <c r="S7" i="77" a="1"/>
  <c r="C7" i="77"/>
  <c r="AI6" i="77"/>
  <c r="A6" i="77"/>
  <c r="AI5" i="77" a="1"/>
  <c r="AI5" i="77" s="1"/>
  <c r="AO4" i="77"/>
  <c r="AI4" i="77" a="1"/>
  <c r="AI4" i="77" s="1"/>
  <c r="S3" i="77" s="1" a="1"/>
  <c r="S3" i="77" s="1"/>
  <c r="S4" i="77"/>
  <c r="AI3" i="77"/>
  <c r="A3" i="77"/>
  <c r="AI2" i="77"/>
  <c r="S2" i="77" a="1"/>
  <c r="S2" i="77" s="1"/>
  <c r="N1" i="77"/>
  <c r="AF43" i="76"/>
  <c r="AE43" i="76" a="1"/>
  <c r="AE43" i="76" s="1"/>
  <c r="AD43" i="76"/>
  <c r="Y43" i="76"/>
  <c r="Y43" i="76" a="1"/>
  <c r="I43" i="76"/>
  <c r="I43" i="76" a="1"/>
  <c r="AF42" i="76"/>
  <c r="AE42" i="76" a="1"/>
  <c r="AE42" i="76" s="1"/>
  <c r="AD42" i="76"/>
  <c r="Y42" i="76"/>
  <c r="Y42" i="76" a="1"/>
  <c r="I42" i="76"/>
  <c r="I42" i="76" a="1"/>
  <c r="AF41" i="76"/>
  <c r="AE41" i="76" a="1"/>
  <c r="AE41" i="76" s="1"/>
  <c r="AD41" i="76"/>
  <c r="Y41" i="76"/>
  <c r="Y41" i="76" a="1"/>
  <c r="I41" i="76"/>
  <c r="I41" i="76" a="1"/>
  <c r="AF40" i="76"/>
  <c r="AE40" i="76" a="1"/>
  <c r="AE40" i="76" s="1"/>
  <c r="AD40" i="76"/>
  <c r="Y40" i="76"/>
  <c r="Y40" i="76" a="1"/>
  <c r="I40" i="76"/>
  <c r="I40" i="76" a="1"/>
  <c r="AF39" i="76"/>
  <c r="AE39" i="76" a="1"/>
  <c r="AE39" i="76" s="1"/>
  <c r="AD39" i="76"/>
  <c r="Y39" i="76"/>
  <c r="Y39" i="76" a="1"/>
  <c r="I39" i="76"/>
  <c r="I39" i="76" a="1"/>
  <c r="AF38" i="76"/>
  <c r="AE38" i="76" a="1"/>
  <c r="AE38" i="76" s="1"/>
  <c r="AD38" i="76"/>
  <c r="Y38" i="76"/>
  <c r="Y38" i="76" a="1"/>
  <c r="I38" i="76"/>
  <c r="I38" i="76" a="1"/>
  <c r="AF37" i="76"/>
  <c r="AE37" i="76" a="1"/>
  <c r="AE37" i="76" s="1"/>
  <c r="AD37" i="76"/>
  <c r="Y37" i="76"/>
  <c r="Y37" i="76" a="1"/>
  <c r="I37" i="76"/>
  <c r="I37" i="76" a="1"/>
  <c r="AF36" i="76"/>
  <c r="AE36" i="76" a="1"/>
  <c r="AE36" i="76" s="1"/>
  <c r="AD36" i="76"/>
  <c r="Y36" i="76"/>
  <c r="Y36" i="76" a="1"/>
  <c r="I36" i="76"/>
  <c r="I36" i="76" a="1"/>
  <c r="AF35" i="76"/>
  <c r="AE35" i="76" a="1"/>
  <c r="AE35" i="76" s="1"/>
  <c r="AD35" i="76"/>
  <c r="Y35" i="76"/>
  <c r="Y35" i="76" a="1"/>
  <c r="I35" i="76"/>
  <c r="I35" i="76" a="1"/>
  <c r="AF34" i="76"/>
  <c r="AE34" i="76" a="1"/>
  <c r="AE34" i="76" s="1"/>
  <c r="AD34" i="76"/>
  <c r="Y34" i="76"/>
  <c r="Y34" i="76" a="1"/>
  <c r="I34" i="76"/>
  <c r="I34" i="76" a="1"/>
  <c r="AF33" i="76"/>
  <c r="AE33" i="76" a="1"/>
  <c r="AE33" i="76" s="1"/>
  <c r="AD33" i="76"/>
  <c r="Y33" i="76"/>
  <c r="Y33" i="76" a="1"/>
  <c r="I33" i="76"/>
  <c r="I33" i="76" a="1"/>
  <c r="AF32" i="76"/>
  <c r="AE32" i="76" a="1"/>
  <c r="AE32" i="76" s="1"/>
  <c r="AD32" i="76"/>
  <c r="Y32" i="76"/>
  <c r="Y32" i="76" a="1"/>
  <c r="I32" i="76"/>
  <c r="I32" i="76" a="1"/>
  <c r="AF31" i="76"/>
  <c r="AE31" i="76" a="1"/>
  <c r="AE31" i="76" s="1"/>
  <c r="AD31" i="76"/>
  <c r="Y31" i="76"/>
  <c r="Y31" i="76" a="1"/>
  <c r="I31" i="76"/>
  <c r="I31" i="76" a="1"/>
  <c r="AF30" i="76"/>
  <c r="AE30" i="76" a="1"/>
  <c r="AE30" i="76" s="1"/>
  <c r="AD30" i="76"/>
  <c r="Y30" i="76"/>
  <c r="Y30" i="76" a="1"/>
  <c r="I30" i="76"/>
  <c r="I30" i="76" a="1"/>
  <c r="AF29" i="76"/>
  <c r="AE29" i="76" a="1"/>
  <c r="AE29" i="76" s="1"/>
  <c r="AD29" i="76"/>
  <c r="Y29" i="76"/>
  <c r="Y29" i="76" a="1"/>
  <c r="I29" i="76"/>
  <c r="I29" i="76" a="1"/>
  <c r="AF28" i="76"/>
  <c r="AE28" i="76" a="1"/>
  <c r="AE28" i="76" s="1"/>
  <c r="AD28" i="76"/>
  <c r="Y28" i="76"/>
  <c r="Y28" i="76" a="1"/>
  <c r="I28" i="76"/>
  <c r="I28" i="76" a="1"/>
  <c r="AF27" i="76"/>
  <c r="AE27" i="76" a="1"/>
  <c r="AE27" i="76" s="1"/>
  <c r="AD27" i="76"/>
  <c r="Y27" i="76"/>
  <c r="Y27" i="76" a="1"/>
  <c r="I27" i="76"/>
  <c r="I27" i="76" a="1"/>
  <c r="AF26" i="76"/>
  <c r="AE26" i="76" a="1"/>
  <c r="AE26" i="76" s="1"/>
  <c r="AD26" i="76"/>
  <c r="Y26" i="76"/>
  <c r="Y26" i="76" a="1"/>
  <c r="I26" i="76"/>
  <c r="I26" i="76" a="1"/>
  <c r="AF25" i="76"/>
  <c r="AE25" i="76" a="1"/>
  <c r="AE25" i="76" s="1"/>
  <c r="AD25" i="76"/>
  <c r="Y25" i="76"/>
  <c r="Y25" i="76" a="1"/>
  <c r="I25" i="76"/>
  <c r="I25" i="76" a="1"/>
  <c r="AF24" i="76"/>
  <c r="AE24" i="76" a="1"/>
  <c r="AE24" i="76" s="1"/>
  <c r="AD24" i="76"/>
  <c r="Y24" i="76"/>
  <c r="Y24" i="76" a="1"/>
  <c r="I24" i="76"/>
  <c r="I24" i="76" a="1"/>
  <c r="AF23" i="76"/>
  <c r="AE23" i="76" a="1"/>
  <c r="AE23" i="76" s="1"/>
  <c r="AD23" i="76"/>
  <c r="Y23" i="76"/>
  <c r="Y23" i="76" a="1"/>
  <c r="I23" i="76"/>
  <c r="I23" i="76" a="1"/>
  <c r="AF22" i="76"/>
  <c r="AE22" i="76" a="1"/>
  <c r="AE22" i="76" s="1"/>
  <c r="AD22" i="76"/>
  <c r="Y22" i="76"/>
  <c r="Y22" i="76" a="1"/>
  <c r="I22" i="76"/>
  <c r="I22" i="76" a="1"/>
  <c r="AI21" i="76"/>
  <c r="AI21" i="76" a="1"/>
  <c r="AF21" i="76"/>
  <c r="AE21" i="76" a="1"/>
  <c r="AE21" i="76" s="1"/>
  <c r="AD21" i="76"/>
  <c r="Y21" i="76"/>
  <c r="Y21" i="76" a="1"/>
  <c r="I21" i="76"/>
  <c r="I21" i="76" a="1"/>
  <c r="AF20" i="76"/>
  <c r="AE20" i="76"/>
  <c r="AE20" i="76" a="1"/>
  <c r="AD20" i="76"/>
  <c r="Y20" i="76" a="1"/>
  <c r="Y20" i="76" s="1"/>
  <c r="I20" i="76" a="1"/>
  <c r="I20" i="76" s="1"/>
  <c r="AB20" i="76" s="1" a="1"/>
  <c r="AB20" i="76" s="1"/>
  <c r="AF19" i="76"/>
  <c r="AE19" i="76" a="1"/>
  <c r="AE19" i="76" s="1"/>
  <c r="AD19" i="76"/>
  <c r="Y19" i="76"/>
  <c r="Y19" i="76" a="1"/>
  <c r="I19" i="76"/>
  <c r="I19" i="76" a="1"/>
  <c r="AI18" i="76"/>
  <c r="AI18" i="76" a="1"/>
  <c r="AF18" i="76"/>
  <c r="AE18" i="76" a="1"/>
  <c r="AE18" i="76" s="1"/>
  <c r="AD18" i="76"/>
  <c r="Y18" i="76"/>
  <c r="Y18" i="76" a="1"/>
  <c r="I18" i="76"/>
  <c r="I18" i="76" a="1"/>
  <c r="AI17" i="76" a="1"/>
  <c r="AI17" i="76" s="1"/>
  <c r="AF17" i="76"/>
  <c r="AE17" i="76" a="1"/>
  <c r="AE17" i="76" s="1"/>
  <c r="AD17" i="76"/>
  <c r="Y17" i="76"/>
  <c r="Y17" i="76" a="1"/>
  <c r="I17" i="76"/>
  <c r="I17" i="76" a="1"/>
  <c r="AI16" i="76"/>
  <c r="AI16" i="76" a="1"/>
  <c r="AF16" i="76"/>
  <c r="AE16" i="76" a="1"/>
  <c r="AE16" i="76" s="1"/>
  <c r="AD16" i="76"/>
  <c r="Y16" i="76"/>
  <c r="Y16" i="76" a="1"/>
  <c r="I16" i="76"/>
  <c r="I16" i="76" a="1"/>
  <c r="AF15" i="76"/>
  <c r="AE15" i="76"/>
  <c r="AE15" i="76" a="1"/>
  <c r="AD15" i="76"/>
  <c r="Y15" i="76" a="1"/>
  <c r="Y15" i="76" s="1"/>
  <c r="I15" i="76" a="1"/>
  <c r="I15" i="76" s="1"/>
  <c r="AB15" i="76" s="1" a="1"/>
  <c r="AB15" i="76" s="1"/>
  <c r="AF14" i="76"/>
  <c r="AE14" i="76" a="1"/>
  <c r="AE14" i="76" s="1"/>
  <c r="AD14" i="76"/>
  <c r="Y14" i="76"/>
  <c r="Y14" i="76" a="1"/>
  <c r="I14" i="76"/>
  <c r="I14" i="76" a="1"/>
  <c r="AF13" i="76"/>
  <c r="AE13" i="76"/>
  <c r="AI20" i="76" s="1"/>
  <c r="AE13" i="76" a="1"/>
  <c r="AD13" i="76"/>
  <c r="Y13" i="76" a="1"/>
  <c r="Y13" i="76" s="1"/>
  <c r="AI19" i="76" s="1"/>
  <c r="I13" i="76" a="1"/>
  <c r="I13" i="76" s="1"/>
  <c r="I44" i="76" s="1"/>
  <c r="A13" i="76"/>
  <c r="AI12" i="76"/>
  <c r="S12" i="76"/>
  <c r="AI11" i="76"/>
  <c r="AI10" i="76"/>
  <c r="X10" i="76" a="1"/>
  <c r="X10" i="76" s="1"/>
  <c r="W10" i="76" a="1"/>
  <c r="W10" i="76" s="1"/>
  <c r="U10" i="76" a="1"/>
  <c r="U10" i="76" s="1"/>
  <c r="O10" i="76" a="1"/>
  <c r="O10" i="76" s="1"/>
  <c r="E10" i="76"/>
  <c r="AI9" i="76"/>
  <c r="S9" i="76" a="1"/>
  <c r="S9" i="76" s="1"/>
  <c r="AI8" i="76"/>
  <c r="S8" i="76"/>
  <c r="S8" i="76" a="1"/>
  <c r="L8" i="76"/>
  <c r="AI7" i="76"/>
  <c r="AI7" i="76" a="1"/>
  <c r="S7" i="76"/>
  <c r="S7" i="76" a="1"/>
  <c r="C7" i="76"/>
  <c r="AI6" i="76"/>
  <c r="A6" i="76"/>
  <c r="AI5" i="76" a="1"/>
  <c r="AI5" i="76" s="1"/>
  <c r="AO4" i="76"/>
  <c r="AI4" i="76" a="1"/>
  <c r="AI4" i="76" s="1"/>
  <c r="S3" i="76" s="1" a="1"/>
  <c r="S3" i="76" s="1"/>
  <c r="S4" i="76"/>
  <c r="AI3" i="76"/>
  <c r="A3" i="76"/>
  <c r="AI2" i="76"/>
  <c r="S2" i="76" s="1" a="1"/>
  <c r="S2" i="76" s="1"/>
  <c r="N1" i="76"/>
  <c r="AF43" i="75"/>
  <c r="AE43" i="75" a="1"/>
  <c r="AE43" i="75" s="1"/>
  <c r="AD43" i="75"/>
  <c r="Y43" i="75"/>
  <c r="Y43" i="75" a="1"/>
  <c r="I43" i="75"/>
  <c r="I43" i="75" a="1"/>
  <c r="AF42" i="75"/>
  <c r="AE42" i="75" a="1"/>
  <c r="AE42" i="75" s="1"/>
  <c r="AD42" i="75"/>
  <c r="Y42" i="75"/>
  <c r="Y42" i="75" a="1"/>
  <c r="I42" i="75"/>
  <c r="I42" i="75" a="1"/>
  <c r="AF41" i="75"/>
  <c r="AE41" i="75" a="1"/>
  <c r="AE41" i="75" s="1"/>
  <c r="AD41" i="75"/>
  <c r="Y41" i="75"/>
  <c r="Y41" i="75" a="1"/>
  <c r="I41" i="75"/>
  <c r="I41" i="75" a="1"/>
  <c r="AF40" i="75"/>
  <c r="AE40" i="75" a="1"/>
  <c r="AE40" i="75" s="1"/>
  <c r="AD40" i="75"/>
  <c r="Y40" i="75"/>
  <c r="Y40" i="75" a="1"/>
  <c r="I40" i="75"/>
  <c r="I40" i="75" a="1"/>
  <c r="AF39" i="75"/>
  <c r="AE39" i="75" a="1"/>
  <c r="AE39" i="75" s="1"/>
  <c r="AD39" i="75"/>
  <c r="Y39" i="75"/>
  <c r="Y39" i="75" a="1"/>
  <c r="I39" i="75"/>
  <c r="I39" i="75" a="1"/>
  <c r="AF38" i="75"/>
  <c r="AE38" i="75" a="1"/>
  <c r="AE38" i="75" s="1"/>
  <c r="AD38" i="75"/>
  <c r="Y38" i="75"/>
  <c r="Y38" i="75" a="1"/>
  <c r="I38" i="75"/>
  <c r="I38" i="75" a="1"/>
  <c r="AF37" i="75"/>
  <c r="AE37" i="75" a="1"/>
  <c r="AE37" i="75" s="1"/>
  <c r="AD37" i="75"/>
  <c r="Y37" i="75"/>
  <c r="Y37" i="75" a="1"/>
  <c r="I37" i="75"/>
  <c r="I37" i="75" a="1"/>
  <c r="AF36" i="75"/>
  <c r="AE36" i="75" a="1"/>
  <c r="AE36" i="75" s="1"/>
  <c r="AD36" i="75"/>
  <c r="Y36" i="75"/>
  <c r="Y36" i="75" a="1"/>
  <c r="I36" i="75"/>
  <c r="I36" i="75" a="1"/>
  <c r="AF35" i="75"/>
  <c r="AE35" i="75" a="1"/>
  <c r="AE35" i="75" s="1"/>
  <c r="AD35" i="75"/>
  <c r="Y35" i="75"/>
  <c r="Y35" i="75" a="1"/>
  <c r="I35" i="75"/>
  <c r="I35" i="75" a="1"/>
  <c r="AF34" i="75"/>
  <c r="AE34" i="75" a="1"/>
  <c r="AE34" i="75" s="1"/>
  <c r="AD34" i="75"/>
  <c r="Y34" i="75"/>
  <c r="Y34" i="75" a="1"/>
  <c r="I34" i="75"/>
  <c r="I34" i="75" a="1"/>
  <c r="AF33" i="75"/>
  <c r="AE33" i="75" a="1"/>
  <c r="AE33" i="75" s="1"/>
  <c r="AD33" i="75"/>
  <c r="Y33" i="75"/>
  <c r="Y33" i="75" a="1"/>
  <c r="I33" i="75"/>
  <c r="I33" i="75" a="1"/>
  <c r="AF32" i="75"/>
  <c r="AE32" i="75" a="1"/>
  <c r="AE32" i="75" s="1"/>
  <c r="AD32" i="75"/>
  <c r="Y32" i="75"/>
  <c r="Y32" i="75" a="1"/>
  <c r="I32" i="75"/>
  <c r="I32" i="75" a="1"/>
  <c r="AF31" i="75"/>
  <c r="AE31" i="75" a="1"/>
  <c r="AE31" i="75" s="1"/>
  <c r="AD31" i="75"/>
  <c r="Y31" i="75"/>
  <c r="Y31" i="75" a="1"/>
  <c r="I31" i="75"/>
  <c r="I31" i="75" a="1"/>
  <c r="AF30" i="75"/>
  <c r="AE30" i="75" a="1"/>
  <c r="AE30" i="75" s="1"/>
  <c r="AD30" i="75"/>
  <c r="Y30" i="75"/>
  <c r="Y30" i="75" a="1"/>
  <c r="I30" i="75"/>
  <c r="I30" i="75" a="1"/>
  <c r="AF29" i="75"/>
  <c r="AE29" i="75" a="1"/>
  <c r="AE29" i="75" s="1"/>
  <c r="AD29" i="75"/>
  <c r="Y29" i="75"/>
  <c r="Y29" i="75" a="1"/>
  <c r="I29" i="75"/>
  <c r="I29" i="75" a="1"/>
  <c r="AF28" i="75"/>
  <c r="AE28" i="75" a="1"/>
  <c r="AE28" i="75" s="1"/>
  <c r="AD28" i="75"/>
  <c r="Y28" i="75"/>
  <c r="Y28" i="75" a="1"/>
  <c r="I28" i="75"/>
  <c r="I28" i="75" a="1"/>
  <c r="AF27" i="75"/>
  <c r="AE27" i="75" a="1"/>
  <c r="AE27" i="75" s="1"/>
  <c r="AD27" i="75"/>
  <c r="Y27" i="75"/>
  <c r="Y27" i="75" a="1"/>
  <c r="I27" i="75"/>
  <c r="I27" i="75" a="1"/>
  <c r="AF26" i="75"/>
  <c r="AE26" i="75" a="1"/>
  <c r="AE26" i="75" s="1"/>
  <c r="AD26" i="75"/>
  <c r="Y26" i="75"/>
  <c r="Y26" i="75" a="1"/>
  <c r="I26" i="75"/>
  <c r="I26" i="75" a="1"/>
  <c r="AF25" i="75"/>
  <c r="AE25" i="75" a="1"/>
  <c r="AE25" i="75" s="1"/>
  <c r="AD25" i="75"/>
  <c r="Y25" i="75"/>
  <c r="Y25" i="75" a="1"/>
  <c r="I25" i="75"/>
  <c r="I25" i="75" a="1"/>
  <c r="AF24" i="75"/>
  <c r="AE24" i="75" a="1"/>
  <c r="AE24" i="75" s="1"/>
  <c r="AD24" i="75"/>
  <c r="Y24" i="75"/>
  <c r="Y24" i="75" a="1"/>
  <c r="I24" i="75"/>
  <c r="I24" i="75" a="1"/>
  <c r="AF23" i="75"/>
  <c r="AE23" i="75" a="1"/>
  <c r="AE23" i="75" s="1"/>
  <c r="AD23" i="75"/>
  <c r="Y23" i="75"/>
  <c r="Y23" i="75" a="1"/>
  <c r="I23" i="75"/>
  <c r="I23" i="75" a="1"/>
  <c r="AF22" i="75"/>
  <c r="AE22" i="75" a="1"/>
  <c r="AE22" i="75" s="1"/>
  <c r="AD22" i="75"/>
  <c r="Y22" i="75"/>
  <c r="Y22" i="75" a="1"/>
  <c r="I22" i="75"/>
  <c r="I22" i="75" a="1"/>
  <c r="AI21" i="75" a="1"/>
  <c r="AI21" i="75" s="1"/>
  <c r="AF21" i="75"/>
  <c r="AE21" i="75" a="1"/>
  <c r="AE21" i="75" s="1"/>
  <c r="AD21" i="75"/>
  <c r="Y21" i="75"/>
  <c r="Y21" i="75" a="1"/>
  <c r="I21" i="75"/>
  <c r="I21" i="75" a="1"/>
  <c r="AF20" i="75"/>
  <c r="AE20" i="75"/>
  <c r="AE20" i="75" a="1"/>
  <c r="AD20" i="75"/>
  <c r="Y20" i="75" a="1"/>
  <c r="Y20" i="75" s="1"/>
  <c r="I20" i="75" a="1"/>
  <c r="I20" i="75" s="1"/>
  <c r="AB20" i="75" s="1" a="1"/>
  <c r="AB20" i="75" s="1"/>
  <c r="AF19" i="75"/>
  <c r="AE19" i="75" a="1"/>
  <c r="AE19" i="75" s="1"/>
  <c r="AD19" i="75"/>
  <c r="Y19" i="75"/>
  <c r="Y19" i="75" a="1"/>
  <c r="I19" i="75"/>
  <c r="I19" i="75" a="1"/>
  <c r="AI18" i="75" a="1"/>
  <c r="AI18" i="75" s="1"/>
  <c r="AF18" i="75"/>
  <c r="AE18" i="75" a="1"/>
  <c r="AE18" i="75" s="1"/>
  <c r="AD18" i="75"/>
  <c r="Y18" i="75"/>
  <c r="Y18" i="75" a="1"/>
  <c r="I18" i="75"/>
  <c r="I18" i="75" a="1"/>
  <c r="AI17" i="75" a="1"/>
  <c r="AI17" i="75" s="1"/>
  <c r="AF17" i="75"/>
  <c r="AE17" i="75" a="1"/>
  <c r="AE17" i="75" s="1"/>
  <c r="AD17" i="75"/>
  <c r="Y17" i="75"/>
  <c r="Y17" i="75" a="1"/>
  <c r="I17" i="75"/>
  <c r="I17" i="75" a="1"/>
  <c r="AI16" i="75"/>
  <c r="AI16" i="75" a="1"/>
  <c r="AF16" i="75"/>
  <c r="AE16" i="75" a="1"/>
  <c r="AE16" i="75" s="1"/>
  <c r="AD16" i="75"/>
  <c r="Y16" i="75"/>
  <c r="Y16" i="75" a="1"/>
  <c r="I16" i="75"/>
  <c r="I16" i="75" a="1"/>
  <c r="AF15" i="75"/>
  <c r="AE15" i="75"/>
  <c r="AE15" i="75" a="1"/>
  <c r="AD15" i="75"/>
  <c r="Y15" i="75" a="1"/>
  <c r="Y15" i="75" s="1"/>
  <c r="I15" i="75" a="1"/>
  <c r="I15" i="75" s="1"/>
  <c r="AB15" i="75" s="1" a="1"/>
  <c r="AB15" i="75" s="1"/>
  <c r="AF14" i="75"/>
  <c r="AE14" i="75" a="1"/>
  <c r="AE14" i="75" s="1"/>
  <c r="AD14" i="75"/>
  <c r="Y14" i="75"/>
  <c r="Y14" i="75" a="1"/>
  <c r="I14" i="75"/>
  <c r="I14" i="75" a="1"/>
  <c r="AF13" i="75"/>
  <c r="AE13" i="75"/>
  <c r="AI20" i="75" s="1"/>
  <c r="AE13" i="75" a="1"/>
  <c r="AD13" i="75"/>
  <c r="Y13" i="75" a="1"/>
  <c r="Y13" i="75" s="1"/>
  <c r="AI19" i="75" s="1"/>
  <c r="I13" i="75" a="1"/>
  <c r="I13" i="75" s="1"/>
  <c r="A13" i="75"/>
  <c r="AI12" i="75"/>
  <c r="S12" i="75"/>
  <c r="AI11" i="75"/>
  <c r="AI10" i="75"/>
  <c r="X10" i="75" a="1"/>
  <c r="X10" i="75" s="1"/>
  <c r="W10" i="75" a="1"/>
  <c r="W10" i="75" s="1"/>
  <c r="U10" i="75" a="1"/>
  <c r="U10" i="75" s="1"/>
  <c r="O10" i="75" a="1"/>
  <c r="O10" i="75" s="1"/>
  <c r="K10" i="75" a="1"/>
  <c r="K10" i="75" s="1"/>
  <c r="E10" i="75"/>
  <c r="AI9" i="75"/>
  <c r="S9" i="75" a="1"/>
  <c r="S9" i="75" s="1"/>
  <c r="AI8" i="75"/>
  <c r="S8" i="75"/>
  <c r="S8" i="75" a="1"/>
  <c r="L8" i="75"/>
  <c r="AI7" i="75"/>
  <c r="AI7" i="75" a="1"/>
  <c r="S7" i="75"/>
  <c r="S7" i="75" a="1"/>
  <c r="C7" i="75"/>
  <c r="AI6" i="75"/>
  <c r="A6" i="75"/>
  <c r="AI5" i="75" a="1"/>
  <c r="AI5" i="75" s="1"/>
  <c r="AO4" i="75"/>
  <c r="AI4" i="75" a="1"/>
  <c r="AI4" i="75" s="1"/>
  <c r="S3" i="75" s="1" a="1"/>
  <c r="S3" i="75" s="1"/>
  <c r="S4" i="75"/>
  <c r="AI3" i="75"/>
  <c r="A3" i="75"/>
  <c r="AI2" i="75"/>
  <c r="S2" i="75" a="1"/>
  <c r="S2" i="75" s="1"/>
  <c r="N1" i="75"/>
  <c r="AF43" i="74"/>
  <c r="AE43" i="74" a="1"/>
  <c r="AE43" i="74" s="1"/>
  <c r="AD43" i="74"/>
  <c r="Y43" i="74"/>
  <c r="Y43" i="74" a="1"/>
  <c r="I43" i="74"/>
  <c r="I43" i="74" a="1"/>
  <c r="AF42" i="74"/>
  <c r="AE42" i="74" a="1"/>
  <c r="AE42" i="74" s="1"/>
  <c r="AD42" i="74"/>
  <c r="Y42" i="74"/>
  <c r="Y42" i="74" a="1"/>
  <c r="I42" i="74"/>
  <c r="I42" i="74" a="1"/>
  <c r="AF41" i="74"/>
  <c r="AE41" i="74" a="1"/>
  <c r="AE41" i="74" s="1"/>
  <c r="AD41" i="74"/>
  <c r="Y41" i="74"/>
  <c r="Y41" i="74" a="1"/>
  <c r="I41" i="74"/>
  <c r="I41" i="74" a="1"/>
  <c r="AF40" i="74"/>
  <c r="AE40" i="74" a="1"/>
  <c r="AE40" i="74" s="1"/>
  <c r="AD40" i="74"/>
  <c r="Y40" i="74"/>
  <c r="Y40" i="74" a="1"/>
  <c r="I40" i="74"/>
  <c r="I40" i="74" a="1"/>
  <c r="AF39" i="74"/>
  <c r="AE39" i="74" a="1"/>
  <c r="AE39" i="74" s="1"/>
  <c r="AD39" i="74"/>
  <c r="Y39" i="74"/>
  <c r="Y39" i="74" a="1"/>
  <c r="I39" i="74"/>
  <c r="I39" i="74" a="1"/>
  <c r="AF38" i="74"/>
  <c r="AE38" i="74" a="1"/>
  <c r="AE38" i="74" s="1"/>
  <c r="AD38" i="74"/>
  <c r="Y38" i="74"/>
  <c r="Y38" i="74" a="1"/>
  <c r="I38" i="74"/>
  <c r="I38" i="74" a="1"/>
  <c r="AF37" i="74"/>
  <c r="AE37" i="74" a="1"/>
  <c r="AE37" i="74" s="1"/>
  <c r="AD37" i="74"/>
  <c r="Y37" i="74"/>
  <c r="Y37" i="74" a="1"/>
  <c r="I37" i="74"/>
  <c r="I37" i="74" a="1"/>
  <c r="AF36" i="74"/>
  <c r="AE36" i="74" a="1"/>
  <c r="AE36" i="74" s="1"/>
  <c r="AD36" i="74"/>
  <c r="Y36" i="74"/>
  <c r="Y36" i="74" a="1"/>
  <c r="I36" i="74"/>
  <c r="I36" i="74" a="1"/>
  <c r="AF35" i="74"/>
  <c r="AE35" i="74" a="1"/>
  <c r="AE35" i="74" s="1"/>
  <c r="AD35" i="74"/>
  <c r="Y35" i="74"/>
  <c r="Y35" i="74" a="1"/>
  <c r="I35" i="74"/>
  <c r="I35" i="74" a="1"/>
  <c r="AF34" i="74"/>
  <c r="AE34" i="74" a="1"/>
  <c r="AE34" i="74" s="1"/>
  <c r="AD34" i="74"/>
  <c r="Y34" i="74"/>
  <c r="Y34" i="74" a="1"/>
  <c r="I34" i="74"/>
  <c r="I34" i="74" a="1"/>
  <c r="AF33" i="74"/>
  <c r="AE33" i="74" a="1"/>
  <c r="AE33" i="74" s="1"/>
  <c r="AD33" i="74"/>
  <c r="Y33" i="74"/>
  <c r="Y33" i="74" a="1"/>
  <c r="I33" i="74"/>
  <c r="I33" i="74" a="1"/>
  <c r="AF32" i="74"/>
  <c r="AE32" i="74" a="1"/>
  <c r="AE32" i="74" s="1"/>
  <c r="AD32" i="74"/>
  <c r="Y32" i="74"/>
  <c r="Y32" i="74" a="1"/>
  <c r="I32" i="74"/>
  <c r="I32" i="74" a="1"/>
  <c r="AF31" i="74"/>
  <c r="AE31" i="74" a="1"/>
  <c r="AE31" i="74" s="1"/>
  <c r="AD31" i="74"/>
  <c r="Y31" i="74"/>
  <c r="Y31" i="74" a="1"/>
  <c r="I31" i="74"/>
  <c r="I31" i="74" a="1"/>
  <c r="AF30" i="74"/>
  <c r="AE30" i="74" a="1"/>
  <c r="AE30" i="74" s="1"/>
  <c r="AD30" i="74"/>
  <c r="Y30" i="74"/>
  <c r="Y30" i="74" a="1"/>
  <c r="I30" i="74"/>
  <c r="I30" i="74" a="1"/>
  <c r="AF29" i="74"/>
  <c r="AE29" i="74" a="1"/>
  <c r="AE29" i="74" s="1"/>
  <c r="AD29" i="74"/>
  <c r="Y29" i="74"/>
  <c r="Y29" i="74" a="1"/>
  <c r="I29" i="74"/>
  <c r="I29" i="74" a="1"/>
  <c r="AF28" i="74"/>
  <c r="AE28" i="74" a="1"/>
  <c r="AE28" i="74" s="1"/>
  <c r="AD28" i="74"/>
  <c r="Y28" i="74"/>
  <c r="Y28" i="74" a="1"/>
  <c r="I28" i="74"/>
  <c r="I28" i="74" a="1"/>
  <c r="AF27" i="74"/>
  <c r="AE27" i="74" a="1"/>
  <c r="AE27" i="74" s="1"/>
  <c r="AD27" i="74"/>
  <c r="Y27" i="74"/>
  <c r="Y27" i="74" a="1"/>
  <c r="I27" i="74"/>
  <c r="I27" i="74" a="1"/>
  <c r="AF26" i="74"/>
  <c r="AE26" i="74" a="1"/>
  <c r="AE26" i="74" s="1"/>
  <c r="AD26" i="74"/>
  <c r="Y26" i="74"/>
  <c r="Y26" i="74" a="1"/>
  <c r="I26" i="74"/>
  <c r="I26" i="74" a="1"/>
  <c r="AF25" i="74"/>
  <c r="AE25" i="74" a="1"/>
  <c r="AE25" i="74" s="1"/>
  <c r="AD25" i="74"/>
  <c r="Y25" i="74"/>
  <c r="Y25" i="74" a="1"/>
  <c r="I25" i="74"/>
  <c r="I25" i="74" a="1"/>
  <c r="AF24" i="74"/>
  <c r="AE24" i="74" a="1"/>
  <c r="AE24" i="74" s="1"/>
  <c r="AD24" i="74"/>
  <c r="Y24" i="74"/>
  <c r="Y24" i="74" a="1"/>
  <c r="I24" i="74"/>
  <c r="I24" i="74" a="1"/>
  <c r="AF23" i="74"/>
  <c r="AE23" i="74" a="1"/>
  <c r="AE23" i="74" s="1"/>
  <c r="AD23" i="74"/>
  <c r="Y23" i="74"/>
  <c r="Y23" i="74" a="1"/>
  <c r="I23" i="74"/>
  <c r="I23" i="74" a="1"/>
  <c r="AF22" i="74"/>
  <c r="AE22" i="74" a="1"/>
  <c r="AE22" i="74" s="1"/>
  <c r="AD22" i="74"/>
  <c r="Y22" i="74"/>
  <c r="Y22" i="74" a="1"/>
  <c r="I22" i="74"/>
  <c r="I22" i="74" a="1"/>
  <c r="AI21" i="74"/>
  <c r="AI21" i="74" a="1"/>
  <c r="AF21" i="74"/>
  <c r="AE21" i="74" a="1"/>
  <c r="AE21" i="74" s="1"/>
  <c r="AD21" i="74"/>
  <c r="Y21" i="74"/>
  <c r="Y21" i="74" a="1"/>
  <c r="I21" i="74"/>
  <c r="I21" i="74" a="1"/>
  <c r="AF20" i="74"/>
  <c r="AE20" i="74"/>
  <c r="AE20" i="74" a="1"/>
  <c r="AD20" i="74"/>
  <c r="Y20" i="74" a="1"/>
  <c r="Y20" i="74" s="1"/>
  <c r="I20" i="74" a="1"/>
  <c r="I20" i="74" s="1"/>
  <c r="AB20" i="74" s="1" a="1"/>
  <c r="AB20" i="74" s="1"/>
  <c r="AF19" i="74"/>
  <c r="AE19" i="74" a="1"/>
  <c r="AE19" i="74" s="1"/>
  <c r="AD19" i="74"/>
  <c r="Y19" i="74"/>
  <c r="Y19" i="74" a="1"/>
  <c r="I19" i="74"/>
  <c r="I19" i="74" a="1"/>
  <c r="AI18" i="74"/>
  <c r="AI18" i="74" a="1"/>
  <c r="AF18" i="74"/>
  <c r="AE18" i="74" a="1"/>
  <c r="AE18" i="74" s="1"/>
  <c r="AD18" i="74"/>
  <c r="Y18" i="74"/>
  <c r="Y18" i="74" a="1"/>
  <c r="I18" i="74"/>
  <c r="I18" i="74" a="1"/>
  <c r="AI17" i="74" a="1"/>
  <c r="AI17" i="74" s="1"/>
  <c r="AF17" i="74"/>
  <c r="AE17" i="74" a="1"/>
  <c r="AE17" i="74" s="1"/>
  <c r="AD17" i="74"/>
  <c r="Y17" i="74"/>
  <c r="Y17" i="74" a="1"/>
  <c r="I17" i="74"/>
  <c r="I17" i="74" a="1"/>
  <c r="AI16" i="74"/>
  <c r="AI16" i="74" a="1"/>
  <c r="AF16" i="74"/>
  <c r="AE16" i="74" a="1"/>
  <c r="AE16" i="74" s="1"/>
  <c r="AD16" i="74"/>
  <c r="Y16" i="74"/>
  <c r="Y16" i="74" a="1"/>
  <c r="I16" i="74"/>
  <c r="I16" i="74" a="1"/>
  <c r="AF15" i="74"/>
  <c r="AE15" i="74"/>
  <c r="AE15" i="74" a="1"/>
  <c r="AD15" i="74"/>
  <c r="Y15" i="74" a="1"/>
  <c r="Y15" i="74" s="1"/>
  <c r="I15" i="74" a="1"/>
  <c r="I15" i="74" s="1"/>
  <c r="AB15" i="74" s="1" a="1"/>
  <c r="AB15" i="74" s="1"/>
  <c r="AF14" i="74"/>
  <c r="AE14" i="74" a="1"/>
  <c r="AE14" i="74" s="1"/>
  <c r="AD14" i="74"/>
  <c r="Y14" i="74"/>
  <c r="Y14" i="74" a="1"/>
  <c r="I14" i="74"/>
  <c r="I14" i="74" a="1"/>
  <c r="AF13" i="74"/>
  <c r="AE13" i="74"/>
  <c r="AI20" i="74" s="1"/>
  <c r="AE13" i="74" a="1"/>
  <c r="AD13" i="74"/>
  <c r="Y13" i="74" a="1"/>
  <c r="Y13" i="74" s="1"/>
  <c r="AI19" i="74" s="1"/>
  <c r="I13" i="74" a="1"/>
  <c r="I13" i="74" s="1"/>
  <c r="I44" i="74" s="1"/>
  <c r="A13" i="74"/>
  <c r="AI12" i="74"/>
  <c r="S12" i="74"/>
  <c r="AI11" i="74"/>
  <c r="AI10" i="74"/>
  <c r="X10" i="74" a="1"/>
  <c r="X10" i="74" s="1"/>
  <c r="W10" i="74" a="1"/>
  <c r="W10" i="74" s="1"/>
  <c r="U10" i="74" a="1"/>
  <c r="U10" i="74" s="1"/>
  <c r="O10" i="74" a="1"/>
  <c r="O10" i="74" s="1"/>
  <c r="E10" i="74"/>
  <c r="AI9" i="74"/>
  <c r="S9" i="74" a="1"/>
  <c r="S9" i="74" s="1"/>
  <c r="AI8" i="74"/>
  <c r="S8" i="74"/>
  <c r="S8" i="74" a="1"/>
  <c r="L8" i="74"/>
  <c r="AI7" i="74"/>
  <c r="AI7" i="74" a="1"/>
  <c r="S7" i="74"/>
  <c r="S7" i="74" a="1"/>
  <c r="C7" i="74"/>
  <c r="AI6" i="74"/>
  <c r="A6" i="74"/>
  <c r="AI5" i="74" a="1"/>
  <c r="AI5" i="74" s="1"/>
  <c r="AO4" i="74"/>
  <c r="AI4" i="74" a="1"/>
  <c r="AI4" i="74" s="1"/>
  <c r="S3" i="74" s="1" a="1"/>
  <c r="S3" i="74" s="1"/>
  <c r="S4" i="74"/>
  <c r="AI3" i="74"/>
  <c r="A3" i="74"/>
  <c r="AI2" i="74"/>
  <c r="S2" i="74" a="1"/>
  <c r="S2" i="74" s="1"/>
  <c r="N1" i="74"/>
  <c r="AF43" i="73"/>
  <c r="AE43" i="73" a="1"/>
  <c r="AE43" i="73" s="1"/>
  <c r="AD43" i="73"/>
  <c r="Y43" i="73" a="1"/>
  <c r="Y43" i="73" s="1"/>
  <c r="I43" i="73" a="1"/>
  <c r="I43" i="73" s="1"/>
  <c r="AF42" i="73"/>
  <c r="AE42" i="73"/>
  <c r="AE42" i="73" a="1"/>
  <c r="AD42" i="73"/>
  <c r="Y42" i="73" a="1"/>
  <c r="Y42" i="73" s="1"/>
  <c r="I42" i="73" a="1"/>
  <c r="I42" i="73" s="1"/>
  <c r="AA42" i="73" s="1" a="1"/>
  <c r="AA42" i="73" s="1"/>
  <c r="AF41" i="73"/>
  <c r="AE41" i="73"/>
  <c r="AE41" i="73" a="1"/>
  <c r="AD41" i="73"/>
  <c r="Y41" i="73" a="1"/>
  <c r="Y41" i="73" s="1"/>
  <c r="I41" i="73" a="1"/>
  <c r="I41" i="73" s="1"/>
  <c r="AA41" i="73" s="1" a="1"/>
  <c r="AA41" i="73" s="1"/>
  <c r="AF40" i="73"/>
  <c r="AE40" i="73"/>
  <c r="AE40" i="73" a="1"/>
  <c r="AD40" i="73"/>
  <c r="Y40" i="73" a="1"/>
  <c r="Y40" i="73" s="1"/>
  <c r="I40" i="73" a="1"/>
  <c r="I40" i="73" s="1"/>
  <c r="AA40" i="73" s="1" a="1"/>
  <c r="AA40" i="73" s="1"/>
  <c r="AF39" i="73"/>
  <c r="AE39" i="73"/>
  <c r="AE39" i="73" a="1"/>
  <c r="AD39" i="73"/>
  <c r="Y39" i="73" a="1"/>
  <c r="Y39" i="73" s="1"/>
  <c r="I39" i="73" a="1"/>
  <c r="I39" i="73" s="1"/>
  <c r="AA39" i="73" s="1" a="1"/>
  <c r="AA39" i="73" s="1"/>
  <c r="AF38" i="73"/>
  <c r="AE38" i="73"/>
  <c r="AE38" i="73" a="1"/>
  <c r="AD38" i="73"/>
  <c r="Y38" i="73" a="1"/>
  <c r="Y38" i="73" s="1"/>
  <c r="I38" i="73" a="1"/>
  <c r="I38" i="73" s="1"/>
  <c r="AA38" i="73" s="1" a="1"/>
  <c r="AA38" i="73" s="1"/>
  <c r="AF37" i="73"/>
  <c r="AE37" i="73"/>
  <c r="AE37" i="73" a="1"/>
  <c r="AD37" i="73"/>
  <c r="Y37" i="73" a="1"/>
  <c r="Y37" i="73" s="1"/>
  <c r="I37" i="73" a="1"/>
  <c r="I37" i="73" s="1"/>
  <c r="AF36" i="73"/>
  <c r="AE36" i="73"/>
  <c r="AE36" i="73" a="1"/>
  <c r="AD36" i="73"/>
  <c r="Y36" i="73" a="1"/>
  <c r="Y36" i="73" s="1"/>
  <c r="I36" i="73" a="1"/>
  <c r="I36" i="73" s="1"/>
  <c r="AF35" i="73"/>
  <c r="AE35" i="73"/>
  <c r="AE35" i="73" a="1"/>
  <c r="AD35" i="73"/>
  <c r="Y35" i="73" a="1"/>
  <c r="Y35" i="73" s="1"/>
  <c r="I35" i="73" a="1"/>
  <c r="I35" i="73" s="1"/>
  <c r="AA35" i="73" s="1" a="1"/>
  <c r="AA35" i="73" s="1"/>
  <c r="AF34" i="73"/>
  <c r="AE34" i="73"/>
  <c r="AE34" i="73" a="1"/>
  <c r="AD34" i="73"/>
  <c r="Y34" i="73" a="1"/>
  <c r="Y34" i="73" s="1"/>
  <c r="I34" i="73" a="1"/>
  <c r="I34" i="73" s="1"/>
  <c r="AF33" i="73"/>
  <c r="AE33" i="73"/>
  <c r="AE33" i="73" a="1"/>
  <c r="AD33" i="73"/>
  <c r="Y33" i="73" a="1"/>
  <c r="Y33" i="73" s="1"/>
  <c r="I33" i="73" a="1"/>
  <c r="I33" i="73" s="1"/>
  <c r="AA33" i="73" s="1" a="1"/>
  <c r="AA33" i="73" s="1"/>
  <c r="AF32" i="73"/>
  <c r="AE32" i="73"/>
  <c r="AE32" i="73" a="1"/>
  <c r="AD32" i="73"/>
  <c r="Y32" i="73" a="1"/>
  <c r="Y32" i="73" s="1"/>
  <c r="I32" i="73" a="1"/>
  <c r="I32" i="73" s="1"/>
  <c r="AF31" i="73"/>
  <c r="AE31" i="73"/>
  <c r="AE31" i="73" a="1"/>
  <c r="AD31" i="73"/>
  <c r="Y31" i="73" a="1"/>
  <c r="Y31" i="73" s="1"/>
  <c r="I31" i="73" a="1"/>
  <c r="I31" i="73" s="1"/>
  <c r="AA31" i="73" s="1" a="1"/>
  <c r="AA31" i="73" s="1"/>
  <c r="AF30" i="73"/>
  <c r="AE30" i="73"/>
  <c r="AE30" i="73" a="1"/>
  <c r="AD30" i="73"/>
  <c r="Y30" i="73" a="1"/>
  <c r="Y30" i="73" s="1"/>
  <c r="I30" i="73" a="1"/>
  <c r="I30" i="73" s="1"/>
  <c r="AF29" i="73"/>
  <c r="AE29" i="73" a="1"/>
  <c r="AE29" i="73" s="1"/>
  <c r="AD29" i="73"/>
  <c r="Y29" i="73"/>
  <c r="Y29" i="73" a="1"/>
  <c r="I29" i="73"/>
  <c r="I29" i="73" a="1"/>
  <c r="AF28" i="73"/>
  <c r="AE28" i="73" a="1"/>
  <c r="AE28" i="73" s="1"/>
  <c r="AD28" i="73"/>
  <c r="Y28" i="73"/>
  <c r="Y28" i="73" a="1"/>
  <c r="I28" i="73"/>
  <c r="I28" i="73" a="1"/>
  <c r="AF27" i="73"/>
  <c r="AE27" i="73" a="1"/>
  <c r="AE27" i="73" s="1"/>
  <c r="AD27" i="73"/>
  <c r="Y27" i="73"/>
  <c r="Y27" i="73" a="1"/>
  <c r="I27" i="73"/>
  <c r="I27" i="73" a="1"/>
  <c r="AF26" i="73"/>
  <c r="AE26" i="73" a="1"/>
  <c r="AE26" i="73" s="1"/>
  <c r="AD26" i="73"/>
  <c r="Y26" i="73"/>
  <c r="Y26" i="73" a="1"/>
  <c r="I26" i="73"/>
  <c r="I26" i="73" a="1"/>
  <c r="AF25" i="73"/>
  <c r="AE25" i="73" a="1"/>
  <c r="AE25" i="73" s="1"/>
  <c r="AD25" i="73"/>
  <c r="Y25" i="73"/>
  <c r="Y25" i="73" a="1"/>
  <c r="I25" i="73"/>
  <c r="I25" i="73" a="1"/>
  <c r="AF24" i="73"/>
  <c r="AE24" i="73" a="1"/>
  <c r="AE24" i="73" s="1"/>
  <c r="AD24" i="73"/>
  <c r="Y24" i="73"/>
  <c r="Y24" i="73" a="1"/>
  <c r="I24" i="73"/>
  <c r="I24" i="73" a="1"/>
  <c r="AF23" i="73"/>
  <c r="AE23" i="73" a="1"/>
  <c r="AE23" i="73" s="1"/>
  <c r="AD23" i="73"/>
  <c r="Y23" i="73"/>
  <c r="Y23" i="73" a="1"/>
  <c r="I23" i="73"/>
  <c r="I23" i="73" a="1"/>
  <c r="AF22" i="73"/>
  <c r="AE22" i="73" a="1"/>
  <c r="AE22" i="73" s="1"/>
  <c r="AD22" i="73"/>
  <c r="Y22" i="73"/>
  <c r="Y22" i="73" a="1"/>
  <c r="I22" i="73"/>
  <c r="I22" i="73" a="1"/>
  <c r="AI21" i="73" a="1"/>
  <c r="AI21" i="73" s="1"/>
  <c r="AF21" i="73"/>
  <c r="AE21" i="73" a="1"/>
  <c r="AE21" i="73" s="1"/>
  <c r="AD21" i="73"/>
  <c r="Y21" i="73"/>
  <c r="Y21" i="73" a="1"/>
  <c r="I21" i="73"/>
  <c r="I21" i="73" a="1"/>
  <c r="AF20" i="73"/>
  <c r="AE20" i="73"/>
  <c r="AE20" i="73" a="1"/>
  <c r="AD20" i="73"/>
  <c r="AB20" i="73" a="1"/>
  <c r="AB20" i="73" s="1"/>
  <c r="Y20" i="73" a="1"/>
  <c r="Y20" i="73" s="1"/>
  <c r="I20" i="73" a="1"/>
  <c r="I20" i="73" s="1"/>
  <c r="AA20" i="73" s="1" a="1"/>
  <c r="AA20" i="73" s="1"/>
  <c r="AF19" i="73"/>
  <c r="AE19" i="73" a="1"/>
  <c r="AE19" i="73" s="1"/>
  <c r="AD19" i="73"/>
  <c r="Y19" i="73"/>
  <c r="Y19" i="73" a="1"/>
  <c r="I19" i="73"/>
  <c r="I19" i="73" a="1"/>
  <c r="AI18" i="73" a="1"/>
  <c r="AI18" i="73" s="1"/>
  <c r="AF18" i="73"/>
  <c r="AE18" i="73" a="1"/>
  <c r="AE18" i="73" s="1"/>
  <c r="AD18" i="73"/>
  <c r="Y18" i="73"/>
  <c r="Y18" i="73" a="1"/>
  <c r="I18" i="73"/>
  <c r="I18" i="73" a="1"/>
  <c r="AI17" i="73" a="1"/>
  <c r="AI17" i="73" s="1"/>
  <c r="AF17" i="73"/>
  <c r="AE17" i="73" a="1"/>
  <c r="AE17" i="73" s="1"/>
  <c r="AD17" i="73"/>
  <c r="Y17" i="73"/>
  <c r="Y17" i="73" a="1"/>
  <c r="I17" i="73"/>
  <c r="I17" i="73" a="1"/>
  <c r="AI16" i="73"/>
  <c r="AI16" i="73" a="1"/>
  <c r="AF16" i="73"/>
  <c r="AE16" i="73" a="1"/>
  <c r="AE16" i="73" s="1"/>
  <c r="AD16" i="73"/>
  <c r="Y16" i="73"/>
  <c r="Y16" i="73" a="1"/>
  <c r="I16" i="73"/>
  <c r="I16" i="73" a="1"/>
  <c r="AF15" i="73"/>
  <c r="AE15" i="73"/>
  <c r="AE15" i="73" a="1"/>
  <c r="AD15" i="73"/>
  <c r="Y15" i="73" a="1"/>
  <c r="Y15" i="73" s="1"/>
  <c r="I15" i="73" a="1"/>
  <c r="I15" i="73" s="1"/>
  <c r="AA15" i="73" s="1" a="1"/>
  <c r="AA15" i="73" s="1"/>
  <c r="AF14" i="73"/>
  <c r="AE14" i="73" a="1"/>
  <c r="AE14" i="73" s="1"/>
  <c r="AD14" i="73"/>
  <c r="Y14" i="73"/>
  <c r="Y14" i="73" a="1"/>
  <c r="I14" i="73"/>
  <c r="I14" i="73" a="1"/>
  <c r="AF13" i="73"/>
  <c r="AE13" i="73"/>
  <c r="AI20" i="73" s="1"/>
  <c r="AE13" i="73" a="1"/>
  <c r="AD13" i="73"/>
  <c r="AB13" i="73" a="1"/>
  <c r="AB13" i="73" s="1"/>
  <c r="Y13" i="73" a="1"/>
  <c r="Y13" i="73" s="1"/>
  <c r="AI19" i="73" s="1"/>
  <c r="I13" i="73" a="1"/>
  <c r="I13" i="73" s="1"/>
  <c r="A13" i="73"/>
  <c r="AI12" i="73"/>
  <c r="S12" i="73"/>
  <c r="AI11" i="73"/>
  <c r="AI10" i="73"/>
  <c r="X10" i="73" a="1"/>
  <c r="X10" i="73" s="1"/>
  <c r="W10" i="73" a="1"/>
  <c r="W10" i="73" s="1"/>
  <c r="U10" i="73" a="1"/>
  <c r="U10" i="73" s="1"/>
  <c r="O10" i="73" a="1"/>
  <c r="O10" i="73" s="1"/>
  <c r="E10" i="73"/>
  <c r="AI9" i="73"/>
  <c r="S9" i="73" a="1"/>
  <c r="S9" i="73" s="1"/>
  <c r="AI8" i="73"/>
  <c r="S8" i="73"/>
  <c r="S8" i="73" a="1"/>
  <c r="L8" i="73"/>
  <c r="AI7" i="73"/>
  <c r="AI7" i="73" a="1"/>
  <c r="S7" i="73"/>
  <c r="S7" i="73" a="1"/>
  <c r="C7" i="73"/>
  <c r="AI6" i="73"/>
  <c r="A6" i="73"/>
  <c r="AI5" i="73" a="1"/>
  <c r="AI5" i="73" s="1"/>
  <c r="S3" i="73" s="1" a="1"/>
  <c r="S3" i="73" s="1"/>
  <c r="AO4" i="73"/>
  <c r="AI4" i="73" a="1"/>
  <c r="AI4" i="73" s="1"/>
  <c r="S4" i="73"/>
  <c r="AI3" i="73"/>
  <c r="A3" i="73"/>
  <c r="AI2" i="73"/>
  <c r="N1" i="73"/>
  <c r="AF43" i="71"/>
  <c r="AE43" i="71" a="1"/>
  <c r="AE43" i="71" s="1"/>
  <c r="AD43" i="71"/>
  <c r="Y43" i="71" a="1"/>
  <c r="Y43" i="71" s="1"/>
  <c r="I43" i="71" a="1"/>
  <c r="I43" i="71" s="1"/>
  <c r="AF42" i="71"/>
  <c r="AE42" i="71"/>
  <c r="AE42" i="71" a="1"/>
  <c r="AD42" i="71"/>
  <c r="Y42" i="71" a="1"/>
  <c r="Y42" i="71" s="1"/>
  <c r="I42" i="71" a="1"/>
  <c r="I42" i="71" s="1"/>
  <c r="AF41" i="71"/>
  <c r="AE41" i="71"/>
  <c r="AE41" i="71" a="1"/>
  <c r="AD41" i="71"/>
  <c r="Y41" i="71" a="1"/>
  <c r="Y41" i="71" s="1"/>
  <c r="I41" i="71" a="1"/>
  <c r="I41" i="71" s="1"/>
  <c r="AF40" i="71"/>
  <c r="AE40" i="71"/>
  <c r="AE40" i="71" a="1"/>
  <c r="AD40" i="71"/>
  <c r="Y40" i="71" a="1"/>
  <c r="Y40" i="71" s="1"/>
  <c r="I40" i="71" a="1"/>
  <c r="I40" i="71" s="1"/>
  <c r="AA40" i="71" s="1" a="1"/>
  <c r="AA40" i="71" s="1"/>
  <c r="AF39" i="71"/>
  <c r="AE39" i="71"/>
  <c r="AE39" i="71" a="1"/>
  <c r="AD39" i="71"/>
  <c r="Y39" i="71" a="1"/>
  <c r="Y39" i="71" s="1"/>
  <c r="I39" i="71" a="1"/>
  <c r="I39" i="71" s="1"/>
  <c r="AA39" i="71" s="1" a="1"/>
  <c r="AA39" i="71" s="1"/>
  <c r="AF38" i="71"/>
  <c r="AE38" i="71"/>
  <c r="AE38" i="71" a="1"/>
  <c r="AD38" i="71"/>
  <c r="Y38" i="71" a="1"/>
  <c r="Y38" i="71" s="1"/>
  <c r="I38" i="71" a="1"/>
  <c r="I38" i="71" s="1"/>
  <c r="AA38" i="71" s="1" a="1"/>
  <c r="AA38" i="71" s="1"/>
  <c r="AF37" i="71"/>
  <c r="AE37" i="71"/>
  <c r="AE37" i="71" a="1"/>
  <c r="AD37" i="71"/>
  <c r="Y37" i="71" a="1"/>
  <c r="Y37" i="71" s="1"/>
  <c r="I37" i="71" a="1"/>
  <c r="I37" i="71" s="1"/>
  <c r="AA37" i="71" s="1" a="1"/>
  <c r="AA37" i="71" s="1"/>
  <c r="AF36" i="71"/>
  <c r="AE36" i="71"/>
  <c r="AE36" i="71" a="1"/>
  <c r="AD36" i="71"/>
  <c r="AB36" i="71" a="1"/>
  <c r="AB36" i="71" s="1"/>
  <c r="Y36" i="71" a="1"/>
  <c r="Y36" i="71" s="1"/>
  <c r="I36" i="71" a="1"/>
  <c r="I36" i="71" s="1"/>
  <c r="AB40" i="71" s="1" a="1"/>
  <c r="AB40" i="71" s="1"/>
  <c r="AF35" i="71"/>
  <c r="AE35" i="71"/>
  <c r="AE35" i="71" a="1"/>
  <c r="AD35" i="71"/>
  <c r="Y35" i="71" a="1"/>
  <c r="Y35" i="71" s="1"/>
  <c r="I35" i="71" a="1"/>
  <c r="I35" i="71" s="1"/>
  <c r="AA35" i="71" s="1" a="1"/>
  <c r="AA35" i="71" s="1"/>
  <c r="AF34" i="71"/>
  <c r="AE34" i="71"/>
  <c r="AE34" i="71" a="1"/>
  <c r="AD34" i="71"/>
  <c r="Y34" i="71" a="1"/>
  <c r="Y34" i="71" s="1"/>
  <c r="I34" i="71" a="1"/>
  <c r="I34" i="71" s="1"/>
  <c r="AA34" i="71" s="1" a="1"/>
  <c r="AA34" i="71" s="1"/>
  <c r="AF33" i="71"/>
  <c r="AE33" i="71"/>
  <c r="AE33" i="71" a="1"/>
  <c r="AD33" i="71"/>
  <c r="Y33" i="71" a="1"/>
  <c r="Y33" i="71" s="1"/>
  <c r="I33" i="71" a="1"/>
  <c r="I33" i="71" s="1"/>
  <c r="AA33" i="71" s="1" a="1"/>
  <c r="AA33" i="71" s="1"/>
  <c r="AF32" i="71"/>
  <c r="AE32" i="71"/>
  <c r="AE32" i="71" a="1"/>
  <c r="AD32" i="71"/>
  <c r="Y32" i="71" a="1"/>
  <c r="Y32" i="71" s="1"/>
  <c r="I32" i="71" a="1"/>
  <c r="I32" i="71" s="1"/>
  <c r="AA32" i="71" s="1" a="1"/>
  <c r="AA32" i="71" s="1"/>
  <c r="AF31" i="71"/>
  <c r="AE31" i="71"/>
  <c r="AE31" i="71" a="1"/>
  <c r="AD31" i="71"/>
  <c r="Y31" i="71" a="1"/>
  <c r="Y31" i="71" s="1"/>
  <c r="I31" i="71" a="1"/>
  <c r="I31" i="71" s="1"/>
  <c r="AA31" i="71" s="1" a="1"/>
  <c r="AA31" i="71" s="1"/>
  <c r="AF30" i="71"/>
  <c r="AE30" i="71"/>
  <c r="AE30" i="71" a="1"/>
  <c r="AD30" i="71"/>
  <c r="Y30" i="71" a="1"/>
  <c r="Y30" i="71" s="1"/>
  <c r="I30" i="71" a="1"/>
  <c r="I30" i="71" s="1"/>
  <c r="AA30" i="71" s="1" a="1"/>
  <c r="AA30" i="71" s="1"/>
  <c r="AF29" i="71"/>
  <c r="AE29" i="71"/>
  <c r="AE29" i="71" a="1"/>
  <c r="AD29" i="71"/>
  <c r="Y29" i="71" a="1"/>
  <c r="Y29" i="71" s="1"/>
  <c r="I29" i="71" a="1"/>
  <c r="I29" i="71" s="1"/>
  <c r="AA29" i="71" s="1" a="1"/>
  <c r="AA29" i="71" s="1"/>
  <c r="AF28" i="71"/>
  <c r="AE28" i="71"/>
  <c r="AE28" i="71" a="1"/>
  <c r="AD28" i="71"/>
  <c r="AB28" i="71" a="1"/>
  <c r="AB28" i="71" s="1"/>
  <c r="Y28" i="71" a="1"/>
  <c r="Y28" i="71" s="1"/>
  <c r="I28" i="71" a="1"/>
  <c r="I28" i="71" s="1"/>
  <c r="AB34" i="71" s="1" a="1"/>
  <c r="AB34" i="71" s="1"/>
  <c r="AF27" i="71"/>
  <c r="AE27" i="71"/>
  <c r="AE27" i="71" a="1"/>
  <c r="AD27" i="71"/>
  <c r="Y27" i="71" a="1"/>
  <c r="Y27" i="71" s="1"/>
  <c r="I27" i="71" a="1"/>
  <c r="I27" i="71" s="1"/>
  <c r="AA27" i="71" s="1" a="1"/>
  <c r="AA27" i="71" s="1"/>
  <c r="AF26" i="71"/>
  <c r="AE26" i="71"/>
  <c r="AE26" i="71" a="1"/>
  <c r="AD26" i="71"/>
  <c r="Y26" i="71" a="1"/>
  <c r="Y26" i="71" s="1"/>
  <c r="I26" i="71" a="1"/>
  <c r="I26" i="71" s="1"/>
  <c r="AA26" i="71" s="1" a="1"/>
  <c r="AA26" i="71" s="1"/>
  <c r="AF25" i="71"/>
  <c r="AE25" i="71"/>
  <c r="AE25" i="71" a="1"/>
  <c r="AD25" i="71"/>
  <c r="Y25" i="71" a="1"/>
  <c r="Y25" i="71" s="1"/>
  <c r="I25" i="71" a="1"/>
  <c r="I25" i="71" s="1"/>
  <c r="AA25" i="71" s="1" a="1"/>
  <c r="AA25" i="71" s="1"/>
  <c r="AF24" i="71"/>
  <c r="AE24" i="71"/>
  <c r="AE24" i="71" a="1"/>
  <c r="AD24" i="71"/>
  <c r="Y24" i="71" a="1"/>
  <c r="Y24" i="71" s="1"/>
  <c r="I24" i="71" a="1"/>
  <c r="I24" i="71" s="1"/>
  <c r="AA24" i="71" s="1" a="1"/>
  <c r="AA24" i="71" s="1"/>
  <c r="AF23" i="71"/>
  <c r="AE23" i="71"/>
  <c r="AE23" i="71" a="1"/>
  <c r="AD23" i="71"/>
  <c r="Y23" i="71" a="1"/>
  <c r="Y23" i="71" s="1"/>
  <c r="I23" i="71" a="1"/>
  <c r="I23" i="71" s="1"/>
  <c r="AA23" i="71" s="1" a="1"/>
  <c r="AA23" i="71" s="1"/>
  <c r="AF22" i="71"/>
  <c r="AE22" i="71"/>
  <c r="AE22" i="71" a="1"/>
  <c r="AD22" i="71"/>
  <c r="Y22" i="71" a="1"/>
  <c r="Y22" i="71" s="1"/>
  <c r="I22" i="71" a="1"/>
  <c r="I22" i="71" s="1"/>
  <c r="AA22" i="71" s="1" a="1"/>
  <c r="AA22" i="71" s="1"/>
  <c r="AI21" i="71" a="1"/>
  <c r="AI21" i="71" s="1"/>
  <c r="AF21" i="71"/>
  <c r="AE21" i="71"/>
  <c r="AE21" i="71" a="1"/>
  <c r="AD21" i="71"/>
  <c r="Y21" i="71" a="1"/>
  <c r="Y21" i="71" s="1"/>
  <c r="I21" i="71" a="1"/>
  <c r="I21" i="71" s="1"/>
  <c r="AB21" i="71" s="1" a="1"/>
  <c r="AB21" i="71" s="1"/>
  <c r="AF20" i="71"/>
  <c r="AE20" i="71" a="1"/>
  <c r="AE20" i="71" s="1"/>
  <c r="AD20" i="71"/>
  <c r="Y20" i="71"/>
  <c r="Y20" i="71" a="1"/>
  <c r="I20" i="71"/>
  <c r="I20" i="71" a="1"/>
  <c r="AF19" i="71"/>
  <c r="AE19" i="71" a="1"/>
  <c r="AE19" i="71" s="1"/>
  <c r="AD19" i="71"/>
  <c r="Y19" i="71"/>
  <c r="Y19" i="71" a="1"/>
  <c r="I19" i="71" a="1"/>
  <c r="I19" i="71" s="1"/>
  <c r="AI18" i="71" a="1"/>
  <c r="AI18" i="71" s="1"/>
  <c r="AF18" i="71"/>
  <c r="AE18" i="71"/>
  <c r="AE18" i="71" a="1"/>
  <c r="AD18" i="71"/>
  <c r="Y18" i="71" a="1"/>
  <c r="Y18" i="71" s="1"/>
  <c r="I18" i="71" a="1"/>
  <c r="I18" i="71" s="1"/>
  <c r="AI17" i="71" a="1"/>
  <c r="AI17" i="71" s="1"/>
  <c r="AF17" i="71"/>
  <c r="AE17" i="71"/>
  <c r="AE17" i="71" a="1"/>
  <c r="AD17" i="71"/>
  <c r="Y17" i="71" a="1"/>
  <c r="Y17" i="71" s="1"/>
  <c r="I17" i="71" a="1"/>
  <c r="I17" i="71" s="1"/>
  <c r="AI16" i="71" a="1"/>
  <c r="AI16" i="71" s="1"/>
  <c r="AF16" i="71"/>
  <c r="AE16" i="71"/>
  <c r="AE16" i="71" a="1"/>
  <c r="AD16" i="71"/>
  <c r="Y16" i="71" a="1"/>
  <c r="Y16" i="71" s="1"/>
  <c r="I16" i="71" a="1"/>
  <c r="I16" i="71" s="1"/>
  <c r="AF15" i="71"/>
  <c r="AE15" i="71" a="1"/>
  <c r="AE15" i="71" s="1"/>
  <c r="AD15" i="71"/>
  <c r="Y15" i="71"/>
  <c r="Y15" i="71" a="1"/>
  <c r="I15" i="71"/>
  <c r="I15" i="71" a="1"/>
  <c r="AF14" i="71"/>
  <c r="AE14" i="71"/>
  <c r="AE14" i="71" a="1"/>
  <c r="AD14" i="71"/>
  <c r="Y14" i="71" a="1"/>
  <c r="Y14" i="71" s="1"/>
  <c r="I14" i="71" a="1"/>
  <c r="I14" i="71" s="1"/>
  <c r="A14" i="71"/>
  <c r="AF13" i="71"/>
  <c r="AE13" i="71" a="1"/>
  <c r="AE13" i="71" s="1"/>
  <c r="AI20" i="71" s="1"/>
  <c r="AD13" i="71"/>
  <c r="Y13" i="71"/>
  <c r="AI19" i="71" s="1"/>
  <c r="Y13" i="71" a="1"/>
  <c r="I13" i="71"/>
  <c r="AB13" i="71" s="1" a="1"/>
  <c r="AB13" i="71" s="1"/>
  <c r="I13" i="71" a="1"/>
  <c r="B13" i="71"/>
  <c r="A13" i="71"/>
  <c r="Z13" i="71" s="1" a="1"/>
  <c r="Z13" i="71" s="1"/>
  <c r="AI12" i="71"/>
  <c r="S12" i="71"/>
  <c r="AI11" i="71"/>
  <c r="AI10" i="71"/>
  <c r="X10" i="71" a="1"/>
  <c r="X10" i="71" s="1"/>
  <c r="W10" i="71"/>
  <c r="W10" i="71" a="1"/>
  <c r="U10" i="71"/>
  <c r="U10" i="71" a="1"/>
  <c r="O10" i="71" a="1"/>
  <c r="O10" i="71" s="1"/>
  <c r="E10" i="71"/>
  <c r="AI9" i="71"/>
  <c r="S9" i="71"/>
  <c r="S9" i="71" a="1"/>
  <c r="AI8" i="71"/>
  <c r="S8" i="71" a="1"/>
  <c r="S8" i="71" s="1"/>
  <c r="L8" i="71"/>
  <c r="AI7" i="71" a="1"/>
  <c r="AI7" i="71" s="1"/>
  <c r="S7" i="71" a="1"/>
  <c r="S7" i="71" s="1"/>
  <c r="C7" i="71"/>
  <c r="AI6" i="71"/>
  <c r="A6" i="71"/>
  <c r="AI5" i="71" a="1"/>
  <c r="AI5" i="71" s="1"/>
  <c r="AO4" i="71"/>
  <c r="AP5" i="71" s="1"/>
  <c r="AI4" i="71" a="1"/>
  <c r="AI4" i="71" s="1"/>
  <c r="S4" i="71"/>
  <c r="AI3" i="71"/>
  <c r="A3" i="71"/>
  <c r="AI2" i="71"/>
  <c r="S2" i="71"/>
  <c r="S2" i="71" a="1"/>
  <c r="N1" i="71"/>
  <c r="AF43" i="70"/>
  <c r="AE43" i="70" a="1"/>
  <c r="AE43" i="70" s="1"/>
  <c r="AD43" i="70"/>
  <c r="Y43" i="70" a="1"/>
  <c r="Y43" i="70" s="1"/>
  <c r="I43" i="70" a="1"/>
  <c r="I43" i="70" s="1"/>
  <c r="AF42" i="70"/>
  <c r="AE42" i="70"/>
  <c r="AE42" i="70" a="1"/>
  <c r="AD42" i="70"/>
  <c r="Y42" i="70" a="1"/>
  <c r="Y42" i="70" s="1"/>
  <c r="I42" i="70" a="1"/>
  <c r="I42" i="70" s="1"/>
  <c r="AA42" i="70" s="1" a="1"/>
  <c r="AA42" i="70" s="1"/>
  <c r="AF41" i="70"/>
  <c r="AE41" i="70"/>
  <c r="AE41" i="70" a="1"/>
  <c r="AD41" i="70"/>
  <c r="Y41" i="70" a="1"/>
  <c r="Y41" i="70" s="1"/>
  <c r="I41" i="70" a="1"/>
  <c r="I41" i="70" s="1"/>
  <c r="AB41" i="70" s="1" a="1"/>
  <c r="AB41" i="70" s="1"/>
  <c r="AF40" i="70"/>
  <c r="AE40" i="70"/>
  <c r="AE40" i="70" a="1"/>
  <c r="AD40" i="70"/>
  <c r="Y40" i="70" a="1"/>
  <c r="Y40" i="70" s="1"/>
  <c r="I40" i="70" a="1"/>
  <c r="I40" i="70" s="1"/>
  <c r="AA40" i="70" s="1" a="1"/>
  <c r="AA40" i="70" s="1"/>
  <c r="AF39" i="70"/>
  <c r="AE39" i="70"/>
  <c r="AE39" i="70" a="1"/>
  <c r="AD39" i="70"/>
  <c r="Y39" i="70" a="1"/>
  <c r="Y39" i="70" s="1"/>
  <c r="I39" i="70" a="1"/>
  <c r="I39" i="70" s="1"/>
  <c r="AB39" i="70" s="1" a="1"/>
  <c r="AB39" i="70" s="1"/>
  <c r="AF38" i="70"/>
  <c r="AE38" i="70"/>
  <c r="AE38" i="70" a="1"/>
  <c r="AD38" i="70"/>
  <c r="Y38" i="70" a="1"/>
  <c r="Y38" i="70" s="1"/>
  <c r="I38" i="70" a="1"/>
  <c r="I38" i="70" s="1"/>
  <c r="AA38" i="70" s="1" a="1"/>
  <c r="AA38" i="70" s="1"/>
  <c r="AF37" i="70"/>
  <c r="AE37" i="70"/>
  <c r="AE37" i="70" a="1"/>
  <c r="AD37" i="70"/>
  <c r="Y37" i="70" a="1"/>
  <c r="Y37" i="70" s="1"/>
  <c r="I37" i="70" a="1"/>
  <c r="I37" i="70" s="1"/>
  <c r="AB37" i="70" s="1" a="1"/>
  <c r="AB37" i="70" s="1"/>
  <c r="AF36" i="70"/>
  <c r="AE36" i="70"/>
  <c r="AE36" i="70" a="1"/>
  <c r="AD36" i="70"/>
  <c r="AB36" i="70" a="1"/>
  <c r="AB36" i="70" s="1"/>
  <c r="Y36" i="70" a="1"/>
  <c r="Y36" i="70" s="1"/>
  <c r="I36" i="70" a="1"/>
  <c r="I36" i="70" s="1"/>
  <c r="AA36" i="70" s="1" a="1"/>
  <c r="AA36" i="70" s="1"/>
  <c r="AF35" i="70"/>
  <c r="AE35" i="70"/>
  <c r="AE35" i="70" a="1"/>
  <c r="AD35" i="70"/>
  <c r="Y35" i="70" a="1"/>
  <c r="Y35" i="70" s="1"/>
  <c r="I35" i="70" a="1"/>
  <c r="I35" i="70" s="1"/>
  <c r="AF34" i="70"/>
  <c r="AE34" i="70"/>
  <c r="AE34" i="70" a="1"/>
  <c r="AD34" i="70"/>
  <c r="Y34" i="70" a="1"/>
  <c r="Y34" i="70" s="1"/>
  <c r="I34" i="70" a="1"/>
  <c r="I34" i="70" s="1"/>
  <c r="AA34" i="70" s="1" a="1"/>
  <c r="AA34" i="70" s="1"/>
  <c r="AF33" i="70"/>
  <c r="AE33" i="70"/>
  <c r="AE33" i="70" a="1"/>
  <c r="AD33" i="70"/>
  <c r="Y33" i="70" a="1"/>
  <c r="Y33" i="70" s="1"/>
  <c r="I33" i="70" a="1"/>
  <c r="I33" i="70" s="1"/>
  <c r="AF32" i="70"/>
  <c r="AE32" i="70"/>
  <c r="AE32" i="70" a="1"/>
  <c r="AD32" i="70"/>
  <c r="Y32" i="70" a="1"/>
  <c r="Y32" i="70" s="1"/>
  <c r="I32" i="70" a="1"/>
  <c r="I32" i="70" s="1"/>
  <c r="AA32" i="70" s="1" a="1"/>
  <c r="AA32" i="70" s="1"/>
  <c r="AF31" i="70"/>
  <c r="AE31" i="70"/>
  <c r="AE31" i="70" a="1"/>
  <c r="AD31" i="70"/>
  <c r="Y31" i="70" a="1"/>
  <c r="Y31" i="70" s="1"/>
  <c r="I31" i="70" a="1"/>
  <c r="I31" i="70" s="1"/>
  <c r="AF30" i="70"/>
  <c r="AE30" i="70"/>
  <c r="AE30" i="70" a="1"/>
  <c r="AD30" i="70"/>
  <c r="Y30" i="70" a="1"/>
  <c r="Y30" i="70" s="1"/>
  <c r="I30" i="70" a="1"/>
  <c r="I30" i="70" s="1"/>
  <c r="AF29" i="70"/>
  <c r="AE29" i="70"/>
  <c r="AE29" i="70" a="1"/>
  <c r="AD29" i="70"/>
  <c r="Y29" i="70" a="1"/>
  <c r="Y29" i="70" s="1"/>
  <c r="I29" i="70" a="1"/>
  <c r="I29" i="70" s="1"/>
  <c r="AF28" i="70"/>
  <c r="AE28" i="70"/>
  <c r="AE28" i="70" a="1"/>
  <c r="AD28" i="70"/>
  <c r="Y28" i="70" a="1"/>
  <c r="Y28" i="70" s="1"/>
  <c r="I28" i="70" a="1"/>
  <c r="I28" i="70" s="1"/>
  <c r="AF27" i="70"/>
  <c r="AE27" i="70"/>
  <c r="AE27" i="70" a="1"/>
  <c r="AD27" i="70"/>
  <c r="Y27" i="70" a="1"/>
  <c r="Y27" i="70" s="1"/>
  <c r="I27" i="70" a="1"/>
  <c r="I27" i="70" s="1"/>
  <c r="AF26" i="70"/>
  <c r="AE26" i="70"/>
  <c r="AE26" i="70" a="1"/>
  <c r="AD26" i="70"/>
  <c r="Y26" i="70" a="1"/>
  <c r="Y26" i="70" s="1"/>
  <c r="I26" i="70" a="1"/>
  <c r="I26" i="70" s="1"/>
  <c r="AF25" i="70"/>
  <c r="AE25" i="70"/>
  <c r="AE25" i="70" a="1"/>
  <c r="AD25" i="70"/>
  <c r="Y25" i="70" a="1"/>
  <c r="Y25" i="70" s="1"/>
  <c r="I25" i="70" a="1"/>
  <c r="I25" i="70" s="1"/>
  <c r="AF24" i="70"/>
  <c r="AE24" i="70"/>
  <c r="AE24" i="70" a="1"/>
  <c r="AD24" i="70"/>
  <c r="Y24" i="70" a="1"/>
  <c r="Y24" i="70" s="1"/>
  <c r="I24" i="70" a="1"/>
  <c r="I24" i="70" s="1"/>
  <c r="AF23" i="70"/>
  <c r="AE23" i="70"/>
  <c r="AE23" i="70" a="1"/>
  <c r="AD23" i="70"/>
  <c r="Y23" i="70" a="1"/>
  <c r="Y23" i="70" s="1"/>
  <c r="I23" i="70" a="1"/>
  <c r="I23" i="70" s="1"/>
  <c r="AA23" i="70" s="1" a="1"/>
  <c r="AA23" i="70" s="1"/>
  <c r="AF22" i="70"/>
  <c r="AE22" i="70"/>
  <c r="AE22" i="70" a="1"/>
  <c r="AD22" i="70"/>
  <c r="Y22" i="70" a="1"/>
  <c r="Y22" i="70" s="1"/>
  <c r="I22" i="70" a="1"/>
  <c r="I22" i="70" s="1"/>
  <c r="AA22" i="70" s="1" a="1"/>
  <c r="AA22" i="70" s="1"/>
  <c r="AI21" i="70" a="1"/>
  <c r="AI21" i="70" s="1"/>
  <c r="AF21" i="70"/>
  <c r="AE21" i="70"/>
  <c r="AE21" i="70" a="1"/>
  <c r="AD21" i="70"/>
  <c r="Y21" i="70" a="1"/>
  <c r="Y21" i="70" s="1"/>
  <c r="I21" i="70" a="1"/>
  <c r="I21" i="70" s="1"/>
  <c r="AB21" i="70" s="1" a="1"/>
  <c r="AB21" i="70" s="1"/>
  <c r="AF20" i="70"/>
  <c r="AE20" i="70" a="1"/>
  <c r="AE20" i="70" s="1"/>
  <c r="AD20" i="70"/>
  <c r="Y20" i="70"/>
  <c r="Y20" i="70" a="1"/>
  <c r="I20" i="70"/>
  <c r="I20" i="70" a="1"/>
  <c r="AF19" i="70"/>
  <c r="AE19" i="70"/>
  <c r="AE19" i="70" a="1"/>
  <c r="AD19" i="70"/>
  <c r="Y19" i="70" a="1"/>
  <c r="Y19" i="70" s="1"/>
  <c r="I19" i="70" a="1"/>
  <c r="I19" i="70" s="1"/>
  <c r="AB19" i="70" s="1" a="1"/>
  <c r="AB19" i="70" s="1"/>
  <c r="AI18" i="70" a="1"/>
  <c r="AI18" i="70" s="1"/>
  <c r="AF18" i="70"/>
  <c r="AE18" i="70"/>
  <c r="AE18" i="70" a="1"/>
  <c r="AD18" i="70"/>
  <c r="Y18" i="70" a="1"/>
  <c r="Y18" i="70" s="1"/>
  <c r="I18" i="70" a="1"/>
  <c r="I18" i="70" s="1"/>
  <c r="AB18" i="70" s="1" a="1"/>
  <c r="AB18" i="70" s="1"/>
  <c r="AI17" i="70" a="1"/>
  <c r="AI17" i="70" s="1"/>
  <c r="AF17" i="70"/>
  <c r="AE17" i="70"/>
  <c r="AE17" i="70" a="1"/>
  <c r="AD17" i="70"/>
  <c r="Y17" i="70" a="1"/>
  <c r="Y17" i="70" s="1"/>
  <c r="I17" i="70" a="1"/>
  <c r="I17" i="70" s="1"/>
  <c r="AI16" i="70" a="1"/>
  <c r="AI16" i="70" s="1"/>
  <c r="AF16" i="70"/>
  <c r="AE16" i="70"/>
  <c r="AE16" i="70" a="1"/>
  <c r="AD16" i="70"/>
  <c r="Y16" i="70" a="1"/>
  <c r="Y16" i="70" s="1"/>
  <c r="I16" i="70" a="1"/>
  <c r="I16" i="70" s="1"/>
  <c r="AB16" i="70" s="1" a="1"/>
  <c r="AB16" i="70" s="1"/>
  <c r="AF15" i="70"/>
  <c r="AE15" i="70" a="1"/>
  <c r="AE15" i="70" s="1"/>
  <c r="AD15" i="70"/>
  <c r="Y15" i="70"/>
  <c r="Y15" i="70" a="1"/>
  <c r="I15" i="70"/>
  <c r="I15" i="70" a="1"/>
  <c r="AF14" i="70"/>
  <c r="AE14" i="70"/>
  <c r="AE14" i="70" a="1"/>
  <c r="AD14" i="70"/>
  <c r="Y14" i="70" a="1"/>
  <c r="Y14" i="70" s="1"/>
  <c r="I14" i="70" a="1"/>
  <c r="I14" i="70" s="1"/>
  <c r="AB14" i="70" s="1" a="1"/>
  <c r="AB14" i="70" s="1"/>
  <c r="A14" i="70"/>
  <c r="AF13" i="70"/>
  <c r="AE13" i="70" a="1"/>
  <c r="AE13" i="70" s="1"/>
  <c r="AD13" i="70"/>
  <c r="Y13" i="70"/>
  <c r="AI19" i="70" s="1"/>
  <c r="Y13" i="70" a="1"/>
  <c r="I13" i="70"/>
  <c r="I13" i="70" a="1"/>
  <c r="B13" i="70"/>
  <c r="A13" i="70"/>
  <c r="Z13" i="70" s="1" a="1"/>
  <c r="Z13" i="70" s="1"/>
  <c r="AI12" i="70"/>
  <c r="S12" i="70"/>
  <c r="AI11" i="70"/>
  <c r="AI10" i="70"/>
  <c r="X10" i="70" a="1"/>
  <c r="X10" i="70" s="1"/>
  <c r="W10" i="70"/>
  <c r="W10" i="70" a="1"/>
  <c r="U10" i="70"/>
  <c r="U10" i="70" a="1"/>
  <c r="O10" i="70"/>
  <c r="O10" i="70" a="1"/>
  <c r="E10" i="70"/>
  <c r="AI9" i="70"/>
  <c r="S9" i="70"/>
  <c r="S9" i="70" a="1"/>
  <c r="AI8" i="70"/>
  <c r="S8" i="70" a="1"/>
  <c r="S8" i="70" s="1"/>
  <c r="L8" i="70"/>
  <c r="AI7" i="70" a="1"/>
  <c r="AI7" i="70" s="1"/>
  <c r="S7" i="70" a="1"/>
  <c r="S7" i="70" s="1"/>
  <c r="C7" i="70"/>
  <c r="AI6" i="70"/>
  <c r="A6" i="70"/>
  <c r="AI5" i="70"/>
  <c r="AI5" i="70" a="1"/>
  <c r="AP4" i="70"/>
  <c r="AO4" i="70"/>
  <c r="AP5" i="70" s="1"/>
  <c r="AI4" i="70"/>
  <c r="S3" i="70" s="1" a="1"/>
  <c r="AI4" i="70" a="1"/>
  <c r="S4" i="70"/>
  <c r="AI3" i="70"/>
  <c r="S3" i="70"/>
  <c r="A3" i="70"/>
  <c r="AI2" i="70"/>
  <c r="S2" i="70"/>
  <c r="S2" i="70" a="1"/>
  <c r="N1" i="70"/>
  <c r="AF43" i="69"/>
  <c r="AE43" i="69" a="1"/>
  <c r="AE43" i="69" s="1"/>
  <c r="AD43" i="69"/>
  <c r="Y43" i="69"/>
  <c r="Y43" i="69" a="1"/>
  <c r="I43" i="69"/>
  <c r="I43" i="69" a="1"/>
  <c r="AF42" i="69"/>
  <c r="AE42" i="69" a="1"/>
  <c r="AE42" i="69" s="1"/>
  <c r="AD42" i="69"/>
  <c r="Y42" i="69"/>
  <c r="Y42" i="69" a="1"/>
  <c r="I42" i="69"/>
  <c r="I42" i="69" a="1"/>
  <c r="AF41" i="69"/>
  <c r="AE41" i="69" a="1"/>
  <c r="AE41" i="69" s="1"/>
  <c r="AD41" i="69"/>
  <c r="Y41" i="69"/>
  <c r="Y41" i="69" a="1"/>
  <c r="I41" i="69"/>
  <c r="I41" i="69" a="1"/>
  <c r="AF40" i="69"/>
  <c r="AE40" i="69" a="1"/>
  <c r="AE40" i="69" s="1"/>
  <c r="AD40" i="69"/>
  <c r="Y40" i="69"/>
  <c r="Y40" i="69" a="1"/>
  <c r="I40" i="69"/>
  <c r="I40" i="69" a="1"/>
  <c r="AF39" i="69"/>
  <c r="AE39" i="69" a="1"/>
  <c r="AE39" i="69" s="1"/>
  <c r="AD39" i="69"/>
  <c r="Y39" i="69"/>
  <c r="Y39" i="69" a="1"/>
  <c r="I39" i="69"/>
  <c r="I39" i="69" a="1"/>
  <c r="AF38" i="69"/>
  <c r="AE38" i="69" a="1"/>
  <c r="AE38" i="69" s="1"/>
  <c r="AD38" i="69"/>
  <c r="Y38" i="69"/>
  <c r="Y38" i="69" a="1"/>
  <c r="I38" i="69"/>
  <c r="I38" i="69" a="1"/>
  <c r="AF37" i="69"/>
  <c r="AE37" i="69" a="1"/>
  <c r="AE37" i="69" s="1"/>
  <c r="AD37" i="69"/>
  <c r="Y37" i="69"/>
  <c r="Y37" i="69" a="1"/>
  <c r="I37" i="69"/>
  <c r="I37" i="69" a="1"/>
  <c r="AF36" i="69"/>
  <c r="AE36" i="69" a="1"/>
  <c r="AE36" i="69" s="1"/>
  <c r="AD36" i="69"/>
  <c r="Y36" i="69"/>
  <c r="Y36" i="69" a="1"/>
  <c r="I36" i="69"/>
  <c r="I36" i="69" a="1"/>
  <c r="AF35" i="69"/>
  <c r="AE35" i="69" a="1"/>
  <c r="AE35" i="69" s="1"/>
  <c r="AD35" i="69"/>
  <c r="Y35" i="69"/>
  <c r="Y35" i="69" a="1"/>
  <c r="I35" i="69"/>
  <c r="I35" i="69" a="1"/>
  <c r="AF34" i="69"/>
  <c r="AE34" i="69" a="1"/>
  <c r="AE34" i="69" s="1"/>
  <c r="AD34" i="69"/>
  <c r="Y34" i="69"/>
  <c r="Y34" i="69" a="1"/>
  <c r="I34" i="69"/>
  <c r="I34" i="69" a="1"/>
  <c r="AF33" i="69"/>
  <c r="AE33" i="69" a="1"/>
  <c r="AE33" i="69" s="1"/>
  <c r="AD33" i="69"/>
  <c r="Y33" i="69"/>
  <c r="Y33" i="69" a="1"/>
  <c r="I33" i="69"/>
  <c r="I33" i="69" a="1"/>
  <c r="AF32" i="69"/>
  <c r="AE32" i="69" a="1"/>
  <c r="AE32" i="69" s="1"/>
  <c r="AD32" i="69"/>
  <c r="Y32" i="69"/>
  <c r="Y32" i="69" a="1"/>
  <c r="I32" i="69"/>
  <c r="I32" i="69" a="1"/>
  <c r="AF31" i="69"/>
  <c r="AE31" i="69" a="1"/>
  <c r="AE31" i="69" s="1"/>
  <c r="AD31" i="69"/>
  <c r="Y31" i="69"/>
  <c r="Y31" i="69" a="1"/>
  <c r="I31" i="69"/>
  <c r="I31" i="69" a="1"/>
  <c r="AF30" i="69"/>
  <c r="AE30" i="69" a="1"/>
  <c r="AE30" i="69" s="1"/>
  <c r="AD30" i="69"/>
  <c r="Y30" i="69"/>
  <c r="Y30" i="69" a="1"/>
  <c r="I30" i="69"/>
  <c r="I30" i="69" a="1"/>
  <c r="AF29" i="69"/>
  <c r="AE29" i="69" a="1"/>
  <c r="AE29" i="69" s="1"/>
  <c r="AD29" i="69"/>
  <c r="Y29" i="69"/>
  <c r="Y29" i="69" a="1"/>
  <c r="I29" i="69"/>
  <c r="I29" i="69" a="1"/>
  <c r="AF28" i="69"/>
  <c r="AE28" i="69" a="1"/>
  <c r="AE28" i="69" s="1"/>
  <c r="AD28" i="69"/>
  <c r="Y28" i="69"/>
  <c r="Y28" i="69" a="1"/>
  <c r="I28" i="69"/>
  <c r="I28" i="69" a="1"/>
  <c r="AF27" i="69"/>
  <c r="AE27" i="69" a="1"/>
  <c r="AE27" i="69" s="1"/>
  <c r="AD27" i="69"/>
  <c r="Y27" i="69"/>
  <c r="Y27" i="69" a="1"/>
  <c r="I27" i="69"/>
  <c r="I27" i="69" a="1"/>
  <c r="AF26" i="69"/>
  <c r="AE26" i="69" a="1"/>
  <c r="AE26" i="69" s="1"/>
  <c r="AD26" i="69"/>
  <c r="Y26" i="69"/>
  <c r="Y26" i="69" a="1"/>
  <c r="I26" i="69"/>
  <c r="I26" i="69" a="1"/>
  <c r="AF25" i="69"/>
  <c r="AE25" i="69" a="1"/>
  <c r="AE25" i="69" s="1"/>
  <c r="AD25" i="69"/>
  <c r="Y25" i="69"/>
  <c r="Y25" i="69" a="1"/>
  <c r="I25" i="69"/>
  <c r="I25" i="69" a="1"/>
  <c r="AF24" i="69"/>
  <c r="AE24" i="69" a="1"/>
  <c r="AE24" i="69" s="1"/>
  <c r="AD24" i="69"/>
  <c r="Y24" i="69"/>
  <c r="Y24" i="69" a="1"/>
  <c r="I24" i="69"/>
  <c r="I24" i="69" a="1"/>
  <c r="AF23" i="69"/>
  <c r="AE23" i="69" a="1"/>
  <c r="AE23" i="69" s="1"/>
  <c r="AD23" i="69"/>
  <c r="Y23" i="69"/>
  <c r="Y23" i="69" a="1"/>
  <c r="I23" i="69"/>
  <c r="I23" i="69" a="1"/>
  <c r="AF22" i="69"/>
  <c r="AE22" i="69" a="1"/>
  <c r="AE22" i="69" s="1"/>
  <c r="AD22" i="69"/>
  <c r="Y22" i="69"/>
  <c r="Y22" i="69" a="1"/>
  <c r="I22" i="69"/>
  <c r="I22" i="69" a="1"/>
  <c r="AI21" i="69" a="1"/>
  <c r="AI21" i="69" s="1"/>
  <c r="AF21" i="69"/>
  <c r="AE21" i="69" a="1"/>
  <c r="AE21" i="69" s="1"/>
  <c r="AD21" i="69"/>
  <c r="Y21" i="69"/>
  <c r="Y21" i="69" a="1"/>
  <c r="I21" i="69"/>
  <c r="I21" i="69" a="1"/>
  <c r="AF20" i="69"/>
  <c r="AE20" i="69"/>
  <c r="AE20" i="69" a="1"/>
  <c r="AD20" i="69"/>
  <c r="Y20" i="69" a="1"/>
  <c r="Y20" i="69" s="1"/>
  <c r="I20" i="69" a="1"/>
  <c r="I20" i="69" s="1"/>
  <c r="AF19" i="69"/>
  <c r="AE19" i="69" a="1"/>
  <c r="AE19" i="69" s="1"/>
  <c r="AD19" i="69"/>
  <c r="Y19" i="69"/>
  <c r="Y19" i="69" a="1"/>
  <c r="I19" i="69"/>
  <c r="I19" i="69" a="1"/>
  <c r="AI18" i="69" a="1"/>
  <c r="AI18" i="69" s="1"/>
  <c r="AF18" i="69"/>
  <c r="AE18" i="69" a="1"/>
  <c r="AE18" i="69" s="1"/>
  <c r="AD18" i="69"/>
  <c r="Y18" i="69"/>
  <c r="Y18" i="69" a="1"/>
  <c r="I18" i="69" a="1"/>
  <c r="I18" i="69" s="1"/>
  <c r="AI17" i="69" a="1"/>
  <c r="AI17" i="69" s="1"/>
  <c r="AF17" i="69"/>
  <c r="AE17" i="69"/>
  <c r="AE17" i="69" a="1"/>
  <c r="AD17" i="69"/>
  <c r="Y17" i="69" a="1"/>
  <c r="Y17" i="69" s="1"/>
  <c r="I17" i="69" a="1"/>
  <c r="I17" i="69" s="1"/>
  <c r="AI16" i="69" a="1"/>
  <c r="AI16" i="69" s="1"/>
  <c r="AF16" i="69"/>
  <c r="AE16" i="69"/>
  <c r="AE16" i="69" a="1"/>
  <c r="AD16" i="69"/>
  <c r="Y16" i="69" a="1"/>
  <c r="Y16" i="69" s="1"/>
  <c r="I16" i="69" a="1"/>
  <c r="I16" i="69" s="1"/>
  <c r="AF15" i="69"/>
  <c r="AE15" i="69" a="1"/>
  <c r="AE15" i="69" s="1"/>
  <c r="AD15" i="69"/>
  <c r="Y15" i="69"/>
  <c r="Y15" i="69" a="1"/>
  <c r="I15" i="69"/>
  <c r="I15" i="69" a="1"/>
  <c r="AF14" i="69"/>
  <c r="AE14" i="69"/>
  <c r="AE14" i="69" a="1"/>
  <c r="AD14" i="69"/>
  <c r="Y14" i="69" a="1"/>
  <c r="Y14" i="69" s="1"/>
  <c r="I14" i="69" a="1"/>
  <c r="I14" i="69" s="1"/>
  <c r="A14" i="69"/>
  <c r="AF13" i="69"/>
  <c r="AE13" i="69" a="1"/>
  <c r="AE13" i="69" s="1"/>
  <c r="AI20" i="69" s="1"/>
  <c r="AD13" i="69"/>
  <c r="Y13" i="69"/>
  <c r="Y13" i="69" a="1"/>
  <c r="I13" i="69"/>
  <c r="I13" i="69" a="1"/>
  <c r="B13" i="69"/>
  <c r="A13" i="69"/>
  <c r="Z13" i="69" s="1" a="1"/>
  <c r="Z13" i="69" s="1"/>
  <c r="AI12" i="69"/>
  <c r="S12" i="69"/>
  <c r="AI11" i="69"/>
  <c r="AI10" i="69"/>
  <c r="X10" i="69" a="1"/>
  <c r="X10" i="69" s="1"/>
  <c r="W10" i="69"/>
  <c r="W10" i="69" a="1"/>
  <c r="U10" i="69"/>
  <c r="U10" i="69" a="1"/>
  <c r="O10" i="69" a="1"/>
  <c r="O10" i="69" s="1"/>
  <c r="K10" i="69" a="1"/>
  <c r="K10" i="69" s="1"/>
  <c r="H10" i="69" a="1"/>
  <c r="H10" i="69" s="1"/>
  <c r="E10" i="69"/>
  <c r="AI9" i="69"/>
  <c r="S9" i="69"/>
  <c r="S9" i="69" a="1"/>
  <c r="AI8" i="69"/>
  <c r="S8" i="69" a="1"/>
  <c r="S8" i="69" s="1"/>
  <c r="L8" i="69"/>
  <c r="AI7" i="69" a="1"/>
  <c r="AI7" i="69" s="1"/>
  <c r="S7" i="69" a="1"/>
  <c r="S7" i="69" s="1"/>
  <c r="C7" i="69"/>
  <c r="AI6" i="69"/>
  <c r="A6" i="69"/>
  <c r="AI5" i="69" a="1"/>
  <c r="AI5" i="69" s="1"/>
  <c r="AP4" i="69"/>
  <c r="AO4" i="69"/>
  <c r="AP5" i="69" s="1"/>
  <c r="AI4" i="69"/>
  <c r="AI4" i="69" a="1"/>
  <c r="S4" i="69"/>
  <c r="AI3" i="69"/>
  <c r="A3" i="69"/>
  <c r="AI2" i="69"/>
  <c r="S2" i="69"/>
  <c r="S2" i="69" a="1"/>
  <c r="N1" i="69"/>
  <c r="O79" i="78" l="1" a="1"/>
  <c r="O79" i="78" s="1"/>
  <c r="E77" i="78" a="1"/>
  <c r="E77" i="78" s="1"/>
  <c r="M74" i="78" a="1"/>
  <c r="M74" i="78" s="1"/>
  <c r="N71" i="78" a="1"/>
  <c r="N71" i="78" s="1"/>
  <c r="P69" i="78" a="1"/>
  <c r="P69" i="78" s="1"/>
  <c r="L68" i="78" a="1"/>
  <c r="L68" i="78" s="1"/>
  <c r="O64" i="78" a="1"/>
  <c r="O64" i="78" s="1"/>
  <c r="A63" i="78" a="1"/>
  <c r="A63" i="78" s="1"/>
  <c r="D53" i="78" a="1"/>
  <c r="D53" i="78" s="1"/>
  <c r="K10" i="78" a="1"/>
  <c r="K10" i="78" s="1"/>
  <c r="J77" i="78" a="1"/>
  <c r="J77" i="78" s="1"/>
  <c r="L75" i="78" a="1"/>
  <c r="L75" i="78" s="1"/>
  <c r="D74" i="78" a="1"/>
  <c r="D74" i="78" s="1"/>
  <c r="K70" i="78" a="1"/>
  <c r="K70" i="78" s="1"/>
  <c r="K69" i="78" a="1"/>
  <c r="K69" i="78" s="1"/>
  <c r="B67" i="78" a="1"/>
  <c r="B67" i="78" s="1"/>
  <c r="B66" i="78" a="1"/>
  <c r="B66" i="78" s="1"/>
  <c r="F64" i="78" a="1"/>
  <c r="F64" i="78" s="1"/>
  <c r="H10" i="78" a="1"/>
  <c r="H10" i="78" s="1"/>
  <c r="B87" i="78" a="1"/>
  <c r="B87" i="78" s="1"/>
  <c r="B64" i="67" a="1"/>
  <c r="B64" i="67" s="1"/>
  <c r="B64" i="70" a="1"/>
  <c r="B64" i="70" s="1"/>
  <c r="B64" i="71" a="1"/>
  <c r="B64" i="71" s="1"/>
  <c r="H60" i="73"/>
  <c r="B64" i="73" a="1"/>
  <c r="B64" i="73" s="1"/>
  <c r="B64" i="74" a="1"/>
  <c r="B64" i="74" s="1"/>
  <c r="B64" i="76" a="1"/>
  <c r="B64" i="76" s="1"/>
  <c r="H60" i="76"/>
  <c r="B64" i="77" a="1"/>
  <c r="B64" i="77" s="1"/>
  <c r="C219" i="78"/>
  <c r="E125" i="78"/>
  <c r="E94" i="78"/>
  <c r="A58" i="78"/>
  <c r="A57" i="78"/>
  <c r="F57" i="78" s="1"/>
  <c r="A61" i="78"/>
  <c r="A60" i="78"/>
  <c r="A56" i="78"/>
  <c r="D58" i="78"/>
  <c r="J157" i="78" s="1"/>
  <c r="J65" i="78" s="1" a="1"/>
  <c r="J65" i="78" s="1"/>
  <c r="D57" i="78"/>
  <c r="F54" i="78"/>
  <c r="J223" i="78"/>
  <c r="J192" i="78"/>
  <c r="M181" i="78"/>
  <c r="M90" i="78" s="1" a="1"/>
  <c r="M90" i="78" s="1"/>
  <c r="K174" i="78"/>
  <c r="F171" i="78"/>
  <c r="F80" i="78" s="1" a="1"/>
  <c r="F80" i="78" s="1"/>
  <c r="J164" i="78"/>
  <c r="J72" i="78" s="1" a="1"/>
  <c r="J72" i="78" s="1"/>
  <c r="J161" i="78"/>
  <c r="F133" i="78"/>
  <c r="G130" i="78"/>
  <c r="G99" i="78"/>
  <c r="G161" i="78"/>
  <c r="K138" i="78"/>
  <c r="J130" i="78"/>
  <c r="J99" i="78"/>
  <c r="J69" i="78" s="1" a="1"/>
  <c r="J69" i="78" s="1"/>
  <c r="L59" i="78"/>
  <c r="H58" i="78"/>
  <c r="H57" i="78"/>
  <c r="H56" i="78"/>
  <c r="F102" i="78"/>
  <c r="H60" i="78"/>
  <c r="O135" i="78"/>
  <c r="O74" i="78" s="1" a="1"/>
  <c r="O74" i="78" s="1"/>
  <c r="M223" i="78"/>
  <c r="M192" i="78"/>
  <c r="J58" i="78"/>
  <c r="J57" i="78"/>
  <c r="J56" i="78"/>
  <c r="N107" i="78" s="1"/>
  <c r="N77" i="78" s="1" a="1"/>
  <c r="N77" i="78" s="1"/>
  <c r="N102" i="78"/>
  <c r="O99" i="78"/>
  <c r="J61" i="78"/>
  <c r="D61" i="78"/>
  <c r="K178" i="78"/>
  <c r="K87" i="78" s="1" a="1"/>
  <c r="K87" i="78" s="1"/>
  <c r="H218" i="78" a="1"/>
  <c r="H218" i="78" s="1"/>
  <c r="P180" i="78"/>
  <c r="Q175" i="78"/>
  <c r="P171" i="78"/>
  <c r="Q170" i="78"/>
  <c r="Q135" i="78"/>
  <c r="H125" i="78" a="1"/>
  <c r="H125" i="78" s="1"/>
  <c r="Q104" i="78"/>
  <c r="Q103" i="78"/>
  <c r="H94" i="78" a="1"/>
  <c r="H94" i="78" s="1"/>
  <c r="O87" i="78" a="1"/>
  <c r="O87" i="78" s="1"/>
  <c r="N87" i="78" a="1"/>
  <c r="N87" i="78" s="1"/>
  <c r="H87" i="78" a="1"/>
  <c r="H87" i="78" s="1"/>
  <c r="E87" i="78" a="1"/>
  <c r="E87" i="78" s="1"/>
  <c r="A86" i="78" a="1"/>
  <c r="A86" i="78" s="1"/>
  <c r="H187" i="78" a="1"/>
  <c r="H187" i="78" s="1"/>
  <c r="Q180" i="78"/>
  <c r="P175" i="78"/>
  <c r="Q174" i="78"/>
  <c r="Q134" i="78"/>
  <c r="P104" i="78"/>
  <c r="G90" i="78" a="1"/>
  <c r="G90" i="78" s="1"/>
  <c r="B90" i="78" a="1"/>
  <c r="B90" i="78" s="1"/>
  <c r="G89" i="78" a="1"/>
  <c r="G89" i="78" s="1"/>
  <c r="O83" i="78" a="1"/>
  <c r="O83" i="78" s="1"/>
  <c r="N83" i="78" a="1"/>
  <c r="N83" i="78" s="1"/>
  <c r="E83" i="78" a="1"/>
  <c r="E83" i="78" s="1"/>
  <c r="B83" i="78" a="1"/>
  <c r="B83" i="78" s="1"/>
  <c r="A82" i="78" a="1"/>
  <c r="A82" i="78" s="1"/>
  <c r="N80" i="78" a="1"/>
  <c r="N80" i="78" s="1"/>
  <c r="K65" i="78" a="1"/>
  <c r="K65" i="78" s="1"/>
  <c r="I65" i="78" a="1"/>
  <c r="I65" i="78" s="1"/>
  <c r="G65" i="78" a="1"/>
  <c r="G65" i="78" s="1"/>
  <c r="E65" i="78" a="1"/>
  <c r="E65" i="78" s="1"/>
  <c r="Q179" i="78"/>
  <c r="P135" i="78"/>
  <c r="F90" i="78" a="1"/>
  <c r="F90" i="78" s="1"/>
  <c r="A79" i="78" a="1"/>
  <c r="A79" i="78" s="1"/>
  <c r="E78" i="78" a="1"/>
  <c r="E78" i="78" s="1"/>
  <c r="F77" i="78" a="1"/>
  <c r="F77" i="78" s="1"/>
  <c r="D77" i="78" a="1"/>
  <c r="D77" i="78" s="1"/>
  <c r="B76" i="78" a="1"/>
  <c r="B76" i="78" s="1"/>
  <c r="F75" i="78" a="1"/>
  <c r="F75" i="78" s="1"/>
  <c r="D75" i="78" a="1"/>
  <c r="D75" i="78" s="1"/>
  <c r="N74" i="78" a="1"/>
  <c r="N74" i="78" s="1"/>
  <c r="L74" i="78" a="1"/>
  <c r="L74" i="78" s="1"/>
  <c r="E74" i="78" a="1"/>
  <c r="E74" i="78" s="1"/>
  <c r="L73" i="78" a="1"/>
  <c r="L73" i="78" s="1"/>
  <c r="L72" i="78" a="1"/>
  <c r="L72" i="78" s="1"/>
  <c r="H72" i="78" a="1"/>
  <c r="H72" i="78" s="1"/>
  <c r="K71" i="78" a="1"/>
  <c r="K71" i="78" s="1"/>
  <c r="B71" i="78" a="1"/>
  <c r="B71" i="78" s="1"/>
  <c r="J70" i="78" a="1"/>
  <c r="J70" i="78" s="1"/>
  <c r="B70" i="78" a="1"/>
  <c r="B70" i="78" s="1"/>
  <c r="H69" i="78" a="1"/>
  <c r="H69" i="78" s="1"/>
  <c r="O68" i="78" a="1"/>
  <c r="O68" i="78" s="1"/>
  <c r="J68" i="78" a="1"/>
  <c r="J68" i="78" s="1"/>
  <c r="B68" i="78" a="1"/>
  <c r="B68" i="78" s="1"/>
  <c r="M64" i="78" a="1"/>
  <c r="M64" i="78" s="1"/>
  <c r="B63" i="78" a="1"/>
  <c r="B63" i="78" s="1"/>
  <c r="L54" i="78" a="1"/>
  <c r="L54" i="78" s="1"/>
  <c r="H157" i="78"/>
  <c r="J60" i="78"/>
  <c r="H61" i="78"/>
  <c r="B64" i="78" a="1"/>
  <c r="B64" i="78" s="1"/>
  <c r="J64" i="78" a="1"/>
  <c r="J64" i="78" s="1"/>
  <c r="D65" i="78"/>
  <c r="N65" i="78" a="1"/>
  <c r="N65" i="78" s="1"/>
  <c r="F68" i="78" a="1"/>
  <c r="F68" i="78" s="1"/>
  <c r="I69" i="78" a="1"/>
  <c r="I69" i="78" s="1"/>
  <c r="N69" i="78" a="1"/>
  <c r="N69" i="78" s="1"/>
  <c r="I70" i="78" a="1"/>
  <c r="I70" i="78" s="1"/>
  <c r="G71" i="78" a="1"/>
  <c r="G71" i="78" s="1"/>
  <c r="O73" i="78" a="1"/>
  <c r="O73" i="78" s="1"/>
  <c r="F74" i="78" a="1"/>
  <c r="F74" i="78" s="1"/>
  <c r="E75" i="78" a="1"/>
  <c r="E75" i="78" s="1"/>
  <c r="B77" i="78" a="1"/>
  <c r="B77" i="78" s="1"/>
  <c r="H77" i="78" a="1"/>
  <c r="H77" i="78" s="1"/>
  <c r="M77" i="78" a="1"/>
  <c r="M77" i="78" s="1"/>
  <c r="J90" i="78" a="1"/>
  <c r="J90" i="78" s="1"/>
  <c r="I107" i="78"/>
  <c r="I77" i="78" s="1" a="1"/>
  <c r="I77" i="78" s="1"/>
  <c r="E156" i="78"/>
  <c r="D64" i="78" a="1"/>
  <c r="D64" i="78" s="1"/>
  <c r="G164" i="78"/>
  <c r="G72" i="78" s="1" a="1"/>
  <c r="G72" i="78" s="1"/>
  <c r="Q171" i="78"/>
  <c r="H83" i="78" a="1"/>
  <c r="H83" i="78" s="1"/>
  <c r="F175" i="78"/>
  <c r="F84" i="78" s="1" a="1"/>
  <c r="F84" i="78" s="1"/>
  <c r="C188" i="78"/>
  <c r="G192" i="78"/>
  <c r="G223" i="78"/>
  <c r="H188" i="78" a="1"/>
  <c r="H188" i="78" s="1"/>
  <c r="H126" i="78" a="1"/>
  <c r="H126" i="78" s="1"/>
  <c r="H95" i="78" a="1"/>
  <c r="H95" i="78" s="1"/>
  <c r="B61" i="78"/>
  <c r="B60" i="78"/>
  <c r="E157" i="78"/>
  <c r="E61" i="78"/>
  <c r="M157" i="78"/>
  <c r="M219" i="78"/>
  <c r="M65" i="78"/>
  <c r="G61" i="78"/>
  <c r="O223" i="78"/>
  <c r="O192" i="78"/>
  <c r="O130" i="78"/>
  <c r="L99" i="78"/>
  <c r="L69" i="78" s="1" a="1"/>
  <c r="L69" i="78" s="1"/>
  <c r="N164" i="78"/>
  <c r="I61" i="78"/>
  <c r="I60" i="78"/>
  <c r="E56" i="78"/>
  <c r="I56" i="78"/>
  <c r="B57" i="78"/>
  <c r="G57" i="78"/>
  <c r="E58" i="78"/>
  <c r="I58" i="78"/>
  <c r="M95" i="78"/>
  <c r="E126" i="78"/>
  <c r="O161" i="78"/>
  <c r="B80" i="78" a="1"/>
  <c r="B80" i="78" s="1"/>
  <c r="H182" i="78"/>
  <c r="H91" i="78" s="1" a="1"/>
  <c r="H91" i="78" s="1"/>
  <c r="H218" i="77" a="1"/>
  <c r="H218" i="77" s="1"/>
  <c r="P180" i="77"/>
  <c r="Q175" i="77"/>
  <c r="P171" i="77"/>
  <c r="Q170" i="77"/>
  <c r="Q135" i="77"/>
  <c r="H125" i="77" a="1"/>
  <c r="H125" i="77" s="1"/>
  <c r="Q104" i="77"/>
  <c r="Q103" i="77"/>
  <c r="H94" i="77" a="1"/>
  <c r="H94" i="77" s="1"/>
  <c r="O87" i="77" a="1"/>
  <c r="O87" i="77" s="1"/>
  <c r="N87" i="77" a="1"/>
  <c r="N87" i="77" s="1"/>
  <c r="H87" i="77" a="1"/>
  <c r="H87" i="77" s="1"/>
  <c r="E87" i="77" a="1"/>
  <c r="E87" i="77" s="1"/>
  <c r="A86" i="77" a="1"/>
  <c r="A86" i="77" s="1"/>
  <c r="H187" i="77" a="1"/>
  <c r="H187" i="77" s="1"/>
  <c r="Q180" i="77"/>
  <c r="P175" i="77"/>
  <c r="Q174" i="77"/>
  <c r="Q134" i="77"/>
  <c r="P104" i="77"/>
  <c r="G90" i="77" a="1"/>
  <c r="G90" i="77" s="1"/>
  <c r="B90" i="77" a="1"/>
  <c r="B90" i="77" s="1"/>
  <c r="G89" i="77" a="1"/>
  <c r="G89" i="77" s="1"/>
  <c r="O83" i="77" a="1"/>
  <c r="O83" i="77" s="1"/>
  <c r="N83" i="77" a="1"/>
  <c r="N83" i="77" s="1"/>
  <c r="E83" i="77" a="1"/>
  <c r="E83" i="77" s="1"/>
  <c r="B83" i="77" a="1"/>
  <c r="B83" i="77" s="1"/>
  <c r="A82" i="77" a="1"/>
  <c r="A82" i="77" s="1"/>
  <c r="N80" i="77" a="1"/>
  <c r="N80" i="77" s="1"/>
  <c r="K65" i="77" a="1"/>
  <c r="K65" i="77" s="1"/>
  <c r="I65" i="77" a="1"/>
  <c r="I65" i="77" s="1"/>
  <c r="G65" i="77" a="1"/>
  <c r="G65" i="77" s="1"/>
  <c r="E65" i="77" a="1"/>
  <c r="E65" i="77" s="1"/>
  <c r="Q171" i="77"/>
  <c r="J90" i="77" a="1"/>
  <c r="J90" i="77" s="1"/>
  <c r="O79" i="77" a="1"/>
  <c r="O79" i="77" s="1"/>
  <c r="M77" i="77" a="1"/>
  <c r="M77" i="77" s="1"/>
  <c r="J77" i="77" a="1"/>
  <c r="J77" i="77" s="1"/>
  <c r="H77" i="77" a="1"/>
  <c r="H77" i="77" s="1"/>
  <c r="E77" i="77" a="1"/>
  <c r="E77" i="77" s="1"/>
  <c r="B77" i="77" a="1"/>
  <c r="B77" i="77" s="1"/>
  <c r="L75" i="77" a="1"/>
  <c r="L75" i="77" s="1"/>
  <c r="E75" i="77" a="1"/>
  <c r="E75" i="77" s="1"/>
  <c r="M74" i="77" a="1"/>
  <c r="M74" i="77" s="1"/>
  <c r="F74" i="77" a="1"/>
  <c r="F74" i="77" s="1"/>
  <c r="D74" i="77" a="1"/>
  <c r="D74" i="77" s="1"/>
  <c r="O73" i="77" a="1"/>
  <c r="O73" i="77" s="1"/>
  <c r="G71" i="77" a="1"/>
  <c r="G71" i="77" s="1"/>
  <c r="K70" i="77" a="1"/>
  <c r="K70" i="77" s="1"/>
  <c r="I70" i="77" a="1"/>
  <c r="I70" i="77" s="1"/>
  <c r="P69" i="77" a="1"/>
  <c r="P69" i="77" s="1"/>
  <c r="N69" i="77" a="1"/>
  <c r="N69" i="77" s="1"/>
  <c r="K69" i="77" a="1"/>
  <c r="K69" i="77" s="1"/>
  <c r="I69" i="77" a="1"/>
  <c r="I69" i="77" s="1"/>
  <c r="L68" i="77" a="1"/>
  <c r="L68" i="77" s="1"/>
  <c r="F68" i="77" a="1"/>
  <c r="F68" i="77" s="1"/>
  <c r="B67" i="77" a="1"/>
  <c r="B67" i="77" s="1"/>
  <c r="B66" i="77" a="1"/>
  <c r="B66" i="77" s="1"/>
  <c r="N65" i="77" a="1"/>
  <c r="N65" i="77" s="1"/>
  <c r="O64" i="77" a="1"/>
  <c r="O64" i="77" s="1"/>
  <c r="J64" i="77" a="1"/>
  <c r="J64" i="77" s="1"/>
  <c r="F64" i="77" a="1"/>
  <c r="F64" i="77" s="1"/>
  <c r="A63" i="77" a="1"/>
  <c r="A63" i="77" s="1"/>
  <c r="D53" i="77" a="1"/>
  <c r="D53" i="77" s="1"/>
  <c r="Q179" i="77"/>
  <c r="P135" i="77"/>
  <c r="F90" i="77" a="1"/>
  <c r="F90" i="77" s="1"/>
  <c r="A79" i="77" a="1"/>
  <c r="A79" i="77" s="1"/>
  <c r="E78" i="77" a="1"/>
  <c r="E78" i="77" s="1"/>
  <c r="F77" i="77" a="1"/>
  <c r="F77" i="77" s="1"/>
  <c r="D77" i="77" a="1"/>
  <c r="D77" i="77" s="1"/>
  <c r="B76" i="77" a="1"/>
  <c r="B76" i="77" s="1"/>
  <c r="F75" i="77" a="1"/>
  <c r="F75" i="77" s="1"/>
  <c r="D75" i="77" a="1"/>
  <c r="D75" i="77" s="1"/>
  <c r="N74" i="77" a="1"/>
  <c r="N74" i="77" s="1"/>
  <c r="L74" i="77" a="1"/>
  <c r="L74" i="77" s="1"/>
  <c r="E74" i="77" a="1"/>
  <c r="E74" i="77" s="1"/>
  <c r="L73" i="77" a="1"/>
  <c r="L73" i="77" s="1"/>
  <c r="L72" i="77" a="1"/>
  <c r="L72" i="77" s="1"/>
  <c r="H72" i="77" a="1"/>
  <c r="H72" i="77" s="1"/>
  <c r="K71" i="77" a="1"/>
  <c r="K71" i="77" s="1"/>
  <c r="B71" i="77" a="1"/>
  <c r="B71" i="77" s="1"/>
  <c r="J70" i="77" a="1"/>
  <c r="J70" i="77" s="1"/>
  <c r="B70" i="77" a="1"/>
  <c r="B70" i="77" s="1"/>
  <c r="H69" i="77" a="1"/>
  <c r="H69" i="77" s="1"/>
  <c r="O68" i="77" a="1"/>
  <c r="O68" i="77" s="1"/>
  <c r="J68" i="77" a="1"/>
  <c r="J68" i="77" s="1"/>
  <c r="B68" i="77" a="1"/>
  <c r="B68" i="77" s="1"/>
  <c r="M64" i="77" a="1"/>
  <c r="M64" i="77" s="1"/>
  <c r="D64" i="77" a="1"/>
  <c r="D64" i="77" s="1"/>
  <c r="B63" i="77" a="1"/>
  <c r="B63" i="77" s="1"/>
  <c r="L54" i="77" a="1"/>
  <c r="L54" i="77" s="1"/>
  <c r="K10" i="77" a="1"/>
  <c r="K10" i="77" s="1"/>
  <c r="H188" i="77" a="1"/>
  <c r="H188" i="77" s="1"/>
  <c r="H126" i="77" a="1"/>
  <c r="H126" i="77" s="1"/>
  <c r="H95" i="77" a="1"/>
  <c r="H95" i="77" s="1"/>
  <c r="B61" i="77"/>
  <c r="B60" i="77"/>
  <c r="E157" i="77"/>
  <c r="E61" i="77"/>
  <c r="M157" i="77"/>
  <c r="M219" i="77"/>
  <c r="M65" i="77"/>
  <c r="G61" i="77"/>
  <c r="O223" i="77"/>
  <c r="O192" i="77"/>
  <c r="O130" i="77"/>
  <c r="L99" i="77"/>
  <c r="N164" i="77"/>
  <c r="N72" i="77" s="1" a="1"/>
  <c r="N72" i="77" s="1"/>
  <c r="I61" i="77"/>
  <c r="I60" i="77"/>
  <c r="E56" i="77"/>
  <c r="F56" i="77" s="1"/>
  <c r="I56" i="77"/>
  <c r="B57" i="77"/>
  <c r="G57" i="77"/>
  <c r="E58" i="77"/>
  <c r="I58" i="77"/>
  <c r="F61" i="77"/>
  <c r="M95" i="77"/>
  <c r="E126" i="77"/>
  <c r="O161" i="77"/>
  <c r="B80" i="77" a="1"/>
  <c r="B80" i="77" s="1"/>
  <c r="C219" i="77"/>
  <c r="E125" i="77"/>
  <c r="E94" i="77"/>
  <c r="A58" i="77"/>
  <c r="F58" i="77" s="1"/>
  <c r="A57" i="77"/>
  <c r="D58" i="77"/>
  <c r="J157" i="77" s="1"/>
  <c r="J65" i="77" s="1" a="1"/>
  <c r="J65" i="77" s="1"/>
  <c r="D57" i="77"/>
  <c r="F54" i="77"/>
  <c r="J223" i="77"/>
  <c r="J192" i="77"/>
  <c r="M181" i="77"/>
  <c r="M90" i="77" s="1" a="1"/>
  <c r="M90" i="77" s="1"/>
  <c r="K174" i="77"/>
  <c r="F171" i="77"/>
  <c r="F80" i="77" s="1" a="1"/>
  <c r="F80" i="77" s="1"/>
  <c r="J164" i="77"/>
  <c r="J72" i="77" s="1" a="1"/>
  <c r="J72" i="77" s="1"/>
  <c r="J161" i="77"/>
  <c r="F133" i="77"/>
  <c r="F72" i="77" s="1" a="1"/>
  <c r="F72" i="77" s="1"/>
  <c r="G130" i="77"/>
  <c r="G99" i="77"/>
  <c r="G161" i="77"/>
  <c r="K138" i="77"/>
  <c r="J130" i="77"/>
  <c r="J99" i="77"/>
  <c r="L59" i="77"/>
  <c r="H58" i="77"/>
  <c r="H57" i="77"/>
  <c r="H56" i="77"/>
  <c r="O135" i="77"/>
  <c r="O74" i="77" s="1" a="1"/>
  <c r="O74" i="77" s="1"/>
  <c r="M223" i="77"/>
  <c r="M192" i="77"/>
  <c r="J58" i="77"/>
  <c r="J57" i="77"/>
  <c r="J56" i="77"/>
  <c r="N107" i="77" s="1"/>
  <c r="N77" i="77" s="1" a="1"/>
  <c r="N77" i="77" s="1"/>
  <c r="B56" i="77"/>
  <c r="G56" i="77"/>
  <c r="E57" i="77"/>
  <c r="I57" i="77"/>
  <c r="B58" i="77"/>
  <c r="G58" i="77"/>
  <c r="E60" i="77"/>
  <c r="F60" i="77" s="1"/>
  <c r="J60" i="77"/>
  <c r="D61" i="77"/>
  <c r="H61" i="77"/>
  <c r="D65" i="77"/>
  <c r="E95" i="77"/>
  <c r="I107" i="77"/>
  <c r="I77" i="77" s="1" a="1"/>
  <c r="I77" i="77" s="1"/>
  <c r="M126" i="77"/>
  <c r="E156" i="77"/>
  <c r="G164" i="77"/>
  <c r="G72" i="77" s="1" a="1"/>
  <c r="G72" i="77" s="1"/>
  <c r="H83" i="77" a="1"/>
  <c r="H83" i="77" s="1"/>
  <c r="B87" i="77" a="1"/>
  <c r="B87" i="77" s="1"/>
  <c r="K178" i="77"/>
  <c r="K87" i="77" s="1" a="1"/>
  <c r="K87" i="77" s="1"/>
  <c r="C188" i="77"/>
  <c r="G192" i="77"/>
  <c r="H219" i="77" a="1"/>
  <c r="H219" i="77" s="1"/>
  <c r="G223" i="77"/>
  <c r="H218" i="76" a="1"/>
  <c r="H218" i="76" s="1"/>
  <c r="P180" i="76"/>
  <c r="Q175" i="76"/>
  <c r="P171" i="76"/>
  <c r="Q170" i="76"/>
  <c r="Q135" i="76"/>
  <c r="H125" i="76" a="1"/>
  <c r="H125" i="76" s="1"/>
  <c r="Q104" i="76"/>
  <c r="Q103" i="76"/>
  <c r="H94" i="76" a="1"/>
  <c r="H94" i="76" s="1"/>
  <c r="O87" i="76" a="1"/>
  <c r="O87" i="76" s="1"/>
  <c r="N87" i="76" a="1"/>
  <c r="N87" i="76" s="1"/>
  <c r="H87" i="76" a="1"/>
  <c r="H87" i="76" s="1"/>
  <c r="E87" i="76" a="1"/>
  <c r="E87" i="76" s="1"/>
  <c r="A86" i="76" a="1"/>
  <c r="A86" i="76" s="1"/>
  <c r="H187" i="76" a="1"/>
  <c r="H187" i="76" s="1"/>
  <c r="Q180" i="76"/>
  <c r="P175" i="76"/>
  <c r="Q174" i="76"/>
  <c r="Q134" i="76"/>
  <c r="P104" i="76"/>
  <c r="G90" i="76" a="1"/>
  <c r="G90" i="76" s="1"/>
  <c r="B90" i="76" a="1"/>
  <c r="B90" i="76" s="1"/>
  <c r="G89" i="76" a="1"/>
  <c r="G89" i="76" s="1"/>
  <c r="O83" i="76" a="1"/>
  <c r="O83" i="76" s="1"/>
  <c r="N83" i="76" a="1"/>
  <c r="N83" i="76" s="1"/>
  <c r="E83" i="76" a="1"/>
  <c r="E83" i="76" s="1"/>
  <c r="B83" i="76" a="1"/>
  <c r="B83" i="76" s="1"/>
  <c r="A82" i="76" a="1"/>
  <c r="A82" i="76" s="1"/>
  <c r="N80" i="76" a="1"/>
  <c r="N80" i="76" s="1"/>
  <c r="K65" i="76" a="1"/>
  <c r="K65" i="76" s="1"/>
  <c r="I65" i="76" a="1"/>
  <c r="I65" i="76" s="1"/>
  <c r="G65" i="76" a="1"/>
  <c r="G65" i="76" s="1"/>
  <c r="E65" i="76" a="1"/>
  <c r="E65" i="76" s="1"/>
  <c r="Q171" i="76"/>
  <c r="J90" i="76" a="1"/>
  <c r="J90" i="76" s="1"/>
  <c r="O79" i="76" a="1"/>
  <c r="O79" i="76" s="1"/>
  <c r="M77" i="76" a="1"/>
  <c r="M77" i="76" s="1"/>
  <c r="J77" i="76" a="1"/>
  <c r="J77" i="76" s="1"/>
  <c r="H77" i="76" a="1"/>
  <c r="H77" i="76" s="1"/>
  <c r="E77" i="76" a="1"/>
  <c r="E77" i="76" s="1"/>
  <c r="B77" i="76" a="1"/>
  <c r="B77" i="76" s="1"/>
  <c r="L75" i="76" a="1"/>
  <c r="L75" i="76" s="1"/>
  <c r="E75" i="76" a="1"/>
  <c r="E75" i="76" s="1"/>
  <c r="M74" i="76" a="1"/>
  <c r="M74" i="76" s="1"/>
  <c r="F74" i="76" a="1"/>
  <c r="F74" i="76" s="1"/>
  <c r="D74" i="76" a="1"/>
  <c r="D74" i="76" s="1"/>
  <c r="O73" i="76" a="1"/>
  <c r="O73" i="76" s="1"/>
  <c r="G71" i="76" a="1"/>
  <c r="G71" i="76" s="1"/>
  <c r="K70" i="76" a="1"/>
  <c r="K70" i="76" s="1"/>
  <c r="I70" i="76" a="1"/>
  <c r="I70" i="76" s="1"/>
  <c r="P69" i="76" a="1"/>
  <c r="P69" i="76" s="1"/>
  <c r="N69" i="76" a="1"/>
  <c r="N69" i="76" s="1"/>
  <c r="K69" i="76" a="1"/>
  <c r="K69" i="76" s="1"/>
  <c r="I69" i="76" a="1"/>
  <c r="I69" i="76" s="1"/>
  <c r="L68" i="76" a="1"/>
  <c r="L68" i="76" s="1"/>
  <c r="F68" i="76" a="1"/>
  <c r="F68" i="76" s="1"/>
  <c r="B67" i="76" a="1"/>
  <c r="B67" i="76" s="1"/>
  <c r="B66" i="76" a="1"/>
  <c r="B66" i="76" s="1"/>
  <c r="N65" i="76" a="1"/>
  <c r="N65" i="76" s="1"/>
  <c r="O64" i="76" a="1"/>
  <c r="O64" i="76" s="1"/>
  <c r="J64" i="76" a="1"/>
  <c r="J64" i="76" s="1"/>
  <c r="F64" i="76" a="1"/>
  <c r="F64" i="76" s="1"/>
  <c r="A63" i="76" a="1"/>
  <c r="A63" i="76" s="1"/>
  <c r="D53" i="76" a="1"/>
  <c r="D53" i="76" s="1"/>
  <c r="K10" i="76" a="1"/>
  <c r="K10" i="76" s="1"/>
  <c r="Q179" i="76"/>
  <c r="P135" i="76"/>
  <c r="F90" i="76" a="1"/>
  <c r="F90" i="76" s="1"/>
  <c r="A79" i="76" a="1"/>
  <c r="A79" i="76" s="1"/>
  <c r="E78" i="76" a="1"/>
  <c r="E78" i="76" s="1"/>
  <c r="F77" i="76" a="1"/>
  <c r="F77" i="76" s="1"/>
  <c r="D77" i="76" a="1"/>
  <c r="D77" i="76" s="1"/>
  <c r="B76" i="76" a="1"/>
  <c r="B76" i="76" s="1"/>
  <c r="F75" i="76" a="1"/>
  <c r="F75" i="76" s="1"/>
  <c r="D75" i="76" a="1"/>
  <c r="D75" i="76" s="1"/>
  <c r="N74" i="76" a="1"/>
  <c r="N74" i="76" s="1"/>
  <c r="L74" i="76" a="1"/>
  <c r="L74" i="76" s="1"/>
  <c r="E74" i="76" a="1"/>
  <c r="E74" i="76" s="1"/>
  <c r="L73" i="76" a="1"/>
  <c r="L73" i="76" s="1"/>
  <c r="L72" i="76" a="1"/>
  <c r="L72" i="76" s="1"/>
  <c r="H72" i="76" a="1"/>
  <c r="H72" i="76" s="1"/>
  <c r="K71" i="76" a="1"/>
  <c r="K71" i="76" s="1"/>
  <c r="B71" i="76" a="1"/>
  <c r="B71" i="76" s="1"/>
  <c r="J70" i="76" a="1"/>
  <c r="J70" i="76" s="1"/>
  <c r="B70" i="76" a="1"/>
  <c r="B70" i="76" s="1"/>
  <c r="H69" i="76" a="1"/>
  <c r="H69" i="76" s="1"/>
  <c r="O68" i="76" a="1"/>
  <c r="O68" i="76" s="1"/>
  <c r="J68" i="76" a="1"/>
  <c r="J68" i="76" s="1"/>
  <c r="B68" i="76" a="1"/>
  <c r="B68" i="76" s="1"/>
  <c r="M64" i="76" a="1"/>
  <c r="M64" i="76" s="1"/>
  <c r="D64" i="76" a="1"/>
  <c r="D64" i="76" s="1"/>
  <c r="B63" i="76" a="1"/>
  <c r="B63" i="76" s="1"/>
  <c r="L54" i="76" a="1"/>
  <c r="L54" i="76" s="1"/>
  <c r="H188" i="76" a="1"/>
  <c r="H188" i="76" s="1"/>
  <c r="H126" i="76" a="1"/>
  <c r="H126" i="76" s="1"/>
  <c r="H95" i="76" a="1"/>
  <c r="H95" i="76" s="1"/>
  <c r="B61" i="76"/>
  <c r="B60" i="76"/>
  <c r="E157" i="76"/>
  <c r="E61" i="76"/>
  <c r="M157" i="76"/>
  <c r="M219" i="76"/>
  <c r="M65" i="76"/>
  <c r="G61" i="76"/>
  <c r="O223" i="76"/>
  <c r="O192" i="76"/>
  <c r="O130" i="76"/>
  <c r="L99" i="76"/>
  <c r="N164" i="76"/>
  <c r="N72" i="76" s="1" a="1"/>
  <c r="N72" i="76" s="1"/>
  <c r="I61" i="76"/>
  <c r="I60" i="76"/>
  <c r="E56" i="76"/>
  <c r="F56" i="76" s="1"/>
  <c r="I56" i="76"/>
  <c r="B57" i="76"/>
  <c r="G57" i="76"/>
  <c r="E58" i="76"/>
  <c r="I58" i="76"/>
  <c r="F61" i="76"/>
  <c r="M95" i="76"/>
  <c r="E126" i="76"/>
  <c r="O161" i="76"/>
  <c r="B80" i="76" a="1"/>
  <c r="B80" i="76" s="1"/>
  <c r="C219" i="76"/>
  <c r="E125" i="76"/>
  <c r="E94" i="76"/>
  <c r="A58" i="76"/>
  <c r="F58" i="76" s="1"/>
  <c r="A57" i="76"/>
  <c r="D58" i="76"/>
  <c r="J157" i="76" s="1"/>
  <c r="J65" i="76" s="1" a="1"/>
  <c r="J65" i="76" s="1"/>
  <c r="D57" i="76"/>
  <c r="F54" i="76"/>
  <c r="J223" i="76"/>
  <c r="J192" i="76"/>
  <c r="M181" i="76"/>
  <c r="M90" i="76" s="1" a="1"/>
  <c r="M90" i="76" s="1"/>
  <c r="K174" i="76"/>
  <c r="F171" i="76"/>
  <c r="F80" i="76" s="1" a="1"/>
  <c r="F80" i="76" s="1"/>
  <c r="J164" i="76"/>
  <c r="J72" i="76" s="1" a="1"/>
  <c r="J72" i="76" s="1"/>
  <c r="J161" i="76"/>
  <c r="F133" i="76"/>
  <c r="F72" i="76" s="1" a="1"/>
  <c r="F72" i="76" s="1"/>
  <c r="G130" i="76"/>
  <c r="G99" i="76"/>
  <c r="G161" i="76"/>
  <c r="K138" i="76"/>
  <c r="J130" i="76"/>
  <c r="J99" i="76"/>
  <c r="L59" i="76"/>
  <c r="H58" i="76"/>
  <c r="H57" i="76"/>
  <c r="H56" i="76"/>
  <c r="O135" i="76"/>
  <c r="O74" i="76" s="1" a="1"/>
  <c r="O74" i="76" s="1"/>
  <c r="M223" i="76"/>
  <c r="M192" i="76"/>
  <c r="J58" i="76"/>
  <c r="J57" i="76"/>
  <c r="J56" i="76"/>
  <c r="N107" i="76" s="1"/>
  <c r="N77" i="76" s="1" a="1"/>
  <c r="N77" i="76" s="1"/>
  <c r="B56" i="76"/>
  <c r="G56" i="76"/>
  <c r="E57" i="76"/>
  <c r="I57" i="76"/>
  <c r="B58" i="76"/>
  <c r="G58" i="76"/>
  <c r="E60" i="76"/>
  <c r="F60" i="76" s="1"/>
  <c r="J60" i="76"/>
  <c r="D61" i="76"/>
  <c r="H61" i="76"/>
  <c r="D65" i="76"/>
  <c r="E95" i="76"/>
  <c r="I107" i="76"/>
  <c r="I77" i="76" s="1" a="1"/>
  <c r="I77" i="76" s="1"/>
  <c r="M126" i="76"/>
  <c r="E156" i="76"/>
  <c r="G164" i="76"/>
  <c r="G72" i="76" s="1" a="1"/>
  <c r="G72" i="76" s="1"/>
  <c r="H83" i="76" a="1"/>
  <c r="H83" i="76" s="1"/>
  <c r="B87" i="76" a="1"/>
  <c r="B87" i="76" s="1"/>
  <c r="K178" i="76"/>
  <c r="K87" i="76" s="1" a="1"/>
  <c r="K87" i="76" s="1"/>
  <c r="C188" i="76"/>
  <c r="G192" i="76"/>
  <c r="H219" i="76" a="1"/>
  <c r="H219" i="76" s="1"/>
  <c r="G223" i="76"/>
  <c r="C219" i="75"/>
  <c r="E125" i="75"/>
  <c r="E94" i="75"/>
  <c r="A58" i="75"/>
  <c r="A57" i="75"/>
  <c r="C188" i="75"/>
  <c r="E156" i="75"/>
  <c r="A61" i="75"/>
  <c r="A60" i="75"/>
  <c r="A56" i="75"/>
  <c r="D58" i="75"/>
  <c r="J157" i="75" s="1"/>
  <c r="J65" i="75" s="1" a="1"/>
  <c r="J65" i="75" s="1"/>
  <c r="D57" i="75"/>
  <c r="D61" i="75"/>
  <c r="F54" i="75"/>
  <c r="J223" i="75"/>
  <c r="J192" i="75"/>
  <c r="M181" i="75"/>
  <c r="M90" i="75" s="1" a="1"/>
  <c r="M90" i="75" s="1"/>
  <c r="K174" i="75"/>
  <c r="F171" i="75"/>
  <c r="F80" i="75" s="1" a="1"/>
  <c r="F80" i="75" s="1"/>
  <c r="J164" i="75"/>
  <c r="J72" i="75" s="1" a="1"/>
  <c r="J72" i="75" s="1"/>
  <c r="J161" i="75"/>
  <c r="F133" i="75"/>
  <c r="G130" i="75"/>
  <c r="G99" i="75"/>
  <c r="G161" i="75"/>
  <c r="K138" i="75"/>
  <c r="J130" i="75"/>
  <c r="J99" i="75"/>
  <c r="L59" i="75"/>
  <c r="H58" i="75"/>
  <c r="H57" i="75"/>
  <c r="H56" i="75"/>
  <c r="G223" i="75"/>
  <c r="G192" i="75"/>
  <c r="K178" i="75"/>
  <c r="K87" i="75" s="1" a="1"/>
  <c r="K87" i="75" s="1"/>
  <c r="G164" i="75"/>
  <c r="G72" i="75" s="1" a="1"/>
  <c r="G72" i="75" s="1"/>
  <c r="I107" i="75"/>
  <c r="I77" i="75" s="1" a="1"/>
  <c r="I77" i="75" s="1"/>
  <c r="H61" i="75"/>
  <c r="F102" i="75"/>
  <c r="F72" i="75" s="1" a="1"/>
  <c r="F72" i="75" s="1"/>
  <c r="H60" i="75"/>
  <c r="F175" i="75"/>
  <c r="F84" i="75" s="1" a="1"/>
  <c r="F84" i="75" s="1"/>
  <c r="H188" i="75" a="1"/>
  <c r="H188" i="75" s="1"/>
  <c r="H126" i="75" a="1"/>
  <c r="H126" i="75" s="1"/>
  <c r="H95" i="75" a="1"/>
  <c r="H95" i="75" s="1"/>
  <c r="B61" i="75"/>
  <c r="B60" i="75"/>
  <c r="E157" i="75"/>
  <c r="E61" i="75"/>
  <c r="M157" i="75"/>
  <c r="M219" i="75"/>
  <c r="M65" i="75"/>
  <c r="G61" i="75"/>
  <c r="O223" i="75"/>
  <c r="O192" i="75"/>
  <c r="O130" i="75"/>
  <c r="L99" i="75"/>
  <c r="N164" i="75"/>
  <c r="N72" i="75" s="1" a="1"/>
  <c r="N72" i="75" s="1"/>
  <c r="I61" i="75"/>
  <c r="I60" i="75"/>
  <c r="L54" i="75" a="1"/>
  <c r="L54" i="75" s="1"/>
  <c r="E56" i="75"/>
  <c r="I56" i="75"/>
  <c r="B57" i="75"/>
  <c r="G57" i="75"/>
  <c r="E58" i="75"/>
  <c r="I58" i="75"/>
  <c r="J61" i="75"/>
  <c r="B63" i="75" a="1"/>
  <c r="B63" i="75" s="1"/>
  <c r="D64" i="75" a="1"/>
  <c r="D64" i="75" s="1"/>
  <c r="M64" i="75" a="1"/>
  <c r="M64" i="75" s="1"/>
  <c r="B68" i="75" a="1"/>
  <c r="B68" i="75" s="1"/>
  <c r="J68" i="75" a="1"/>
  <c r="J68" i="75" s="1"/>
  <c r="O68" i="75" a="1"/>
  <c r="O68" i="75" s="1"/>
  <c r="H69" i="75" a="1"/>
  <c r="H69" i="75" s="1"/>
  <c r="B70" i="75" a="1"/>
  <c r="B70" i="75" s="1"/>
  <c r="J70" i="75" a="1"/>
  <c r="J70" i="75" s="1"/>
  <c r="B71" i="75" a="1"/>
  <c r="B71" i="75" s="1"/>
  <c r="K71" i="75" a="1"/>
  <c r="K71" i="75" s="1"/>
  <c r="H72" i="75" a="1"/>
  <c r="H72" i="75" s="1"/>
  <c r="L72" i="75" a="1"/>
  <c r="L72" i="75" s="1"/>
  <c r="L73" i="75" a="1"/>
  <c r="L73" i="75" s="1"/>
  <c r="E74" i="75" a="1"/>
  <c r="E74" i="75" s="1"/>
  <c r="L74" i="75" a="1"/>
  <c r="L74" i="75" s="1"/>
  <c r="N74" i="75" a="1"/>
  <c r="N74" i="75" s="1"/>
  <c r="D75" i="75" a="1"/>
  <c r="D75" i="75" s="1"/>
  <c r="F75" i="75" a="1"/>
  <c r="F75" i="75" s="1"/>
  <c r="B76" i="75" a="1"/>
  <c r="B76" i="75" s="1"/>
  <c r="D77" i="75" a="1"/>
  <c r="D77" i="75" s="1"/>
  <c r="F77" i="75" a="1"/>
  <c r="F77" i="75" s="1"/>
  <c r="E78" i="75" a="1"/>
  <c r="E78" i="75" s="1"/>
  <c r="A79" i="75" a="1"/>
  <c r="A79" i="75" s="1"/>
  <c r="F90" i="75" a="1"/>
  <c r="F90" i="75" s="1"/>
  <c r="M95" i="75"/>
  <c r="O99" i="75"/>
  <c r="O69" i="75" s="1" a="1"/>
  <c r="O69" i="75" s="1"/>
  <c r="E126" i="75"/>
  <c r="P135" i="75"/>
  <c r="O161" i="75"/>
  <c r="B80" i="75" a="1"/>
  <c r="B80" i="75" s="1"/>
  <c r="H182" i="75"/>
  <c r="H91" i="75" s="1" a="1"/>
  <c r="H91" i="75" s="1"/>
  <c r="O135" i="75"/>
  <c r="O74" i="75" s="1" a="1"/>
  <c r="O74" i="75" s="1"/>
  <c r="M223" i="75"/>
  <c r="M192" i="75"/>
  <c r="J58" i="75"/>
  <c r="J57" i="75"/>
  <c r="J56" i="75"/>
  <c r="N107" i="75" s="1"/>
  <c r="N77" i="75" s="1" a="1"/>
  <c r="N77" i="75" s="1"/>
  <c r="H218" i="75" a="1"/>
  <c r="H218" i="75" s="1"/>
  <c r="P180" i="75"/>
  <c r="Q175" i="75"/>
  <c r="P171" i="75"/>
  <c r="Q170" i="75"/>
  <c r="Q135" i="75"/>
  <c r="H125" i="75" a="1"/>
  <c r="H125" i="75" s="1"/>
  <c r="Q104" i="75"/>
  <c r="Q103" i="75"/>
  <c r="H94" i="75" a="1"/>
  <c r="H94" i="75" s="1"/>
  <c r="O87" i="75" a="1"/>
  <c r="O87" i="75" s="1"/>
  <c r="N87" i="75" a="1"/>
  <c r="N87" i="75" s="1"/>
  <c r="H87" i="75" a="1"/>
  <c r="H87" i="75" s="1"/>
  <c r="E87" i="75" a="1"/>
  <c r="E87" i="75" s="1"/>
  <c r="A86" i="75" a="1"/>
  <c r="A86" i="75" s="1"/>
  <c r="H187" i="75" a="1"/>
  <c r="H187" i="75" s="1"/>
  <c r="Q180" i="75"/>
  <c r="P175" i="75"/>
  <c r="Q174" i="75"/>
  <c r="Q134" i="75"/>
  <c r="P104" i="75"/>
  <c r="G90" i="75" a="1"/>
  <c r="G90" i="75" s="1"/>
  <c r="B90" i="75" a="1"/>
  <c r="B90" i="75" s="1"/>
  <c r="G89" i="75" a="1"/>
  <c r="G89" i="75" s="1"/>
  <c r="O83" i="75" a="1"/>
  <c r="O83" i="75" s="1"/>
  <c r="N83" i="75" a="1"/>
  <c r="N83" i="75" s="1"/>
  <c r="E83" i="75" a="1"/>
  <c r="E83" i="75" s="1"/>
  <c r="B83" i="75" a="1"/>
  <c r="B83" i="75" s="1"/>
  <c r="A82" i="75" a="1"/>
  <c r="A82" i="75" s="1"/>
  <c r="N80" i="75" a="1"/>
  <c r="N80" i="75" s="1"/>
  <c r="K65" i="75" a="1"/>
  <c r="K65" i="75" s="1"/>
  <c r="I65" i="75" a="1"/>
  <c r="I65" i="75" s="1"/>
  <c r="G65" i="75" a="1"/>
  <c r="G65" i="75" s="1"/>
  <c r="E65" i="75" a="1"/>
  <c r="E65" i="75" s="1"/>
  <c r="B56" i="75"/>
  <c r="E57" i="75"/>
  <c r="B58" i="75"/>
  <c r="E60" i="75"/>
  <c r="J60" i="75"/>
  <c r="A63" i="75" a="1"/>
  <c r="A63" i="75" s="1"/>
  <c r="B64" i="75" a="1"/>
  <c r="B64" i="75" s="1"/>
  <c r="F64" i="75" a="1"/>
  <c r="F64" i="75" s="1"/>
  <c r="J64" i="75" a="1"/>
  <c r="J64" i="75" s="1"/>
  <c r="O64" i="75" a="1"/>
  <c r="O64" i="75" s="1"/>
  <c r="D65" i="75"/>
  <c r="N65" i="75" a="1"/>
  <c r="N65" i="75" s="1"/>
  <c r="B66" i="75" a="1"/>
  <c r="B66" i="75" s="1"/>
  <c r="B67" i="75" a="1"/>
  <c r="B67" i="75" s="1"/>
  <c r="F68" i="75" a="1"/>
  <c r="F68" i="75" s="1"/>
  <c r="L68" i="75" a="1"/>
  <c r="L68" i="75" s="1"/>
  <c r="I69" i="75" a="1"/>
  <c r="I69" i="75" s="1"/>
  <c r="K69" i="75" a="1"/>
  <c r="K69" i="75" s="1"/>
  <c r="N69" i="75" a="1"/>
  <c r="N69" i="75" s="1"/>
  <c r="P69" i="75" a="1"/>
  <c r="P69" i="75" s="1"/>
  <c r="I70" i="75" a="1"/>
  <c r="I70" i="75" s="1"/>
  <c r="K70" i="75" a="1"/>
  <c r="K70" i="75" s="1"/>
  <c r="G71" i="75" a="1"/>
  <c r="G71" i="75" s="1"/>
  <c r="N71" i="75" a="1"/>
  <c r="N71" i="75" s="1"/>
  <c r="O73" i="75" a="1"/>
  <c r="O73" i="75" s="1"/>
  <c r="D74" i="75" a="1"/>
  <c r="D74" i="75" s="1"/>
  <c r="F74" i="75" a="1"/>
  <c r="F74" i="75" s="1"/>
  <c r="M74" i="75" a="1"/>
  <c r="M74" i="75" s="1"/>
  <c r="E75" i="75" a="1"/>
  <c r="E75" i="75" s="1"/>
  <c r="L75" i="75" a="1"/>
  <c r="L75" i="75" s="1"/>
  <c r="B77" i="75" a="1"/>
  <c r="B77" i="75" s="1"/>
  <c r="E77" i="75" a="1"/>
  <c r="E77" i="75" s="1"/>
  <c r="H77" i="75" a="1"/>
  <c r="H77" i="75" s="1"/>
  <c r="J77" i="75" a="1"/>
  <c r="J77" i="75" s="1"/>
  <c r="M77" i="75" a="1"/>
  <c r="M77" i="75" s="1"/>
  <c r="O79" i="75" a="1"/>
  <c r="O79" i="75" s="1"/>
  <c r="J90" i="75" a="1"/>
  <c r="J90" i="75" s="1"/>
  <c r="E95" i="75"/>
  <c r="M126" i="75"/>
  <c r="Q171" i="75"/>
  <c r="H83" i="75" a="1"/>
  <c r="H83" i="75" s="1"/>
  <c r="B87" i="75" a="1"/>
  <c r="B87" i="75" s="1"/>
  <c r="H219" i="75" a="1"/>
  <c r="H219" i="75" s="1"/>
  <c r="H218" i="74" a="1"/>
  <c r="H218" i="74" s="1"/>
  <c r="P180" i="74"/>
  <c r="Q175" i="74"/>
  <c r="P171" i="74"/>
  <c r="Q170" i="74"/>
  <c r="Q135" i="74"/>
  <c r="H125" i="74" a="1"/>
  <c r="H125" i="74" s="1"/>
  <c r="Q104" i="74"/>
  <c r="Q103" i="74"/>
  <c r="H94" i="74" a="1"/>
  <c r="H94" i="74" s="1"/>
  <c r="O87" i="74" a="1"/>
  <c r="O87" i="74" s="1"/>
  <c r="N87" i="74" a="1"/>
  <c r="N87" i="74" s="1"/>
  <c r="H87" i="74" a="1"/>
  <c r="H87" i="74" s="1"/>
  <c r="E87" i="74" a="1"/>
  <c r="E87" i="74" s="1"/>
  <c r="A86" i="74" a="1"/>
  <c r="A86" i="74" s="1"/>
  <c r="H187" i="74" a="1"/>
  <c r="H187" i="74" s="1"/>
  <c r="Q180" i="74"/>
  <c r="P175" i="74"/>
  <c r="Q174" i="74"/>
  <c r="Q134" i="74"/>
  <c r="P104" i="74"/>
  <c r="G90" i="74" a="1"/>
  <c r="G90" i="74" s="1"/>
  <c r="B90" i="74" a="1"/>
  <c r="B90" i="74" s="1"/>
  <c r="G89" i="74" a="1"/>
  <c r="G89" i="74" s="1"/>
  <c r="O83" i="74" a="1"/>
  <c r="O83" i="74" s="1"/>
  <c r="N83" i="74" a="1"/>
  <c r="N83" i="74" s="1"/>
  <c r="E83" i="74" a="1"/>
  <c r="E83" i="74" s="1"/>
  <c r="B83" i="74" a="1"/>
  <c r="B83" i="74" s="1"/>
  <c r="A82" i="74" a="1"/>
  <c r="A82" i="74" s="1"/>
  <c r="N80" i="74" a="1"/>
  <c r="N80" i="74" s="1"/>
  <c r="K65" i="74" a="1"/>
  <c r="K65" i="74" s="1"/>
  <c r="I65" i="74" a="1"/>
  <c r="I65" i="74" s="1"/>
  <c r="G65" i="74" a="1"/>
  <c r="G65" i="74" s="1"/>
  <c r="E65" i="74" a="1"/>
  <c r="E65" i="74" s="1"/>
  <c r="Q171" i="74"/>
  <c r="J90" i="74" a="1"/>
  <c r="J90" i="74" s="1"/>
  <c r="O79" i="74" a="1"/>
  <c r="O79" i="74" s="1"/>
  <c r="M77" i="74" a="1"/>
  <c r="M77" i="74" s="1"/>
  <c r="J77" i="74" a="1"/>
  <c r="J77" i="74" s="1"/>
  <c r="H77" i="74" a="1"/>
  <c r="H77" i="74" s="1"/>
  <c r="E77" i="74" a="1"/>
  <c r="E77" i="74" s="1"/>
  <c r="B77" i="74" a="1"/>
  <c r="B77" i="74" s="1"/>
  <c r="L75" i="74" a="1"/>
  <c r="L75" i="74" s="1"/>
  <c r="E75" i="74" a="1"/>
  <c r="E75" i="74" s="1"/>
  <c r="M74" i="74" a="1"/>
  <c r="M74" i="74" s="1"/>
  <c r="F74" i="74" a="1"/>
  <c r="F74" i="74" s="1"/>
  <c r="D74" i="74" a="1"/>
  <c r="D74" i="74" s="1"/>
  <c r="O73" i="74" a="1"/>
  <c r="O73" i="74" s="1"/>
  <c r="G71" i="74" a="1"/>
  <c r="G71" i="74" s="1"/>
  <c r="K70" i="74" a="1"/>
  <c r="K70" i="74" s="1"/>
  <c r="I70" i="74" a="1"/>
  <c r="I70" i="74" s="1"/>
  <c r="P69" i="74" a="1"/>
  <c r="P69" i="74" s="1"/>
  <c r="N69" i="74" a="1"/>
  <c r="N69" i="74" s="1"/>
  <c r="K69" i="74" a="1"/>
  <c r="K69" i="74" s="1"/>
  <c r="I69" i="74" a="1"/>
  <c r="I69" i="74" s="1"/>
  <c r="L68" i="74" a="1"/>
  <c r="L68" i="74" s="1"/>
  <c r="F68" i="74" a="1"/>
  <c r="F68" i="74" s="1"/>
  <c r="B67" i="74" a="1"/>
  <c r="B67" i="74" s="1"/>
  <c r="B66" i="74" a="1"/>
  <c r="B66" i="74" s="1"/>
  <c r="N65" i="74" a="1"/>
  <c r="N65" i="74" s="1"/>
  <c r="O64" i="74" a="1"/>
  <c r="O64" i="74" s="1"/>
  <c r="J64" i="74" a="1"/>
  <c r="J64" i="74" s="1"/>
  <c r="F64" i="74" a="1"/>
  <c r="F64" i="74" s="1"/>
  <c r="A63" i="74" a="1"/>
  <c r="A63" i="74" s="1"/>
  <c r="D53" i="74" a="1"/>
  <c r="D53" i="74" s="1"/>
  <c r="K10" i="74" a="1"/>
  <c r="K10" i="74" s="1"/>
  <c r="Q179" i="74"/>
  <c r="P135" i="74"/>
  <c r="F90" i="74" a="1"/>
  <c r="F90" i="74" s="1"/>
  <c r="A79" i="74" a="1"/>
  <c r="A79" i="74" s="1"/>
  <c r="E78" i="74" a="1"/>
  <c r="E78" i="74" s="1"/>
  <c r="F77" i="74" a="1"/>
  <c r="F77" i="74" s="1"/>
  <c r="D77" i="74" a="1"/>
  <c r="D77" i="74" s="1"/>
  <c r="B76" i="74" a="1"/>
  <c r="B76" i="74" s="1"/>
  <c r="F75" i="74" a="1"/>
  <c r="F75" i="74" s="1"/>
  <c r="D75" i="74" a="1"/>
  <c r="D75" i="74" s="1"/>
  <c r="N74" i="74" a="1"/>
  <c r="N74" i="74" s="1"/>
  <c r="L74" i="74" a="1"/>
  <c r="L74" i="74" s="1"/>
  <c r="E74" i="74" a="1"/>
  <c r="E74" i="74" s="1"/>
  <c r="L73" i="74" a="1"/>
  <c r="L73" i="74" s="1"/>
  <c r="L72" i="74" a="1"/>
  <c r="L72" i="74" s="1"/>
  <c r="H72" i="74" a="1"/>
  <c r="H72" i="74" s="1"/>
  <c r="K71" i="74" a="1"/>
  <c r="K71" i="74" s="1"/>
  <c r="B71" i="74" a="1"/>
  <c r="B71" i="74" s="1"/>
  <c r="J70" i="74" a="1"/>
  <c r="J70" i="74" s="1"/>
  <c r="B70" i="74" a="1"/>
  <c r="B70" i="74" s="1"/>
  <c r="H69" i="74" a="1"/>
  <c r="H69" i="74" s="1"/>
  <c r="O68" i="74" a="1"/>
  <c r="O68" i="74" s="1"/>
  <c r="J68" i="74" a="1"/>
  <c r="J68" i="74" s="1"/>
  <c r="B68" i="74" a="1"/>
  <c r="B68" i="74" s="1"/>
  <c r="M64" i="74" a="1"/>
  <c r="M64" i="74" s="1"/>
  <c r="D64" i="74" a="1"/>
  <c r="D64" i="74" s="1"/>
  <c r="B63" i="74" a="1"/>
  <c r="B63" i="74" s="1"/>
  <c r="L54" i="74" a="1"/>
  <c r="L54" i="74" s="1"/>
  <c r="H188" i="74" a="1"/>
  <c r="H188" i="74" s="1"/>
  <c r="H126" i="74" a="1"/>
  <c r="H126" i="74" s="1"/>
  <c r="H95" i="74" a="1"/>
  <c r="H95" i="74" s="1"/>
  <c r="B61" i="74"/>
  <c r="B60" i="74"/>
  <c r="E157" i="74"/>
  <c r="E61" i="74"/>
  <c r="F61" i="74" s="1"/>
  <c r="M157" i="74"/>
  <c r="M219" i="74"/>
  <c r="M65" i="74"/>
  <c r="G61" i="74"/>
  <c r="O223" i="74"/>
  <c r="O192" i="74"/>
  <c r="O130" i="74"/>
  <c r="L99" i="74"/>
  <c r="N164" i="74"/>
  <c r="N72" i="74" s="1" a="1"/>
  <c r="N72" i="74" s="1"/>
  <c r="I61" i="74"/>
  <c r="I60" i="74"/>
  <c r="F56" i="74"/>
  <c r="E56" i="74"/>
  <c r="I56" i="74"/>
  <c r="B57" i="74"/>
  <c r="G57" i="74"/>
  <c r="E58" i="74"/>
  <c r="I58" i="74"/>
  <c r="M95" i="74"/>
  <c r="E126" i="74"/>
  <c r="O161" i="74"/>
  <c r="B80" i="74" a="1"/>
  <c r="B80" i="74" s="1"/>
  <c r="C219" i="74"/>
  <c r="E125" i="74"/>
  <c r="E94" i="74"/>
  <c r="A58" i="74"/>
  <c r="F58" i="74" s="1"/>
  <c r="A57" i="74"/>
  <c r="D58" i="74"/>
  <c r="J157" i="74" s="1"/>
  <c r="J65" i="74" s="1" a="1"/>
  <c r="J65" i="74" s="1"/>
  <c r="D57" i="74"/>
  <c r="F54" i="74"/>
  <c r="J223" i="74"/>
  <c r="J192" i="74"/>
  <c r="M181" i="74"/>
  <c r="M90" i="74" s="1" a="1"/>
  <c r="M90" i="74" s="1"/>
  <c r="K174" i="74"/>
  <c r="F171" i="74"/>
  <c r="F80" i="74" s="1" a="1"/>
  <c r="F80" i="74" s="1"/>
  <c r="J164" i="74"/>
  <c r="J72" i="74" s="1" a="1"/>
  <c r="J72" i="74" s="1"/>
  <c r="J161" i="74"/>
  <c r="F133" i="74"/>
  <c r="F72" i="74" s="1" a="1"/>
  <c r="F72" i="74" s="1"/>
  <c r="G130" i="74"/>
  <c r="G99" i="74"/>
  <c r="G161" i="74"/>
  <c r="K138" i="74"/>
  <c r="J130" i="74"/>
  <c r="J99" i="74"/>
  <c r="L59" i="74"/>
  <c r="H58" i="74"/>
  <c r="H57" i="74"/>
  <c r="H56" i="74"/>
  <c r="O135" i="74"/>
  <c r="O74" i="74" s="1" a="1"/>
  <c r="O74" i="74" s="1"/>
  <c r="M223" i="74"/>
  <c r="M192" i="74"/>
  <c r="J58" i="74"/>
  <c r="J57" i="74"/>
  <c r="J56" i="74"/>
  <c r="N107" i="74" s="1"/>
  <c r="N77" i="74" s="1" a="1"/>
  <c r="N77" i="74" s="1"/>
  <c r="B56" i="74"/>
  <c r="G56" i="74"/>
  <c r="E57" i="74"/>
  <c r="I57" i="74"/>
  <c r="B58" i="74"/>
  <c r="G58" i="74"/>
  <c r="E60" i="74"/>
  <c r="F60" i="74" s="1"/>
  <c r="J60" i="74"/>
  <c r="D61" i="74"/>
  <c r="H61" i="74"/>
  <c r="D65" i="74"/>
  <c r="E95" i="74"/>
  <c r="I107" i="74"/>
  <c r="I77" i="74" s="1" a="1"/>
  <c r="I77" i="74" s="1"/>
  <c r="M126" i="74"/>
  <c r="E156" i="74"/>
  <c r="G164" i="74"/>
  <c r="G72" i="74" s="1" a="1"/>
  <c r="G72" i="74" s="1"/>
  <c r="H83" i="74" a="1"/>
  <c r="H83" i="74" s="1"/>
  <c r="B87" i="74" a="1"/>
  <c r="B87" i="74" s="1"/>
  <c r="K178" i="74"/>
  <c r="K87" i="74" s="1" a="1"/>
  <c r="K87" i="74" s="1"/>
  <c r="C188" i="74"/>
  <c r="G192" i="74"/>
  <c r="H219" i="74" a="1"/>
  <c r="H219" i="74" s="1"/>
  <c r="G223" i="74"/>
  <c r="H218" i="73" a="1"/>
  <c r="H218" i="73" s="1"/>
  <c r="P180" i="73"/>
  <c r="Q175" i="73"/>
  <c r="P171" i="73"/>
  <c r="Q170" i="73"/>
  <c r="Q135" i="73"/>
  <c r="H125" i="73" a="1"/>
  <c r="H125" i="73" s="1"/>
  <c r="Q104" i="73"/>
  <c r="Q103" i="73"/>
  <c r="H94" i="73" a="1"/>
  <c r="H94" i="73" s="1"/>
  <c r="O87" i="73" a="1"/>
  <c r="O87" i="73" s="1"/>
  <c r="N87" i="73" a="1"/>
  <c r="N87" i="73" s="1"/>
  <c r="H87" i="73" a="1"/>
  <c r="H87" i="73" s="1"/>
  <c r="E87" i="73" a="1"/>
  <c r="E87" i="73" s="1"/>
  <c r="A86" i="73" a="1"/>
  <c r="A86" i="73" s="1"/>
  <c r="H187" i="73" a="1"/>
  <c r="H187" i="73" s="1"/>
  <c r="Q180" i="73"/>
  <c r="P175" i="73"/>
  <c r="Q174" i="73"/>
  <c r="Q134" i="73"/>
  <c r="P104" i="73"/>
  <c r="G90" i="73" a="1"/>
  <c r="G90" i="73" s="1"/>
  <c r="B90" i="73" a="1"/>
  <c r="B90" i="73" s="1"/>
  <c r="G89" i="73" a="1"/>
  <c r="G89" i="73" s="1"/>
  <c r="O83" i="73" a="1"/>
  <c r="O83" i="73" s="1"/>
  <c r="N83" i="73" a="1"/>
  <c r="N83" i="73" s="1"/>
  <c r="E83" i="73" a="1"/>
  <c r="E83" i="73" s="1"/>
  <c r="B83" i="73" a="1"/>
  <c r="B83" i="73" s="1"/>
  <c r="A82" i="73" a="1"/>
  <c r="A82" i="73" s="1"/>
  <c r="N80" i="73" a="1"/>
  <c r="N80" i="73" s="1"/>
  <c r="K65" i="73" a="1"/>
  <c r="K65" i="73" s="1"/>
  <c r="I65" i="73" a="1"/>
  <c r="I65" i="73" s="1"/>
  <c r="G65" i="73" a="1"/>
  <c r="G65" i="73" s="1"/>
  <c r="E65" i="73" a="1"/>
  <c r="E65" i="73" s="1"/>
  <c r="Q171" i="73"/>
  <c r="J90" i="73" a="1"/>
  <c r="J90" i="73" s="1"/>
  <c r="O79" i="73" a="1"/>
  <c r="O79" i="73" s="1"/>
  <c r="M77" i="73" a="1"/>
  <c r="M77" i="73" s="1"/>
  <c r="J77" i="73" a="1"/>
  <c r="J77" i="73" s="1"/>
  <c r="H77" i="73" a="1"/>
  <c r="H77" i="73" s="1"/>
  <c r="E77" i="73" a="1"/>
  <c r="E77" i="73" s="1"/>
  <c r="B77" i="73" a="1"/>
  <c r="B77" i="73" s="1"/>
  <c r="L75" i="73" a="1"/>
  <c r="L75" i="73" s="1"/>
  <c r="E75" i="73" a="1"/>
  <c r="E75" i="73" s="1"/>
  <c r="M74" i="73" a="1"/>
  <c r="M74" i="73" s="1"/>
  <c r="F74" i="73" a="1"/>
  <c r="F74" i="73" s="1"/>
  <c r="D74" i="73" a="1"/>
  <c r="D74" i="73" s="1"/>
  <c r="O73" i="73" a="1"/>
  <c r="O73" i="73" s="1"/>
  <c r="G71" i="73" a="1"/>
  <c r="G71" i="73" s="1"/>
  <c r="K70" i="73" a="1"/>
  <c r="K70" i="73" s="1"/>
  <c r="I70" i="73" a="1"/>
  <c r="I70" i="73" s="1"/>
  <c r="P69" i="73" a="1"/>
  <c r="P69" i="73" s="1"/>
  <c r="N69" i="73" a="1"/>
  <c r="N69" i="73" s="1"/>
  <c r="K69" i="73" a="1"/>
  <c r="K69" i="73" s="1"/>
  <c r="I69" i="73" a="1"/>
  <c r="I69" i="73" s="1"/>
  <c r="L68" i="73" a="1"/>
  <c r="L68" i="73" s="1"/>
  <c r="F68" i="73" a="1"/>
  <c r="F68" i="73" s="1"/>
  <c r="B67" i="73" a="1"/>
  <c r="B67" i="73" s="1"/>
  <c r="B66" i="73" a="1"/>
  <c r="B66" i="73" s="1"/>
  <c r="N65" i="73" a="1"/>
  <c r="N65" i="73" s="1"/>
  <c r="O64" i="73" a="1"/>
  <c r="O64" i="73" s="1"/>
  <c r="J64" i="73" a="1"/>
  <c r="J64" i="73" s="1"/>
  <c r="F64" i="73" a="1"/>
  <c r="F64" i="73" s="1"/>
  <c r="A63" i="73" a="1"/>
  <c r="A63" i="73" s="1"/>
  <c r="D53" i="73" a="1"/>
  <c r="D53" i="73" s="1"/>
  <c r="Q179" i="73"/>
  <c r="P135" i="73"/>
  <c r="F90" i="73" a="1"/>
  <c r="F90" i="73" s="1"/>
  <c r="A79" i="73" a="1"/>
  <c r="A79" i="73" s="1"/>
  <c r="E78" i="73" a="1"/>
  <c r="E78" i="73" s="1"/>
  <c r="F77" i="73" a="1"/>
  <c r="F77" i="73" s="1"/>
  <c r="D77" i="73" a="1"/>
  <c r="D77" i="73" s="1"/>
  <c r="B76" i="73" a="1"/>
  <c r="B76" i="73" s="1"/>
  <c r="F75" i="73" a="1"/>
  <c r="F75" i="73" s="1"/>
  <c r="D75" i="73" a="1"/>
  <c r="D75" i="73" s="1"/>
  <c r="N74" i="73" a="1"/>
  <c r="N74" i="73" s="1"/>
  <c r="L74" i="73" a="1"/>
  <c r="L74" i="73" s="1"/>
  <c r="E74" i="73" a="1"/>
  <c r="E74" i="73" s="1"/>
  <c r="L73" i="73" a="1"/>
  <c r="L73" i="73" s="1"/>
  <c r="L72" i="73" a="1"/>
  <c r="L72" i="73" s="1"/>
  <c r="H72" i="73" a="1"/>
  <c r="H72" i="73" s="1"/>
  <c r="K71" i="73" a="1"/>
  <c r="K71" i="73" s="1"/>
  <c r="B71" i="73" a="1"/>
  <c r="B71" i="73" s="1"/>
  <c r="J70" i="73" a="1"/>
  <c r="J70" i="73" s="1"/>
  <c r="B70" i="73" a="1"/>
  <c r="B70" i="73" s="1"/>
  <c r="H69" i="73" a="1"/>
  <c r="H69" i="73" s="1"/>
  <c r="O68" i="73" a="1"/>
  <c r="O68" i="73" s="1"/>
  <c r="J68" i="73" a="1"/>
  <c r="J68" i="73" s="1"/>
  <c r="B68" i="73" a="1"/>
  <c r="B68" i="73" s="1"/>
  <c r="M64" i="73" a="1"/>
  <c r="M64" i="73" s="1"/>
  <c r="D64" i="73" a="1"/>
  <c r="D64" i="73" s="1"/>
  <c r="B63" i="73" a="1"/>
  <c r="B63" i="73" s="1"/>
  <c r="L54" i="73" a="1"/>
  <c r="L54" i="73" s="1"/>
  <c r="K10" i="73" a="1"/>
  <c r="K10" i="73" s="1"/>
  <c r="H10" i="73" a="1"/>
  <c r="H10" i="73" s="1"/>
  <c r="H188" i="73" a="1"/>
  <c r="H188" i="73" s="1"/>
  <c r="H126" i="73" a="1"/>
  <c r="H126" i="73" s="1"/>
  <c r="H95" i="73" a="1"/>
  <c r="H95" i="73" s="1"/>
  <c r="B61" i="73"/>
  <c r="B60" i="73"/>
  <c r="E157" i="73"/>
  <c r="E61" i="73"/>
  <c r="M157" i="73"/>
  <c r="M219" i="73"/>
  <c r="M65" i="73"/>
  <c r="G61" i="73"/>
  <c r="O223" i="73"/>
  <c r="O192" i="73"/>
  <c r="O130" i="73"/>
  <c r="L99" i="73"/>
  <c r="N164" i="73"/>
  <c r="N72" i="73" s="1" a="1"/>
  <c r="N72" i="73" s="1"/>
  <c r="I61" i="73"/>
  <c r="I60" i="73"/>
  <c r="E56" i="73"/>
  <c r="F56" i="73" s="1"/>
  <c r="I56" i="73"/>
  <c r="B57" i="73"/>
  <c r="G57" i="73"/>
  <c r="E58" i="73"/>
  <c r="I58" i="73"/>
  <c r="F61" i="73"/>
  <c r="M95" i="73"/>
  <c r="E126" i="73"/>
  <c r="O161" i="73"/>
  <c r="B80" i="73" a="1"/>
  <c r="B80" i="73" s="1"/>
  <c r="C219" i="73"/>
  <c r="E125" i="73"/>
  <c r="E94" i="73"/>
  <c r="A58" i="73"/>
  <c r="F58" i="73" s="1"/>
  <c r="A57" i="73"/>
  <c r="D58" i="73"/>
  <c r="J157" i="73" s="1"/>
  <c r="J65" i="73" s="1" a="1"/>
  <c r="J65" i="73" s="1"/>
  <c r="D57" i="73"/>
  <c r="F54" i="73"/>
  <c r="J223" i="73"/>
  <c r="J192" i="73"/>
  <c r="M181" i="73"/>
  <c r="M90" i="73" s="1" a="1"/>
  <c r="M90" i="73" s="1"/>
  <c r="K174" i="73"/>
  <c r="F171" i="73"/>
  <c r="F80" i="73" s="1" a="1"/>
  <c r="F80" i="73" s="1"/>
  <c r="J164" i="73"/>
  <c r="J72" i="73" s="1" a="1"/>
  <c r="J72" i="73" s="1"/>
  <c r="J161" i="73"/>
  <c r="F133" i="73"/>
  <c r="F72" i="73" s="1" a="1"/>
  <c r="F72" i="73" s="1"/>
  <c r="G130" i="73"/>
  <c r="G99" i="73"/>
  <c r="G69" i="73" s="1" a="1"/>
  <c r="G69" i="73" s="1"/>
  <c r="G161" i="73"/>
  <c r="K138" i="73"/>
  <c r="J130" i="73"/>
  <c r="J99" i="73"/>
  <c r="J69" i="73" s="1" a="1"/>
  <c r="J69" i="73" s="1"/>
  <c r="L59" i="73"/>
  <c r="H58" i="73"/>
  <c r="B182" i="73" s="1"/>
  <c r="B91" i="73" s="1" a="1"/>
  <c r="B91" i="73" s="1"/>
  <c r="H57" i="73"/>
  <c r="H56" i="73"/>
  <c r="O135" i="73"/>
  <c r="O74" i="73" s="1" a="1"/>
  <c r="O74" i="73" s="1"/>
  <c r="M223" i="73"/>
  <c r="M192" i="73"/>
  <c r="J58" i="73"/>
  <c r="J57" i="73"/>
  <c r="J56" i="73"/>
  <c r="N107" i="73" s="1"/>
  <c r="N77" i="73" s="1" a="1"/>
  <c r="N77" i="73" s="1"/>
  <c r="B56" i="73"/>
  <c r="G56" i="73"/>
  <c r="E57" i="73"/>
  <c r="I57" i="73"/>
  <c r="B58" i="73"/>
  <c r="G58" i="73"/>
  <c r="E60" i="73"/>
  <c r="F60" i="73" s="1"/>
  <c r="J60" i="73"/>
  <c r="L60" i="73" s="1"/>
  <c r="D61" i="73"/>
  <c r="H61" i="73"/>
  <c r="L61" i="73" s="1"/>
  <c r="D65" i="73"/>
  <c r="E95" i="73"/>
  <c r="I107" i="73"/>
  <c r="I77" i="73" s="1" a="1"/>
  <c r="I77" i="73" s="1"/>
  <c r="M126" i="73"/>
  <c r="E156" i="73"/>
  <c r="G164" i="73"/>
  <c r="G72" i="73" s="1" a="1"/>
  <c r="G72" i="73" s="1"/>
  <c r="H83" i="73" a="1"/>
  <c r="H83" i="73" s="1"/>
  <c r="B87" i="73" a="1"/>
  <c r="B87" i="73" s="1"/>
  <c r="K178" i="73"/>
  <c r="K87" i="73" s="1" a="1"/>
  <c r="K87" i="73" s="1"/>
  <c r="C188" i="73"/>
  <c r="O188" i="73" s="1"/>
  <c r="B192" i="73" s="1"/>
  <c r="E192" i="73" s="1" a="1"/>
  <c r="E192" i="73" s="1"/>
  <c r="G192" i="73"/>
  <c r="H219" i="73" a="1"/>
  <c r="H219" i="73" s="1"/>
  <c r="G223" i="73"/>
  <c r="H218" i="71" a="1"/>
  <c r="H218" i="71" s="1"/>
  <c r="P180" i="71"/>
  <c r="Q175" i="71"/>
  <c r="P171" i="71"/>
  <c r="Q170" i="71"/>
  <c r="Q135" i="71"/>
  <c r="H125" i="71" a="1"/>
  <c r="H125" i="71" s="1"/>
  <c r="Q104" i="71"/>
  <c r="Q103" i="71"/>
  <c r="H94" i="71" a="1"/>
  <c r="H94" i="71" s="1"/>
  <c r="O87" i="71" a="1"/>
  <c r="O87" i="71" s="1"/>
  <c r="N87" i="71" a="1"/>
  <c r="N87" i="71" s="1"/>
  <c r="H87" i="71" a="1"/>
  <c r="H87" i="71" s="1"/>
  <c r="E87" i="71" a="1"/>
  <c r="E87" i="71" s="1"/>
  <c r="A86" i="71" a="1"/>
  <c r="A86" i="71" s="1"/>
  <c r="H187" i="71" a="1"/>
  <c r="H187" i="71" s="1"/>
  <c r="Q180" i="71"/>
  <c r="P175" i="71"/>
  <c r="Q174" i="71"/>
  <c r="Q134" i="71"/>
  <c r="P104" i="71"/>
  <c r="G90" i="71" a="1"/>
  <c r="G90" i="71" s="1"/>
  <c r="B90" i="71" a="1"/>
  <c r="B90" i="71" s="1"/>
  <c r="G89" i="71" a="1"/>
  <c r="G89" i="71" s="1"/>
  <c r="O83" i="71" a="1"/>
  <c r="O83" i="71" s="1"/>
  <c r="N83" i="71" a="1"/>
  <c r="N83" i="71" s="1"/>
  <c r="E83" i="71" a="1"/>
  <c r="E83" i="71" s="1"/>
  <c r="B83" i="71" a="1"/>
  <c r="B83" i="71" s="1"/>
  <c r="A82" i="71" a="1"/>
  <c r="A82" i="71" s="1"/>
  <c r="N80" i="71" a="1"/>
  <c r="N80" i="71" s="1"/>
  <c r="K65" i="71" a="1"/>
  <c r="K65" i="71" s="1"/>
  <c r="I65" i="71" a="1"/>
  <c r="I65" i="71" s="1"/>
  <c r="G65" i="71" a="1"/>
  <c r="G65" i="71" s="1"/>
  <c r="E65" i="71" a="1"/>
  <c r="E65" i="71" s="1"/>
  <c r="Q171" i="71"/>
  <c r="J90" i="71" a="1"/>
  <c r="J90" i="71" s="1"/>
  <c r="O79" i="71" a="1"/>
  <c r="O79" i="71" s="1"/>
  <c r="M77" i="71" a="1"/>
  <c r="M77" i="71" s="1"/>
  <c r="J77" i="71" a="1"/>
  <c r="J77" i="71" s="1"/>
  <c r="H77" i="71" a="1"/>
  <c r="H77" i="71" s="1"/>
  <c r="E77" i="71" a="1"/>
  <c r="E77" i="71" s="1"/>
  <c r="B77" i="71" a="1"/>
  <c r="B77" i="71" s="1"/>
  <c r="L75" i="71" a="1"/>
  <c r="L75" i="71" s="1"/>
  <c r="E75" i="71" a="1"/>
  <c r="E75" i="71" s="1"/>
  <c r="M74" i="71" a="1"/>
  <c r="M74" i="71" s="1"/>
  <c r="F74" i="71" a="1"/>
  <c r="F74" i="71" s="1"/>
  <c r="D74" i="71" a="1"/>
  <c r="D74" i="71" s="1"/>
  <c r="O73" i="71" a="1"/>
  <c r="O73" i="71" s="1"/>
  <c r="G71" i="71" a="1"/>
  <c r="G71" i="71" s="1"/>
  <c r="K70" i="71" a="1"/>
  <c r="K70" i="71" s="1"/>
  <c r="I70" i="71" a="1"/>
  <c r="I70" i="71" s="1"/>
  <c r="P69" i="71" a="1"/>
  <c r="P69" i="71" s="1"/>
  <c r="N69" i="71" a="1"/>
  <c r="N69" i="71" s="1"/>
  <c r="K69" i="71" a="1"/>
  <c r="K69" i="71" s="1"/>
  <c r="I69" i="71" a="1"/>
  <c r="I69" i="71" s="1"/>
  <c r="L68" i="71" a="1"/>
  <c r="L68" i="71" s="1"/>
  <c r="F68" i="71" a="1"/>
  <c r="F68" i="71" s="1"/>
  <c r="B67" i="71" a="1"/>
  <c r="B67" i="71" s="1"/>
  <c r="B66" i="71" a="1"/>
  <c r="B66" i="71" s="1"/>
  <c r="N65" i="71" a="1"/>
  <c r="N65" i="71" s="1"/>
  <c r="O64" i="71" a="1"/>
  <c r="O64" i="71" s="1"/>
  <c r="J64" i="71" a="1"/>
  <c r="J64" i="71" s="1"/>
  <c r="F64" i="71" a="1"/>
  <c r="F64" i="71" s="1"/>
  <c r="A63" i="71" a="1"/>
  <c r="A63" i="71" s="1"/>
  <c r="D53" i="71" a="1"/>
  <c r="D53" i="71" s="1"/>
  <c r="H10" i="71" a="1"/>
  <c r="H10" i="71" s="1"/>
  <c r="K10" i="71" a="1"/>
  <c r="K10" i="71" s="1"/>
  <c r="Q179" i="71"/>
  <c r="P135" i="71"/>
  <c r="F90" i="71" a="1"/>
  <c r="F90" i="71" s="1"/>
  <c r="A79" i="71" a="1"/>
  <c r="A79" i="71" s="1"/>
  <c r="E78" i="71" a="1"/>
  <c r="E78" i="71" s="1"/>
  <c r="F77" i="71" a="1"/>
  <c r="F77" i="71" s="1"/>
  <c r="D77" i="71" a="1"/>
  <c r="D77" i="71" s="1"/>
  <c r="B76" i="71" a="1"/>
  <c r="B76" i="71" s="1"/>
  <c r="F75" i="71" a="1"/>
  <c r="F75" i="71" s="1"/>
  <c r="D75" i="71" a="1"/>
  <c r="D75" i="71" s="1"/>
  <c r="N74" i="71" a="1"/>
  <c r="N74" i="71" s="1"/>
  <c r="L74" i="71" a="1"/>
  <c r="L74" i="71" s="1"/>
  <c r="E74" i="71" a="1"/>
  <c r="E74" i="71" s="1"/>
  <c r="L73" i="71" a="1"/>
  <c r="L73" i="71" s="1"/>
  <c r="L72" i="71" a="1"/>
  <c r="L72" i="71" s="1"/>
  <c r="H72" i="71" a="1"/>
  <c r="H72" i="71" s="1"/>
  <c r="K71" i="71" a="1"/>
  <c r="K71" i="71" s="1"/>
  <c r="B71" i="71" a="1"/>
  <c r="B71" i="71" s="1"/>
  <c r="J70" i="71" a="1"/>
  <c r="J70" i="71" s="1"/>
  <c r="B70" i="71" a="1"/>
  <c r="B70" i="71" s="1"/>
  <c r="H69" i="71" a="1"/>
  <c r="H69" i="71" s="1"/>
  <c r="O68" i="71" a="1"/>
  <c r="O68" i="71" s="1"/>
  <c r="B68" i="71" a="1"/>
  <c r="B68" i="71" s="1"/>
  <c r="M64" i="71" a="1"/>
  <c r="M64" i="71" s="1"/>
  <c r="D64" i="71" a="1"/>
  <c r="D64" i="71" s="1"/>
  <c r="B63" i="71" a="1"/>
  <c r="B63" i="71" s="1"/>
  <c r="L54" i="71" a="1"/>
  <c r="L54" i="71" s="1"/>
  <c r="J68" i="71" a="1"/>
  <c r="J68" i="71" s="1"/>
  <c r="E157" i="71"/>
  <c r="E61" i="71"/>
  <c r="M157" i="71"/>
  <c r="M219" i="71"/>
  <c r="M65" i="71"/>
  <c r="G61" i="71"/>
  <c r="O223" i="71"/>
  <c r="O192" i="71"/>
  <c r="O130" i="71"/>
  <c r="L99" i="71"/>
  <c r="N164" i="71"/>
  <c r="N72" i="71" s="1" a="1"/>
  <c r="N72" i="71" s="1"/>
  <c r="I61" i="71"/>
  <c r="I60" i="71"/>
  <c r="E56" i="71"/>
  <c r="F56" i="71" s="1"/>
  <c r="I56" i="71"/>
  <c r="G57" i="71"/>
  <c r="E58" i="71"/>
  <c r="I58" i="71"/>
  <c r="F61" i="71"/>
  <c r="M95" i="71"/>
  <c r="E126" i="71"/>
  <c r="O161" i="71"/>
  <c r="B80" i="71" a="1"/>
  <c r="B80" i="71" s="1"/>
  <c r="H188" i="71" a="1"/>
  <c r="H188" i="71" s="1"/>
  <c r="H126" i="71" a="1"/>
  <c r="H126" i="71" s="1"/>
  <c r="H95" i="71" a="1"/>
  <c r="H95" i="71" s="1"/>
  <c r="B61" i="71"/>
  <c r="B60" i="71"/>
  <c r="C219" i="71"/>
  <c r="E125" i="71"/>
  <c r="E94" i="71"/>
  <c r="A58" i="71"/>
  <c r="A57" i="71"/>
  <c r="D58" i="71"/>
  <c r="J157" i="71" s="1"/>
  <c r="J65" i="71" s="1" a="1"/>
  <c r="J65" i="71" s="1"/>
  <c r="D57" i="71"/>
  <c r="F54" i="71"/>
  <c r="J223" i="71"/>
  <c r="J192" i="71"/>
  <c r="M181" i="71"/>
  <c r="M90" i="71" s="1" a="1"/>
  <c r="M90" i="71" s="1"/>
  <c r="K174" i="71"/>
  <c r="H182" i="71" s="1"/>
  <c r="H91" i="71" s="1" a="1"/>
  <c r="H91" i="71" s="1"/>
  <c r="F171" i="71"/>
  <c r="F80" i="71" s="1" a="1"/>
  <c r="F80" i="71" s="1"/>
  <c r="J164" i="71"/>
  <c r="J72" i="71" s="1" a="1"/>
  <c r="J72" i="71" s="1"/>
  <c r="J161" i="71"/>
  <c r="F133" i="71"/>
  <c r="F72" i="71" s="1" a="1"/>
  <c r="F72" i="71" s="1"/>
  <c r="G130" i="71"/>
  <c r="G99" i="71"/>
  <c r="G161" i="71"/>
  <c r="K138" i="71"/>
  <c r="J130" i="71"/>
  <c r="J99" i="71"/>
  <c r="L59" i="71"/>
  <c r="H58" i="71"/>
  <c r="B182" i="71" s="1"/>
  <c r="B91" i="71" s="1" a="1"/>
  <c r="B91" i="71" s="1"/>
  <c r="H57" i="71"/>
  <c r="H56" i="71"/>
  <c r="O135" i="71"/>
  <c r="O74" i="71" s="1" a="1"/>
  <c r="O74" i="71" s="1"/>
  <c r="M223" i="71"/>
  <c r="M192" i="71"/>
  <c r="J58" i="71"/>
  <c r="J57" i="71"/>
  <c r="J56" i="71"/>
  <c r="N107" i="71" s="1"/>
  <c r="N77" i="71" s="1" a="1"/>
  <c r="N77" i="71" s="1"/>
  <c r="B56" i="71"/>
  <c r="G56" i="71"/>
  <c r="E57" i="71"/>
  <c r="I57" i="71"/>
  <c r="B58" i="71"/>
  <c r="G58" i="71"/>
  <c r="E60" i="71"/>
  <c r="F60" i="71" s="1"/>
  <c r="J60" i="71"/>
  <c r="D61" i="71"/>
  <c r="L61" i="71" s="1"/>
  <c r="H61" i="71"/>
  <c r="D65" i="71"/>
  <c r="E95" i="71"/>
  <c r="I107" i="71"/>
  <c r="I77" i="71" s="1" a="1"/>
  <c r="I77" i="71" s="1"/>
  <c r="M126" i="71"/>
  <c r="E156" i="71"/>
  <c r="G164" i="71"/>
  <c r="G72" i="71" s="1" a="1"/>
  <c r="G72" i="71" s="1"/>
  <c r="H83" i="71" a="1"/>
  <c r="H83" i="71" s="1"/>
  <c r="B87" i="71" a="1"/>
  <c r="B87" i="71" s="1"/>
  <c r="K178" i="71"/>
  <c r="K87" i="71" s="1" a="1"/>
  <c r="K87" i="71" s="1"/>
  <c r="C188" i="71"/>
  <c r="O188" i="71" s="1"/>
  <c r="B192" i="71" s="1"/>
  <c r="G192" i="71"/>
  <c r="H219" i="71" a="1"/>
  <c r="H219" i="71" s="1"/>
  <c r="G223" i="71"/>
  <c r="H218" i="70" a="1"/>
  <c r="H218" i="70" s="1"/>
  <c r="P180" i="70"/>
  <c r="Q175" i="70"/>
  <c r="P171" i="70"/>
  <c r="Q170" i="70"/>
  <c r="Q135" i="70"/>
  <c r="H125" i="70" a="1"/>
  <c r="H125" i="70" s="1"/>
  <c r="Q104" i="70"/>
  <c r="Q103" i="70"/>
  <c r="H94" i="70" a="1"/>
  <c r="H94" i="70" s="1"/>
  <c r="O87" i="70" a="1"/>
  <c r="O87" i="70" s="1"/>
  <c r="N87" i="70" a="1"/>
  <c r="N87" i="70" s="1"/>
  <c r="H87" i="70" a="1"/>
  <c r="H87" i="70" s="1"/>
  <c r="E87" i="70" a="1"/>
  <c r="E87" i="70" s="1"/>
  <c r="A86" i="70" a="1"/>
  <c r="A86" i="70" s="1"/>
  <c r="H187" i="70" a="1"/>
  <c r="H187" i="70" s="1"/>
  <c r="Q180" i="70"/>
  <c r="P175" i="70"/>
  <c r="Q174" i="70"/>
  <c r="Q134" i="70"/>
  <c r="P104" i="70"/>
  <c r="G90" i="70" a="1"/>
  <c r="G90" i="70" s="1"/>
  <c r="B90" i="70" a="1"/>
  <c r="B90" i="70" s="1"/>
  <c r="G89" i="70" a="1"/>
  <c r="G89" i="70" s="1"/>
  <c r="O83" i="70" a="1"/>
  <c r="O83" i="70" s="1"/>
  <c r="N83" i="70" a="1"/>
  <c r="N83" i="70" s="1"/>
  <c r="E83" i="70" a="1"/>
  <c r="E83" i="70" s="1"/>
  <c r="B83" i="70" a="1"/>
  <c r="B83" i="70" s="1"/>
  <c r="A82" i="70" a="1"/>
  <c r="A82" i="70" s="1"/>
  <c r="N80" i="70" a="1"/>
  <c r="N80" i="70" s="1"/>
  <c r="K65" i="70" a="1"/>
  <c r="K65" i="70" s="1"/>
  <c r="I65" i="70" a="1"/>
  <c r="I65" i="70" s="1"/>
  <c r="G65" i="70" a="1"/>
  <c r="G65" i="70" s="1"/>
  <c r="E65" i="70" a="1"/>
  <c r="E65" i="70" s="1"/>
  <c r="Q171" i="70"/>
  <c r="J90" i="70" a="1"/>
  <c r="J90" i="70" s="1"/>
  <c r="O79" i="70" a="1"/>
  <c r="O79" i="70" s="1"/>
  <c r="M77" i="70" a="1"/>
  <c r="M77" i="70" s="1"/>
  <c r="J77" i="70" a="1"/>
  <c r="J77" i="70" s="1"/>
  <c r="H77" i="70" a="1"/>
  <c r="H77" i="70" s="1"/>
  <c r="E77" i="70" a="1"/>
  <c r="E77" i="70" s="1"/>
  <c r="B77" i="70" a="1"/>
  <c r="B77" i="70" s="1"/>
  <c r="L75" i="70" a="1"/>
  <c r="L75" i="70" s="1"/>
  <c r="E75" i="70" a="1"/>
  <c r="E75" i="70" s="1"/>
  <c r="M74" i="70" a="1"/>
  <c r="M74" i="70" s="1"/>
  <c r="F74" i="70" a="1"/>
  <c r="F74" i="70" s="1"/>
  <c r="D74" i="70" a="1"/>
  <c r="D74" i="70" s="1"/>
  <c r="O73" i="70" a="1"/>
  <c r="O73" i="70" s="1"/>
  <c r="G71" i="70" a="1"/>
  <c r="G71" i="70" s="1"/>
  <c r="K70" i="70" a="1"/>
  <c r="K70" i="70" s="1"/>
  <c r="I70" i="70" a="1"/>
  <c r="I70" i="70" s="1"/>
  <c r="P69" i="70" a="1"/>
  <c r="P69" i="70" s="1"/>
  <c r="N69" i="70" a="1"/>
  <c r="N69" i="70" s="1"/>
  <c r="K69" i="70" a="1"/>
  <c r="K69" i="70" s="1"/>
  <c r="I69" i="70" a="1"/>
  <c r="I69" i="70" s="1"/>
  <c r="L68" i="70" a="1"/>
  <c r="L68" i="70" s="1"/>
  <c r="F68" i="70" a="1"/>
  <c r="F68" i="70" s="1"/>
  <c r="B67" i="70" a="1"/>
  <c r="B67" i="70" s="1"/>
  <c r="B66" i="70" a="1"/>
  <c r="B66" i="70" s="1"/>
  <c r="N65" i="70" a="1"/>
  <c r="N65" i="70" s="1"/>
  <c r="O64" i="70" a="1"/>
  <c r="O64" i="70" s="1"/>
  <c r="J64" i="70" a="1"/>
  <c r="J64" i="70" s="1"/>
  <c r="F64" i="70" a="1"/>
  <c r="F64" i="70" s="1"/>
  <c r="A63" i="70" a="1"/>
  <c r="A63" i="70" s="1"/>
  <c r="D53" i="70" a="1"/>
  <c r="D53" i="70" s="1"/>
  <c r="Q179" i="70"/>
  <c r="P135" i="70"/>
  <c r="F90" i="70" a="1"/>
  <c r="F90" i="70" s="1"/>
  <c r="A79" i="70" a="1"/>
  <c r="A79" i="70" s="1"/>
  <c r="E78" i="70" a="1"/>
  <c r="E78" i="70" s="1"/>
  <c r="F77" i="70" a="1"/>
  <c r="F77" i="70" s="1"/>
  <c r="D77" i="70" a="1"/>
  <c r="D77" i="70" s="1"/>
  <c r="B76" i="70" a="1"/>
  <c r="B76" i="70" s="1"/>
  <c r="F75" i="70" a="1"/>
  <c r="F75" i="70" s="1"/>
  <c r="D75" i="70" a="1"/>
  <c r="D75" i="70" s="1"/>
  <c r="N74" i="70" a="1"/>
  <c r="N74" i="70" s="1"/>
  <c r="L74" i="70" a="1"/>
  <c r="L74" i="70" s="1"/>
  <c r="E74" i="70" a="1"/>
  <c r="E74" i="70" s="1"/>
  <c r="L73" i="70" a="1"/>
  <c r="L73" i="70" s="1"/>
  <c r="L72" i="70" a="1"/>
  <c r="L72" i="70" s="1"/>
  <c r="H72" i="70" a="1"/>
  <c r="H72" i="70" s="1"/>
  <c r="K71" i="70" a="1"/>
  <c r="K71" i="70" s="1"/>
  <c r="B71" i="70" a="1"/>
  <c r="B71" i="70" s="1"/>
  <c r="J70" i="70" a="1"/>
  <c r="J70" i="70" s="1"/>
  <c r="B70" i="70" a="1"/>
  <c r="B70" i="70" s="1"/>
  <c r="H69" i="70" a="1"/>
  <c r="H69" i="70" s="1"/>
  <c r="O68" i="70" a="1"/>
  <c r="O68" i="70" s="1"/>
  <c r="J68" i="70" a="1"/>
  <c r="J68" i="70" s="1"/>
  <c r="B68" i="70" a="1"/>
  <c r="B68" i="70" s="1"/>
  <c r="M64" i="70" a="1"/>
  <c r="M64" i="70" s="1"/>
  <c r="D64" i="70" a="1"/>
  <c r="D64" i="70" s="1"/>
  <c r="B63" i="70" a="1"/>
  <c r="B63" i="70" s="1"/>
  <c r="L54" i="70" a="1"/>
  <c r="L54" i="70" s="1"/>
  <c r="K10" i="70" a="1"/>
  <c r="K10" i="70" s="1"/>
  <c r="H10" i="70" a="1"/>
  <c r="H10" i="70" s="1"/>
  <c r="H188" i="70" a="1"/>
  <c r="H188" i="70" s="1"/>
  <c r="H126" i="70" a="1"/>
  <c r="H126" i="70" s="1"/>
  <c r="H95" i="70" a="1"/>
  <c r="H95" i="70" s="1"/>
  <c r="B61" i="70"/>
  <c r="B60" i="70"/>
  <c r="E157" i="70"/>
  <c r="E61" i="70"/>
  <c r="M157" i="70"/>
  <c r="M219" i="70"/>
  <c r="M65" i="70"/>
  <c r="G61" i="70"/>
  <c r="O223" i="70"/>
  <c r="O192" i="70"/>
  <c r="O130" i="70"/>
  <c r="L99" i="70"/>
  <c r="N164" i="70"/>
  <c r="N72" i="70" s="1" a="1"/>
  <c r="N72" i="70" s="1"/>
  <c r="I61" i="70"/>
  <c r="I60" i="70"/>
  <c r="E56" i="70"/>
  <c r="F56" i="70" s="1"/>
  <c r="I56" i="70"/>
  <c r="B57" i="70"/>
  <c r="G57" i="70"/>
  <c r="E58" i="70"/>
  <c r="I58" i="70"/>
  <c r="F61" i="70"/>
  <c r="M95" i="70"/>
  <c r="E126" i="70"/>
  <c r="O161" i="70"/>
  <c r="B80" i="70" a="1"/>
  <c r="B80" i="70" s="1"/>
  <c r="C219" i="70"/>
  <c r="E125" i="70"/>
  <c r="E94" i="70"/>
  <c r="A58" i="70"/>
  <c r="F58" i="70" s="1"/>
  <c r="A57" i="70"/>
  <c r="D58" i="70"/>
  <c r="J157" i="70" s="1"/>
  <c r="J65" i="70" s="1" a="1"/>
  <c r="J65" i="70" s="1"/>
  <c r="D57" i="70"/>
  <c r="F54" i="70"/>
  <c r="J223" i="70"/>
  <c r="J192" i="70"/>
  <c r="M181" i="70"/>
  <c r="M90" i="70" s="1" a="1"/>
  <c r="M90" i="70" s="1"/>
  <c r="K174" i="70"/>
  <c r="F171" i="70"/>
  <c r="F80" i="70" s="1" a="1"/>
  <c r="F80" i="70" s="1"/>
  <c r="J164" i="70"/>
  <c r="J72" i="70" s="1" a="1"/>
  <c r="J72" i="70" s="1"/>
  <c r="J161" i="70"/>
  <c r="F133" i="70"/>
  <c r="F72" i="70" s="1" a="1"/>
  <c r="F72" i="70" s="1"/>
  <c r="G130" i="70"/>
  <c r="G99" i="70"/>
  <c r="G161" i="70"/>
  <c r="K138" i="70"/>
  <c r="J130" i="70"/>
  <c r="J99" i="70"/>
  <c r="J69" i="70" s="1" a="1"/>
  <c r="J69" i="70" s="1"/>
  <c r="L59" i="70"/>
  <c r="H58" i="70"/>
  <c r="B182" i="70" s="1"/>
  <c r="B91" i="70" s="1" a="1"/>
  <c r="B91" i="70" s="1"/>
  <c r="H57" i="70"/>
  <c r="H56" i="70"/>
  <c r="O135" i="70"/>
  <c r="O74" i="70" s="1" a="1"/>
  <c r="O74" i="70" s="1"/>
  <c r="M223" i="70"/>
  <c r="M192" i="70"/>
  <c r="J58" i="70"/>
  <c r="J57" i="70"/>
  <c r="J56" i="70"/>
  <c r="N107" i="70" s="1"/>
  <c r="N77" i="70" s="1" a="1"/>
  <c r="N77" i="70" s="1"/>
  <c r="B56" i="70"/>
  <c r="G56" i="70"/>
  <c r="E57" i="70"/>
  <c r="I57" i="70"/>
  <c r="B58" i="70"/>
  <c r="G58" i="70"/>
  <c r="E60" i="70"/>
  <c r="F60" i="70" s="1"/>
  <c r="J60" i="70"/>
  <c r="L60" i="70" s="1"/>
  <c r="D61" i="70"/>
  <c r="H61" i="70"/>
  <c r="L61" i="70" s="1"/>
  <c r="D65" i="70"/>
  <c r="E95" i="70"/>
  <c r="I107" i="70"/>
  <c r="I77" i="70" s="1" a="1"/>
  <c r="I77" i="70" s="1"/>
  <c r="M126" i="70"/>
  <c r="E156" i="70"/>
  <c r="G164" i="70"/>
  <c r="G72" i="70" s="1" a="1"/>
  <c r="G72" i="70" s="1"/>
  <c r="H83" i="70" a="1"/>
  <c r="H83" i="70" s="1"/>
  <c r="B87" i="70" a="1"/>
  <c r="B87" i="70" s="1"/>
  <c r="K178" i="70"/>
  <c r="K87" i="70" s="1" a="1"/>
  <c r="K87" i="70" s="1"/>
  <c r="C188" i="70"/>
  <c r="O188" i="70" s="1"/>
  <c r="B192" i="70" s="1"/>
  <c r="E192" i="70" s="1" a="1"/>
  <c r="E192" i="70" s="1"/>
  <c r="G192" i="70"/>
  <c r="H219" i="70" a="1"/>
  <c r="H219" i="70" s="1"/>
  <c r="G223" i="70"/>
  <c r="C219" i="69"/>
  <c r="E125" i="69"/>
  <c r="E94" i="69"/>
  <c r="A58" i="69"/>
  <c r="A57" i="69"/>
  <c r="C188" i="69"/>
  <c r="E156" i="69"/>
  <c r="A61" i="69"/>
  <c r="A60" i="69"/>
  <c r="A56" i="69"/>
  <c r="D58" i="69"/>
  <c r="J157" i="69" s="1"/>
  <c r="J65" i="69" s="1" a="1"/>
  <c r="J65" i="69" s="1"/>
  <c r="D57" i="69"/>
  <c r="D61" i="69"/>
  <c r="F54" i="69"/>
  <c r="J223" i="69"/>
  <c r="J192" i="69"/>
  <c r="M181" i="69"/>
  <c r="M90" i="69" s="1" a="1"/>
  <c r="M90" i="69" s="1"/>
  <c r="K174" i="69"/>
  <c r="F171" i="69"/>
  <c r="F80" i="69" s="1" a="1"/>
  <c r="F80" i="69" s="1"/>
  <c r="J164" i="69"/>
  <c r="J72" i="69" s="1" a="1"/>
  <c r="J72" i="69" s="1"/>
  <c r="J161" i="69"/>
  <c r="F133" i="69"/>
  <c r="G130" i="69"/>
  <c r="G99" i="69"/>
  <c r="G161" i="69"/>
  <c r="K138" i="69"/>
  <c r="J130" i="69"/>
  <c r="J99" i="69"/>
  <c r="L59" i="69"/>
  <c r="H58" i="69"/>
  <c r="H57" i="69"/>
  <c r="H56" i="69"/>
  <c r="G223" i="69"/>
  <c r="G192" i="69"/>
  <c r="K178" i="69"/>
  <c r="K87" i="69" s="1" a="1"/>
  <c r="K87" i="69" s="1"/>
  <c r="G164" i="69"/>
  <c r="G72" i="69" s="1" a="1"/>
  <c r="G72" i="69" s="1"/>
  <c r="I107" i="69"/>
  <c r="I77" i="69" s="1" a="1"/>
  <c r="I77" i="69" s="1"/>
  <c r="H61" i="69"/>
  <c r="F102" i="69"/>
  <c r="F72" i="69" s="1" a="1"/>
  <c r="F72" i="69" s="1"/>
  <c r="H60" i="69"/>
  <c r="N72" i="69" a="1"/>
  <c r="N72" i="69" s="1"/>
  <c r="F175" i="69"/>
  <c r="F84" i="69" s="1" a="1"/>
  <c r="F84" i="69" s="1"/>
  <c r="H188" i="69" a="1"/>
  <c r="H188" i="69" s="1"/>
  <c r="H126" i="69" a="1"/>
  <c r="H126" i="69" s="1"/>
  <c r="H95" i="69" a="1"/>
  <c r="H95" i="69" s="1"/>
  <c r="B61" i="69"/>
  <c r="B60" i="69"/>
  <c r="E157" i="69"/>
  <c r="E61" i="69"/>
  <c r="M157" i="69"/>
  <c r="M219" i="69"/>
  <c r="M65" i="69"/>
  <c r="G61" i="69"/>
  <c r="O223" i="69"/>
  <c r="O192" i="69"/>
  <c r="O130" i="69"/>
  <c r="L99" i="69"/>
  <c r="N164" i="69"/>
  <c r="I61" i="69"/>
  <c r="I60" i="69"/>
  <c r="L54" i="69" a="1"/>
  <c r="L54" i="69" s="1"/>
  <c r="E56" i="69"/>
  <c r="I56" i="69"/>
  <c r="B57" i="69"/>
  <c r="G57" i="69"/>
  <c r="E58" i="69"/>
  <c r="I58" i="69"/>
  <c r="J61" i="69"/>
  <c r="B63" i="69" a="1"/>
  <c r="B63" i="69" s="1"/>
  <c r="D64" i="69" a="1"/>
  <c r="D64" i="69" s="1"/>
  <c r="M64" i="69" a="1"/>
  <c r="M64" i="69" s="1"/>
  <c r="B68" i="69" a="1"/>
  <c r="B68" i="69" s="1"/>
  <c r="J68" i="69" a="1"/>
  <c r="J68" i="69" s="1"/>
  <c r="O68" i="69" a="1"/>
  <c r="O68" i="69" s="1"/>
  <c r="H69" i="69" a="1"/>
  <c r="H69" i="69" s="1"/>
  <c r="B70" i="69" a="1"/>
  <c r="B70" i="69" s="1"/>
  <c r="J70" i="69" a="1"/>
  <c r="J70" i="69" s="1"/>
  <c r="B71" i="69" a="1"/>
  <c r="B71" i="69" s="1"/>
  <c r="K71" i="69" a="1"/>
  <c r="K71" i="69" s="1"/>
  <c r="H72" i="69" a="1"/>
  <c r="H72" i="69" s="1"/>
  <c r="L72" i="69" a="1"/>
  <c r="L72" i="69" s="1"/>
  <c r="L73" i="69" a="1"/>
  <c r="L73" i="69" s="1"/>
  <c r="E74" i="69" a="1"/>
  <c r="E74" i="69" s="1"/>
  <c r="L74" i="69" a="1"/>
  <c r="L74" i="69" s="1"/>
  <c r="N74" i="69" a="1"/>
  <c r="N74" i="69" s="1"/>
  <c r="D75" i="69" a="1"/>
  <c r="D75" i="69" s="1"/>
  <c r="F75" i="69" a="1"/>
  <c r="F75" i="69" s="1"/>
  <c r="B76" i="69" a="1"/>
  <c r="B76" i="69" s="1"/>
  <c r="D77" i="69" a="1"/>
  <c r="D77" i="69" s="1"/>
  <c r="F77" i="69" a="1"/>
  <c r="F77" i="69" s="1"/>
  <c r="E78" i="69" a="1"/>
  <c r="E78" i="69" s="1"/>
  <c r="A79" i="69" a="1"/>
  <c r="A79" i="69" s="1"/>
  <c r="F90" i="69" a="1"/>
  <c r="F90" i="69" s="1"/>
  <c r="M95" i="69"/>
  <c r="O99" i="69"/>
  <c r="O69" i="69" s="1" a="1"/>
  <c r="O69" i="69" s="1"/>
  <c r="E126" i="69"/>
  <c r="P135" i="69"/>
  <c r="O161" i="69"/>
  <c r="B80" i="69" a="1"/>
  <c r="B80" i="69" s="1"/>
  <c r="H182" i="69"/>
  <c r="H91" i="69" s="1" a="1"/>
  <c r="H91" i="69" s="1"/>
  <c r="O135" i="69"/>
  <c r="O74" i="69" s="1" a="1"/>
  <c r="O74" i="69" s="1"/>
  <c r="M223" i="69"/>
  <c r="M192" i="69"/>
  <c r="J58" i="69"/>
  <c r="J57" i="69"/>
  <c r="J56" i="69"/>
  <c r="N107" i="69" s="1"/>
  <c r="N77" i="69" s="1" a="1"/>
  <c r="N77" i="69" s="1"/>
  <c r="H218" i="69" a="1"/>
  <c r="H218" i="69" s="1"/>
  <c r="P180" i="69"/>
  <c r="Q175" i="69"/>
  <c r="P171" i="69"/>
  <c r="Q170" i="69"/>
  <c r="Q135" i="69"/>
  <c r="H125" i="69" a="1"/>
  <c r="H125" i="69" s="1"/>
  <c r="Q104" i="69"/>
  <c r="Q103" i="69"/>
  <c r="H94" i="69" a="1"/>
  <c r="H94" i="69" s="1"/>
  <c r="O87" i="69" a="1"/>
  <c r="O87" i="69" s="1"/>
  <c r="N87" i="69" a="1"/>
  <c r="N87" i="69" s="1"/>
  <c r="H87" i="69" a="1"/>
  <c r="H87" i="69" s="1"/>
  <c r="E87" i="69" a="1"/>
  <c r="E87" i="69" s="1"/>
  <c r="A86" i="69" a="1"/>
  <c r="A86" i="69" s="1"/>
  <c r="H187" i="69" a="1"/>
  <c r="H187" i="69" s="1"/>
  <c r="Q180" i="69"/>
  <c r="P175" i="69"/>
  <c r="Q174" i="69"/>
  <c r="Q134" i="69"/>
  <c r="P104" i="69"/>
  <c r="G90" i="69" a="1"/>
  <c r="G90" i="69" s="1"/>
  <c r="B90" i="69" a="1"/>
  <c r="B90" i="69" s="1"/>
  <c r="G89" i="69" a="1"/>
  <c r="G89" i="69" s="1"/>
  <c r="O83" i="69" a="1"/>
  <c r="O83" i="69" s="1"/>
  <c r="N83" i="69" a="1"/>
  <c r="N83" i="69" s="1"/>
  <c r="E83" i="69" a="1"/>
  <c r="E83" i="69" s="1"/>
  <c r="B83" i="69" a="1"/>
  <c r="B83" i="69" s="1"/>
  <c r="A82" i="69" a="1"/>
  <c r="A82" i="69" s="1"/>
  <c r="N80" i="69" a="1"/>
  <c r="N80" i="69" s="1"/>
  <c r="K65" i="69" a="1"/>
  <c r="K65" i="69" s="1"/>
  <c r="I65" i="69" a="1"/>
  <c r="I65" i="69" s="1"/>
  <c r="G65" i="69" a="1"/>
  <c r="G65" i="69" s="1"/>
  <c r="E65" i="69" a="1"/>
  <c r="E65" i="69" s="1"/>
  <c r="B56" i="69"/>
  <c r="E57" i="69"/>
  <c r="B58" i="69"/>
  <c r="E60" i="69"/>
  <c r="J60" i="69"/>
  <c r="A63" i="69" a="1"/>
  <c r="A63" i="69" s="1"/>
  <c r="B64" i="69" a="1"/>
  <c r="B64" i="69" s="1"/>
  <c r="F64" i="69" a="1"/>
  <c r="F64" i="69" s="1"/>
  <c r="J64" i="69" a="1"/>
  <c r="J64" i="69" s="1"/>
  <c r="O64" i="69" a="1"/>
  <c r="O64" i="69" s="1"/>
  <c r="D65" i="69"/>
  <c r="N65" i="69" a="1"/>
  <c r="N65" i="69" s="1"/>
  <c r="B66" i="69" a="1"/>
  <c r="B66" i="69" s="1"/>
  <c r="B67" i="69" a="1"/>
  <c r="B67" i="69" s="1"/>
  <c r="F68" i="69" a="1"/>
  <c r="F68" i="69" s="1"/>
  <c r="L68" i="69" a="1"/>
  <c r="L68" i="69" s="1"/>
  <c r="I69" i="69" a="1"/>
  <c r="I69" i="69" s="1"/>
  <c r="K69" i="69" a="1"/>
  <c r="K69" i="69" s="1"/>
  <c r="N69" i="69" a="1"/>
  <c r="N69" i="69" s="1"/>
  <c r="P69" i="69" a="1"/>
  <c r="P69" i="69" s="1"/>
  <c r="I70" i="69" a="1"/>
  <c r="I70" i="69" s="1"/>
  <c r="K70" i="69" a="1"/>
  <c r="K70" i="69" s="1"/>
  <c r="G71" i="69" a="1"/>
  <c r="G71" i="69" s="1"/>
  <c r="N71" i="69" a="1"/>
  <c r="N71" i="69" s="1"/>
  <c r="O73" i="69" a="1"/>
  <c r="O73" i="69" s="1"/>
  <c r="D74" i="69" a="1"/>
  <c r="D74" i="69" s="1"/>
  <c r="F74" i="69" a="1"/>
  <c r="F74" i="69" s="1"/>
  <c r="M74" i="69" a="1"/>
  <c r="M74" i="69" s="1"/>
  <c r="E75" i="69" a="1"/>
  <c r="E75" i="69" s="1"/>
  <c r="L75" i="69" a="1"/>
  <c r="L75" i="69" s="1"/>
  <c r="B77" i="69" a="1"/>
  <c r="B77" i="69" s="1"/>
  <c r="E77" i="69" a="1"/>
  <c r="E77" i="69" s="1"/>
  <c r="H77" i="69" a="1"/>
  <c r="H77" i="69" s="1"/>
  <c r="J77" i="69" a="1"/>
  <c r="J77" i="69" s="1"/>
  <c r="M77" i="69" a="1"/>
  <c r="M77" i="69" s="1"/>
  <c r="O79" i="69" a="1"/>
  <c r="O79" i="69" s="1"/>
  <c r="J90" i="69" a="1"/>
  <c r="J90" i="69" s="1"/>
  <c r="E95" i="69"/>
  <c r="M126" i="69"/>
  <c r="Q171" i="69"/>
  <c r="H83" i="69" a="1"/>
  <c r="H83" i="69" s="1"/>
  <c r="B87" i="69" a="1"/>
  <c r="B87" i="69" s="1"/>
  <c r="H219" i="69" a="1"/>
  <c r="H219" i="69" s="1"/>
  <c r="C219" i="68"/>
  <c r="E125" i="68"/>
  <c r="E94" i="68"/>
  <c r="A58" i="68"/>
  <c r="A57" i="68"/>
  <c r="C188" i="68"/>
  <c r="E156" i="68"/>
  <c r="A61" i="68"/>
  <c r="A60" i="68"/>
  <c r="A56" i="68"/>
  <c r="D58" i="68"/>
  <c r="J157" i="68" s="1"/>
  <c r="J65" i="68" s="1" a="1"/>
  <c r="J65" i="68" s="1"/>
  <c r="D57" i="68"/>
  <c r="D61" i="68"/>
  <c r="F54" i="68"/>
  <c r="J223" i="68"/>
  <c r="J192" i="68"/>
  <c r="M181" i="68"/>
  <c r="M90" i="68" s="1" a="1"/>
  <c r="M90" i="68" s="1"/>
  <c r="K174" i="68"/>
  <c r="F171" i="68"/>
  <c r="F80" i="68" s="1" a="1"/>
  <c r="F80" i="68" s="1"/>
  <c r="J164" i="68"/>
  <c r="J72" i="68" s="1" a="1"/>
  <c r="J72" i="68" s="1"/>
  <c r="J161" i="68"/>
  <c r="F133" i="68"/>
  <c r="G130" i="68"/>
  <c r="G99" i="68"/>
  <c r="G161" i="68"/>
  <c r="K138" i="68"/>
  <c r="J130" i="68"/>
  <c r="J99" i="68"/>
  <c r="L59" i="68"/>
  <c r="H58" i="68"/>
  <c r="H57" i="68"/>
  <c r="H56" i="68"/>
  <c r="G223" i="68"/>
  <c r="G192" i="68"/>
  <c r="K178" i="68"/>
  <c r="K87" i="68" s="1" a="1"/>
  <c r="K87" i="68" s="1"/>
  <c r="G164" i="68"/>
  <c r="G72" i="68" s="1" a="1"/>
  <c r="G72" i="68" s="1"/>
  <c r="I107" i="68"/>
  <c r="I77" i="68" s="1" a="1"/>
  <c r="I77" i="68" s="1"/>
  <c r="H61" i="68"/>
  <c r="F102" i="68"/>
  <c r="F72" i="68" s="1" a="1"/>
  <c r="F72" i="68" s="1"/>
  <c r="H60" i="68"/>
  <c r="F175" i="68"/>
  <c r="F84" i="68" s="1" a="1"/>
  <c r="F84" i="68" s="1"/>
  <c r="H188" i="68" a="1"/>
  <c r="H188" i="68" s="1"/>
  <c r="H126" i="68" a="1"/>
  <c r="H126" i="68" s="1"/>
  <c r="H95" i="68" a="1"/>
  <c r="H95" i="68" s="1"/>
  <c r="B61" i="68"/>
  <c r="B60" i="68"/>
  <c r="E157" i="68"/>
  <c r="E61" i="68"/>
  <c r="M157" i="68"/>
  <c r="M219" i="68"/>
  <c r="M65" i="68"/>
  <c r="G61" i="68"/>
  <c r="O223" i="68"/>
  <c r="O192" i="68"/>
  <c r="O130" i="68"/>
  <c r="L99" i="68"/>
  <c r="N164" i="68"/>
  <c r="N72" i="68" s="1" a="1"/>
  <c r="N72" i="68" s="1"/>
  <c r="I61" i="68"/>
  <c r="I60" i="68"/>
  <c r="L54" i="68" a="1"/>
  <c r="L54" i="68" s="1"/>
  <c r="E56" i="68"/>
  <c r="I56" i="68"/>
  <c r="B57" i="68"/>
  <c r="G57" i="68"/>
  <c r="E58" i="68"/>
  <c r="I58" i="68"/>
  <c r="J61" i="68"/>
  <c r="B63" i="68" a="1"/>
  <c r="B63" i="68" s="1"/>
  <c r="D64" i="68" a="1"/>
  <c r="D64" i="68" s="1"/>
  <c r="M64" i="68" a="1"/>
  <c r="M64" i="68" s="1"/>
  <c r="B68" i="68" a="1"/>
  <c r="B68" i="68" s="1"/>
  <c r="J68" i="68" a="1"/>
  <c r="J68" i="68" s="1"/>
  <c r="O68" i="68" a="1"/>
  <c r="O68" i="68" s="1"/>
  <c r="H69" i="68" a="1"/>
  <c r="H69" i="68" s="1"/>
  <c r="B70" i="68" a="1"/>
  <c r="B70" i="68" s="1"/>
  <c r="J70" i="68" a="1"/>
  <c r="J70" i="68" s="1"/>
  <c r="B71" i="68" a="1"/>
  <c r="B71" i="68" s="1"/>
  <c r="K71" i="68" a="1"/>
  <c r="K71" i="68" s="1"/>
  <c r="H72" i="68" a="1"/>
  <c r="H72" i="68" s="1"/>
  <c r="L72" i="68" a="1"/>
  <c r="L72" i="68" s="1"/>
  <c r="L73" i="68" a="1"/>
  <c r="L73" i="68" s="1"/>
  <c r="E74" i="68" a="1"/>
  <c r="E74" i="68" s="1"/>
  <c r="L74" i="68" a="1"/>
  <c r="L74" i="68" s="1"/>
  <c r="N74" i="68" a="1"/>
  <c r="N74" i="68" s="1"/>
  <c r="D75" i="68" a="1"/>
  <c r="D75" i="68" s="1"/>
  <c r="F75" i="68" a="1"/>
  <c r="F75" i="68" s="1"/>
  <c r="B76" i="68" a="1"/>
  <c r="B76" i="68" s="1"/>
  <c r="D77" i="68" a="1"/>
  <c r="D77" i="68" s="1"/>
  <c r="F77" i="68" a="1"/>
  <c r="F77" i="68" s="1"/>
  <c r="E78" i="68" a="1"/>
  <c r="E78" i="68" s="1"/>
  <c r="A79" i="68" a="1"/>
  <c r="A79" i="68" s="1"/>
  <c r="F90" i="68" a="1"/>
  <c r="F90" i="68" s="1"/>
  <c r="M95" i="68"/>
  <c r="O99" i="68"/>
  <c r="O69" i="68" s="1" a="1"/>
  <c r="O69" i="68" s="1"/>
  <c r="E126" i="68"/>
  <c r="P135" i="68"/>
  <c r="O161" i="68"/>
  <c r="B80" i="68" a="1"/>
  <c r="B80" i="68" s="1"/>
  <c r="H182" i="68"/>
  <c r="H91" i="68" s="1" a="1"/>
  <c r="H91" i="68" s="1"/>
  <c r="O135" i="68"/>
  <c r="O74" i="68" s="1" a="1"/>
  <c r="O74" i="68" s="1"/>
  <c r="M223" i="68"/>
  <c r="M192" i="68"/>
  <c r="J58" i="68"/>
  <c r="J57" i="68"/>
  <c r="J56" i="68"/>
  <c r="N107" i="68" s="1"/>
  <c r="N77" i="68" s="1" a="1"/>
  <c r="N77" i="68" s="1"/>
  <c r="H218" i="68" a="1"/>
  <c r="H218" i="68" s="1"/>
  <c r="P180" i="68"/>
  <c r="Q175" i="68"/>
  <c r="P171" i="68"/>
  <c r="Q170" i="68"/>
  <c r="Q135" i="68"/>
  <c r="H125" i="68" a="1"/>
  <c r="H125" i="68" s="1"/>
  <c r="Q104" i="68"/>
  <c r="Q103" i="68"/>
  <c r="H94" i="68" a="1"/>
  <c r="H94" i="68" s="1"/>
  <c r="O87" i="68" a="1"/>
  <c r="O87" i="68" s="1"/>
  <c r="N87" i="68" a="1"/>
  <c r="N87" i="68" s="1"/>
  <c r="H87" i="68" a="1"/>
  <c r="H87" i="68" s="1"/>
  <c r="E87" i="68" a="1"/>
  <c r="E87" i="68" s="1"/>
  <c r="A86" i="68" a="1"/>
  <c r="A86" i="68" s="1"/>
  <c r="H187" i="68" a="1"/>
  <c r="H187" i="68" s="1"/>
  <c r="Q180" i="68"/>
  <c r="P175" i="68"/>
  <c r="Q174" i="68"/>
  <c r="Q134" i="68"/>
  <c r="P104" i="68"/>
  <c r="G90" i="68" a="1"/>
  <c r="G90" i="68" s="1"/>
  <c r="B90" i="68" a="1"/>
  <c r="B90" i="68" s="1"/>
  <c r="G89" i="68" a="1"/>
  <c r="G89" i="68" s="1"/>
  <c r="O83" i="68" a="1"/>
  <c r="O83" i="68" s="1"/>
  <c r="N83" i="68" a="1"/>
  <c r="N83" i="68" s="1"/>
  <c r="E83" i="68" a="1"/>
  <c r="E83" i="68" s="1"/>
  <c r="B83" i="68" a="1"/>
  <c r="B83" i="68" s="1"/>
  <c r="A82" i="68" a="1"/>
  <c r="A82" i="68" s="1"/>
  <c r="N80" i="68" a="1"/>
  <c r="N80" i="68" s="1"/>
  <c r="K65" i="68" a="1"/>
  <c r="K65" i="68" s="1"/>
  <c r="I65" i="68" a="1"/>
  <c r="I65" i="68" s="1"/>
  <c r="G65" i="68" a="1"/>
  <c r="G65" i="68" s="1"/>
  <c r="E65" i="68" a="1"/>
  <c r="E65" i="68" s="1"/>
  <c r="B56" i="68"/>
  <c r="E57" i="68"/>
  <c r="B58" i="68"/>
  <c r="E60" i="68"/>
  <c r="J60" i="68"/>
  <c r="A63" i="68" a="1"/>
  <c r="A63" i="68" s="1"/>
  <c r="B64" i="68" a="1"/>
  <c r="B64" i="68" s="1"/>
  <c r="F64" i="68" a="1"/>
  <c r="F64" i="68" s="1"/>
  <c r="J64" i="68" a="1"/>
  <c r="J64" i="68" s="1"/>
  <c r="O64" i="68" a="1"/>
  <c r="O64" i="68" s="1"/>
  <c r="D65" i="68"/>
  <c r="N65" i="68" a="1"/>
  <c r="N65" i="68" s="1"/>
  <c r="B66" i="68" a="1"/>
  <c r="B66" i="68" s="1"/>
  <c r="B67" i="68" a="1"/>
  <c r="B67" i="68" s="1"/>
  <c r="F68" i="68" a="1"/>
  <c r="F68" i="68" s="1"/>
  <c r="L68" i="68" a="1"/>
  <c r="L68" i="68" s="1"/>
  <c r="I69" i="68" a="1"/>
  <c r="I69" i="68" s="1"/>
  <c r="K69" i="68" a="1"/>
  <c r="K69" i="68" s="1"/>
  <c r="N69" i="68" a="1"/>
  <c r="N69" i="68" s="1"/>
  <c r="P69" i="68" a="1"/>
  <c r="P69" i="68" s="1"/>
  <c r="I70" i="68" a="1"/>
  <c r="I70" i="68" s="1"/>
  <c r="K70" i="68" a="1"/>
  <c r="K70" i="68" s="1"/>
  <c r="G71" i="68" a="1"/>
  <c r="G71" i="68" s="1"/>
  <c r="N71" i="68" a="1"/>
  <c r="N71" i="68" s="1"/>
  <c r="O73" i="68" a="1"/>
  <c r="O73" i="68" s="1"/>
  <c r="D74" i="68" a="1"/>
  <c r="D74" i="68" s="1"/>
  <c r="F74" i="68" a="1"/>
  <c r="F74" i="68" s="1"/>
  <c r="M74" i="68" a="1"/>
  <c r="M74" i="68" s="1"/>
  <c r="E75" i="68" a="1"/>
  <c r="E75" i="68" s="1"/>
  <c r="L75" i="68" a="1"/>
  <c r="L75" i="68" s="1"/>
  <c r="B77" i="68" a="1"/>
  <c r="B77" i="68" s="1"/>
  <c r="E77" i="68" a="1"/>
  <c r="E77" i="68" s="1"/>
  <c r="H77" i="68" a="1"/>
  <c r="H77" i="68" s="1"/>
  <c r="J77" i="68" a="1"/>
  <c r="J77" i="68" s="1"/>
  <c r="M77" i="68" a="1"/>
  <c r="M77" i="68" s="1"/>
  <c r="O79" i="68" a="1"/>
  <c r="O79" i="68" s="1"/>
  <c r="J90" i="68" a="1"/>
  <c r="J90" i="68" s="1"/>
  <c r="E95" i="68"/>
  <c r="M126" i="68"/>
  <c r="Q171" i="68"/>
  <c r="H83" i="68" a="1"/>
  <c r="H83" i="68" s="1"/>
  <c r="B87" i="68" a="1"/>
  <c r="B87" i="68" s="1"/>
  <c r="H219" i="68" a="1"/>
  <c r="H219" i="68" s="1"/>
  <c r="H218" i="67" a="1"/>
  <c r="H218" i="67" s="1"/>
  <c r="P180" i="67"/>
  <c r="Q175" i="67"/>
  <c r="P171" i="67"/>
  <c r="Q170" i="67"/>
  <c r="Q135" i="67"/>
  <c r="H125" i="67" a="1"/>
  <c r="H125" i="67" s="1"/>
  <c r="Q104" i="67"/>
  <c r="Q103" i="67"/>
  <c r="H94" i="67" a="1"/>
  <c r="H94" i="67" s="1"/>
  <c r="O87" i="67" a="1"/>
  <c r="O87" i="67" s="1"/>
  <c r="N87" i="67" a="1"/>
  <c r="N87" i="67" s="1"/>
  <c r="H87" i="67" a="1"/>
  <c r="H87" i="67" s="1"/>
  <c r="E87" i="67" a="1"/>
  <c r="E87" i="67" s="1"/>
  <c r="A86" i="67" a="1"/>
  <c r="A86" i="67" s="1"/>
  <c r="H187" i="67" a="1"/>
  <c r="H187" i="67" s="1"/>
  <c r="Q180" i="67"/>
  <c r="P175" i="67"/>
  <c r="Q174" i="67"/>
  <c r="Q134" i="67"/>
  <c r="P104" i="67"/>
  <c r="G90" i="67" a="1"/>
  <c r="G90" i="67" s="1"/>
  <c r="B90" i="67" a="1"/>
  <c r="B90" i="67" s="1"/>
  <c r="G89" i="67" a="1"/>
  <c r="G89" i="67" s="1"/>
  <c r="O83" i="67" a="1"/>
  <c r="O83" i="67" s="1"/>
  <c r="N83" i="67" a="1"/>
  <c r="N83" i="67" s="1"/>
  <c r="E83" i="67" a="1"/>
  <c r="E83" i="67" s="1"/>
  <c r="B83" i="67" a="1"/>
  <c r="B83" i="67" s="1"/>
  <c r="A82" i="67" a="1"/>
  <c r="A82" i="67" s="1"/>
  <c r="N80" i="67" a="1"/>
  <c r="N80" i="67" s="1"/>
  <c r="K65" i="67" a="1"/>
  <c r="K65" i="67" s="1"/>
  <c r="I65" i="67" a="1"/>
  <c r="I65" i="67" s="1"/>
  <c r="G65" i="67" a="1"/>
  <c r="G65" i="67" s="1"/>
  <c r="E65" i="67" a="1"/>
  <c r="E65" i="67" s="1"/>
  <c r="Q171" i="67"/>
  <c r="J90" i="67" a="1"/>
  <c r="J90" i="67" s="1"/>
  <c r="O79" i="67" a="1"/>
  <c r="O79" i="67" s="1"/>
  <c r="M77" i="67" a="1"/>
  <c r="M77" i="67" s="1"/>
  <c r="J77" i="67" a="1"/>
  <c r="J77" i="67" s="1"/>
  <c r="H77" i="67" a="1"/>
  <c r="H77" i="67" s="1"/>
  <c r="E77" i="67" a="1"/>
  <c r="E77" i="67" s="1"/>
  <c r="B77" i="67" a="1"/>
  <c r="B77" i="67" s="1"/>
  <c r="L75" i="67" a="1"/>
  <c r="L75" i="67" s="1"/>
  <c r="E75" i="67" a="1"/>
  <c r="E75" i="67" s="1"/>
  <c r="M74" i="67" a="1"/>
  <c r="M74" i="67" s="1"/>
  <c r="F74" i="67" a="1"/>
  <c r="F74" i="67" s="1"/>
  <c r="D74" i="67" a="1"/>
  <c r="D74" i="67" s="1"/>
  <c r="O73" i="67" a="1"/>
  <c r="O73" i="67" s="1"/>
  <c r="G71" i="67" a="1"/>
  <c r="G71" i="67" s="1"/>
  <c r="K70" i="67" a="1"/>
  <c r="K70" i="67" s="1"/>
  <c r="I70" i="67" a="1"/>
  <c r="I70" i="67" s="1"/>
  <c r="P69" i="67" a="1"/>
  <c r="P69" i="67" s="1"/>
  <c r="N69" i="67" a="1"/>
  <c r="N69" i="67" s="1"/>
  <c r="K69" i="67" a="1"/>
  <c r="K69" i="67" s="1"/>
  <c r="I69" i="67" a="1"/>
  <c r="I69" i="67" s="1"/>
  <c r="L68" i="67" a="1"/>
  <c r="L68" i="67" s="1"/>
  <c r="F68" i="67" a="1"/>
  <c r="F68" i="67" s="1"/>
  <c r="B67" i="67" a="1"/>
  <c r="B67" i="67" s="1"/>
  <c r="B66" i="67" a="1"/>
  <c r="B66" i="67" s="1"/>
  <c r="N65" i="67" a="1"/>
  <c r="N65" i="67" s="1"/>
  <c r="O64" i="67" a="1"/>
  <c r="O64" i="67" s="1"/>
  <c r="J64" i="67" a="1"/>
  <c r="J64" i="67" s="1"/>
  <c r="F64" i="67" a="1"/>
  <c r="F64" i="67" s="1"/>
  <c r="A63" i="67" a="1"/>
  <c r="A63" i="67" s="1"/>
  <c r="D53" i="67" a="1"/>
  <c r="D53" i="67" s="1"/>
  <c r="Q179" i="67"/>
  <c r="P135" i="67"/>
  <c r="F90" i="67" a="1"/>
  <c r="F90" i="67" s="1"/>
  <c r="A79" i="67" a="1"/>
  <c r="A79" i="67" s="1"/>
  <c r="E78" i="67" a="1"/>
  <c r="E78" i="67" s="1"/>
  <c r="F77" i="67" a="1"/>
  <c r="F77" i="67" s="1"/>
  <c r="D77" i="67" a="1"/>
  <c r="D77" i="67" s="1"/>
  <c r="B76" i="67" a="1"/>
  <c r="B76" i="67" s="1"/>
  <c r="F75" i="67" a="1"/>
  <c r="F75" i="67" s="1"/>
  <c r="D75" i="67" a="1"/>
  <c r="D75" i="67" s="1"/>
  <c r="N74" i="67" a="1"/>
  <c r="N74" i="67" s="1"/>
  <c r="L74" i="67" a="1"/>
  <c r="L74" i="67" s="1"/>
  <c r="E74" i="67" a="1"/>
  <c r="E74" i="67" s="1"/>
  <c r="L73" i="67" a="1"/>
  <c r="L73" i="67" s="1"/>
  <c r="L72" i="67" a="1"/>
  <c r="L72" i="67" s="1"/>
  <c r="H72" i="67" a="1"/>
  <c r="H72" i="67" s="1"/>
  <c r="K71" i="67" a="1"/>
  <c r="K71" i="67" s="1"/>
  <c r="B71" i="67" a="1"/>
  <c r="B71" i="67" s="1"/>
  <c r="J70" i="67" a="1"/>
  <c r="J70" i="67" s="1"/>
  <c r="B70" i="67" a="1"/>
  <c r="B70" i="67" s="1"/>
  <c r="H69" i="67" a="1"/>
  <c r="H69" i="67" s="1"/>
  <c r="O68" i="67" a="1"/>
  <c r="O68" i="67" s="1"/>
  <c r="J68" i="67" a="1"/>
  <c r="J68" i="67" s="1"/>
  <c r="B68" i="67" a="1"/>
  <c r="B68" i="67" s="1"/>
  <c r="M64" i="67" a="1"/>
  <c r="M64" i="67" s="1"/>
  <c r="D64" i="67" a="1"/>
  <c r="D64" i="67" s="1"/>
  <c r="B63" i="67" a="1"/>
  <c r="B63" i="67" s="1"/>
  <c r="L54" i="67" a="1"/>
  <c r="L54" i="67" s="1"/>
  <c r="H188" i="67" a="1"/>
  <c r="H188" i="67" s="1"/>
  <c r="H126" i="67" a="1"/>
  <c r="H126" i="67" s="1"/>
  <c r="H95" i="67" a="1"/>
  <c r="H95" i="67" s="1"/>
  <c r="B61" i="67"/>
  <c r="B60" i="67"/>
  <c r="E157" i="67"/>
  <c r="E61" i="67"/>
  <c r="M157" i="67"/>
  <c r="M219" i="67"/>
  <c r="M65" i="67"/>
  <c r="G61" i="67"/>
  <c r="O223" i="67"/>
  <c r="O192" i="67"/>
  <c r="O130" i="67"/>
  <c r="L99" i="67"/>
  <c r="N164" i="67"/>
  <c r="N72" i="67" s="1" a="1"/>
  <c r="N72" i="67" s="1"/>
  <c r="I61" i="67"/>
  <c r="I60" i="67"/>
  <c r="E56" i="67"/>
  <c r="F56" i="67" s="1"/>
  <c r="I56" i="67"/>
  <c r="B57" i="67"/>
  <c r="G57" i="67"/>
  <c r="E58" i="67"/>
  <c r="I58" i="67"/>
  <c r="F61" i="67"/>
  <c r="M95" i="67"/>
  <c r="E126" i="67"/>
  <c r="O161" i="67"/>
  <c r="B80" i="67" a="1"/>
  <c r="B80" i="67" s="1"/>
  <c r="C219" i="67"/>
  <c r="E125" i="67"/>
  <c r="E94" i="67"/>
  <c r="A58" i="67"/>
  <c r="F58" i="67" s="1"/>
  <c r="A57" i="67"/>
  <c r="D58" i="67"/>
  <c r="J157" i="67" s="1"/>
  <c r="J65" i="67" s="1" a="1"/>
  <c r="J65" i="67" s="1"/>
  <c r="D57" i="67"/>
  <c r="F54" i="67"/>
  <c r="J223" i="67"/>
  <c r="J192" i="67"/>
  <c r="M181" i="67"/>
  <c r="M90" i="67" s="1" a="1"/>
  <c r="M90" i="67" s="1"/>
  <c r="K174" i="67"/>
  <c r="F171" i="67"/>
  <c r="F80" i="67" s="1" a="1"/>
  <c r="F80" i="67" s="1"/>
  <c r="J164" i="67"/>
  <c r="J72" i="67" s="1" a="1"/>
  <c r="J72" i="67" s="1"/>
  <c r="J161" i="67"/>
  <c r="F133" i="67"/>
  <c r="F72" i="67" s="1" a="1"/>
  <c r="F72" i="67" s="1"/>
  <c r="G130" i="67"/>
  <c r="G99" i="67"/>
  <c r="G161" i="67"/>
  <c r="K138" i="67"/>
  <c r="J130" i="67"/>
  <c r="J99" i="67"/>
  <c r="L59" i="67"/>
  <c r="H58" i="67"/>
  <c r="H57" i="67"/>
  <c r="H56" i="67"/>
  <c r="O135" i="67"/>
  <c r="O74" i="67" s="1" a="1"/>
  <c r="O74" i="67" s="1"/>
  <c r="M223" i="67"/>
  <c r="M192" i="67"/>
  <c r="J58" i="67"/>
  <c r="J57" i="67"/>
  <c r="J56" i="67"/>
  <c r="N107" i="67" s="1"/>
  <c r="N77" i="67" s="1" a="1"/>
  <c r="N77" i="67" s="1"/>
  <c r="B56" i="67"/>
  <c r="G56" i="67"/>
  <c r="E57" i="67"/>
  <c r="I57" i="67"/>
  <c r="B58" i="67"/>
  <c r="G58" i="67"/>
  <c r="E60" i="67"/>
  <c r="F60" i="67" s="1"/>
  <c r="J60" i="67"/>
  <c r="L60" i="67" s="1"/>
  <c r="D61" i="67"/>
  <c r="H61" i="67"/>
  <c r="D65" i="67"/>
  <c r="E95" i="67"/>
  <c r="I107" i="67"/>
  <c r="I77" i="67" s="1" a="1"/>
  <c r="I77" i="67" s="1"/>
  <c r="M126" i="67"/>
  <c r="E156" i="67"/>
  <c r="G164" i="67"/>
  <c r="G72" i="67" s="1" a="1"/>
  <c r="G72" i="67" s="1"/>
  <c r="H83" i="67" a="1"/>
  <c r="H83" i="67" s="1"/>
  <c r="B87" i="67" a="1"/>
  <c r="B87" i="67" s="1"/>
  <c r="K178" i="67"/>
  <c r="K87" i="67" s="1" a="1"/>
  <c r="K87" i="67" s="1"/>
  <c r="C188" i="67"/>
  <c r="O188" i="67" s="1"/>
  <c r="B192" i="67" s="1"/>
  <c r="G192" i="67"/>
  <c r="H219" i="67" a="1"/>
  <c r="H219" i="67" s="1"/>
  <c r="G223" i="67"/>
  <c r="O135" i="65"/>
  <c r="O74" i="65" s="1" a="1"/>
  <c r="O74" i="65" s="1"/>
  <c r="M223" i="65"/>
  <c r="M192" i="65"/>
  <c r="J58" i="65"/>
  <c r="J57" i="65"/>
  <c r="J56" i="65"/>
  <c r="N107" i="65" s="1"/>
  <c r="N77" i="65" s="1" a="1"/>
  <c r="N77" i="65" s="1"/>
  <c r="N102" i="65"/>
  <c r="O99" i="65"/>
  <c r="J61" i="65"/>
  <c r="C219" i="65"/>
  <c r="E125" i="65"/>
  <c r="E94" i="65"/>
  <c r="A58" i="65"/>
  <c r="A57" i="65"/>
  <c r="F57" i="65" s="1"/>
  <c r="A61" i="65"/>
  <c r="A60" i="65"/>
  <c r="A56" i="65"/>
  <c r="D58" i="65"/>
  <c r="J157" i="65" s="1"/>
  <c r="J65" i="65" s="1" a="1"/>
  <c r="J65" i="65" s="1"/>
  <c r="D57" i="65"/>
  <c r="F54" i="65"/>
  <c r="H54" i="65"/>
  <c r="H218" i="65" a="1"/>
  <c r="H218" i="65" s="1"/>
  <c r="P180" i="65"/>
  <c r="Q175" i="65"/>
  <c r="P171" i="65"/>
  <c r="Q170" i="65"/>
  <c r="Q135" i="65"/>
  <c r="H125" i="65" a="1"/>
  <c r="H125" i="65" s="1"/>
  <c r="Q104" i="65"/>
  <c r="Q103" i="65"/>
  <c r="H94" i="65" a="1"/>
  <c r="H94" i="65" s="1"/>
  <c r="O87" i="65" a="1"/>
  <c r="O87" i="65" s="1"/>
  <c r="N87" i="65" a="1"/>
  <c r="N87" i="65" s="1"/>
  <c r="H87" i="65" a="1"/>
  <c r="H87" i="65" s="1"/>
  <c r="E87" i="65" a="1"/>
  <c r="E87" i="65" s="1"/>
  <c r="A86" i="65" a="1"/>
  <c r="A86" i="65" s="1"/>
  <c r="H187" i="65" a="1"/>
  <c r="H187" i="65" s="1"/>
  <c r="Q180" i="65"/>
  <c r="P175" i="65"/>
  <c r="Q174" i="65"/>
  <c r="Q134" i="65"/>
  <c r="P104" i="65"/>
  <c r="G90" i="65" a="1"/>
  <c r="G90" i="65" s="1"/>
  <c r="B90" i="65" a="1"/>
  <c r="B90" i="65" s="1"/>
  <c r="G89" i="65" a="1"/>
  <c r="G89" i="65" s="1"/>
  <c r="O83" i="65" a="1"/>
  <c r="O83" i="65" s="1"/>
  <c r="N83" i="65" a="1"/>
  <c r="N83" i="65" s="1"/>
  <c r="E83" i="65" a="1"/>
  <c r="E83" i="65" s="1"/>
  <c r="B83" i="65" a="1"/>
  <c r="B83" i="65" s="1"/>
  <c r="A82" i="65" a="1"/>
  <c r="A82" i="65" s="1"/>
  <c r="N80" i="65" a="1"/>
  <c r="N80" i="65" s="1"/>
  <c r="K65" i="65" a="1"/>
  <c r="K65" i="65" s="1"/>
  <c r="I65" i="65" a="1"/>
  <c r="I65" i="65" s="1"/>
  <c r="G65" i="65" a="1"/>
  <c r="G65" i="65" s="1"/>
  <c r="E65" i="65" a="1"/>
  <c r="E65" i="65" s="1"/>
  <c r="Q179" i="65"/>
  <c r="P135" i="65"/>
  <c r="F90" i="65" a="1"/>
  <c r="F90" i="65" s="1"/>
  <c r="A79" i="65" a="1"/>
  <c r="A79" i="65" s="1"/>
  <c r="E78" i="65" a="1"/>
  <c r="E78" i="65" s="1"/>
  <c r="F77" i="65" a="1"/>
  <c r="F77" i="65" s="1"/>
  <c r="D77" i="65" a="1"/>
  <c r="D77" i="65" s="1"/>
  <c r="B76" i="65" a="1"/>
  <c r="B76" i="65" s="1"/>
  <c r="F75" i="65" a="1"/>
  <c r="F75" i="65" s="1"/>
  <c r="D75" i="65" a="1"/>
  <c r="D75" i="65" s="1"/>
  <c r="N74" i="65" a="1"/>
  <c r="N74" i="65" s="1"/>
  <c r="L74" i="65" a="1"/>
  <c r="L74" i="65" s="1"/>
  <c r="E74" i="65" a="1"/>
  <c r="E74" i="65" s="1"/>
  <c r="L73" i="65" a="1"/>
  <c r="L73" i="65" s="1"/>
  <c r="L72" i="65" a="1"/>
  <c r="L72" i="65" s="1"/>
  <c r="H72" i="65" a="1"/>
  <c r="H72" i="65" s="1"/>
  <c r="K71" i="65" a="1"/>
  <c r="K71" i="65" s="1"/>
  <c r="B71" i="65" a="1"/>
  <c r="B71" i="65" s="1"/>
  <c r="J70" i="65" a="1"/>
  <c r="J70" i="65" s="1"/>
  <c r="B70" i="65" a="1"/>
  <c r="B70" i="65" s="1"/>
  <c r="H69" i="65" a="1"/>
  <c r="H69" i="65" s="1"/>
  <c r="O68" i="65" a="1"/>
  <c r="O68" i="65" s="1"/>
  <c r="J68" i="65" a="1"/>
  <c r="J68" i="65" s="1"/>
  <c r="B68" i="65" a="1"/>
  <c r="B68" i="65" s="1"/>
  <c r="M64" i="65" a="1"/>
  <c r="M64" i="65" s="1"/>
  <c r="B63" i="65" a="1"/>
  <c r="B63" i="65" s="1"/>
  <c r="L54" i="65" a="1"/>
  <c r="L54" i="65" s="1"/>
  <c r="H157" i="65"/>
  <c r="J60" i="65"/>
  <c r="B64" i="65" a="1"/>
  <c r="B64" i="65" s="1"/>
  <c r="J64" i="65" a="1"/>
  <c r="J64" i="65" s="1"/>
  <c r="D65" i="65"/>
  <c r="N65" i="65" a="1"/>
  <c r="N65" i="65" s="1"/>
  <c r="F68" i="65" a="1"/>
  <c r="F68" i="65" s="1"/>
  <c r="I69" i="65" a="1"/>
  <c r="I69" i="65" s="1"/>
  <c r="N69" i="65" a="1"/>
  <c r="N69" i="65" s="1"/>
  <c r="I70" i="65" a="1"/>
  <c r="I70" i="65" s="1"/>
  <c r="G71" i="65" a="1"/>
  <c r="G71" i="65" s="1"/>
  <c r="O73" i="65" a="1"/>
  <c r="O73" i="65" s="1"/>
  <c r="F74" i="65" a="1"/>
  <c r="F74" i="65" s="1"/>
  <c r="E75" i="65" a="1"/>
  <c r="E75" i="65" s="1"/>
  <c r="B77" i="65" a="1"/>
  <c r="B77" i="65" s="1"/>
  <c r="H77" i="65" a="1"/>
  <c r="H77" i="65" s="1"/>
  <c r="M77" i="65" a="1"/>
  <c r="M77" i="65" s="1"/>
  <c r="J90" i="65" a="1"/>
  <c r="J90" i="65" s="1"/>
  <c r="E156" i="65"/>
  <c r="D64" i="65" a="1"/>
  <c r="D64" i="65" s="1"/>
  <c r="Q171" i="65"/>
  <c r="H83" i="65" a="1"/>
  <c r="H83" i="65" s="1"/>
  <c r="C188" i="65"/>
  <c r="H188" i="65" a="1"/>
  <c r="H188" i="65" s="1"/>
  <c r="H126" i="65" a="1"/>
  <c r="H126" i="65" s="1"/>
  <c r="H95" i="65" a="1"/>
  <c r="H95" i="65" s="1"/>
  <c r="B61" i="65"/>
  <c r="B60" i="65"/>
  <c r="E157" i="65"/>
  <c r="E61" i="65"/>
  <c r="M157" i="65"/>
  <c r="M219" i="65"/>
  <c r="M65" i="65"/>
  <c r="G61" i="65"/>
  <c r="O223" i="65"/>
  <c r="O192" i="65"/>
  <c r="O130" i="65"/>
  <c r="L99" i="65"/>
  <c r="L69" i="65" s="1" a="1"/>
  <c r="L69" i="65" s="1"/>
  <c r="N164" i="65"/>
  <c r="I61" i="65"/>
  <c r="I60" i="65"/>
  <c r="E56" i="65"/>
  <c r="I56" i="65"/>
  <c r="B57" i="65"/>
  <c r="G57" i="65"/>
  <c r="E58" i="65"/>
  <c r="I58" i="65"/>
  <c r="M95" i="65"/>
  <c r="E126" i="65"/>
  <c r="O161" i="65"/>
  <c r="B80" i="65" a="1"/>
  <c r="B80" i="65" s="1"/>
  <c r="S3" i="69" a="1"/>
  <c r="S3" i="69" s="1"/>
  <c r="S10" i="69" a="1"/>
  <c r="S10" i="69" s="1"/>
  <c r="AP6" i="69"/>
  <c r="AP7" i="69"/>
  <c r="AP6" i="70"/>
  <c r="AP7" i="70"/>
  <c r="S10" i="70" a="1"/>
  <c r="S10" i="70" s="1"/>
  <c r="S3" i="71" a="1"/>
  <c r="S3" i="71" s="1"/>
  <c r="AP6" i="71"/>
  <c r="AP7" i="71"/>
  <c r="AP4" i="71"/>
  <c r="S10" i="71" a="1"/>
  <c r="S10" i="71" s="1"/>
  <c r="S10" i="73" a="1"/>
  <c r="S10" i="73" s="1"/>
  <c r="S10" i="74" a="1"/>
  <c r="S10" i="74" s="1"/>
  <c r="S10" i="75" a="1"/>
  <c r="S10" i="75" s="1"/>
  <c r="S10" i="76" a="1"/>
  <c r="S10" i="76" s="1"/>
  <c r="S10" i="77" a="1"/>
  <c r="S10" i="77" s="1"/>
  <c r="S10" i="78" a="1"/>
  <c r="S10" i="78" s="1"/>
  <c r="B13" i="78"/>
  <c r="A14" i="78"/>
  <c r="B14" i="78" s="1"/>
  <c r="AA14" i="78" a="1"/>
  <c r="AA14" i="78" s="1"/>
  <c r="AP4" i="78"/>
  <c r="AP6" i="78"/>
  <c r="AP7" i="78"/>
  <c r="H44" i="78"/>
  <c r="I44" i="78"/>
  <c r="AB13" i="78" a="1"/>
  <c r="AB13" i="78" s="1"/>
  <c r="AA13" i="78" a="1"/>
  <c r="AA13" i="78" s="1"/>
  <c r="S13" i="78" a="1"/>
  <c r="S13" i="78" s="1"/>
  <c r="AI20" i="78"/>
  <c r="A15" i="78"/>
  <c r="Z14" i="78" a="1"/>
  <c r="Z14" i="78" s="1"/>
  <c r="AB15" i="78" a="1"/>
  <c r="AB15" i="78" s="1"/>
  <c r="AA15" i="78" a="1"/>
  <c r="AA15" i="78" s="1"/>
  <c r="AB16" i="78" a="1"/>
  <c r="AB16" i="78" s="1"/>
  <c r="AB17" i="78" a="1"/>
  <c r="AB17" i="78" s="1"/>
  <c r="AB18" i="78" a="1"/>
  <c r="AB18" i="78" s="1"/>
  <c r="AB19" i="78" a="1"/>
  <c r="AB19" i="78" s="1"/>
  <c r="AB20" i="78" a="1"/>
  <c r="AB20" i="78" s="1"/>
  <c r="AA20" i="78" a="1"/>
  <c r="AA20" i="78" s="1"/>
  <c r="AB21" i="78" a="1"/>
  <c r="AB21" i="78" s="1"/>
  <c r="AB22" i="78" a="1"/>
  <c r="AB22" i="78" s="1"/>
  <c r="AB23" i="78" a="1"/>
  <c r="AB23" i="78" s="1"/>
  <c r="AA23" i="78" a="1"/>
  <c r="AA23" i="78" s="1"/>
  <c r="AB24" i="78" a="1"/>
  <c r="AB24" i="78" s="1"/>
  <c r="AA24" i="78" a="1"/>
  <c r="AA24" i="78" s="1"/>
  <c r="AB25" i="78" a="1"/>
  <c r="AB25" i="78" s="1"/>
  <c r="AA25" i="78" a="1"/>
  <c r="AA25" i="78" s="1"/>
  <c r="AB26" i="78" a="1"/>
  <c r="AB26" i="78" s="1"/>
  <c r="AA26" i="78" a="1"/>
  <c r="AA26" i="78" s="1"/>
  <c r="AB27" i="78" a="1"/>
  <c r="AB27" i="78" s="1"/>
  <c r="AA27" i="78" a="1"/>
  <c r="AA27" i="78" s="1"/>
  <c r="AB28" i="78" a="1"/>
  <c r="AB28" i="78" s="1"/>
  <c r="AA28" i="78" a="1"/>
  <c r="AA28" i="78" s="1"/>
  <c r="AB29" i="78" a="1"/>
  <c r="AB29" i="78" s="1"/>
  <c r="AA29" i="78" a="1"/>
  <c r="AA29" i="78" s="1"/>
  <c r="AB30" i="78" a="1"/>
  <c r="AB30" i="78" s="1"/>
  <c r="AA30" i="78" a="1"/>
  <c r="AA30" i="78" s="1"/>
  <c r="AB31" i="78" a="1"/>
  <c r="AB31" i="78" s="1"/>
  <c r="AA31" i="78" a="1"/>
  <c r="AA31" i="78" s="1"/>
  <c r="AB32" i="78" a="1"/>
  <c r="AB32" i="78" s="1"/>
  <c r="AA32" i="78" a="1"/>
  <c r="AA32" i="78" s="1"/>
  <c r="AB33" i="78" a="1"/>
  <c r="AB33" i="78" s="1"/>
  <c r="AA33" i="78" a="1"/>
  <c r="AA33" i="78" s="1"/>
  <c r="AB34" i="78" a="1"/>
  <c r="AB34" i="78" s="1"/>
  <c r="AA34" i="78" a="1"/>
  <c r="AA34" i="78" s="1"/>
  <c r="AB35" i="78" a="1"/>
  <c r="AB35" i="78" s="1"/>
  <c r="AA35" i="78" a="1"/>
  <c r="AA35" i="78" s="1"/>
  <c r="AB36" i="78" a="1"/>
  <c r="AB36" i="78" s="1"/>
  <c r="AA36" i="78" a="1"/>
  <c r="AA36" i="78" s="1"/>
  <c r="AB37" i="78" a="1"/>
  <c r="AB37" i="78" s="1"/>
  <c r="AA37" i="78" a="1"/>
  <c r="AA37" i="78" s="1"/>
  <c r="AB38" i="78" a="1"/>
  <c r="AB38" i="78" s="1"/>
  <c r="AA38" i="78" a="1"/>
  <c r="AA38" i="78" s="1"/>
  <c r="AB39" i="78" a="1"/>
  <c r="AB39" i="78" s="1"/>
  <c r="AA39" i="78" a="1"/>
  <c r="AA39" i="78" s="1"/>
  <c r="AB40" i="78" a="1"/>
  <c r="AB40" i="78" s="1"/>
  <c r="AA40" i="78" a="1"/>
  <c r="AA40" i="78" s="1"/>
  <c r="AB41" i="78" a="1"/>
  <c r="AB41" i="78" s="1"/>
  <c r="AA41" i="78" a="1"/>
  <c r="AA41" i="78" s="1"/>
  <c r="AB42" i="78" a="1"/>
  <c r="AB42" i="78" s="1"/>
  <c r="AA42" i="78" a="1"/>
  <c r="AA42" i="78" s="1"/>
  <c r="AB43" i="78" a="1"/>
  <c r="AB43" i="78" s="1"/>
  <c r="AA43" i="78" a="1"/>
  <c r="AA43" i="78" s="1"/>
  <c r="H44" i="77"/>
  <c r="AA13" i="77" a="1"/>
  <c r="AA13" i="77" s="1"/>
  <c r="AA15" i="77" a="1"/>
  <c r="AA15" i="77" s="1"/>
  <c r="AA20" i="77" a="1"/>
  <c r="AA20" i="77" s="1"/>
  <c r="AP7" i="77"/>
  <c r="AP6" i="77"/>
  <c r="AP4" i="77"/>
  <c r="AP5" i="77"/>
  <c r="H10" i="77" a="1"/>
  <c r="H10" i="77" s="1"/>
  <c r="A14" i="77"/>
  <c r="B13" i="77"/>
  <c r="Z13" i="77" a="1"/>
  <c r="Z13" i="77" s="1"/>
  <c r="AB13" i="77" a="1"/>
  <c r="AB13" i="77" s="1"/>
  <c r="AB14" i="77" a="1"/>
  <c r="AB14" i="77" s="1"/>
  <c r="AA14" i="77" a="1"/>
  <c r="AA14" i="77" s="1"/>
  <c r="AB16" i="77" a="1"/>
  <c r="AB16" i="77" s="1"/>
  <c r="AA16" i="77" a="1"/>
  <c r="AA16" i="77" s="1"/>
  <c r="AB17" i="77" a="1"/>
  <c r="AB17" i="77" s="1"/>
  <c r="AA17" i="77" a="1"/>
  <c r="AA17" i="77" s="1"/>
  <c r="AB18" i="77" a="1"/>
  <c r="AB18" i="77" s="1"/>
  <c r="AA18" i="77" a="1"/>
  <c r="AA18" i="77" s="1"/>
  <c r="AB19" i="77" a="1"/>
  <c r="AB19" i="77" s="1"/>
  <c r="AA19" i="77" a="1"/>
  <c r="AA19" i="77" s="1"/>
  <c r="AB21" i="77" a="1"/>
  <c r="AB21" i="77" s="1"/>
  <c r="AA21" i="77" a="1"/>
  <c r="AA21" i="77" s="1"/>
  <c r="AB22" i="77" a="1"/>
  <c r="AB22" i="77" s="1"/>
  <c r="AA22" i="77" a="1"/>
  <c r="AA22" i="77" s="1"/>
  <c r="AB23" i="77" a="1"/>
  <c r="AB23" i="77" s="1"/>
  <c r="AA23" i="77" a="1"/>
  <c r="AA23" i="77" s="1"/>
  <c r="AB24" i="77" a="1"/>
  <c r="AB24" i="77" s="1"/>
  <c r="AA24" i="77" a="1"/>
  <c r="AA24" i="77" s="1"/>
  <c r="AB25" i="77" a="1"/>
  <c r="AB25" i="77" s="1"/>
  <c r="AA25" i="77" a="1"/>
  <c r="AA25" i="77" s="1"/>
  <c r="AB26" i="77" a="1"/>
  <c r="AB26" i="77" s="1"/>
  <c r="AA26" i="77" a="1"/>
  <c r="AA26" i="77" s="1"/>
  <c r="AB27" i="77" a="1"/>
  <c r="AB27" i="77" s="1"/>
  <c r="AA27" i="77" a="1"/>
  <c r="AA27" i="77" s="1"/>
  <c r="AB28" i="77" a="1"/>
  <c r="AB28" i="77" s="1"/>
  <c r="AA28" i="77" a="1"/>
  <c r="AA28" i="77" s="1"/>
  <c r="AB29" i="77" a="1"/>
  <c r="AB29" i="77" s="1"/>
  <c r="AA29" i="77" a="1"/>
  <c r="AA29" i="77" s="1"/>
  <c r="AB30" i="77" a="1"/>
  <c r="AB30" i="77" s="1"/>
  <c r="AA30" i="77" a="1"/>
  <c r="AA30" i="77" s="1"/>
  <c r="AB31" i="77" a="1"/>
  <c r="AB31" i="77" s="1"/>
  <c r="AA31" i="77" a="1"/>
  <c r="AA31" i="77" s="1"/>
  <c r="AB32" i="77" a="1"/>
  <c r="AB32" i="77" s="1"/>
  <c r="AA32" i="77" a="1"/>
  <c r="AA32" i="77" s="1"/>
  <c r="AB33" i="77" a="1"/>
  <c r="AB33" i="77" s="1"/>
  <c r="AA33" i="77" a="1"/>
  <c r="AA33" i="77" s="1"/>
  <c r="AB34" i="77" a="1"/>
  <c r="AB34" i="77" s="1"/>
  <c r="AA34" i="77" a="1"/>
  <c r="AA34" i="77" s="1"/>
  <c r="AB35" i="77" a="1"/>
  <c r="AB35" i="77" s="1"/>
  <c r="AA35" i="77" a="1"/>
  <c r="AA35" i="77" s="1"/>
  <c r="AB36" i="77" a="1"/>
  <c r="AB36" i="77" s="1"/>
  <c r="AA36" i="77" a="1"/>
  <c r="AA36" i="77" s="1"/>
  <c r="AB37" i="77" a="1"/>
  <c r="AB37" i="77" s="1"/>
  <c r="AA37" i="77" a="1"/>
  <c r="AA37" i="77" s="1"/>
  <c r="AB38" i="77" a="1"/>
  <c r="AB38" i="77" s="1"/>
  <c r="AA38" i="77" a="1"/>
  <c r="AA38" i="77" s="1"/>
  <c r="AB39" i="77" a="1"/>
  <c r="AB39" i="77" s="1"/>
  <c r="AA39" i="77" a="1"/>
  <c r="AA39" i="77" s="1"/>
  <c r="AB40" i="77" a="1"/>
  <c r="AB40" i="77" s="1"/>
  <c r="AA40" i="77" a="1"/>
  <c r="AA40" i="77" s="1"/>
  <c r="AB41" i="77" a="1"/>
  <c r="AB41" i="77" s="1"/>
  <c r="AA41" i="77" a="1"/>
  <c r="AA41" i="77" s="1"/>
  <c r="AB42" i="77" a="1"/>
  <c r="AB42" i="77" s="1"/>
  <c r="AA42" i="77" a="1"/>
  <c r="AA42" i="77" s="1"/>
  <c r="AB43" i="77" a="1"/>
  <c r="AB43" i="77" s="1"/>
  <c r="AA43" i="77" a="1"/>
  <c r="AA43" i="77" s="1"/>
  <c r="I44" i="77"/>
  <c r="K44" i="76"/>
  <c r="AA13" i="76" a="1"/>
  <c r="AA13" i="76" s="1"/>
  <c r="AA15" i="76" a="1"/>
  <c r="AA15" i="76" s="1"/>
  <c r="AA20" i="76" a="1"/>
  <c r="AA20" i="76" s="1"/>
  <c r="AP7" i="76"/>
  <c r="AP6" i="76"/>
  <c r="AP4" i="76"/>
  <c r="AP5" i="76"/>
  <c r="H10" i="76" a="1"/>
  <c r="H10" i="76" s="1"/>
  <c r="A14" i="76"/>
  <c r="B13" i="76"/>
  <c r="Z13" i="76" a="1"/>
  <c r="Z13" i="76" s="1"/>
  <c r="AB13" i="76" a="1"/>
  <c r="AB13" i="76" s="1"/>
  <c r="AB14" i="76" a="1"/>
  <c r="AB14" i="76" s="1"/>
  <c r="AA14" i="76" a="1"/>
  <c r="AA14" i="76" s="1"/>
  <c r="AB16" i="76" a="1"/>
  <c r="AB16" i="76" s="1"/>
  <c r="AA16" i="76" a="1"/>
  <c r="AA16" i="76" s="1"/>
  <c r="AB17" i="76" a="1"/>
  <c r="AB17" i="76" s="1"/>
  <c r="AA17" i="76" a="1"/>
  <c r="AA17" i="76" s="1"/>
  <c r="H44" i="76"/>
  <c r="AB18" i="76" a="1"/>
  <c r="AB18" i="76" s="1"/>
  <c r="AA18" i="76" a="1"/>
  <c r="AA18" i="76" s="1"/>
  <c r="AB19" i="76" a="1"/>
  <c r="AB19" i="76" s="1"/>
  <c r="AA19" i="76" a="1"/>
  <c r="AA19" i="76" s="1"/>
  <c r="AB21" i="76" a="1"/>
  <c r="AB21" i="76" s="1"/>
  <c r="AA21" i="76" a="1"/>
  <c r="AA21" i="76" s="1"/>
  <c r="AB22" i="76" a="1"/>
  <c r="AB22" i="76" s="1"/>
  <c r="AA22" i="76" a="1"/>
  <c r="AA22" i="76" s="1"/>
  <c r="AB23" i="76" a="1"/>
  <c r="AB23" i="76" s="1"/>
  <c r="AA23" i="76" a="1"/>
  <c r="AA23" i="76" s="1"/>
  <c r="AB24" i="76" a="1"/>
  <c r="AB24" i="76" s="1"/>
  <c r="AA24" i="76" a="1"/>
  <c r="AA24" i="76" s="1"/>
  <c r="AB25" i="76" a="1"/>
  <c r="AB25" i="76" s="1"/>
  <c r="AA25" i="76" a="1"/>
  <c r="AA25" i="76" s="1"/>
  <c r="AB26" i="76" a="1"/>
  <c r="AB26" i="76" s="1"/>
  <c r="AA26" i="76" a="1"/>
  <c r="AA26" i="76" s="1"/>
  <c r="AB27" i="76" a="1"/>
  <c r="AB27" i="76" s="1"/>
  <c r="AA27" i="76" a="1"/>
  <c r="AA27" i="76" s="1"/>
  <c r="AB28" i="76" a="1"/>
  <c r="AB28" i="76" s="1"/>
  <c r="AA28" i="76" a="1"/>
  <c r="AA28" i="76" s="1"/>
  <c r="AB29" i="76" a="1"/>
  <c r="AB29" i="76" s="1"/>
  <c r="AA29" i="76" a="1"/>
  <c r="AA29" i="76" s="1"/>
  <c r="AB30" i="76" a="1"/>
  <c r="AB30" i="76" s="1"/>
  <c r="AA30" i="76" a="1"/>
  <c r="AA30" i="76" s="1"/>
  <c r="AB31" i="76" a="1"/>
  <c r="AB31" i="76" s="1"/>
  <c r="AA31" i="76" a="1"/>
  <c r="AA31" i="76" s="1"/>
  <c r="AB32" i="76" a="1"/>
  <c r="AB32" i="76" s="1"/>
  <c r="AA32" i="76" a="1"/>
  <c r="AA32" i="76" s="1"/>
  <c r="AB33" i="76" a="1"/>
  <c r="AB33" i="76" s="1"/>
  <c r="AA33" i="76" a="1"/>
  <c r="AA33" i="76" s="1"/>
  <c r="AB34" i="76" a="1"/>
  <c r="AB34" i="76" s="1"/>
  <c r="AA34" i="76" a="1"/>
  <c r="AA34" i="76" s="1"/>
  <c r="AB35" i="76" a="1"/>
  <c r="AB35" i="76" s="1"/>
  <c r="AA35" i="76" a="1"/>
  <c r="AA35" i="76" s="1"/>
  <c r="AB36" i="76" a="1"/>
  <c r="AB36" i="76" s="1"/>
  <c r="AA36" i="76" a="1"/>
  <c r="AA36" i="76" s="1"/>
  <c r="AB37" i="76" a="1"/>
  <c r="AB37" i="76" s="1"/>
  <c r="AA37" i="76" a="1"/>
  <c r="AA37" i="76" s="1"/>
  <c r="AB38" i="76" a="1"/>
  <c r="AB38" i="76" s="1"/>
  <c r="AA38" i="76" a="1"/>
  <c r="AA38" i="76" s="1"/>
  <c r="AB39" i="76" a="1"/>
  <c r="AB39" i="76" s="1"/>
  <c r="AA39" i="76" a="1"/>
  <c r="AA39" i="76" s="1"/>
  <c r="AB40" i="76" a="1"/>
  <c r="AB40" i="76" s="1"/>
  <c r="AA40" i="76" a="1"/>
  <c r="AA40" i="76" s="1"/>
  <c r="AB41" i="76" a="1"/>
  <c r="AB41" i="76" s="1"/>
  <c r="AA41" i="76" a="1"/>
  <c r="AA41" i="76" s="1"/>
  <c r="AB42" i="76" a="1"/>
  <c r="AB42" i="76" s="1"/>
  <c r="AA42" i="76" a="1"/>
  <c r="AA42" i="76" s="1"/>
  <c r="AB43" i="76" a="1"/>
  <c r="AB43" i="76" s="1"/>
  <c r="AA43" i="76" a="1"/>
  <c r="AA43" i="76" s="1"/>
  <c r="H44" i="75"/>
  <c r="AA13" i="75" a="1"/>
  <c r="AA13" i="75" s="1"/>
  <c r="AA15" i="75" a="1"/>
  <c r="AA15" i="75" s="1"/>
  <c r="AA20" i="75" a="1"/>
  <c r="AA20" i="75" s="1"/>
  <c r="AP7" i="75"/>
  <c r="AP6" i="75"/>
  <c r="AP4" i="75"/>
  <c r="AP5" i="75"/>
  <c r="H10" i="75" a="1"/>
  <c r="H10" i="75" s="1"/>
  <c r="A14" i="75"/>
  <c r="B13" i="75"/>
  <c r="Z13" i="75" a="1"/>
  <c r="Z13" i="75" s="1"/>
  <c r="AB13" i="75" a="1"/>
  <c r="AB13" i="75" s="1"/>
  <c r="AB14" i="75" a="1"/>
  <c r="AB14" i="75" s="1"/>
  <c r="AA14" i="75" a="1"/>
  <c r="AA14" i="75" s="1"/>
  <c r="AB16" i="75" a="1"/>
  <c r="AB16" i="75" s="1"/>
  <c r="AA16" i="75" a="1"/>
  <c r="AA16" i="75" s="1"/>
  <c r="AB17" i="75" a="1"/>
  <c r="AB17" i="75" s="1"/>
  <c r="AA17" i="75" a="1"/>
  <c r="AA17" i="75" s="1"/>
  <c r="AB18" i="75" a="1"/>
  <c r="AB18" i="75" s="1"/>
  <c r="AA18" i="75" a="1"/>
  <c r="AA18" i="75" s="1"/>
  <c r="AB19" i="75" a="1"/>
  <c r="AB19" i="75" s="1"/>
  <c r="AA19" i="75" a="1"/>
  <c r="AA19" i="75" s="1"/>
  <c r="AB21" i="75" a="1"/>
  <c r="AB21" i="75" s="1"/>
  <c r="AA21" i="75" a="1"/>
  <c r="AA21" i="75" s="1"/>
  <c r="AB22" i="75" a="1"/>
  <c r="AB22" i="75" s="1"/>
  <c r="AA22" i="75" a="1"/>
  <c r="AA22" i="75" s="1"/>
  <c r="AB23" i="75" a="1"/>
  <c r="AB23" i="75" s="1"/>
  <c r="AA23" i="75" a="1"/>
  <c r="AA23" i="75" s="1"/>
  <c r="AB24" i="75" a="1"/>
  <c r="AB24" i="75" s="1"/>
  <c r="AA24" i="75" a="1"/>
  <c r="AA24" i="75" s="1"/>
  <c r="AB25" i="75" a="1"/>
  <c r="AB25" i="75" s="1"/>
  <c r="AA25" i="75" a="1"/>
  <c r="AA25" i="75" s="1"/>
  <c r="AB26" i="75" a="1"/>
  <c r="AB26" i="75" s="1"/>
  <c r="AA26" i="75" a="1"/>
  <c r="AA26" i="75" s="1"/>
  <c r="AB27" i="75" a="1"/>
  <c r="AB27" i="75" s="1"/>
  <c r="AA27" i="75" a="1"/>
  <c r="AA27" i="75" s="1"/>
  <c r="AB28" i="75" a="1"/>
  <c r="AB28" i="75" s="1"/>
  <c r="AA28" i="75" a="1"/>
  <c r="AA28" i="75" s="1"/>
  <c r="AB29" i="75" a="1"/>
  <c r="AB29" i="75" s="1"/>
  <c r="AA29" i="75" a="1"/>
  <c r="AA29" i="75" s="1"/>
  <c r="AB30" i="75" a="1"/>
  <c r="AB30" i="75" s="1"/>
  <c r="AA30" i="75" a="1"/>
  <c r="AA30" i="75" s="1"/>
  <c r="AB31" i="75" a="1"/>
  <c r="AB31" i="75" s="1"/>
  <c r="AA31" i="75" a="1"/>
  <c r="AA31" i="75" s="1"/>
  <c r="AB32" i="75" a="1"/>
  <c r="AB32" i="75" s="1"/>
  <c r="AA32" i="75" a="1"/>
  <c r="AA32" i="75" s="1"/>
  <c r="AB33" i="75" a="1"/>
  <c r="AB33" i="75" s="1"/>
  <c r="AA33" i="75" a="1"/>
  <c r="AA33" i="75" s="1"/>
  <c r="AB34" i="75" a="1"/>
  <c r="AB34" i="75" s="1"/>
  <c r="AA34" i="75" a="1"/>
  <c r="AA34" i="75" s="1"/>
  <c r="AB35" i="75" a="1"/>
  <c r="AB35" i="75" s="1"/>
  <c r="AA35" i="75" a="1"/>
  <c r="AA35" i="75" s="1"/>
  <c r="AB36" i="75" a="1"/>
  <c r="AB36" i="75" s="1"/>
  <c r="AA36" i="75" a="1"/>
  <c r="AA36" i="75" s="1"/>
  <c r="AB37" i="75" a="1"/>
  <c r="AB37" i="75" s="1"/>
  <c r="AA37" i="75" a="1"/>
  <c r="AA37" i="75" s="1"/>
  <c r="AB38" i="75" a="1"/>
  <c r="AB38" i="75" s="1"/>
  <c r="AA38" i="75" a="1"/>
  <c r="AA38" i="75" s="1"/>
  <c r="AB39" i="75" a="1"/>
  <c r="AB39" i="75" s="1"/>
  <c r="AA39" i="75" a="1"/>
  <c r="AA39" i="75" s="1"/>
  <c r="AB40" i="75" a="1"/>
  <c r="AB40" i="75" s="1"/>
  <c r="AA40" i="75" a="1"/>
  <c r="AA40" i="75" s="1"/>
  <c r="AB41" i="75" a="1"/>
  <c r="AB41" i="75" s="1"/>
  <c r="AA41" i="75" a="1"/>
  <c r="AA41" i="75" s="1"/>
  <c r="AB42" i="75" a="1"/>
  <c r="AB42" i="75" s="1"/>
  <c r="AA42" i="75" a="1"/>
  <c r="AA42" i="75" s="1"/>
  <c r="AB43" i="75" a="1"/>
  <c r="AB43" i="75" s="1"/>
  <c r="AA43" i="75" a="1"/>
  <c r="AA43" i="75" s="1"/>
  <c r="I44" i="75"/>
  <c r="K44" i="74"/>
  <c r="AA13" i="74" a="1"/>
  <c r="AA13" i="74" s="1"/>
  <c r="AA15" i="74" a="1"/>
  <c r="AA15" i="74" s="1"/>
  <c r="AA20" i="74" a="1"/>
  <c r="AA20" i="74" s="1"/>
  <c r="AP7" i="74"/>
  <c r="AP6" i="74"/>
  <c r="AP4" i="74"/>
  <c r="AP5" i="74"/>
  <c r="H10" i="74" a="1"/>
  <c r="H10" i="74" s="1"/>
  <c r="A14" i="74"/>
  <c r="B13" i="74"/>
  <c r="Z13" i="74" a="1"/>
  <c r="Z13" i="74" s="1"/>
  <c r="AB13" i="74" a="1"/>
  <c r="AB13" i="74" s="1"/>
  <c r="AB14" i="74" a="1"/>
  <c r="AB14" i="74" s="1"/>
  <c r="AA14" i="74" a="1"/>
  <c r="AA14" i="74" s="1"/>
  <c r="H44" i="74"/>
  <c r="AB16" i="74" a="1"/>
  <c r="AB16" i="74" s="1"/>
  <c r="AA16" i="74" a="1"/>
  <c r="AA16" i="74" s="1"/>
  <c r="AB17" i="74" a="1"/>
  <c r="AB17" i="74" s="1"/>
  <c r="AA17" i="74" a="1"/>
  <c r="AA17" i="74" s="1"/>
  <c r="AB18" i="74" a="1"/>
  <c r="AB18" i="74" s="1"/>
  <c r="AA18" i="74" a="1"/>
  <c r="AA18" i="74" s="1"/>
  <c r="AB19" i="74" a="1"/>
  <c r="AB19" i="74" s="1"/>
  <c r="AA19" i="74" a="1"/>
  <c r="AA19" i="74" s="1"/>
  <c r="AB21" i="74" a="1"/>
  <c r="AB21" i="74" s="1"/>
  <c r="AA21" i="74" a="1"/>
  <c r="AA21" i="74" s="1"/>
  <c r="AB22" i="74" a="1"/>
  <c r="AB22" i="74" s="1"/>
  <c r="AA22" i="74" a="1"/>
  <c r="AA22" i="74" s="1"/>
  <c r="AB23" i="74" a="1"/>
  <c r="AB23" i="74" s="1"/>
  <c r="AA23" i="74" a="1"/>
  <c r="AA23" i="74" s="1"/>
  <c r="AB24" i="74" a="1"/>
  <c r="AB24" i="74" s="1"/>
  <c r="AA24" i="74" a="1"/>
  <c r="AA24" i="74" s="1"/>
  <c r="AB25" i="74" a="1"/>
  <c r="AB25" i="74" s="1"/>
  <c r="AA25" i="74" a="1"/>
  <c r="AA25" i="74" s="1"/>
  <c r="AB26" i="74" a="1"/>
  <c r="AB26" i="74" s="1"/>
  <c r="AA26" i="74" a="1"/>
  <c r="AA26" i="74" s="1"/>
  <c r="AB27" i="74" a="1"/>
  <c r="AB27" i="74" s="1"/>
  <c r="AA27" i="74" a="1"/>
  <c r="AA27" i="74" s="1"/>
  <c r="AB28" i="74" a="1"/>
  <c r="AB28" i="74" s="1"/>
  <c r="AA28" i="74" a="1"/>
  <c r="AA28" i="74" s="1"/>
  <c r="AB29" i="74" a="1"/>
  <c r="AB29" i="74" s="1"/>
  <c r="AA29" i="74" a="1"/>
  <c r="AA29" i="74" s="1"/>
  <c r="AB30" i="74" a="1"/>
  <c r="AB30" i="74" s="1"/>
  <c r="AA30" i="74" a="1"/>
  <c r="AA30" i="74" s="1"/>
  <c r="AB31" i="74" a="1"/>
  <c r="AB31" i="74" s="1"/>
  <c r="AA31" i="74" a="1"/>
  <c r="AA31" i="74" s="1"/>
  <c r="AB32" i="74" a="1"/>
  <c r="AB32" i="74" s="1"/>
  <c r="AA32" i="74" a="1"/>
  <c r="AA32" i="74" s="1"/>
  <c r="AB33" i="74" a="1"/>
  <c r="AB33" i="74" s="1"/>
  <c r="AA33" i="74" a="1"/>
  <c r="AA33" i="74" s="1"/>
  <c r="AB34" i="74" a="1"/>
  <c r="AB34" i="74" s="1"/>
  <c r="AA34" i="74" a="1"/>
  <c r="AA34" i="74" s="1"/>
  <c r="AB35" i="74" a="1"/>
  <c r="AB35" i="74" s="1"/>
  <c r="AA35" i="74" a="1"/>
  <c r="AA35" i="74" s="1"/>
  <c r="AB36" i="74" a="1"/>
  <c r="AB36" i="74" s="1"/>
  <c r="AA36" i="74" a="1"/>
  <c r="AA36" i="74" s="1"/>
  <c r="AB37" i="74" a="1"/>
  <c r="AB37" i="74" s="1"/>
  <c r="AA37" i="74" a="1"/>
  <c r="AA37" i="74" s="1"/>
  <c r="AB38" i="74" a="1"/>
  <c r="AB38" i="74" s="1"/>
  <c r="AA38" i="74" a="1"/>
  <c r="AA38" i="74" s="1"/>
  <c r="AB39" i="74" a="1"/>
  <c r="AB39" i="74" s="1"/>
  <c r="AA39" i="74" a="1"/>
  <c r="AA39" i="74" s="1"/>
  <c r="AB40" i="74" a="1"/>
  <c r="AB40" i="74" s="1"/>
  <c r="AA40" i="74" a="1"/>
  <c r="AA40" i="74" s="1"/>
  <c r="AB41" i="74" a="1"/>
  <c r="AB41" i="74" s="1"/>
  <c r="AA41" i="74" a="1"/>
  <c r="AA41" i="74" s="1"/>
  <c r="AB42" i="74" a="1"/>
  <c r="AB42" i="74" s="1"/>
  <c r="AA42" i="74" a="1"/>
  <c r="AA42" i="74" s="1"/>
  <c r="AB43" i="74" a="1"/>
  <c r="AB43" i="74" s="1"/>
  <c r="AA43" i="74" a="1"/>
  <c r="AA43" i="74" s="1"/>
  <c r="AP7" i="73"/>
  <c r="AP6" i="73"/>
  <c r="AP4" i="73"/>
  <c r="AP5" i="73"/>
  <c r="A14" i="73"/>
  <c r="B13" i="73"/>
  <c r="Z13" i="73" a="1"/>
  <c r="Z13" i="73" s="1"/>
  <c r="AB14" i="73" a="1"/>
  <c r="AB14" i="73" s="1"/>
  <c r="AI13" i="73" s="1"/>
  <c r="AA14" i="73" a="1"/>
  <c r="AA14" i="73" s="1"/>
  <c r="AB15" i="73" a="1"/>
  <c r="AB15" i="73" s="1"/>
  <c r="AB16" i="73" a="1"/>
  <c r="AB16" i="73" s="1"/>
  <c r="AA16" i="73" a="1"/>
  <c r="AA16" i="73" s="1"/>
  <c r="AB17" i="73" a="1"/>
  <c r="AB17" i="73" s="1"/>
  <c r="AA17" i="73" a="1"/>
  <c r="AA17" i="73" s="1"/>
  <c r="H44" i="73"/>
  <c r="AB18" i="73" a="1"/>
  <c r="AB18" i="73" s="1"/>
  <c r="AA18" i="73" a="1"/>
  <c r="AA18" i="73" s="1"/>
  <c r="AB19" i="73" a="1"/>
  <c r="AB19" i="73" s="1"/>
  <c r="AA19" i="73" a="1"/>
  <c r="AA19" i="73" s="1"/>
  <c r="AB21" i="73" a="1"/>
  <c r="AB21" i="73" s="1"/>
  <c r="AA21" i="73" a="1"/>
  <c r="AA21" i="73" s="1"/>
  <c r="AB22" i="73" a="1"/>
  <c r="AB22" i="73" s="1"/>
  <c r="AA22" i="73" a="1"/>
  <c r="AA22" i="73" s="1"/>
  <c r="AB23" i="73" a="1"/>
  <c r="AB23" i="73" s="1"/>
  <c r="AA23" i="73" a="1"/>
  <c r="AA23" i="73" s="1"/>
  <c r="AB24" i="73" a="1"/>
  <c r="AB24" i="73" s="1"/>
  <c r="AA24" i="73" a="1"/>
  <c r="AA24" i="73" s="1"/>
  <c r="AB25" i="73" a="1"/>
  <c r="AB25" i="73" s="1"/>
  <c r="AA25" i="73" a="1"/>
  <c r="AA25" i="73" s="1"/>
  <c r="AB26" i="73" a="1"/>
  <c r="AB26" i="73" s="1"/>
  <c r="AA26" i="73" a="1"/>
  <c r="AA26" i="73" s="1"/>
  <c r="AB27" i="73" a="1"/>
  <c r="AB27" i="73" s="1"/>
  <c r="AA27" i="73" a="1"/>
  <c r="AA27" i="73" s="1"/>
  <c r="AB28" i="73" a="1"/>
  <c r="AB28" i="73" s="1"/>
  <c r="AA28" i="73" a="1"/>
  <c r="AA28" i="73" s="1"/>
  <c r="AB35" i="73" a="1"/>
  <c r="AB35" i="73" s="1"/>
  <c r="AB33" i="73" a="1"/>
  <c r="AB33" i="73" s="1"/>
  <c r="AB31" i="73" a="1"/>
  <c r="AB31" i="73" s="1"/>
  <c r="AB29" i="73" a="1"/>
  <c r="AB29" i="73" s="1"/>
  <c r="AA29" i="73" a="1"/>
  <c r="AA29" i="73" s="1"/>
  <c r="AB30" i="73" a="1"/>
  <c r="AB30" i="73" s="1"/>
  <c r="AA30" i="73" a="1"/>
  <c r="AA30" i="73" s="1"/>
  <c r="AB32" i="73" a="1"/>
  <c r="AB32" i="73" s="1"/>
  <c r="AB34" i="73" a="1"/>
  <c r="AB34" i="73" s="1"/>
  <c r="AB41" i="73" a="1"/>
  <c r="AB41" i="73" s="1"/>
  <c r="AB39" i="73" a="1"/>
  <c r="AB39" i="73" s="1"/>
  <c r="AA36" i="73" a="1"/>
  <c r="AA36" i="73" s="1"/>
  <c r="AB36" i="73" a="1"/>
  <c r="AB36" i="73" s="1"/>
  <c r="AB37" i="73" a="1"/>
  <c r="AB37" i="73" s="1"/>
  <c r="S2" i="73" a="1"/>
  <c r="S2" i="73" s="1"/>
  <c r="I44" i="73"/>
  <c r="AA13" i="73" a="1"/>
  <c r="AA13" i="73" s="1"/>
  <c r="AA32" i="73" a="1"/>
  <c r="AA32" i="73" s="1"/>
  <c r="AA34" i="73" a="1"/>
  <c r="AA34" i="73" s="1"/>
  <c r="AA37" i="73" a="1"/>
  <c r="AA37" i="73" s="1"/>
  <c r="AB38" i="73" a="1"/>
  <c r="AB38" i="73" s="1"/>
  <c r="AB40" i="73" a="1"/>
  <c r="AB40" i="73" s="1"/>
  <c r="AB42" i="73" a="1"/>
  <c r="AB42" i="73" s="1"/>
  <c r="AB43" i="73" a="1"/>
  <c r="AB43" i="73" s="1"/>
  <c r="AA43" i="73" a="1"/>
  <c r="AA43" i="73" s="1"/>
  <c r="Z14" i="71" a="1"/>
  <c r="Z14" i="71" s="1"/>
  <c r="AB15" i="71" a="1"/>
  <c r="AB15" i="71" s="1"/>
  <c r="AB16" i="71" a="1"/>
  <c r="AB16" i="71" s="1"/>
  <c r="AA16" i="71" a="1"/>
  <c r="AA16" i="71" s="1"/>
  <c r="AB18" i="71" a="1"/>
  <c r="AB18" i="71" s="1"/>
  <c r="AA18" i="71" a="1"/>
  <c r="AA18" i="71" s="1"/>
  <c r="H44" i="71"/>
  <c r="AB14" i="71" a="1"/>
  <c r="AB14" i="71" s="1"/>
  <c r="AI13" i="71" s="1"/>
  <c r="AA14" i="71" a="1"/>
  <c r="AA14" i="71" s="1"/>
  <c r="S14" i="71" s="1" a="1"/>
  <c r="S14" i="71" s="1"/>
  <c r="AB17" i="71" a="1"/>
  <c r="AB17" i="71" s="1"/>
  <c r="AA17" i="71" a="1"/>
  <c r="AA17" i="71" s="1"/>
  <c r="AB19" i="71" a="1"/>
  <c r="AB19" i="71" s="1"/>
  <c r="AA19" i="71" a="1"/>
  <c r="AA19" i="71" s="1"/>
  <c r="AA13" i="71" a="1"/>
  <c r="AA13" i="71" s="1"/>
  <c r="S13" i="71" s="1" a="1"/>
  <c r="S13" i="71" s="1"/>
  <c r="B14" i="71"/>
  <c r="A15" i="71"/>
  <c r="AA15" i="71" a="1"/>
  <c r="AA15" i="71" s="1"/>
  <c r="AA21" i="71" a="1"/>
  <c r="AA21" i="71" s="1"/>
  <c r="AB23" i="71" a="1"/>
  <c r="AB23" i="71" s="1"/>
  <c r="AB25" i="71" a="1"/>
  <c r="AB25" i="71" s="1"/>
  <c r="AB27" i="71" a="1"/>
  <c r="AB27" i="71" s="1"/>
  <c r="AA28" i="71" a="1"/>
  <c r="AA28" i="71" s="1"/>
  <c r="AB29" i="71" a="1"/>
  <c r="AB29" i="71" s="1"/>
  <c r="AB31" i="71" a="1"/>
  <c r="AB31" i="71" s="1"/>
  <c r="AB33" i="71" a="1"/>
  <c r="AB33" i="71" s="1"/>
  <c r="AB35" i="71" a="1"/>
  <c r="AB35" i="71" s="1"/>
  <c r="AA36" i="71" a="1"/>
  <c r="AA36" i="71" s="1"/>
  <c r="AB37" i="71" a="1"/>
  <c r="AB37" i="71" s="1"/>
  <c r="AB39" i="71" a="1"/>
  <c r="AB39" i="71" s="1"/>
  <c r="I44" i="71"/>
  <c r="AB20" i="71" a="1"/>
  <c r="AB20" i="71" s="1"/>
  <c r="AA20" i="71" a="1"/>
  <c r="AA20" i="71" s="1"/>
  <c r="AB22" i="71" a="1"/>
  <c r="AB22" i="71" s="1"/>
  <c r="AB24" i="71" a="1"/>
  <c r="AB24" i="71" s="1"/>
  <c r="AB26" i="71" a="1"/>
  <c r="AB26" i="71" s="1"/>
  <c r="AB30" i="71" a="1"/>
  <c r="AB30" i="71" s="1"/>
  <c r="AB32" i="71" a="1"/>
  <c r="AB32" i="71" s="1"/>
  <c r="AB38" i="71" a="1"/>
  <c r="AB38" i="71" s="1"/>
  <c r="AB41" i="71" a="1"/>
  <c r="AB41" i="71" s="1"/>
  <c r="AA41" i="71" a="1"/>
  <c r="AA41" i="71" s="1"/>
  <c r="AB42" i="71" a="1"/>
  <c r="AB42" i="71" s="1"/>
  <c r="AA42" i="71" a="1"/>
  <c r="AA42" i="71" s="1"/>
  <c r="AB43" i="71" a="1"/>
  <c r="AB43" i="71" s="1"/>
  <c r="AA43" i="71" a="1"/>
  <c r="AA43" i="71" s="1"/>
  <c r="AA14" i="70" a="1"/>
  <c r="AA14" i="70" s="1"/>
  <c r="H44" i="70"/>
  <c r="AA17" i="70" a="1"/>
  <c r="AA17" i="70" s="1"/>
  <c r="AA19" i="70" a="1"/>
  <c r="AA19" i="70" s="1"/>
  <c r="AA21" i="70" a="1"/>
  <c r="AA21" i="70" s="1"/>
  <c r="AB23" i="70" a="1"/>
  <c r="AB23" i="70" s="1"/>
  <c r="AB24" i="70" a="1"/>
  <c r="AB24" i="70" s="1"/>
  <c r="AA24" i="70" a="1"/>
  <c r="AA24" i="70" s="1"/>
  <c r="AA16" i="70" a="1"/>
  <c r="AA16" i="70" s="1"/>
  <c r="AA18" i="70" a="1"/>
  <c r="AA18" i="70" s="1"/>
  <c r="I44" i="70"/>
  <c r="AB13" i="70" a="1"/>
  <c r="AB13" i="70" s="1"/>
  <c r="AA13" i="70" a="1"/>
  <c r="AA13" i="70" s="1"/>
  <c r="S13" i="70" a="1"/>
  <c r="S13" i="70" s="1"/>
  <c r="AI20" i="70"/>
  <c r="A15" i="70"/>
  <c r="B14" i="70"/>
  <c r="Z14" i="70" a="1"/>
  <c r="Z14" i="70" s="1"/>
  <c r="AB15" i="70" a="1"/>
  <c r="AB15" i="70" s="1"/>
  <c r="AA15" i="70" a="1"/>
  <c r="AA15" i="70" s="1"/>
  <c r="AB17" i="70" a="1"/>
  <c r="AB17" i="70" s="1"/>
  <c r="AB20" i="70" a="1"/>
  <c r="AB20" i="70" s="1"/>
  <c r="AA20" i="70" a="1"/>
  <c r="AA20" i="70" s="1"/>
  <c r="AB22" i="70" a="1"/>
  <c r="AB22" i="70" s="1"/>
  <c r="AB25" i="70" a="1"/>
  <c r="AB25" i="70" s="1"/>
  <c r="AA25" i="70" a="1"/>
  <c r="AA25" i="70" s="1"/>
  <c r="AB26" i="70" a="1"/>
  <c r="AB26" i="70" s="1"/>
  <c r="AA26" i="70" a="1"/>
  <c r="AA26" i="70" s="1"/>
  <c r="AB27" i="70" a="1"/>
  <c r="AB27" i="70" s="1"/>
  <c r="AA27" i="70" a="1"/>
  <c r="AA27" i="70" s="1"/>
  <c r="AB34" i="70" a="1"/>
  <c r="AB34" i="70" s="1"/>
  <c r="AB32" i="70" a="1"/>
  <c r="AB32" i="70" s="1"/>
  <c r="AB28" i="70" a="1"/>
  <c r="AB28" i="70" s="1"/>
  <c r="AA28" i="70" a="1"/>
  <c r="AA28" i="70" s="1"/>
  <c r="AB29" i="70" a="1"/>
  <c r="AB29" i="70" s="1"/>
  <c r="AA29" i="70" a="1"/>
  <c r="AA29" i="70" s="1"/>
  <c r="AB30" i="70" a="1"/>
  <c r="AB30" i="70" s="1"/>
  <c r="AA30" i="70" a="1"/>
  <c r="AA30" i="70" s="1"/>
  <c r="AB31" i="70" a="1"/>
  <c r="AB31" i="70" s="1"/>
  <c r="AB33" i="70" a="1"/>
  <c r="AB33" i="70" s="1"/>
  <c r="AB35" i="70" a="1"/>
  <c r="AB35" i="70" s="1"/>
  <c r="AA31" i="70" a="1"/>
  <c r="AA31" i="70" s="1"/>
  <c r="AA33" i="70" a="1"/>
  <c r="AA33" i="70" s="1"/>
  <c r="AA35" i="70" a="1"/>
  <c r="AA35" i="70" s="1"/>
  <c r="AA37" i="70" a="1"/>
  <c r="AA37" i="70" s="1"/>
  <c r="AB38" i="70" a="1"/>
  <c r="AB38" i="70" s="1"/>
  <c r="AA39" i="70" a="1"/>
  <c r="AA39" i="70" s="1"/>
  <c r="AB40" i="70" a="1"/>
  <c r="AB40" i="70" s="1"/>
  <c r="AA41" i="70" a="1"/>
  <c r="AA41" i="70" s="1"/>
  <c r="AB42" i="70" a="1"/>
  <c r="AB42" i="70" s="1"/>
  <c r="AB43" i="70" a="1"/>
  <c r="AB43" i="70" s="1"/>
  <c r="AA43" i="70" a="1"/>
  <c r="AA43" i="70" s="1"/>
  <c r="I44" i="69"/>
  <c r="AI19" i="69"/>
  <c r="Z14" i="69" a="1"/>
  <c r="Z14" i="69" s="1"/>
  <c r="AB15" i="69" a="1"/>
  <c r="AB15" i="69" s="1"/>
  <c r="AB16" i="69" a="1"/>
  <c r="AB16" i="69" s="1"/>
  <c r="AA16" i="69" a="1"/>
  <c r="AA16" i="69" s="1"/>
  <c r="AB18" i="69" a="1"/>
  <c r="AB18" i="69" s="1"/>
  <c r="AA18" i="69" a="1"/>
  <c r="AA18" i="69" s="1"/>
  <c r="AB21" i="69" a="1"/>
  <c r="AB21" i="69" s="1"/>
  <c r="AB14" i="69" a="1"/>
  <c r="AB14" i="69" s="1"/>
  <c r="AA14" i="69" a="1"/>
  <c r="AA14" i="69" s="1"/>
  <c r="S14" i="69" s="1" a="1"/>
  <c r="S14" i="69" s="1"/>
  <c r="AB17" i="69" a="1"/>
  <c r="AB17" i="69" s="1"/>
  <c r="AA17" i="69" a="1"/>
  <c r="AA17" i="69" s="1"/>
  <c r="AB19" i="69" a="1"/>
  <c r="AB19" i="69" s="1"/>
  <c r="AB20" i="69" a="1"/>
  <c r="AB20" i="69" s="1"/>
  <c r="AA20" i="69" a="1"/>
  <c r="AA20" i="69" s="1"/>
  <c r="AA13" i="69" a="1"/>
  <c r="AA13" i="69" s="1"/>
  <c r="S13" i="69" s="1" a="1"/>
  <c r="S13" i="69" s="1"/>
  <c r="AB13" i="69" a="1"/>
  <c r="AB13" i="69" s="1"/>
  <c r="B14" i="69"/>
  <c r="A15" i="69"/>
  <c r="AA15" i="69" a="1"/>
  <c r="AA15" i="69" s="1"/>
  <c r="AB22" i="69" a="1"/>
  <c r="AB22" i="69" s="1"/>
  <c r="AA22" i="69" a="1"/>
  <c r="AA22" i="69" s="1"/>
  <c r="AB23" i="69" a="1"/>
  <c r="AB23" i="69" s="1"/>
  <c r="AA23" i="69" a="1"/>
  <c r="AA23" i="69" s="1"/>
  <c r="AB24" i="69" a="1"/>
  <c r="AB24" i="69" s="1"/>
  <c r="AA24" i="69" a="1"/>
  <c r="AA24" i="69" s="1"/>
  <c r="AB25" i="69" a="1"/>
  <c r="AB25" i="69" s="1"/>
  <c r="AA25" i="69" a="1"/>
  <c r="AA25" i="69" s="1"/>
  <c r="AB26" i="69" a="1"/>
  <c r="AB26" i="69" s="1"/>
  <c r="AA26" i="69" a="1"/>
  <c r="AA26" i="69" s="1"/>
  <c r="AB27" i="69" a="1"/>
  <c r="AB27" i="69" s="1"/>
  <c r="AA27" i="69" a="1"/>
  <c r="AA27" i="69" s="1"/>
  <c r="AB28" i="69" a="1"/>
  <c r="AB28" i="69" s="1"/>
  <c r="AA28" i="69" a="1"/>
  <c r="AA28" i="69" s="1"/>
  <c r="AB29" i="69" a="1"/>
  <c r="AB29" i="69" s="1"/>
  <c r="AA29" i="69" a="1"/>
  <c r="AA29" i="69" s="1"/>
  <c r="AB30" i="69" a="1"/>
  <c r="AB30" i="69" s="1"/>
  <c r="AA30" i="69" a="1"/>
  <c r="AA30" i="69" s="1"/>
  <c r="AB31" i="69" a="1"/>
  <c r="AB31" i="69" s="1"/>
  <c r="AA31" i="69" a="1"/>
  <c r="AA31" i="69" s="1"/>
  <c r="AB32" i="69" a="1"/>
  <c r="AB32" i="69" s="1"/>
  <c r="AA32" i="69" a="1"/>
  <c r="AA32" i="69" s="1"/>
  <c r="AB33" i="69" a="1"/>
  <c r="AB33" i="69" s="1"/>
  <c r="AA33" i="69" a="1"/>
  <c r="AA33" i="69" s="1"/>
  <c r="AB34" i="69" a="1"/>
  <c r="AB34" i="69" s="1"/>
  <c r="AA34" i="69" a="1"/>
  <c r="AA34" i="69" s="1"/>
  <c r="AB35" i="69" a="1"/>
  <c r="AB35" i="69" s="1"/>
  <c r="AA35" i="69" a="1"/>
  <c r="AA35" i="69" s="1"/>
  <c r="AB36" i="69" a="1"/>
  <c r="AB36" i="69" s="1"/>
  <c r="AA36" i="69" a="1"/>
  <c r="AA36" i="69" s="1"/>
  <c r="AB37" i="69" a="1"/>
  <c r="AB37" i="69" s="1"/>
  <c r="AA37" i="69" a="1"/>
  <c r="AA37" i="69" s="1"/>
  <c r="AB38" i="69" a="1"/>
  <c r="AB38" i="69" s="1"/>
  <c r="AA38" i="69" a="1"/>
  <c r="AA38" i="69" s="1"/>
  <c r="AB39" i="69" a="1"/>
  <c r="AB39" i="69" s="1"/>
  <c r="AA39" i="69" a="1"/>
  <c r="AA39" i="69" s="1"/>
  <c r="AB40" i="69" a="1"/>
  <c r="AB40" i="69" s="1"/>
  <c r="AA40" i="69" a="1"/>
  <c r="AA40" i="69" s="1"/>
  <c r="AB41" i="69" a="1"/>
  <c r="AB41" i="69" s="1"/>
  <c r="AA41" i="69" a="1"/>
  <c r="AA41" i="69" s="1"/>
  <c r="AB42" i="69" a="1"/>
  <c r="AB42" i="69" s="1"/>
  <c r="AA42" i="69" a="1"/>
  <c r="AA42" i="69" s="1"/>
  <c r="AB43" i="69" a="1"/>
  <c r="AB43" i="69" s="1"/>
  <c r="AA43" i="69" a="1"/>
  <c r="AA43" i="69" s="1"/>
  <c r="H44" i="69"/>
  <c r="AA19" i="69" a="1"/>
  <c r="AA19" i="69" s="1"/>
  <c r="AA21" i="69" a="1"/>
  <c r="AA21" i="69" s="1"/>
  <c r="AF43" i="68"/>
  <c r="AE43" i="68" a="1"/>
  <c r="AE43" i="68" s="1"/>
  <c r="AD43" i="68"/>
  <c r="Y43" i="68"/>
  <c r="Y43" i="68" a="1"/>
  <c r="I43" i="68"/>
  <c r="I43" i="68" a="1"/>
  <c r="AF42" i="68"/>
  <c r="AE42" i="68" a="1"/>
  <c r="AE42" i="68" s="1"/>
  <c r="AD42" i="68"/>
  <c r="Y42" i="68"/>
  <c r="Y42" i="68" a="1"/>
  <c r="I42" i="68" a="1"/>
  <c r="I42" i="68" s="1"/>
  <c r="AF41" i="68"/>
  <c r="AE41" i="68"/>
  <c r="AE41" i="68" a="1"/>
  <c r="AD41" i="68"/>
  <c r="Y41" i="68" a="1"/>
  <c r="Y41" i="68" s="1"/>
  <c r="I41" i="68" a="1"/>
  <c r="I41" i="68" s="1"/>
  <c r="AF40" i="68"/>
  <c r="AE40" i="68"/>
  <c r="AE40" i="68" a="1"/>
  <c r="AD40" i="68"/>
  <c r="Y40" i="68" a="1"/>
  <c r="Y40" i="68" s="1"/>
  <c r="I40" i="68" a="1"/>
  <c r="I40" i="68" s="1"/>
  <c r="AF39" i="68"/>
  <c r="AE39" i="68"/>
  <c r="AE39" i="68" a="1"/>
  <c r="AD39" i="68"/>
  <c r="Y39" i="68" a="1"/>
  <c r="Y39" i="68" s="1"/>
  <c r="I39" i="68" a="1"/>
  <c r="I39" i="68" s="1"/>
  <c r="AF38" i="68"/>
  <c r="AE38" i="68"/>
  <c r="AE38" i="68" a="1"/>
  <c r="AD38" i="68"/>
  <c r="Y38" i="68" a="1"/>
  <c r="Y38" i="68" s="1"/>
  <c r="I38" i="68" a="1"/>
  <c r="I38" i="68" s="1"/>
  <c r="AB38" i="68" s="1" a="1"/>
  <c r="AB38" i="68" s="1"/>
  <c r="AF37" i="68"/>
  <c r="AE37" i="68"/>
  <c r="AE37" i="68" a="1"/>
  <c r="AD37" i="68"/>
  <c r="Y37" i="68" a="1"/>
  <c r="Y37" i="68" s="1"/>
  <c r="I37" i="68" a="1"/>
  <c r="I37" i="68" s="1"/>
  <c r="AA37" i="68" s="1" a="1"/>
  <c r="AA37" i="68" s="1"/>
  <c r="AF36" i="68"/>
  <c r="AE36" i="68"/>
  <c r="AE36" i="68" a="1"/>
  <c r="AD36" i="68"/>
  <c r="Y36" i="68" a="1"/>
  <c r="Y36" i="68" s="1"/>
  <c r="I36" i="68" a="1"/>
  <c r="I36" i="68" s="1"/>
  <c r="AB36" i="68" s="1" a="1"/>
  <c r="AB36" i="68" s="1"/>
  <c r="AF35" i="68"/>
  <c r="AE35" i="68"/>
  <c r="AE35" i="68" a="1"/>
  <c r="AD35" i="68"/>
  <c r="Y35" i="68" a="1"/>
  <c r="Y35" i="68" s="1"/>
  <c r="I35" i="68" a="1"/>
  <c r="I35" i="68" s="1"/>
  <c r="AA35" i="68" s="1" a="1"/>
  <c r="AA35" i="68" s="1"/>
  <c r="AF34" i="68"/>
  <c r="AE34" i="68"/>
  <c r="AE34" i="68" a="1"/>
  <c r="AD34" i="68"/>
  <c r="Y34" i="68" a="1"/>
  <c r="Y34" i="68" s="1"/>
  <c r="I34" i="68" a="1"/>
  <c r="I34" i="68" s="1"/>
  <c r="AB34" i="68" s="1" a="1"/>
  <c r="AB34" i="68" s="1"/>
  <c r="AF33" i="68"/>
  <c r="AE33" i="68"/>
  <c r="AE33" i="68" a="1"/>
  <c r="AD33" i="68"/>
  <c r="Y33" i="68" a="1"/>
  <c r="Y33" i="68" s="1"/>
  <c r="I33" i="68" a="1"/>
  <c r="I33" i="68" s="1"/>
  <c r="AA33" i="68" s="1" a="1"/>
  <c r="AA33" i="68" s="1"/>
  <c r="AF32" i="68"/>
  <c r="AE32" i="68"/>
  <c r="AE32" i="68" a="1"/>
  <c r="AD32" i="68"/>
  <c r="Y32" i="68" a="1"/>
  <c r="Y32" i="68" s="1"/>
  <c r="I32" i="68" a="1"/>
  <c r="I32" i="68" s="1"/>
  <c r="AB32" i="68" s="1" a="1"/>
  <c r="AB32" i="68" s="1"/>
  <c r="AF31" i="68"/>
  <c r="AE31" i="68"/>
  <c r="AE31" i="68" a="1"/>
  <c r="AD31" i="68"/>
  <c r="Y31" i="68" a="1"/>
  <c r="Y31" i="68" s="1"/>
  <c r="I31" i="68" a="1"/>
  <c r="I31" i="68" s="1"/>
  <c r="AA31" i="68" s="1" a="1"/>
  <c r="AA31" i="68" s="1"/>
  <c r="AF30" i="68"/>
  <c r="AE30" i="68"/>
  <c r="AE30" i="68" a="1"/>
  <c r="AD30" i="68"/>
  <c r="Y30" i="68" a="1"/>
  <c r="Y30" i="68" s="1"/>
  <c r="I30" i="68" a="1"/>
  <c r="I30" i="68" s="1"/>
  <c r="AB30" i="68" s="1" a="1"/>
  <c r="AB30" i="68" s="1"/>
  <c r="AF29" i="68"/>
  <c r="AE29" i="68"/>
  <c r="AE29" i="68" a="1"/>
  <c r="AD29" i="68"/>
  <c r="Y29" i="68" a="1"/>
  <c r="Y29" i="68" s="1"/>
  <c r="I29" i="68" a="1"/>
  <c r="I29" i="68" s="1"/>
  <c r="AA29" i="68" s="1" a="1"/>
  <c r="AA29" i="68" s="1"/>
  <c r="AF28" i="68"/>
  <c r="AE28" i="68"/>
  <c r="AE28" i="68" a="1"/>
  <c r="AD28" i="68"/>
  <c r="Y28" i="68" a="1"/>
  <c r="Y28" i="68" s="1"/>
  <c r="I28" i="68" a="1"/>
  <c r="I28" i="68" s="1"/>
  <c r="AB28" i="68" s="1" a="1"/>
  <c r="AB28" i="68" s="1"/>
  <c r="AF27" i="68"/>
  <c r="AE27" i="68"/>
  <c r="AE27" i="68" a="1"/>
  <c r="AD27" i="68"/>
  <c r="Y27" i="68" a="1"/>
  <c r="Y27" i="68" s="1"/>
  <c r="I27" i="68" a="1"/>
  <c r="I27" i="68" s="1"/>
  <c r="AA27" i="68" s="1" a="1"/>
  <c r="AA27" i="68" s="1"/>
  <c r="AF26" i="68"/>
  <c r="AE26" i="68"/>
  <c r="AE26" i="68" a="1"/>
  <c r="AD26" i="68"/>
  <c r="Y26" i="68" a="1"/>
  <c r="Y26" i="68" s="1"/>
  <c r="I26" i="68" a="1"/>
  <c r="I26" i="68" s="1"/>
  <c r="AB26" i="68" s="1" a="1"/>
  <c r="AB26" i="68" s="1"/>
  <c r="AF25" i="68"/>
  <c r="AE25" i="68"/>
  <c r="AE25" i="68" a="1"/>
  <c r="AD25" i="68"/>
  <c r="Y25" i="68" a="1"/>
  <c r="Y25" i="68" s="1"/>
  <c r="I25" i="68" a="1"/>
  <c r="I25" i="68" s="1"/>
  <c r="AA25" i="68" s="1" a="1"/>
  <c r="AA25" i="68" s="1"/>
  <c r="AF24" i="68"/>
  <c r="AE24" i="68"/>
  <c r="AE24" i="68" a="1"/>
  <c r="AD24" i="68"/>
  <c r="Y24" i="68" a="1"/>
  <c r="Y24" i="68" s="1"/>
  <c r="I24" i="68" a="1"/>
  <c r="I24" i="68" s="1"/>
  <c r="AB24" i="68" s="1" a="1"/>
  <c r="AB24" i="68" s="1"/>
  <c r="AF23" i="68"/>
  <c r="AE23" i="68"/>
  <c r="AE23" i="68" a="1"/>
  <c r="AD23" i="68"/>
  <c r="Y23" i="68" a="1"/>
  <c r="Y23" i="68" s="1"/>
  <c r="I23" i="68" a="1"/>
  <c r="I23" i="68" s="1"/>
  <c r="AA23" i="68" s="1" a="1"/>
  <c r="AA23" i="68" s="1"/>
  <c r="AF22" i="68"/>
  <c r="AE22" i="68"/>
  <c r="AE22" i="68" a="1"/>
  <c r="AD22" i="68"/>
  <c r="Y22" i="68" a="1"/>
  <c r="Y22" i="68" s="1"/>
  <c r="I22" i="68" a="1"/>
  <c r="I22" i="68" s="1"/>
  <c r="AB22" i="68" s="1" a="1"/>
  <c r="AB22" i="68" s="1"/>
  <c r="AI21" i="68" a="1"/>
  <c r="AI21" i="68" s="1"/>
  <c r="AF21" i="68"/>
  <c r="AE21" i="68"/>
  <c r="AE21" i="68" a="1"/>
  <c r="AD21" i="68"/>
  <c r="Y21" i="68" a="1"/>
  <c r="Y21" i="68" s="1"/>
  <c r="I21" i="68" a="1"/>
  <c r="I21" i="68" s="1"/>
  <c r="AB21" i="68" s="1" a="1"/>
  <c r="AB21" i="68" s="1"/>
  <c r="AF20" i="68"/>
  <c r="AE20" i="68" a="1"/>
  <c r="AE20" i="68" s="1"/>
  <c r="AD20" i="68"/>
  <c r="Y20" i="68"/>
  <c r="Y20" i="68" a="1"/>
  <c r="I20" i="68"/>
  <c r="AB27" i="68" s="1" a="1"/>
  <c r="AB27" i="68" s="1"/>
  <c r="I20" i="68" a="1"/>
  <c r="AF19" i="68"/>
  <c r="AE19" i="68"/>
  <c r="AE19" i="68" a="1"/>
  <c r="AD19" i="68"/>
  <c r="Y19" i="68" a="1"/>
  <c r="Y19" i="68" s="1"/>
  <c r="I19" i="68"/>
  <c r="I19" i="68" a="1"/>
  <c r="AI18" i="68" a="1"/>
  <c r="AI18" i="68" s="1"/>
  <c r="AF18" i="68"/>
  <c r="AE18" i="68" a="1"/>
  <c r="AE18" i="68" s="1"/>
  <c r="AD18" i="68"/>
  <c r="Y18" i="68"/>
  <c r="Y18" i="68" a="1"/>
  <c r="I18" i="68"/>
  <c r="I18" i="68" a="1"/>
  <c r="AI17" i="68"/>
  <c r="AI17" i="68" a="1"/>
  <c r="AF17" i="68"/>
  <c r="AE17" i="68" a="1"/>
  <c r="AE17" i="68" s="1"/>
  <c r="AD17" i="68"/>
  <c r="Y17" i="68"/>
  <c r="Y17" i="68" a="1"/>
  <c r="I17" i="68"/>
  <c r="I17" i="68" a="1"/>
  <c r="AI16" i="68" a="1"/>
  <c r="AI16" i="68" s="1"/>
  <c r="AF16" i="68"/>
  <c r="AE16" i="68" a="1"/>
  <c r="AE16" i="68" s="1"/>
  <c r="AD16" i="68"/>
  <c r="Y16" i="68"/>
  <c r="Y16" i="68" a="1"/>
  <c r="I16" i="68" a="1"/>
  <c r="I16" i="68" s="1"/>
  <c r="AF15" i="68"/>
  <c r="AE15" i="68" a="1"/>
  <c r="AE15" i="68" s="1"/>
  <c r="AD15" i="68"/>
  <c r="Y15" i="68"/>
  <c r="Y15" i="68" a="1"/>
  <c r="I15" i="68" a="1"/>
  <c r="I15" i="68" s="1"/>
  <c r="AF14" i="68"/>
  <c r="AE14" i="68" a="1"/>
  <c r="AE14" i="68" s="1"/>
  <c r="AD14" i="68"/>
  <c r="Y14" i="68" a="1"/>
  <c r="Y14" i="68" s="1"/>
  <c r="I14" i="68" a="1"/>
  <c r="I14" i="68" s="1"/>
  <c r="AF13" i="68"/>
  <c r="AE13" i="68" a="1"/>
  <c r="AE13" i="68" s="1"/>
  <c r="AI20" i="68" s="1"/>
  <c r="AD13" i="68"/>
  <c r="Y13" i="68"/>
  <c r="AI19" i="68" s="1"/>
  <c r="Y13" i="68" a="1"/>
  <c r="I13" i="68" a="1"/>
  <c r="I13" i="68" s="1"/>
  <c r="A13" i="68"/>
  <c r="A14" i="68" s="1"/>
  <c r="AI12" i="68"/>
  <c r="S12" i="68"/>
  <c r="AI11" i="68"/>
  <c r="AI10" i="68"/>
  <c r="X10" i="68" a="1"/>
  <c r="X10" i="68" s="1"/>
  <c r="W10" i="68" a="1"/>
  <c r="W10" i="68" s="1"/>
  <c r="U10" i="68" a="1"/>
  <c r="U10" i="68" s="1"/>
  <c r="O10" i="68" a="1"/>
  <c r="O10" i="68" s="1"/>
  <c r="K10" i="68" a="1"/>
  <c r="K10" i="68" s="1"/>
  <c r="H10" i="68" a="1"/>
  <c r="H10" i="68" s="1"/>
  <c r="E10" i="68"/>
  <c r="AI9" i="68"/>
  <c r="S9" i="68" a="1"/>
  <c r="S9" i="68" s="1"/>
  <c r="AI8" i="68"/>
  <c r="S8" i="68"/>
  <c r="S8" i="68" a="1"/>
  <c r="L8" i="68"/>
  <c r="AI7" i="68"/>
  <c r="AI7" i="68" a="1"/>
  <c r="S7" i="68"/>
  <c r="S7" i="68" a="1"/>
  <c r="C7" i="68"/>
  <c r="AI6" i="68"/>
  <c r="A6" i="68"/>
  <c r="AI5" i="68" a="1"/>
  <c r="AI5" i="68" s="1"/>
  <c r="AO4" i="68"/>
  <c r="AP7" i="68" s="1"/>
  <c r="AI4" i="68" a="1"/>
  <c r="AI4" i="68" s="1"/>
  <c r="S3" i="68" s="1" a="1"/>
  <c r="S3" i="68" s="1"/>
  <c r="S4" i="68"/>
  <c r="AI3" i="68"/>
  <c r="A3" i="68"/>
  <c r="AI2" i="68"/>
  <c r="S2" i="68" s="1" a="1"/>
  <c r="S2" i="68" s="1"/>
  <c r="N1" i="68"/>
  <c r="AB19" i="67" a="1"/>
  <c r="AB19" i="67"/>
  <c r="AB18" i="67" a="1"/>
  <c r="AB18" i="67"/>
  <c r="AB14" i="67" a="1"/>
  <c r="AB14" i="67"/>
  <c r="AB21" i="67" a="1"/>
  <c r="AB21" i="67"/>
  <c r="AB31" i="67" a="1"/>
  <c r="AB31" i="67"/>
  <c r="AB24" i="67" a="1"/>
  <c r="AB24" i="67"/>
  <c r="AB43" i="67" a="1"/>
  <c r="AB43" i="67"/>
  <c r="AB37" i="67" a="1"/>
  <c r="AB37" i="67"/>
  <c r="AB36" i="67" a="1"/>
  <c r="AB36" i="67"/>
  <c r="H10" i="67" a="1"/>
  <c r="H10" i="67" s="1"/>
  <c r="AF43" i="67"/>
  <c r="AE43" i="67" a="1"/>
  <c r="AE43" i="67" s="1"/>
  <c r="AD43" i="67"/>
  <c r="Y43" i="67" a="1"/>
  <c r="Y43" i="67" s="1"/>
  <c r="I43" i="67" a="1"/>
  <c r="I43" i="67" s="1"/>
  <c r="AF42" i="67"/>
  <c r="AE42" i="67"/>
  <c r="AE42" i="67" a="1"/>
  <c r="AD42" i="67"/>
  <c r="Y42" i="67" a="1"/>
  <c r="Y42" i="67" s="1"/>
  <c r="I42" i="67" a="1"/>
  <c r="I42" i="67" s="1"/>
  <c r="AF41" i="67"/>
  <c r="AE41" i="67" a="1"/>
  <c r="AE41" i="67" s="1"/>
  <c r="AD41" i="67"/>
  <c r="Y41" i="67" a="1"/>
  <c r="Y41" i="67" s="1"/>
  <c r="I41" i="67" a="1"/>
  <c r="I41" i="67" s="1"/>
  <c r="AA41" i="67" s="1" a="1"/>
  <c r="AA41" i="67" s="1"/>
  <c r="AF40" i="67"/>
  <c r="AE40" i="67" a="1"/>
  <c r="AE40" i="67" s="1"/>
  <c r="AD40" i="67"/>
  <c r="Y40" i="67" a="1"/>
  <c r="Y40" i="67" s="1"/>
  <c r="I40" i="67" a="1"/>
  <c r="I40" i="67" s="1"/>
  <c r="AF39" i="67"/>
  <c r="AE39" i="67" a="1"/>
  <c r="AE39" i="67" s="1"/>
  <c r="AD39" i="67"/>
  <c r="Y39" i="67" a="1"/>
  <c r="Y39" i="67" s="1"/>
  <c r="I39" i="67" a="1"/>
  <c r="I39" i="67" s="1"/>
  <c r="AA39" i="67" s="1" a="1"/>
  <c r="AA39" i="67" s="1"/>
  <c r="AF38" i="67"/>
  <c r="AE38" i="67" a="1"/>
  <c r="AE38" i="67" s="1"/>
  <c r="AD38" i="67"/>
  <c r="Y38" i="67" a="1"/>
  <c r="Y38" i="67" s="1"/>
  <c r="I38" i="67" a="1"/>
  <c r="I38" i="67" s="1"/>
  <c r="AB38" i="67" s="1" a="1"/>
  <c r="AB38" i="67" s="1"/>
  <c r="AF37" i="67"/>
  <c r="AE37" i="67"/>
  <c r="AE37" i="67" a="1"/>
  <c r="AD37" i="67"/>
  <c r="Y37" i="67" a="1"/>
  <c r="Y37" i="67" s="1"/>
  <c r="I37" i="67" a="1"/>
  <c r="I37" i="67" s="1"/>
  <c r="AA37" i="67" s="1" a="1"/>
  <c r="AA37" i="67" s="1"/>
  <c r="AF36" i="67"/>
  <c r="AE36" i="67"/>
  <c r="AE36" i="67" a="1"/>
  <c r="AD36" i="67"/>
  <c r="Y36" i="67" a="1"/>
  <c r="Y36" i="67" s="1"/>
  <c r="I36" i="67" a="1"/>
  <c r="I36" i="67" s="1"/>
  <c r="AF35" i="67"/>
  <c r="AE35" i="67"/>
  <c r="AE35" i="67" a="1"/>
  <c r="AD35" i="67"/>
  <c r="Y35" i="67" a="1"/>
  <c r="Y35" i="67" s="1"/>
  <c r="I35" i="67" a="1"/>
  <c r="I35" i="67" s="1"/>
  <c r="AA35" i="67" s="1" a="1"/>
  <c r="AA35" i="67" s="1"/>
  <c r="AF34" i="67"/>
  <c r="AE34" i="67"/>
  <c r="AE34" i="67" a="1"/>
  <c r="AD34" i="67"/>
  <c r="Y34" i="67" a="1"/>
  <c r="Y34" i="67" s="1"/>
  <c r="I34" i="67" a="1"/>
  <c r="I34" i="67" s="1"/>
  <c r="AB34" i="67" s="1" a="1"/>
  <c r="AB34" i="67" s="1"/>
  <c r="AF33" i="67"/>
  <c r="AE33" i="67"/>
  <c r="AE33" i="67" a="1"/>
  <c r="AD33" i="67"/>
  <c r="Y33" i="67" a="1"/>
  <c r="Y33" i="67" s="1"/>
  <c r="I33" i="67" a="1"/>
  <c r="I33" i="67" s="1"/>
  <c r="AA33" i="67" s="1" a="1"/>
  <c r="AA33" i="67" s="1"/>
  <c r="AF32" i="67"/>
  <c r="AE32" i="67"/>
  <c r="AE32" i="67" a="1"/>
  <c r="AD32" i="67"/>
  <c r="Y32" i="67" a="1"/>
  <c r="Y32" i="67" s="1"/>
  <c r="I32" i="67" a="1"/>
  <c r="I32" i="67" s="1"/>
  <c r="AB32" i="67" s="1" a="1"/>
  <c r="AB32" i="67" s="1"/>
  <c r="AF31" i="67"/>
  <c r="AE31" i="67"/>
  <c r="AE31" i="67" a="1"/>
  <c r="AD31" i="67"/>
  <c r="Y31" i="67" a="1"/>
  <c r="Y31" i="67" s="1"/>
  <c r="I31" i="67"/>
  <c r="AA31" i="67" s="1" a="1"/>
  <c r="AA31" i="67" s="1"/>
  <c r="I31" i="67" a="1"/>
  <c r="AF30" i="67"/>
  <c r="AE30" i="67" a="1"/>
  <c r="AE30" i="67" s="1"/>
  <c r="AD30" i="67"/>
  <c r="Y30" i="67"/>
  <c r="Y30" i="67" a="1"/>
  <c r="I30" i="67" a="1"/>
  <c r="I30" i="67" s="1"/>
  <c r="AF29" i="67"/>
  <c r="AE29" i="67"/>
  <c r="AE29" i="67" a="1"/>
  <c r="AD29" i="67"/>
  <c r="Y29" i="67" a="1"/>
  <c r="Y29" i="67" s="1"/>
  <c r="I29" i="67" a="1"/>
  <c r="I29" i="67" s="1"/>
  <c r="AF28" i="67"/>
  <c r="AE28" i="67"/>
  <c r="AE28" i="67" a="1"/>
  <c r="AD28" i="67"/>
  <c r="Y28" i="67" a="1"/>
  <c r="Y28" i="67" s="1"/>
  <c r="I28" i="67" a="1"/>
  <c r="I28" i="67" s="1"/>
  <c r="AF27" i="67"/>
  <c r="AE27" i="67"/>
  <c r="AE27" i="67" a="1"/>
  <c r="AD27" i="67"/>
  <c r="Y27" i="67" a="1"/>
  <c r="Y27" i="67" s="1"/>
  <c r="I27" i="67" a="1"/>
  <c r="I27" i="67" s="1"/>
  <c r="AF26" i="67"/>
  <c r="AE26" i="67"/>
  <c r="AE26" i="67" a="1"/>
  <c r="AD26" i="67"/>
  <c r="Y26" i="67" a="1"/>
  <c r="Y26" i="67" s="1"/>
  <c r="I26" i="67" a="1"/>
  <c r="I26" i="67" s="1"/>
  <c r="AF25" i="67"/>
  <c r="AE25" i="67"/>
  <c r="AE25" i="67" a="1"/>
  <c r="AD25" i="67"/>
  <c r="Y25" i="67" a="1"/>
  <c r="Y25" i="67" s="1"/>
  <c r="I25" i="67" a="1"/>
  <c r="I25" i="67" s="1"/>
  <c r="AF24" i="67"/>
  <c r="AE24" i="67"/>
  <c r="AE24" i="67" a="1"/>
  <c r="AD24" i="67"/>
  <c r="Y24" i="67" a="1"/>
  <c r="Y24" i="67" s="1"/>
  <c r="I24" i="67" a="1"/>
  <c r="I24" i="67" s="1"/>
  <c r="AF23" i="67"/>
  <c r="AE23" i="67"/>
  <c r="AE23" i="67" a="1"/>
  <c r="AD23" i="67"/>
  <c r="Y23" i="67" a="1"/>
  <c r="Y23" i="67" s="1"/>
  <c r="I23" i="67" a="1"/>
  <c r="I23" i="67" s="1"/>
  <c r="AF22" i="67"/>
  <c r="AE22" i="67"/>
  <c r="AE22" i="67" a="1"/>
  <c r="AD22" i="67"/>
  <c r="Y22" i="67" a="1"/>
  <c r="Y22" i="67" s="1"/>
  <c r="I22" i="67" a="1"/>
  <c r="I22" i="67" s="1"/>
  <c r="AI21" i="67" a="1"/>
  <c r="AI21" i="67" s="1"/>
  <c r="AF21" i="67"/>
  <c r="AE21" i="67" a="1"/>
  <c r="AE21" i="67" s="1"/>
  <c r="AD21" i="67"/>
  <c r="Y21" i="67" a="1"/>
  <c r="Y21" i="67" s="1"/>
  <c r="I21" i="67" a="1"/>
  <c r="I21" i="67" s="1"/>
  <c r="AF20" i="67"/>
  <c r="AE20" i="67" a="1"/>
  <c r="AE20" i="67" s="1"/>
  <c r="AD20" i="67"/>
  <c r="Y20" i="67" a="1"/>
  <c r="Y20" i="67" s="1"/>
  <c r="I20" i="67" a="1"/>
  <c r="I20" i="67" s="1"/>
  <c r="AF19" i="67"/>
  <c r="AE19" i="67"/>
  <c r="AE19" i="67" a="1"/>
  <c r="AD19" i="67"/>
  <c r="Y19" i="67" a="1"/>
  <c r="Y19" i="67" s="1"/>
  <c r="I19" i="67" a="1"/>
  <c r="I19" i="67" s="1"/>
  <c r="AI18" i="67" a="1"/>
  <c r="AI18" i="67" s="1"/>
  <c r="AF18" i="67"/>
  <c r="AE18" i="67" a="1"/>
  <c r="AE18" i="67" s="1"/>
  <c r="AD18" i="67"/>
  <c r="Y18" i="67" a="1"/>
  <c r="Y18" i="67" s="1"/>
  <c r="I18" i="67" a="1"/>
  <c r="I18" i="67" s="1"/>
  <c r="AI17" i="67" a="1"/>
  <c r="AI17" i="67" s="1"/>
  <c r="AF17" i="67"/>
  <c r="AE17" i="67"/>
  <c r="AE17" i="67" a="1"/>
  <c r="AD17" i="67"/>
  <c r="Y17" i="67" a="1"/>
  <c r="Y17" i="67" s="1"/>
  <c r="I17" i="67" a="1"/>
  <c r="I17" i="67" s="1"/>
  <c r="AI16" i="67" a="1"/>
  <c r="AI16" i="67" s="1"/>
  <c r="AF16" i="67"/>
  <c r="AE16" i="67" a="1"/>
  <c r="AE16" i="67" s="1"/>
  <c r="AD16" i="67"/>
  <c r="Y16" i="67" a="1"/>
  <c r="Y16" i="67" s="1"/>
  <c r="I16" i="67" a="1"/>
  <c r="I16" i="67" s="1"/>
  <c r="AF15" i="67"/>
  <c r="AE15" i="67" a="1"/>
  <c r="AE15" i="67" s="1"/>
  <c r="AD15" i="67"/>
  <c r="Y15" i="67" a="1"/>
  <c r="Y15" i="67" s="1"/>
  <c r="I15" i="67" a="1"/>
  <c r="I15" i="67" s="1"/>
  <c r="AF14" i="67"/>
  <c r="AE14" i="67"/>
  <c r="AE14" i="67" a="1"/>
  <c r="AD14" i="67"/>
  <c r="Y14" i="67" a="1"/>
  <c r="Y14" i="67" s="1"/>
  <c r="I14" i="67" a="1"/>
  <c r="I14" i="67" s="1"/>
  <c r="A14" i="67"/>
  <c r="AF13" i="67"/>
  <c r="AE13" i="67" a="1"/>
  <c r="AE13" i="67" s="1"/>
  <c r="AD13" i="67"/>
  <c r="Y13" i="67" a="1"/>
  <c r="Y13" i="67" s="1"/>
  <c r="AI19" i="67" s="1"/>
  <c r="I13" i="67" a="1"/>
  <c r="I13" i="67" s="1"/>
  <c r="B13" i="67"/>
  <c r="A13" i="67"/>
  <c r="AI12" i="67"/>
  <c r="S12" i="67"/>
  <c r="AI11" i="67"/>
  <c r="AI10" i="67"/>
  <c r="X10" i="67" a="1"/>
  <c r="X10" i="67" s="1"/>
  <c r="W10" i="67" a="1"/>
  <c r="W10" i="67" s="1"/>
  <c r="U10" i="67" a="1"/>
  <c r="U10" i="67" s="1"/>
  <c r="O10" i="67"/>
  <c r="O10" i="67" a="1"/>
  <c r="K10" i="67" a="1"/>
  <c r="K10" i="67" s="1"/>
  <c r="E10" i="67"/>
  <c r="AI9" i="67"/>
  <c r="S9" i="67"/>
  <c r="S9" i="67" a="1"/>
  <c r="AI8" i="67"/>
  <c r="S8" i="67" a="1"/>
  <c r="S8" i="67" s="1"/>
  <c r="L8" i="67"/>
  <c r="AI7" i="67" a="1"/>
  <c r="AI7" i="67" s="1"/>
  <c r="S7" i="67" a="1"/>
  <c r="S7" i="67" s="1"/>
  <c r="C7" i="67"/>
  <c r="AI6" i="67"/>
  <c r="A6" i="67"/>
  <c r="AI5" i="67" a="1"/>
  <c r="AI5" i="67" s="1"/>
  <c r="AO4" i="67"/>
  <c r="AP5" i="67" s="1"/>
  <c r="AI4" i="67" a="1"/>
  <c r="AI4" i="67" s="1"/>
  <c r="S4" i="67"/>
  <c r="AI3" i="67"/>
  <c r="A3" i="67"/>
  <c r="AI2" i="67"/>
  <c r="S2" i="67"/>
  <c r="S2" i="67" a="1"/>
  <c r="N1" i="67"/>
  <c r="AI21" i="65" a="1"/>
  <c r="AI21" i="65" s="1"/>
  <c r="W10" i="65" a="1"/>
  <c r="W10" i="65" s="1"/>
  <c r="U10" i="65" a="1"/>
  <c r="U10" i="65" s="1"/>
  <c r="AI17" i="65" a="1"/>
  <c r="AI17" i="65" s="1"/>
  <c r="AI16" i="65" a="1"/>
  <c r="AI16" i="65" s="1"/>
  <c r="O188" i="65" l="1"/>
  <c r="B192" i="65" s="1"/>
  <c r="E192" i="67" a="1"/>
  <c r="E192" i="67" s="1"/>
  <c r="L61" i="67"/>
  <c r="B182" i="67"/>
  <c r="B91" i="67" s="1" a="1"/>
  <c r="B91" i="67" s="1"/>
  <c r="J69" i="67" a="1"/>
  <c r="J69" i="67" s="1"/>
  <c r="G69" i="67" a="1"/>
  <c r="G69" i="67" s="1"/>
  <c r="G69" i="70" a="1"/>
  <c r="G69" i="70" s="1"/>
  <c r="E192" i="71" a="1"/>
  <c r="E192" i="71" s="1"/>
  <c r="J69" i="71" a="1"/>
  <c r="J69" i="71" s="1"/>
  <c r="F58" i="71"/>
  <c r="L60" i="71"/>
  <c r="L61" i="74"/>
  <c r="L56" i="74"/>
  <c r="O219" i="74"/>
  <c r="B223" i="74" s="1"/>
  <c r="L60" i="74"/>
  <c r="L61" i="76"/>
  <c r="L56" i="76"/>
  <c r="O219" i="76"/>
  <c r="B223" i="76" s="1"/>
  <c r="E223" i="76" s="1" a="1"/>
  <c r="E223" i="76" s="1"/>
  <c r="L60" i="76"/>
  <c r="L61" i="77"/>
  <c r="L56" i="77"/>
  <c r="O219" i="77"/>
  <c r="B223" i="77" s="1"/>
  <c r="L60" i="77"/>
  <c r="H65" i="78" a="1"/>
  <c r="H65" i="78" s="1"/>
  <c r="B182" i="78"/>
  <c r="B91" i="78" s="1" a="1"/>
  <c r="B91" i="78" s="1"/>
  <c r="B65" i="78" a="1"/>
  <c r="B65" i="78" s="1"/>
  <c r="H64" i="78" a="1"/>
  <c r="H64" i="78" s="1"/>
  <c r="Q89" i="78"/>
  <c r="Q84" i="78"/>
  <c r="Q80" i="78"/>
  <c r="Q74" i="78" a="1"/>
  <c r="Q74" i="78" s="1"/>
  <c r="O69" i="78" a="1"/>
  <c r="O69" i="78" s="1"/>
  <c r="O179" i="78"/>
  <c r="O88" i="78" s="1" a="1"/>
  <c r="O88" i="78" s="1"/>
  <c r="O175" i="78"/>
  <c r="O84" i="78" s="1" a="1"/>
  <c r="O84" i="78" s="1"/>
  <c r="O171" i="78"/>
  <c r="O80" i="78" s="1" a="1"/>
  <c r="O80" i="78" s="1"/>
  <c r="F108" i="78"/>
  <c r="K77" i="78" a="1"/>
  <c r="K77" i="78" s="1"/>
  <c r="F139" i="78"/>
  <c r="G69" i="78" a="1"/>
  <c r="G69" i="78" s="1"/>
  <c r="F179" i="78"/>
  <c r="F88" i="78" s="1" a="1"/>
  <c r="F88" i="78" s="1"/>
  <c r="K83" i="78" a="1"/>
  <c r="K83" i="78" s="1"/>
  <c r="F126" i="78"/>
  <c r="O126" i="78" s="1"/>
  <c r="F95" i="78"/>
  <c r="F157" i="78"/>
  <c r="O157" i="78" s="1"/>
  <c r="L60" i="78"/>
  <c r="F60" i="78"/>
  <c r="O219" i="78"/>
  <c r="B223" i="78" s="1"/>
  <c r="E223" i="78" s="1" a="1"/>
  <c r="E223" i="78" s="1"/>
  <c r="O188" i="78"/>
  <c r="B192" i="78" s="1"/>
  <c r="E192" i="78" s="1" a="1"/>
  <c r="E192" i="78" s="1"/>
  <c r="P84" i="78"/>
  <c r="P80" i="78"/>
  <c r="P74" i="78" a="1"/>
  <c r="P74" i="78" s="1"/>
  <c r="P89" i="78"/>
  <c r="Q88" i="78"/>
  <c r="Q83" i="78"/>
  <c r="Q79" i="78"/>
  <c r="Q73" i="78" a="1"/>
  <c r="Q73" i="78" s="1"/>
  <c r="N72" i="78" a="1"/>
  <c r="N72" i="78" s="1"/>
  <c r="F72" i="78" a="1"/>
  <c r="F72" i="78" s="1"/>
  <c r="L57" i="78"/>
  <c r="F56" i="78"/>
  <c r="L56" i="78" s="1"/>
  <c r="L61" i="78"/>
  <c r="F61" i="78"/>
  <c r="F58" i="78"/>
  <c r="F57" i="77"/>
  <c r="L69" i="77" a="1"/>
  <c r="L69" i="77" s="1"/>
  <c r="H64" i="77" a="1"/>
  <c r="H64" i="77" s="1"/>
  <c r="Q89" i="77"/>
  <c r="Q84" i="77"/>
  <c r="Q80" i="77"/>
  <c r="Q74" i="77" a="1"/>
  <c r="Q74" i="77" s="1"/>
  <c r="F182" i="77"/>
  <c r="F91" i="77" s="1" a="1"/>
  <c r="F91" i="77" s="1"/>
  <c r="B179" i="77"/>
  <c r="B88" i="77" s="1" a="1"/>
  <c r="B88" i="77" s="1"/>
  <c r="B175" i="77"/>
  <c r="B84" i="77" s="1" a="1"/>
  <c r="B84" i="77" s="1"/>
  <c r="B164" i="77"/>
  <c r="B72" i="77" s="1" a="1"/>
  <c r="B72" i="77" s="1"/>
  <c r="B161" i="77"/>
  <c r="H157" i="77"/>
  <c r="H65" i="77" s="1" a="1"/>
  <c r="H65" i="77" s="1"/>
  <c r="E164" i="77" a="1"/>
  <c r="E164" i="77" s="1"/>
  <c r="E72" i="77" s="1" a="1"/>
  <c r="E72" i="77" s="1"/>
  <c r="E161" i="77" a="1"/>
  <c r="E161" i="77" s="1"/>
  <c r="L58" i="77"/>
  <c r="L57" i="77"/>
  <c r="B65" i="77" a="1"/>
  <c r="B65" i="77" s="1"/>
  <c r="E223" i="77" a="1"/>
  <c r="E223" i="77" s="1"/>
  <c r="O188" i="77"/>
  <c r="B192" i="77" s="1"/>
  <c r="E192" i="77" s="1" a="1"/>
  <c r="E192" i="77" s="1"/>
  <c r="O179" i="77"/>
  <c r="O88" i="77" s="1" a="1"/>
  <c r="O88" i="77" s="1"/>
  <c r="O175" i="77"/>
  <c r="O84" i="77" s="1" a="1"/>
  <c r="O84" i="77" s="1"/>
  <c r="O171" i="77"/>
  <c r="O80" i="77" s="1" a="1"/>
  <c r="O80" i="77" s="1"/>
  <c r="B182" i="77"/>
  <c r="B91" i="77" s="1" a="1"/>
  <c r="B91" i="77" s="1"/>
  <c r="J69" i="77" a="1"/>
  <c r="J69" i="77" s="1"/>
  <c r="F108" i="77"/>
  <c r="F139" i="77"/>
  <c r="K77" i="77" a="1"/>
  <c r="K77" i="77" s="1"/>
  <c r="G69" i="77" a="1"/>
  <c r="G69" i="77" s="1"/>
  <c r="F179" i="77"/>
  <c r="F88" i="77" s="1" a="1"/>
  <c r="F88" i="77" s="1"/>
  <c r="K83" i="77" a="1"/>
  <c r="K83" i="77" s="1"/>
  <c r="F175" i="77"/>
  <c r="F84" i="77" s="1" a="1"/>
  <c r="F84" i="77" s="1"/>
  <c r="F126" i="77"/>
  <c r="O126" i="77" s="1"/>
  <c r="F95" i="77"/>
  <c r="F157" i="77"/>
  <c r="O157" i="77" s="1"/>
  <c r="H182" i="77"/>
  <c r="H91" i="77" s="1" a="1"/>
  <c r="H91" i="77" s="1"/>
  <c r="O69" i="77" a="1"/>
  <c r="O69" i="77" s="1"/>
  <c r="P84" i="77"/>
  <c r="P80" i="77"/>
  <c r="P89" i="77"/>
  <c r="P74" i="77" a="1"/>
  <c r="P74" i="77" s="1"/>
  <c r="Q88" i="77"/>
  <c r="Q83" i="77"/>
  <c r="Q79" i="77"/>
  <c r="Q73" i="77" a="1"/>
  <c r="Q73" i="77" s="1"/>
  <c r="F182" i="76"/>
  <c r="F91" i="76" s="1" a="1"/>
  <c r="F91" i="76" s="1"/>
  <c r="B179" i="76"/>
  <c r="B88" i="76" s="1" a="1"/>
  <c r="B88" i="76" s="1"/>
  <c r="B175" i="76"/>
  <c r="B84" i="76" s="1" a="1"/>
  <c r="B84" i="76" s="1"/>
  <c r="B164" i="76"/>
  <c r="B72" i="76" s="1" a="1"/>
  <c r="B72" i="76" s="1"/>
  <c r="B161" i="76"/>
  <c r="H157" i="76"/>
  <c r="H65" i="76" s="1" a="1"/>
  <c r="H65" i="76" s="1"/>
  <c r="E164" i="76" a="1"/>
  <c r="E164" i="76" s="1"/>
  <c r="E72" i="76" s="1" a="1"/>
  <c r="E72" i="76" s="1"/>
  <c r="E161" i="76" a="1"/>
  <c r="E161" i="76" s="1"/>
  <c r="L58" i="76"/>
  <c r="L57" i="76"/>
  <c r="F57" i="76"/>
  <c r="B65" i="76" a="1"/>
  <c r="B65" i="76" s="1"/>
  <c r="L69" i="76" a="1"/>
  <c r="L69" i="76" s="1"/>
  <c r="H64" i="76" a="1"/>
  <c r="H64" i="76" s="1"/>
  <c r="Q89" i="76"/>
  <c r="Q84" i="76"/>
  <c r="Q80" i="76"/>
  <c r="Q74" i="76" a="1"/>
  <c r="Q74" i="76" s="1"/>
  <c r="O188" i="76"/>
  <c r="B192" i="76" s="1"/>
  <c r="E192" i="76" s="1" a="1"/>
  <c r="E192" i="76" s="1"/>
  <c r="O179" i="76"/>
  <c r="O88" i="76" s="1" a="1"/>
  <c r="O88" i="76" s="1"/>
  <c r="O175" i="76"/>
  <c r="O84" i="76" s="1" a="1"/>
  <c r="O84" i="76" s="1"/>
  <c r="O171" i="76"/>
  <c r="O80" i="76" s="1" a="1"/>
  <c r="O80" i="76" s="1"/>
  <c r="B182" i="76"/>
  <c r="B91" i="76" s="1" a="1"/>
  <c r="B91" i="76" s="1"/>
  <c r="J69" i="76" a="1"/>
  <c r="J69" i="76" s="1"/>
  <c r="F108" i="76"/>
  <c r="F139" i="76"/>
  <c r="K77" i="76" a="1"/>
  <c r="K77" i="76" s="1"/>
  <c r="G69" i="76" a="1"/>
  <c r="G69" i="76" s="1"/>
  <c r="F179" i="76"/>
  <c r="F88" i="76" s="1" a="1"/>
  <c r="F88" i="76" s="1"/>
  <c r="K83" i="76" a="1"/>
  <c r="K83" i="76" s="1"/>
  <c r="F175" i="76"/>
  <c r="F84" i="76" s="1" a="1"/>
  <c r="F84" i="76" s="1"/>
  <c r="F126" i="76"/>
  <c r="O126" i="76" s="1"/>
  <c r="F95" i="76"/>
  <c r="F157" i="76"/>
  <c r="O157" i="76" s="1"/>
  <c r="H182" i="76"/>
  <c r="H91" i="76" s="1" a="1"/>
  <c r="H91" i="76" s="1"/>
  <c r="O69" i="76" a="1"/>
  <c r="O69" i="76" s="1"/>
  <c r="P84" i="76"/>
  <c r="P80" i="76"/>
  <c r="P89" i="76"/>
  <c r="P74" i="76" a="1"/>
  <c r="P74" i="76" s="1"/>
  <c r="Q88" i="76"/>
  <c r="Q83" i="76"/>
  <c r="Q79" i="76"/>
  <c r="Q73" i="76" a="1"/>
  <c r="Q73" i="76" s="1"/>
  <c r="H64" i="75" a="1"/>
  <c r="H64" i="75" s="1"/>
  <c r="Q89" i="75"/>
  <c r="Q84" i="75"/>
  <c r="Q80" i="75"/>
  <c r="Q74" i="75" a="1"/>
  <c r="Q74" i="75" s="1"/>
  <c r="O179" i="75"/>
  <c r="O88" i="75" s="1" a="1"/>
  <c r="O88" i="75" s="1"/>
  <c r="O175" i="75"/>
  <c r="O84" i="75" s="1" a="1"/>
  <c r="O84" i="75" s="1"/>
  <c r="O171" i="75"/>
  <c r="O80" i="75" s="1" a="1"/>
  <c r="O80" i="75" s="1"/>
  <c r="B182" i="75"/>
  <c r="B91" i="75" s="1" a="1"/>
  <c r="B91" i="75" s="1"/>
  <c r="J69" i="75" a="1"/>
  <c r="J69" i="75" s="1"/>
  <c r="F108" i="75"/>
  <c r="F139" i="75"/>
  <c r="K77" i="75" a="1"/>
  <c r="K77" i="75" s="1"/>
  <c r="G69" i="75" a="1"/>
  <c r="G69" i="75" s="1"/>
  <c r="F179" i="75"/>
  <c r="F88" i="75" s="1" a="1"/>
  <c r="F88" i="75" s="1"/>
  <c r="K83" i="75" a="1"/>
  <c r="K83" i="75" s="1"/>
  <c r="F126" i="75"/>
  <c r="O126" i="75" s="1"/>
  <c r="F95" i="75"/>
  <c r="F157" i="75"/>
  <c r="F56" i="75"/>
  <c r="L61" i="75"/>
  <c r="F61" i="75"/>
  <c r="O188" i="75"/>
  <c r="B192" i="75" s="1"/>
  <c r="E192" i="75" s="1" a="1"/>
  <c r="E192" i="75" s="1"/>
  <c r="F58" i="75"/>
  <c r="F182" i="75" s="1"/>
  <c r="F91" i="75" s="1" a="1"/>
  <c r="F91" i="75" s="1"/>
  <c r="B179" i="75"/>
  <c r="B88" i="75" s="1" a="1"/>
  <c r="B88" i="75" s="1"/>
  <c r="B164" i="75"/>
  <c r="B72" i="75" s="1" a="1"/>
  <c r="B72" i="75" s="1"/>
  <c r="H157" i="75"/>
  <c r="E161" i="75" a="1"/>
  <c r="E161" i="75" s="1"/>
  <c r="L56" i="75"/>
  <c r="P84" i="75"/>
  <c r="P80" i="75"/>
  <c r="P89" i="75"/>
  <c r="P74" i="75" a="1"/>
  <c r="P74" i="75" s="1"/>
  <c r="Q88" i="75"/>
  <c r="Q83" i="75"/>
  <c r="Q79" i="75"/>
  <c r="Q73" i="75" a="1"/>
  <c r="Q73" i="75" s="1"/>
  <c r="L69" i="75" a="1"/>
  <c r="L69" i="75" s="1"/>
  <c r="H65" i="75" a="1"/>
  <c r="H65" i="75" s="1"/>
  <c r="L60" i="75"/>
  <c r="F60" i="75"/>
  <c r="F57" i="75"/>
  <c r="L57" i="75" s="1"/>
  <c r="B65" i="75" a="1"/>
  <c r="B65" i="75" s="1"/>
  <c r="O219" i="75"/>
  <c r="B223" i="75" s="1"/>
  <c r="E223" i="75" s="1" a="1"/>
  <c r="E223" i="75" s="1"/>
  <c r="F182" i="74"/>
  <c r="F91" i="74" s="1" a="1"/>
  <c r="F91" i="74" s="1"/>
  <c r="B179" i="74"/>
  <c r="B88" i="74" s="1" a="1"/>
  <c r="B88" i="74" s="1"/>
  <c r="B175" i="74"/>
  <c r="B84" i="74" s="1" a="1"/>
  <c r="B84" i="74" s="1"/>
  <c r="B164" i="74"/>
  <c r="B72" i="74" s="1" a="1"/>
  <c r="B72" i="74" s="1"/>
  <c r="B161" i="74"/>
  <c r="H157" i="74"/>
  <c r="H65" i="74" s="1" a="1"/>
  <c r="H65" i="74" s="1"/>
  <c r="E164" i="74" a="1"/>
  <c r="E164" i="74" s="1"/>
  <c r="E72" i="74" s="1" a="1"/>
  <c r="E72" i="74" s="1"/>
  <c r="E161" i="74" a="1"/>
  <c r="E161" i="74" s="1"/>
  <c r="L58" i="74"/>
  <c r="L57" i="74"/>
  <c r="F57" i="74"/>
  <c r="B65" i="74" a="1"/>
  <c r="B65" i="74" s="1"/>
  <c r="E223" i="74" a="1"/>
  <c r="E223" i="74" s="1"/>
  <c r="L69" i="74" a="1"/>
  <c r="L69" i="74" s="1"/>
  <c r="H64" i="74" a="1"/>
  <c r="H64" i="74" s="1"/>
  <c r="Q89" i="74"/>
  <c r="Q84" i="74"/>
  <c r="Q80" i="74"/>
  <c r="Q74" i="74" a="1"/>
  <c r="Q74" i="74" s="1"/>
  <c r="O188" i="74"/>
  <c r="B192" i="74" s="1"/>
  <c r="E192" i="74" s="1" a="1"/>
  <c r="E192" i="74" s="1"/>
  <c r="O179" i="74"/>
  <c r="O88" i="74" s="1" a="1"/>
  <c r="O88" i="74" s="1"/>
  <c r="O175" i="74"/>
  <c r="O84" i="74" s="1" a="1"/>
  <c r="O84" i="74" s="1"/>
  <c r="O171" i="74"/>
  <c r="O80" i="74" s="1" a="1"/>
  <c r="O80" i="74" s="1"/>
  <c r="B182" i="74"/>
  <c r="B91" i="74" s="1" a="1"/>
  <c r="B91" i="74" s="1"/>
  <c r="J69" i="74" a="1"/>
  <c r="J69" i="74" s="1"/>
  <c r="F108" i="74"/>
  <c r="F139" i="74"/>
  <c r="K77" i="74" a="1"/>
  <c r="K77" i="74" s="1"/>
  <c r="G69" i="74" a="1"/>
  <c r="G69" i="74" s="1"/>
  <c r="F179" i="74"/>
  <c r="F88" i="74" s="1" a="1"/>
  <c r="F88" i="74" s="1"/>
  <c r="K83" i="74" a="1"/>
  <c r="K83" i="74" s="1"/>
  <c r="F175" i="74"/>
  <c r="F84" i="74" s="1" a="1"/>
  <c r="F84" i="74" s="1"/>
  <c r="F126" i="74"/>
  <c r="O126" i="74" s="1"/>
  <c r="F95" i="74"/>
  <c r="F157" i="74"/>
  <c r="O157" i="74" s="1"/>
  <c r="H182" i="74"/>
  <c r="H91" i="74" s="1" a="1"/>
  <c r="H91" i="74" s="1"/>
  <c r="O69" i="74" a="1"/>
  <c r="O69" i="74" s="1"/>
  <c r="P84" i="74"/>
  <c r="P80" i="74"/>
  <c r="P89" i="74"/>
  <c r="P74" i="74" a="1"/>
  <c r="P74" i="74" s="1"/>
  <c r="Q88" i="74"/>
  <c r="Q83" i="74"/>
  <c r="Q79" i="74"/>
  <c r="Q73" i="74" a="1"/>
  <c r="Q73" i="74" s="1"/>
  <c r="H64" i="73" a="1"/>
  <c r="H64" i="73" s="1"/>
  <c r="Q89" i="73"/>
  <c r="Q84" i="73"/>
  <c r="Q80" i="73"/>
  <c r="Q74" i="73" a="1"/>
  <c r="Q74" i="73" s="1"/>
  <c r="O179" i="73"/>
  <c r="O88" i="73" s="1" a="1"/>
  <c r="O88" i="73" s="1"/>
  <c r="O175" i="73"/>
  <c r="O84" i="73" s="1" a="1"/>
  <c r="O84" i="73" s="1"/>
  <c r="O171" i="73"/>
  <c r="O80" i="73" s="1" a="1"/>
  <c r="O80" i="73" s="1"/>
  <c r="F108" i="73"/>
  <c r="F78" i="73" s="1" a="1"/>
  <c r="F78" i="73" s="1"/>
  <c r="F139" i="73"/>
  <c r="K77" i="73" a="1"/>
  <c r="K77" i="73" s="1"/>
  <c r="F179" i="73"/>
  <c r="F88" i="73" s="1" a="1"/>
  <c r="F88" i="73" s="1"/>
  <c r="K83" i="73" a="1"/>
  <c r="K83" i="73" s="1"/>
  <c r="F175" i="73"/>
  <c r="F84" i="73" s="1" a="1"/>
  <c r="F84" i="73" s="1"/>
  <c r="F126" i="73"/>
  <c r="O126" i="73" s="1"/>
  <c r="F95" i="73"/>
  <c r="F157" i="73"/>
  <c r="H182" i="73"/>
  <c r="H91" i="73" s="1" a="1"/>
  <c r="H91" i="73" s="1"/>
  <c r="O69" i="73" a="1"/>
  <c r="O69" i="73" s="1"/>
  <c r="F182" i="73"/>
  <c r="F91" i="73" s="1" a="1"/>
  <c r="F91" i="73" s="1"/>
  <c r="B179" i="73"/>
  <c r="B88" i="73" s="1" a="1"/>
  <c r="B88" i="73" s="1"/>
  <c r="B175" i="73"/>
  <c r="B84" i="73" s="1" a="1"/>
  <c r="B84" i="73" s="1"/>
  <c r="B164" i="73"/>
  <c r="B72" i="73" s="1" a="1"/>
  <c r="B72" i="73" s="1"/>
  <c r="B161" i="73"/>
  <c r="H157" i="73"/>
  <c r="E164" i="73" a="1"/>
  <c r="E164" i="73" s="1"/>
  <c r="E72" i="73" s="1" a="1"/>
  <c r="E72" i="73" s="1"/>
  <c r="E161" i="73" a="1"/>
  <c r="E161" i="73" s="1"/>
  <c r="L58" i="73"/>
  <c r="L56" i="73"/>
  <c r="F57" i="73"/>
  <c r="L57" i="73" s="1"/>
  <c r="B65" i="73" a="1"/>
  <c r="B65" i="73" s="1"/>
  <c r="O219" i="73"/>
  <c r="B223" i="73" s="1"/>
  <c r="E223" i="73" s="1" a="1"/>
  <c r="E223" i="73" s="1"/>
  <c r="L69" i="73" a="1"/>
  <c r="L69" i="73" s="1"/>
  <c r="H65" i="73" a="1"/>
  <c r="H65" i="73" s="1"/>
  <c r="P84" i="73"/>
  <c r="P80" i="73"/>
  <c r="P89" i="73"/>
  <c r="P74" i="73" a="1"/>
  <c r="P74" i="73" s="1"/>
  <c r="Q88" i="73"/>
  <c r="Q83" i="73"/>
  <c r="Q79" i="73"/>
  <c r="Q73" i="73" a="1"/>
  <c r="Q73" i="73" s="1"/>
  <c r="F182" i="71"/>
  <c r="F91" i="71" s="1" a="1"/>
  <c r="F91" i="71" s="1"/>
  <c r="B179" i="71"/>
  <c r="B88" i="71" s="1" a="1"/>
  <c r="B88" i="71" s="1"/>
  <c r="B175" i="71"/>
  <c r="B84" i="71" s="1" a="1"/>
  <c r="B84" i="71" s="1"/>
  <c r="B164" i="71"/>
  <c r="B72" i="71" s="1" a="1"/>
  <c r="B72" i="71" s="1"/>
  <c r="B161" i="71"/>
  <c r="H157" i="71"/>
  <c r="E164" i="71" a="1"/>
  <c r="E164" i="71" s="1"/>
  <c r="E72" i="71" s="1" a="1"/>
  <c r="E72" i="71" s="1"/>
  <c r="E161" i="71" a="1"/>
  <c r="E161" i="71" s="1"/>
  <c r="L58" i="71"/>
  <c r="L56" i="71"/>
  <c r="L57" i="71"/>
  <c r="F57" i="71"/>
  <c r="B65" i="71" a="1"/>
  <c r="B65" i="71" s="1"/>
  <c r="O219" i="71"/>
  <c r="B223" i="71" s="1"/>
  <c r="E223" i="71" s="1" a="1"/>
  <c r="E223" i="71" s="1"/>
  <c r="L69" i="71" a="1"/>
  <c r="L69" i="71" s="1"/>
  <c r="H64" i="71" a="1"/>
  <c r="H64" i="71" s="1"/>
  <c r="Q89" i="71"/>
  <c r="Q84" i="71"/>
  <c r="Q80" i="71"/>
  <c r="Q74" i="71" a="1"/>
  <c r="Q74" i="71" s="1"/>
  <c r="O179" i="71"/>
  <c r="O88" i="71" s="1" a="1"/>
  <c r="O88" i="71" s="1"/>
  <c r="O175" i="71"/>
  <c r="O84" i="71" s="1" a="1"/>
  <c r="O84" i="71" s="1"/>
  <c r="O171" i="71"/>
  <c r="O80" i="71" s="1" a="1"/>
  <c r="O80" i="71" s="1"/>
  <c r="F108" i="71"/>
  <c r="F139" i="71"/>
  <c r="K77" i="71" a="1"/>
  <c r="K77" i="71" s="1"/>
  <c r="G69" i="71" a="1"/>
  <c r="G69" i="71" s="1"/>
  <c r="F179" i="71"/>
  <c r="F88" i="71" s="1" a="1"/>
  <c r="F88" i="71" s="1"/>
  <c r="K83" i="71" a="1"/>
  <c r="K83" i="71" s="1"/>
  <c r="F175" i="71"/>
  <c r="F84" i="71" s="1" a="1"/>
  <c r="F84" i="71" s="1"/>
  <c r="F126" i="71"/>
  <c r="O126" i="71" s="1"/>
  <c r="F95" i="71"/>
  <c r="F157" i="71"/>
  <c r="O157" i="71" s="1"/>
  <c r="H65" i="71" a="1"/>
  <c r="H65" i="71" s="1"/>
  <c r="O69" i="71" a="1"/>
  <c r="O69" i="71" s="1"/>
  <c r="P84" i="71"/>
  <c r="P80" i="71"/>
  <c r="P89" i="71"/>
  <c r="P74" i="71" a="1"/>
  <c r="P74" i="71" s="1"/>
  <c r="Q88" i="71"/>
  <c r="Q83" i="71"/>
  <c r="Q79" i="71"/>
  <c r="Q73" i="71" a="1"/>
  <c r="Q73" i="71" s="1"/>
  <c r="O179" i="70"/>
  <c r="O88" i="70" s="1" a="1"/>
  <c r="O88" i="70" s="1"/>
  <c r="O175" i="70"/>
  <c r="O84" i="70" s="1" a="1"/>
  <c r="O84" i="70" s="1"/>
  <c r="O171" i="70"/>
  <c r="O80" i="70" s="1" a="1"/>
  <c r="O80" i="70" s="1"/>
  <c r="F108" i="70"/>
  <c r="F139" i="70"/>
  <c r="K77" i="70" a="1"/>
  <c r="K77" i="70" s="1"/>
  <c r="F179" i="70"/>
  <c r="F88" i="70" s="1" a="1"/>
  <c r="F88" i="70" s="1"/>
  <c r="K83" i="70" a="1"/>
  <c r="K83" i="70" s="1"/>
  <c r="F175" i="70"/>
  <c r="F84" i="70" s="1" a="1"/>
  <c r="F84" i="70" s="1"/>
  <c r="F126" i="70"/>
  <c r="O126" i="70" s="1"/>
  <c r="F95" i="70"/>
  <c r="F157" i="70"/>
  <c r="H182" i="70"/>
  <c r="H91" i="70" s="1" a="1"/>
  <c r="H91" i="70" s="1"/>
  <c r="O69" i="70" a="1"/>
  <c r="O69" i="70" s="1"/>
  <c r="H64" i="70" a="1"/>
  <c r="H64" i="70" s="1"/>
  <c r="Q89" i="70"/>
  <c r="Q84" i="70"/>
  <c r="Q80" i="70"/>
  <c r="Q74" i="70" a="1"/>
  <c r="Q74" i="70" s="1"/>
  <c r="F182" i="70"/>
  <c r="F91" i="70" s="1" a="1"/>
  <c r="F91" i="70" s="1"/>
  <c r="B179" i="70"/>
  <c r="B88" i="70" s="1" a="1"/>
  <c r="B88" i="70" s="1"/>
  <c r="B175" i="70"/>
  <c r="B84" i="70" s="1" a="1"/>
  <c r="B84" i="70" s="1"/>
  <c r="B164" i="70"/>
  <c r="B72" i="70" s="1" a="1"/>
  <c r="B72" i="70" s="1"/>
  <c r="B161" i="70"/>
  <c r="H157" i="70"/>
  <c r="E164" i="70" a="1"/>
  <c r="E164" i="70" s="1"/>
  <c r="E72" i="70" s="1" a="1"/>
  <c r="E72" i="70" s="1"/>
  <c r="E161" i="70" a="1"/>
  <c r="E161" i="70" s="1"/>
  <c r="L58" i="70"/>
  <c r="L56" i="70"/>
  <c r="F57" i="70"/>
  <c r="L57" i="70" s="1"/>
  <c r="B65" i="70" a="1"/>
  <c r="B65" i="70" s="1"/>
  <c r="O219" i="70"/>
  <c r="B223" i="70" s="1"/>
  <c r="E223" i="70" s="1" a="1"/>
  <c r="E223" i="70" s="1"/>
  <c r="L69" i="70" a="1"/>
  <c r="L69" i="70" s="1"/>
  <c r="H65" i="70" a="1"/>
  <c r="H65" i="70" s="1"/>
  <c r="P84" i="70"/>
  <c r="P80" i="70"/>
  <c r="P89" i="70"/>
  <c r="P74" i="70" a="1"/>
  <c r="P74" i="70" s="1"/>
  <c r="Q88" i="70"/>
  <c r="Q83" i="70"/>
  <c r="Q79" i="70"/>
  <c r="Q73" i="70" a="1"/>
  <c r="Q73" i="70" s="1"/>
  <c r="H64" i="69" a="1"/>
  <c r="H64" i="69" s="1"/>
  <c r="Q89" i="69"/>
  <c r="Q84" i="69"/>
  <c r="Q80" i="69"/>
  <c r="Q74" i="69" a="1"/>
  <c r="Q74" i="69" s="1"/>
  <c r="O179" i="69"/>
  <c r="O88" i="69" s="1" a="1"/>
  <c r="O88" i="69" s="1"/>
  <c r="O175" i="69"/>
  <c r="O84" i="69" s="1" a="1"/>
  <c r="O84" i="69" s="1"/>
  <c r="O171" i="69"/>
  <c r="O80" i="69" s="1" a="1"/>
  <c r="O80" i="69" s="1"/>
  <c r="B182" i="69"/>
  <c r="B91" i="69" s="1" a="1"/>
  <c r="B91" i="69" s="1"/>
  <c r="J69" i="69" a="1"/>
  <c r="J69" i="69" s="1"/>
  <c r="F108" i="69"/>
  <c r="F78" i="69" s="1" a="1"/>
  <c r="F78" i="69" s="1"/>
  <c r="F139" i="69"/>
  <c r="K77" i="69" a="1"/>
  <c r="K77" i="69" s="1"/>
  <c r="G69" i="69" a="1"/>
  <c r="G69" i="69" s="1"/>
  <c r="F179" i="69"/>
  <c r="F88" i="69" s="1" a="1"/>
  <c r="F88" i="69" s="1"/>
  <c r="K83" i="69" a="1"/>
  <c r="K83" i="69" s="1"/>
  <c r="F126" i="69"/>
  <c r="O126" i="69" s="1"/>
  <c r="F95" i="69"/>
  <c r="F157" i="69"/>
  <c r="F56" i="69"/>
  <c r="L61" i="69"/>
  <c r="F61" i="69"/>
  <c r="O188" i="69"/>
  <c r="B192" i="69" s="1"/>
  <c r="E192" i="69" s="1" a="1"/>
  <c r="E192" i="69" s="1"/>
  <c r="F58" i="69"/>
  <c r="F182" i="69" s="1"/>
  <c r="F91" i="69" s="1" a="1"/>
  <c r="F91" i="69" s="1"/>
  <c r="B179" i="69"/>
  <c r="B88" i="69" s="1" a="1"/>
  <c r="B88" i="69" s="1"/>
  <c r="B164" i="69"/>
  <c r="B72" i="69" s="1" a="1"/>
  <c r="B72" i="69" s="1"/>
  <c r="H157" i="69"/>
  <c r="E161" i="69" a="1"/>
  <c r="E161" i="69" s="1"/>
  <c r="L56" i="69"/>
  <c r="P84" i="69"/>
  <c r="P80" i="69"/>
  <c r="P89" i="69"/>
  <c r="P74" i="69" a="1"/>
  <c r="P74" i="69" s="1"/>
  <c r="Q88" i="69"/>
  <c r="Q83" i="69"/>
  <c r="Q79" i="69"/>
  <c r="Q73" i="69" a="1"/>
  <c r="Q73" i="69" s="1"/>
  <c r="L69" i="69" a="1"/>
  <c r="L69" i="69" s="1"/>
  <c r="H65" i="69" a="1"/>
  <c r="H65" i="69" s="1"/>
  <c r="L60" i="69"/>
  <c r="F60" i="69"/>
  <c r="F57" i="69"/>
  <c r="L57" i="69" s="1"/>
  <c r="B65" i="69" a="1"/>
  <c r="B65" i="69" s="1"/>
  <c r="O219" i="69"/>
  <c r="B223" i="69" s="1"/>
  <c r="E223" i="69" s="1" a="1"/>
  <c r="E223" i="69" s="1"/>
  <c r="H64" i="68" a="1"/>
  <c r="H64" i="68" s="1"/>
  <c r="Q89" i="68"/>
  <c r="Q84" i="68"/>
  <c r="Q80" i="68"/>
  <c r="Q74" i="68" a="1"/>
  <c r="Q74" i="68" s="1"/>
  <c r="O179" i="68"/>
  <c r="O88" i="68" s="1" a="1"/>
  <c r="O88" i="68" s="1"/>
  <c r="O175" i="68"/>
  <c r="O84" i="68" s="1" a="1"/>
  <c r="O84" i="68" s="1"/>
  <c r="O171" i="68"/>
  <c r="O80" i="68" s="1" a="1"/>
  <c r="O80" i="68" s="1"/>
  <c r="B182" i="68"/>
  <c r="B91" i="68" s="1" a="1"/>
  <c r="B91" i="68" s="1"/>
  <c r="J69" i="68" a="1"/>
  <c r="J69" i="68" s="1"/>
  <c r="F108" i="68"/>
  <c r="F78" i="68" s="1" a="1"/>
  <c r="F78" i="68" s="1"/>
  <c r="F139" i="68"/>
  <c r="K77" i="68" a="1"/>
  <c r="K77" i="68" s="1"/>
  <c r="G69" i="68" a="1"/>
  <c r="G69" i="68" s="1"/>
  <c r="F179" i="68"/>
  <c r="F88" i="68" s="1" a="1"/>
  <c r="F88" i="68" s="1"/>
  <c r="K83" i="68" a="1"/>
  <c r="K83" i="68" s="1"/>
  <c r="F126" i="68"/>
  <c r="O126" i="68" s="1"/>
  <c r="F95" i="68"/>
  <c r="F157" i="68"/>
  <c r="F56" i="68"/>
  <c r="L61" i="68"/>
  <c r="F61" i="68"/>
  <c r="O188" i="68"/>
  <c r="B192" i="68" s="1"/>
  <c r="E192" i="68" s="1" a="1"/>
  <c r="E192" i="68" s="1"/>
  <c r="F58" i="68"/>
  <c r="F182" i="68" s="1"/>
  <c r="F91" i="68" s="1" a="1"/>
  <c r="F91" i="68" s="1"/>
  <c r="B179" i="68"/>
  <c r="B88" i="68" s="1" a="1"/>
  <c r="B88" i="68" s="1"/>
  <c r="B164" i="68"/>
  <c r="B72" i="68" s="1" a="1"/>
  <c r="B72" i="68" s="1"/>
  <c r="H157" i="68"/>
  <c r="E161" i="68" a="1"/>
  <c r="E161" i="68" s="1"/>
  <c r="L56" i="68"/>
  <c r="P84" i="68"/>
  <c r="P80" i="68"/>
  <c r="P89" i="68"/>
  <c r="P74" i="68" a="1"/>
  <c r="P74" i="68" s="1"/>
  <c r="Q88" i="68"/>
  <c r="Q83" i="68"/>
  <c r="Q79" i="68"/>
  <c r="Q73" i="68" a="1"/>
  <c r="Q73" i="68" s="1"/>
  <c r="L69" i="68" a="1"/>
  <c r="L69" i="68" s="1"/>
  <c r="H65" i="68" a="1"/>
  <c r="H65" i="68" s="1"/>
  <c r="L60" i="68"/>
  <c r="F60" i="68"/>
  <c r="F57" i="68"/>
  <c r="L57" i="68" s="1"/>
  <c r="B65" i="68" a="1"/>
  <c r="B65" i="68" s="1"/>
  <c r="O219" i="68"/>
  <c r="B223" i="68" s="1"/>
  <c r="E223" i="68" s="1" a="1"/>
  <c r="E223" i="68" s="1"/>
  <c r="O179" i="67"/>
  <c r="O88" i="67" s="1" a="1"/>
  <c r="O88" i="67" s="1"/>
  <c r="O175" i="67"/>
  <c r="O84" i="67" s="1" a="1"/>
  <c r="O84" i="67" s="1"/>
  <c r="O171" i="67"/>
  <c r="O80" i="67" s="1" a="1"/>
  <c r="O80" i="67" s="1"/>
  <c r="F108" i="67"/>
  <c r="F139" i="67"/>
  <c r="K77" i="67" a="1"/>
  <c r="K77" i="67" s="1"/>
  <c r="F179" i="67"/>
  <c r="F88" i="67" s="1" a="1"/>
  <c r="F88" i="67" s="1"/>
  <c r="K83" i="67" a="1"/>
  <c r="K83" i="67" s="1"/>
  <c r="F175" i="67"/>
  <c r="F84" i="67" s="1" a="1"/>
  <c r="F84" i="67" s="1"/>
  <c r="F126" i="67"/>
  <c r="O126" i="67" s="1"/>
  <c r="F95" i="67"/>
  <c r="F157" i="67"/>
  <c r="H182" i="67"/>
  <c r="H91" i="67" s="1" a="1"/>
  <c r="H91" i="67" s="1"/>
  <c r="O69" i="67" a="1"/>
  <c r="O69" i="67" s="1"/>
  <c r="H64" i="67" a="1"/>
  <c r="H64" i="67" s="1"/>
  <c r="Q89" i="67"/>
  <c r="Q84" i="67"/>
  <c r="Q80" i="67"/>
  <c r="Q74" i="67" a="1"/>
  <c r="Q74" i="67" s="1"/>
  <c r="F182" i="67"/>
  <c r="F91" i="67" s="1" a="1"/>
  <c r="F91" i="67" s="1"/>
  <c r="B179" i="67"/>
  <c r="B88" i="67" s="1" a="1"/>
  <c r="B88" i="67" s="1"/>
  <c r="B175" i="67"/>
  <c r="B84" i="67" s="1" a="1"/>
  <c r="B84" i="67" s="1"/>
  <c r="B164" i="67"/>
  <c r="B72" i="67" s="1" a="1"/>
  <c r="B72" i="67" s="1"/>
  <c r="B161" i="67"/>
  <c r="H157" i="67"/>
  <c r="E164" i="67" a="1"/>
  <c r="E164" i="67" s="1"/>
  <c r="E72" i="67" s="1" a="1"/>
  <c r="E72" i="67" s="1"/>
  <c r="E161" i="67" a="1"/>
  <c r="E161" i="67" s="1"/>
  <c r="L58" i="67"/>
  <c r="L56" i="67"/>
  <c r="F57" i="67"/>
  <c r="L57" i="67" s="1"/>
  <c r="B65" i="67" a="1"/>
  <c r="B65" i="67" s="1"/>
  <c r="O219" i="67"/>
  <c r="B223" i="67" s="1"/>
  <c r="E223" i="67" s="1" a="1"/>
  <c r="E223" i="67" s="1"/>
  <c r="L69" i="67" a="1"/>
  <c r="L69" i="67" s="1"/>
  <c r="H65" i="67" a="1"/>
  <c r="H65" i="67" s="1"/>
  <c r="P84" i="67"/>
  <c r="P80" i="67"/>
  <c r="P89" i="67"/>
  <c r="P74" i="67" a="1"/>
  <c r="P74" i="67" s="1"/>
  <c r="Q88" i="67"/>
  <c r="Q83" i="67"/>
  <c r="Q79" i="67"/>
  <c r="Q73" i="67" a="1"/>
  <c r="Q73" i="67" s="1"/>
  <c r="H65" i="65" a="1"/>
  <c r="H65" i="65" s="1"/>
  <c r="P84" i="65"/>
  <c r="P80" i="65"/>
  <c r="P74" i="65" a="1"/>
  <c r="P74" i="65" s="1"/>
  <c r="P89" i="65"/>
  <c r="Q88" i="65"/>
  <c r="Q83" i="65"/>
  <c r="Q79" i="65"/>
  <c r="Q73" i="65" a="1"/>
  <c r="Q73" i="65" s="1"/>
  <c r="F126" i="65"/>
  <c r="O126" i="65" s="1"/>
  <c r="F95" i="65"/>
  <c r="F157" i="65"/>
  <c r="O157" i="65" s="1"/>
  <c r="F60" i="65"/>
  <c r="B65" i="65" a="1"/>
  <c r="B65" i="65" s="1"/>
  <c r="O219" i="65"/>
  <c r="B223" i="65" s="1"/>
  <c r="N72" i="65" a="1"/>
  <c r="N72" i="65" s="1"/>
  <c r="H64" i="65" a="1"/>
  <c r="H64" i="65" s="1"/>
  <c r="Q89" i="65"/>
  <c r="Q84" i="65"/>
  <c r="Q80" i="65"/>
  <c r="Q74" i="65" a="1"/>
  <c r="Q74" i="65" s="1"/>
  <c r="J223" i="65"/>
  <c r="J192" i="65"/>
  <c r="M181" i="65"/>
  <c r="M90" i="65" s="1" a="1"/>
  <c r="M90" i="65" s="1"/>
  <c r="K174" i="65"/>
  <c r="F171" i="65"/>
  <c r="F80" i="65" s="1" a="1"/>
  <c r="F80" i="65" s="1"/>
  <c r="J164" i="65"/>
  <c r="J72" i="65" s="1" a="1"/>
  <c r="J72" i="65" s="1"/>
  <c r="J161" i="65"/>
  <c r="F133" i="65"/>
  <c r="G130" i="65"/>
  <c r="G99" i="65"/>
  <c r="G161" i="65"/>
  <c r="K138" i="65"/>
  <c r="J130" i="65"/>
  <c r="J99" i="65"/>
  <c r="L59" i="65"/>
  <c r="H58" i="65"/>
  <c r="B182" i="65" s="1"/>
  <c r="B91" i="65" s="1" a="1"/>
  <c r="B91" i="65" s="1"/>
  <c r="H57" i="65"/>
  <c r="H56" i="65"/>
  <c r="F102" i="65"/>
  <c r="H60" i="65"/>
  <c r="L60" i="65" s="1"/>
  <c r="G223" i="65"/>
  <c r="G192" i="65"/>
  <c r="E192" i="65" s="1" a="1"/>
  <c r="E192" i="65" s="1"/>
  <c r="G164" i="65"/>
  <c r="G72" i="65" s="1" a="1"/>
  <c r="G72" i="65" s="1"/>
  <c r="I107" i="65"/>
  <c r="I77" i="65" s="1" a="1"/>
  <c r="I77" i="65" s="1"/>
  <c r="H61" i="65"/>
  <c r="K178" i="65"/>
  <c r="K87" i="65" s="1" a="1"/>
  <c r="K87" i="65" s="1"/>
  <c r="L57" i="65"/>
  <c r="F56" i="65"/>
  <c r="L56" i="65" s="1"/>
  <c r="L61" i="65"/>
  <c r="F61" i="65"/>
  <c r="F58" i="65"/>
  <c r="O69" i="65" a="1"/>
  <c r="O69" i="65" s="1"/>
  <c r="O179" i="65"/>
  <c r="O88" i="65" s="1" a="1"/>
  <c r="O88" i="65" s="1"/>
  <c r="O175" i="65"/>
  <c r="O84" i="65" s="1" a="1"/>
  <c r="O84" i="65" s="1"/>
  <c r="O171" i="65"/>
  <c r="O80" i="65" s="1" a="1"/>
  <c r="O80" i="65" s="1"/>
  <c r="S14" i="78" a="1"/>
  <c r="S14" i="78" s="1"/>
  <c r="Z15" i="78" a="1"/>
  <c r="Z15" i="78" s="1"/>
  <c r="S15" i="78" s="1" a="1"/>
  <c r="S15" i="78" s="1"/>
  <c r="A16" i="78"/>
  <c r="B15" i="78"/>
  <c r="AI13" i="78"/>
  <c r="AI14" i="78"/>
  <c r="K44" i="78"/>
  <c r="AI13" i="77"/>
  <c r="S13" i="77" a="1"/>
  <c r="S13" i="77" s="1"/>
  <c r="Z14" i="77" a="1"/>
  <c r="Z14" i="77" s="1"/>
  <c r="S14" i="77" s="1" a="1"/>
  <c r="S14" i="77" s="1"/>
  <c r="A15" i="77"/>
  <c r="B14" i="77"/>
  <c r="K44" i="77"/>
  <c r="AI14" i="77"/>
  <c r="AI13" i="76"/>
  <c r="S13" i="76" a="1"/>
  <c r="S13" i="76" s="1"/>
  <c r="Z14" i="76" a="1"/>
  <c r="Z14" i="76" s="1"/>
  <c r="S14" i="76" s="1" a="1"/>
  <c r="S14" i="76" s="1"/>
  <c r="A15" i="76"/>
  <c r="B14" i="76"/>
  <c r="AI14" i="76"/>
  <c r="AI13" i="75"/>
  <c r="S13" i="75" a="1"/>
  <c r="S13" i="75" s="1"/>
  <c r="Z14" i="75" a="1"/>
  <c r="Z14" i="75" s="1"/>
  <c r="S14" i="75" s="1" a="1"/>
  <c r="S14" i="75" s="1"/>
  <c r="A15" i="75"/>
  <c r="B14" i="75"/>
  <c r="K44" i="75"/>
  <c r="AI14" i="75"/>
  <c r="AI13" i="74"/>
  <c r="S13" i="74" a="1"/>
  <c r="S13" i="74" s="1"/>
  <c r="Z14" i="74" a="1"/>
  <c r="Z14" i="74" s="1"/>
  <c r="S14" i="74" s="1" a="1"/>
  <c r="S14" i="74" s="1"/>
  <c r="A15" i="74"/>
  <c r="B14" i="74"/>
  <c r="AI14" i="74"/>
  <c r="K44" i="73"/>
  <c r="AI14" i="73"/>
  <c r="S13" i="73" a="1"/>
  <c r="S13" i="73" s="1"/>
  <c r="Z14" i="73" a="1"/>
  <c r="Z14" i="73" s="1"/>
  <c r="S14" i="73" s="1" a="1"/>
  <c r="S14" i="73" s="1"/>
  <c r="A15" i="73"/>
  <c r="B14" i="73"/>
  <c r="K44" i="71"/>
  <c r="A16" i="71"/>
  <c r="B15" i="71"/>
  <c r="Z15" i="71" a="1"/>
  <c r="Z15" i="71" s="1"/>
  <c r="AI14" i="71"/>
  <c r="AI14" i="70"/>
  <c r="K44" i="70"/>
  <c r="S14" i="70" a="1"/>
  <c r="S14" i="70" s="1"/>
  <c r="Z15" i="70" a="1"/>
  <c r="Z15" i="70" s="1"/>
  <c r="S15" i="70" s="1" a="1"/>
  <c r="S15" i="70" s="1"/>
  <c r="A16" i="70"/>
  <c r="B15" i="70"/>
  <c r="AI13" i="70"/>
  <c r="A16" i="69"/>
  <c r="B15" i="69"/>
  <c r="Z15" i="69" a="1"/>
  <c r="Z15" i="69" s="1"/>
  <c r="AI13" i="69"/>
  <c r="K44" i="69"/>
  <c r="AI14" i="69"/>
  <c r="I44" i="68"/>
  <c r="AB13" i="68" a="1"/>
  <c r="AB13" i="68" s="1"/>
  <c r="AA13" i="68" a="1"/>
  <c r="AA13" i="68" s="1"/>
  <c r="AB14" i="68" a="1"/>
  <c r="AB14" i="68" s="1"/>
  <c r="AA14" i="68" a="1"/>
  <c r="AA14" i="68" s="1"/>
  <c r="AB17" i="68" a="1"/>
  <c r="AB17" i="68" s="1"/>
  <c r="S10" i="68" a="1"/>
  <c r="S10" i="68" s="1"/>
  <c r="Z14" i="68" a="1"/>
  <c r="Z14" i="68" s="1"/>
  <c r="S14" i="68" s="1" a="1"/>
  <c r="S14" i="68" s="1"/>
  <c r="A15" i="68"/>
  <c r="B14" i="68"/>
  <c r="H44" i="68"/>
  <c r="AB15" i="68" a="1"/>
  <c r="AB15" i="68" s="1"/>
  <c r="AA15" i="68" a="1"/>
  <c r="AA15" i="68" s="1"/>
  <c r="AB16" i="68" a="1"/>
  <c r="AB16" i="68" s="1"/>
  <c r="AA16" i="68" a="1"/>
  <c r="AA16" i="68" s="1"/>
  <c r="AB18" i="68" a="1"/>
  <c r="AB18" i="68" s="1"/>
  <c r="AB19" i="68" a="1"/>
  <c r="AB19" i="68" s="1"/>
  <c r="AP5" i="68"/>
  <c r="Z13" i="68" a="1"/>
  <c r="Z13" i="68" s="1"/>
  <c r="S13" i="68" s="1" a="1"/>
  <c r="S13" i="68" s="1"/>
  <c r="AA19" i="68" a="1"/>
  <c r="AA19" i="68" s="1"/>
  <c r="AA21" i="68" a="1"/>
  <c r="AA21" i="68" s="1"/>
  <c r="AA22" i="68" a="1"/>
  <c r="AA22" i="68" s="1"/>
  <c r="AB23" i="68" a="1"/>
  <c r="AB23" i="68" s="1"/>
  <c r="AA24" i="68" a="1"/>
  <c r="AA24" i="68" s="1"/>
  <c r="AB25" i="68" a="1"/>
  <c r="AB25" i="68" s="1"/>
  <c r="AA26" i="68" a="1"/>
  <c r="AA26" i="68" s="1"/>
  <c r="AA28" i="68" a="1"/>
  <c r="AA28" i="68" s="1"/>
  <c r="AB29" i="68" a="1"/>
  <c r="AB29" i="68" s="1"/>
  <c r="AA30" i="68" a="1"/>
  <c r="AA30" i="68" s="1"/>
  <c r="AB31" i="68" a="1"/>
  <c r="AB31" i="68" s="1"/>
  <c r="AA32" i="68" a="1"/>
  <c r="AA32" i="68" s="1"/>
  <c r="AB33" i="68" a="1"/>
  <c r="AB33" i="68" s="1"/>
  <c r="AA34" i="68" a="1"/>
  <c r="AA34" i="68" s="1"/>
  <c r="AB35" i="68" a="1"/>
  <c r="AB35" i="68" s="1"/>
  <c r="AA36" i="68" a="1"/>
  <c r="AA36" i="68" s="1"/>
  <c r="AB37" i="68" a="1"/>
  <c r="AB37" i="68" s="1"/>
  <c r="AA38" i="68" a="1"/>
  <c r="AA38" i="68" s="1"/>
  <c r="AP4" i="68"/>
  <c r="AP6" i="68"/>
  <c r="B13" i="68"/>
  <c r="AA17" i="68" a="1"/>
  <c r="AA17" i="68" s="1"/>
  <c r="AA18" i="68" a="1"/>
  <c r="AA18" i="68" s="1"/>
  <c r="AB20" i="68" a="1"/>
  <c r="AB20" i="68" s="1"/>
  <c r="AA20" i="68" a="1"/>
  <c r="AA20" i="68" s="1"/>
  <c r="AB39" i="68" a="1"/>
  <c r="AB39" i="68" s="1"/>
  <c r="AA39" i="68" a="1"/>
  <c r="AA39" i="68" s="1"/>
  <c r="AB40" i="68" a="1"/>
  <c r="AB40" i="68" s="1"/>
  <c r="AA40" i="68" a="1"/>
  <c r="AA40" i="68" s="1"/>
  <c r="AB41" i="68" a="1"/>
  <c r="AB41" i="68" s="1"/>
  <c r="AA41" i="68" a="1"/>
  <c r="AA41" i="68" s="1"/>
  <c r="AB42" i="68" a="1"/>
  <c r="AB42" i="68" s="1"/>
  <c r="AA42" i="68" a="1"/>
  <c r="AA42" i="68" s="1"/>
  <c r="AB43" i="68" a="1"/>
  <c r="AB43" i="68" s="1"/>
  <c r="AA43" i="68" a="1"/>
  <c r="AA43" i="68" s="1"/>
  <c r="S3" i="67" a="1"/>
  <c r="S3" i="67" s="1"/>
  <c r="S10" i="67" a="1"/>
  <c r="S10" i="67" s="1"/>
  <c r="AP6" i="67"/>
  <c r="AP7" i="67"/>
  <c r="AP4" i="67"/>
  <c r="AB40" i="67" a="1"/>
  <c r="AB40" i="67" s="1"/>
  <c r="AB42" i="67" a="1"/>
  <c r="AB42" i="67" s="1"/>
  <c r="Z13" i="67" a="1"/>
  <c r="Z13" i="67" s="1"/>
  <c r="AB16" i="67" a="1"/>
  <c r="AB16" i="67" s="1"/>
  <c r="AA17" i="67" a="1"/>
  <c r="AA17" i="67" s="1"/>
  <c r="AA18" i="67" a="1"/>
  <c r="AA18" i="67" s="1"/>
  <c r="AA19" i="67" a="1"/>
  <c r="AA19" i="67" s="1"/>
  <c r="AA21" i="67" a="1"/>
  <c r="AA21" i="67" s="1"/>
  <c r="AB22" i="67" a="1"/>
  <c r="AB22" i="67" s="1"/>
  <c r="AA22" i="67" a="1"/>
  <c r="AA22" i="67" s="1"/>
  <c r="AB23" i="67" a="1"/>
  <c r="AB23" i="67" s="1"/>
  <c r="AA23" i="67" a="1"/>
  <c r="AA23" i="67" s="1"/>
  <c r="AA24" i="67" a="1"/>
  <c r="AA24" i="67" s="1"/>
  <c r="AB25" i="67" a="1"/>
  <c r="AB25" i="67" s="1"/>
  <c r="AA25" i="67" a="1"/>
  <c r="AA25" i="67" s="1"/>
  <c r="AB26" i="67" a="1"/>
  <c r="AB26" i="67" s="1"/>
  <c r="AA26" i="67" a="1"/>
  <c r="AA26" i="67" s="1"/>
  <c r="AB27" i="67" a="1"/>
  <c r="AB27" i="67" s="1"/>
  <c r="AA27" i="67" a="1"/>
  <c r="AA27" i="67" s="1"/>
  <c r="AB28" i="67" a="1"/>
  <c r="AB28" i="67" s="1"/>
  <c r="AA28" i="67" a="1"/>
  <c r="AA28" i="67" s="1"/>
  <c r="AB35" i="67" a="1"/>
  <c r="AB35" i="67" s="1"/>
  <c r="AB33" i="67" a="1"/>
  <c r="AB33" i="67" s="1"/>
  <c r="AB29" i="67" a="1"/>
  <c r="AB29" i="67" s="1"/>
  <c r="AA29" i="67" a="1"/>
  <c r="AA29" i="67" s="1"/>
  <c r="AB30" i="67" a="1"/>
  <c r="AB30" i="67" s="1"/>
  <c r="AA30" i="67" a="1"/>
  <c r="AA30" i="67" s="1"/>
  <c r="AA14" i="67" a="1"/>
  <c r="AA14" i="67" s="1"/>
  <c r="AA16" i="67" a="1"/>
  <c r="AA16" i="67" s="1"/>
  <c r="I44" i="67"/>
  <c r="AB13" i="67" a="1"/>
  <c r="AB13" i="67" s="1"/>
  <c r="AA13" i="67" a="1"/>
  <c r="AA13" i="67" s="1"/>
  <c r="S13" i="67" s="1" a="1"/>
  <c r="S13" i="67" s="1"/>
  <c r="AI20" i="67"/>
  <c r="A15" i="67"/>
  <c r="B14" i="67"/>
  <c r="Z14" i="67" a="1"/>
  <c r="Z14" i="67" s="1"/>
  <c r="AB15" i="67" a="1"/>
  <c r="AB15" i="67" s="1"/>
  <c r="AA15" i="67" a="1"/>
  <c r="AA15" i="67" s="1"/>
  <c r="AB17" i="67" a="1"/>
  <c r="AB17" i="67" s="1"/>
  <c r="AB20" i="67" a="1"/>
  <c r="AB20" i="67" s="1"/>
  <c r="AA20" i="67" a="1"/>
  <c r="AA20" i="67" s="1"/>
  <c r="AA32" i="67" a="1"/>
  <c r="AA32" i="67" s="1"/>
  <c r="AA34" i="67" a="1"/>
  <c r="AA34" i="67" s="1"/>
  <c r="AA36" i="67" a="1"/>
  <c r="AA36" i="67" s="1"/>
  <c r="AA38" i="67" a="1"/>
  <c r="AA38" i="67" s="1"/>
  <c r="AB39" i="67" a="1"/>
  <c r="AB39" i="67" s="1"/>
  <c r="AA40" i="67" a="1"/>
  <c r="AA40" i="67" s="1"/>
  <c r="AB41" i="67" a="1"/>
  <c r="AB41" i="67" s="1"/>
  <c r="AA42" i="67" a="1"/>
  <c r="AA42" i="67" s="1"/>
  <c r="AA43" i="67" a="1"/>
  <c r="AA43" i="67" s="1"/>
  <c r="F72" i="65" l="1" a="1"/>
  <c r="F72" i="65" s="1"/>
  <c r="O157" i="67"/>
  <c r="F78" i="67" a="1"/>
  <c r="F78" i="67" s="1"/>
  <c r="O157" i="70"/>
  <c r="F78" i="70" a="1"/>
  <c r="F78" i="70" s="1"/>
  <c r="F78" i="71" a="1"/>
  <c r="F78" i="71" s="1"/>
  <c r="F78" i="75" a="1"/>
  <c r="F78" i="75" s="1"/>
  <c r="F78" i="77" a="1"/>
  <c r="F78" i="77" s="1"/>
  <c r="B139" i="78"/>
  <c r="B130" i="78"/>
  <c r="E130" i="78" s="1" a="1"/>
  <c r="E130" i="78" s="1"/>
  <c r="F78" i="78" a="1"/>
  <c r="F78" i="78" s="1"/>
  <c r="E161" i="78" a="1"/>
  <c r="E161" i="78" s="1"/>
  <c r="B179" i="78"/>
  <c r="B88" i="78" s="1" a="1"/>
  <c r="B88" i="78" s="1"/>
  <c r="B164" i="78"/>
  <c r="B72" i="78" s="1" a="1"/>
  <c r="B72" i="78" s="1"/>
  <c r="L58" i="78"/>
  <c r="F182" i="78"/>
  <c r="F91" i="78" s="1" a="1"/>
  <c r="F91" i="78" s="1"/>
  <c r="B175" i="78"/>
  <c r="B84" i="78" s="1" a="1"/>
  <c r="B84" i="78" s="1"/>
  <c r="B161" i="78"/>
  <c r="E164" i="78" a="1"/>
  <c r="E164" i="78" s="1"/>
  <c r="E72" i="78" s="1" a="1"/>
  <c r="E72" i="78" s="1"/>
  <c r="O95" i="78"/>
  <c r="F65" i="78" a="1"/>
  <c r="F65" i="78" s="1"/>
  <c r="B139" i="77"/>
  <c r="B130" i="77"/>
  <c r="E130" i="77" s="1" a="1"/>
  <c r="E130" i="77" s="1"/>
  <c r="O95" i="77"/>
  <c r="F65" i="77" a="1"/>
  <c r="F65" i="77" s="1"/>
  <c r="B139" i="76"/>
  <c r="B130" i="76"/>
  <c r="E130" i="76" s="1" a="1"/>
  <c r="E130" i="76" s="1"/>
  <c r="O95" i="76"/>
  <c r="F65" i="76" a="1"/>
  <c r="F65" i="76" s="1"/>
  <c r="F78" i="76" a="1"/>
  <c r="F78" i="76" s="1"/>
  <c r="L58" i="75"/>
  <c r="E164" i="75" a="1"/>
  <c r="E164" i="75" s="1"/>
  <c r="E72" i="75" s="1" a="1"/>
  <c r="E72" i="75" s="1"/>
  <c r="B161" i="75"/>
  <c r="B175" i="75"/>
  <c r="B84" i="75" s="1" a="1"/>
  <c r="B84" i="75" s="1"/>
  <c r="O95" i="75"/>
  <c r="F65" i="75" a="1"/>
  <c r="F65" i="75" s="1"/>
  <c r="O157" i="75"/>
  <c r="B139" i="75"/>
  <c r="B130" i="75"/>
  <c r="E130" i="75" s="1" a="1"/>
  <c r="E130" i="75" s="1"/>
  <c r="B139" i="74"/>
  <c r="B130" i="74"/>
  <c r="E130" i="74" s="1" a="1"/>
  <c r="E130" i="74" s="1"/>
  <c r="O95" i="74"/>
  <c r="F65" i="74" a="1"/>
  <c r="F65" i="74" s="1"/>
  <c r="F78" i="74" a="1"/>
  <c r="F78" i="74" s="1"/>
  <c r="O95" i="73"/>
  <c r="F65" i="73" a="1"/>
  <c r="F65" i="73" s="1"/>
  <c r="O157" i="73"/>
  <c r="B139" i="73"/>
  <c r="B130" i="73"/>
  <c r="E130" i="73" s="1" a="1"/>
  <c r="E130" i="73" s="1"/>
  <c r="O95" i="71"/>
  <c r="F65" i="71" a="1"/>
  <c r="F65" i="71" s="1"/>
  <c r="B139" i="71"/>
  <c r="B130" i="71"/>
  <c r="E130" i="71" s="1" a="1"/>
  <c r="E130" i="71" s="1"/>
  <c r="B139" i="70"/>
  <c r="B130" i="70"/>
  <c r="E130" i="70" s="1" a="1"/>
  <c r="E130" i="70" s="1"/>
  <c r="O95" i="70"/>
  <c r="F65" i="70" a="1"/>
  <c r="F65" i="70" s="1"/>
  <c r="L58" i="69"/>
  <c r="E164" i="69" a="1"/>
  <c r="E164" i="69" s="1"/>
  <c r="E72" i="69" s="1" a="1"/>
  <c r="E72" i="69" s="1"/>
  <c r="B161" i="69"/>
  <c r="B175" i="69"/>
  <c r="B84" i="69" s="1" a="1"/>
  <c r="B84" i="69" s="1"/>
  <c r="O95" i="69"/>
  <c r="F65" i="69" a="1"/>
  <c r="F65" i="69" s="1"/>
  <c r="O157" i="69"/>
  <c r="B139" i="69"/>
  <c r="B130" i="69"/>
  <c r="E130" i="69" s="1" a="1"/>
  <c r="E130" i="69" s="1"/>
  <c r="L58" i="68"/>
  <c r="E164" i="68" a="1"/>
  <c r="E164" i="68" s="1"/>
  <c r="E72" i="68" s="1" a="1"/>
  <c r="E72" i="68" s="1"/>
  <c r="B161" i="68"/>
  <c r="B175" i="68"/>
  <c r="B84" i="68" s="1" a="1"/>
  <c r="B84" i="68" s="1"/>
  <c r="O95" i="68"/>
  <c r="F65" i="68" a="1"/>
  <c r="F65" i="68" s="1"/>
  <c r="O157" i="68"/>
  <c r="B139" i="68"/>
  <c r="B130" i="68"/>
  <c r="E130" i="68" s="1" a="1"/>
  <c r="E130" i="68" s="1"/>
  <c r="B139" i="67"/>
  <c r="B130" i="67"/>
  <c r="E130" i="67" s="1" a="1"/>
  <c r="E130" i="67" s="1"/>
  <c r="O95" i="67"/>
  <c r="F65" i="67" a="1"/>
  <c r="F65" i="67" s="1"/>
  <c r="E161" i="65" a="1"/>
  <c r="E161" i="65" s="1"/>
  <c r="F182" i="65"/>
  <c r="F91" i="65" s="1" a="1"/>
  <c r="F91" i="65" s="1"/>
  <c r="B175" i="65"/>
  <c r="B84" i="65" s="1" a="1"/>
  <c r="B84" i="65" s="1"/>
  <c r="B161" i="65"/>
  <c r="E164" i="65" a="1"/>
  <c r="E164" i="65" s="1"/>
  <c r="E72" i="65" s="1" a="1"/>
  <c r="E72" i="65" s="1"/>
  <c r="B179" i="65"/>
  <c r="B88" i="65" s="1" a="1"/>
  <c r="B88" i="65" s="1"/>
  <c r="B164" i="65"/>
  <c r="B72" i="65" s="1" a="1"/>
  <c r="B72" i="65" s="1"/>
  <c r="L58" i="65"/>
  <c r="E223" i="65" a="1"/>
  <c r="E223" i="65" s="1"/>
  <c r="B139" i="65"/>
  <c r="B130" i="65"/>
  <c r="E130" i="65" s="1" a="1"/>
  <c r="E130" i="65" s="1"/>
  <c r="J69" i="65" a="1"/>
  <c r="J69" i="65" s="1"/>
  <c r="F108" i="65"/>
  <c r="K77" i="65" a="1"/>
  <c r="K77" i="65" s="1"/>
  <c r="F139" i="65"/>
  <c r="G69" i="65" a="1"/>
  <c r="G69" i="65" s="1"/>
  <c r="F179" i="65"/>
  <c r="F88" i="65" s="1" a="1"/>
  <c r="F88" i="65" s="1"/>
  <c r="K83" i="65" a="1"/>
  <c r="K83" i="65" s="1"/>
  <c r="F175" i="65"/>
  <c r="F84" i="65" s="1" a="1"/>
  <c r="F84" i="65" s="1"/>
  <c r="H182" i="65"/>
  <c r="H91" i="65" s="1" a="1"/>
  <c r="H91" i="65" s="1"/>
  <c r="O95" i="65"/>
  <c r="F65" i="65" a="1"/>
  <c r="F65" i="65" s="1"/>
  <c r="B16" i="78"/>
  <c r="A17" i="78"/>
  <c r="Z16" i="78" a="1"/>
  <c r="Z16" i="78" s="1"/>
  <c r="S16" i="78" s="1" a="1"/>
  <c r="S16" i="78" s="1"/>
  <c r="Q44" i="78"/>
  <c r="Q44" i="77"/>
  <c r="A16" i="77"/>
  <c r="B15" i="77"/>
  <c r="Z15" i="77" a="1"/>
  <c r="Z15" i="77" s="1"/>
  <c r="A16" i="76"/>
  <c r="B15" i="76"/>
  <c r="Z15" i="76" a="1"/>
  <c r="Z15" i="76" s="1"/>
  <c r="Q44" i="76"/>
  <c r="Q44" i="75"/>
  <c r="A16" i="75"/>
  <c r="B15" i="75"/>
  <c r="Z15" i="75" a="1"/>
  <c r="Z15" i="75" s="1"/>
  <c r="A16" i="74"/>
  <c r="B15" i="74"/>
  <c r="Z15" i="74" a="1"/>
  <c r="Z15" i="74" s="1"/>
  <c r="Q44" i="74"/>
  <c r="Q44" i="73"/>
  <c r="A16" i="73"/>
  <c r="B15" i="73"/>
  <c r="Z15" i="73" a="1"/>
  <c r="Z15" i="73" s="1"/>
  <c r="S15" i="73" s="1" a="1"/>
  <c r="S15" i="73" s="1"/>
  <c r="S15" i="71" a="1"/>
  <c r="S15" i="71" s="1"/>
  <c r="A17" i="71"/>
  <c r="Z16" i="71" a="1"/>
  <c r="Z16" i="71" s="1"/>
  <c r="S16" i="71" s="1" a="1"/>
  <c r="S16" i="71" s="1"/>
  <c r="B16" i="71"/>
  <c r="Q44" i="71"/>
  <c r="B16" i="70"/>
  <c r="A17" i="70"/>
  <c r="Z16" i="70" a="1"/>
  <c r="Z16" i="70" s="1"/>
  <c r="S16" i="70" s="1" a="1"/>
  <c r="S16" i="70" s="1"/>
  <c r="Q44" i="70"/>
  <c r="Q44" i="69"/>
  <c r="S15" i="69" a="1"/>
  <c r="S15" i="69" s="1"/>
  <c r="A17" i="69"/>
  <c r="Z16" i="69" a="1"/>
  <c r="Z16" i="69" s="1"/>
  <c r="S16" i="69" s="1" a="1"/>
  <c r="S16" i="69" s="1"/>
  <c r="B16" i="69"/>
  <c r="A16" i="68"/>
  <c r="B15" i="68"/>
  <c r="Z15" i="68" a="1"/>
  <c r="Z15" i="68" s="1"/>
  <c r="S15" i="68" s="1" a="1"/>
  <c r="S15" i="68" s="1"/>
  <c r="AI13" i="68"/>
  <c r="AI14" i="68"/>
  <c r="K44" i="68"/>
  <c r="S14" i="67" a="1"/>
  <c r="S14" i="67" s="1"/>
  <c r="Z15" i="67" a="1"/>
  <c r="Z15" i="67" s="1"/>
  <c r="S15" i="67" s="1" a="1"/>
  <c r="S15" i="67" s="1"/>
  <c r="A16" i="67"/>
  <c r="B15" i="67"/>
  <c r="AI13" i="67"/>
  <c r="AI14" i="67"/>
  <c r="K44" i="67"/>
  <c r="H44" i="67" s="1"/>
  <c r="O10" i="65" a="1"/>
  <c r="O10" i="65" s="1"/>
  <c r="E10" i="65"/>
  <c r="I15" i="65" a="1"/>
  <c r="I15" i="65" s="1"/>
  <c r="AF43" i="65"/>
  <c r="AE43" i="65" a="1"/>
  <c r="AE43" i="65" s="1"/>
  <c r="AD43" i="65"/>
  <c r="Y43" i="65" a="1"/>
  <c r="Y43" i="65" s="1"/>
  <c r="I43" i="65" a="1"/>
  <c r="I43" i="65" s="1"/>
  <c r="AF42" i="65"/>
  <c r="AE42" i="65" a="1"/>
  <c r="AE42" i="65" s="1"/>
  <c r="AD42" i="65"/>
  <c r="Y42" i="65" a="1"/>
  <c r="Y42" i="65" s="1"/>
  <c r="I42" i="65" a="1"/>
  <c r="I42" i="65" s="1"/>
  <c r="AA42" i="65" s="1" a="1"/>
  <c r="AA42" i="65" s="1"/>
  <c r="AF41" i="65"/>
  <c r="AE41" i="65"/>
  <c r="AE41" i="65" a="1"/>
  <c r="AD41" i="65"/>
  <c r="Y41" i="65" a="1"/>
  <c r="Y41" i="65" s="1"/>
  <c r="I41" i="65" a="1"/>
  <c r="I41" i="65" s="1"/>
  <c r="AF40" i="65"/>
  <c r="AE40" i="65" a="1"/>
  <c r="AE40" i="65" s="1"/>
  <c r="AD40" i="65"/>
  <c r="Y40" i="65" a="1"/>
  <c r="Y40" i="65" s="1"/>
  <c r="I40" i="65" a="1"/>
  <c r="I40" i="65" s="1"/>
  <c r="AA40" i="65" s="1" a="1"/>
  <c r="AA40" i="65" s="1"/>
  <c r="AF39" i="65"/>
  <c r="AE39" i="65" a="1"/>
  <c r="AE39" i="65" s="1"/>
  <c r="AD39" i="65"/>
  <c r="Y39" i="65" a="1"/>
  <c r="Y39" i="65" s="1"/>
  <c r="I39" i="65" a="1"/>
  <c r="I39" i="65" s="1"/>
  <c r="AF38" i="65"/>
  <c r="AE38" i="65" a="1"/>
  <c r="AE38" i="65" s="1"/>
  <c r="AD38" i="65"/>
  <c r="Y38" i="65" a="1"/>
  <c r="Y38" i="65" s="1"/>
  <c r="I38" i="65" a="1"/>
  <c r="I38" i="65" s="1"/>
  <c r="AA38" i="65" s="1" a="1"/>
  <c r="AA38" i="65" s="1"/>
  <c r="AF37" i="65"/>
  <c r="AE37" i="65" a="1"/>
  <c r="AE37" i="65" s="1"/>
  <c r="AD37" i="65"/>
  <c r="Y37" i="65" a="1"/>
  <c r="Y37" i="65" s="1"/>
  <c r="I37" i="65" a="1"/>
  <c r="I37" i="65" s="1"/>
  <c r="AF36" i="65"/>
  <c r="AE36" i="65" a="1"/>
  <c r="AE36" i="65" s="1"/>
  <c r="AD36" i="65"/>
  <c r="Y36" i="65" a="1"/>
  <c r="Y36" i="65" s="1"/>
  <c r="I36" i="65" a="1"/>
  <c r="I36" i="65" s="1"/>
  <c r="AA36" i="65" s="1" a="1"/>
  <c r="AA36" i="65" s="1"/>
  <c r="AF35" i="65"/>
  <c r="AE35" i="65" a="1"/>
  <c r="AE35" i="65" s="1"/>
  <c r="AD35" i="65"/>
  <c r="Y35" i="65" a="1"/>
  <c r="Y35" i="65" s="1"/>
  <c r="I35" i="65" a="1"/>
  <c r="I35" i="65" s="1"/>
  <c r="AF34" i="65"/>
  <c r="AE34" i="65" a="1"/>
  <c r="AE34" i="65" s="1"/>
  <c r="AD34" i="65"/>
  <c r="Y34" i="65" a="1"/>
  <c r="Y34" i="65" s="1"/>
  <c r="I34" i="65" a="1"/>
  <c r="I34" i="65" s="1"/>
  <c r="AA34" i="65" s="1" a="1"/>
  <c r="AA34" i="65" s="1"/>
  <c r="AF33" i="65"/>
  <c r="AE33" i="65" a="1"/>
  <c r="AE33" i="65" s="1"/>
  <c r="AD33" i="65"/>
  <c r="Y33" i="65" a="1"/>
  <c r="Y33" i="65" s="1"/>
  <c r="I33" i="65" a="1"/>
  <c r="I33" i="65" s="1"/>
  <c r="AF32" i="65"/>
  <c r="AE32" i="65" a="1"/>
  <c r="AE32" i="65" s="1"/>
  <c r="AD32" i="65"/>
  <c r="Y32" i="65" a="1"/>
  <c r="Y32" i="65" s="1"/>
  <c r="I32" i="65" a="1"/>
  <c r="I32" i="65" s="1"/>
  <c r="AA32" i="65" s="1" a="1"/>
  <c r="AA32" i="65" s="1"/>
  <c r="AF31" i="65"/>
  <c r="AE31" i="65" a="1"/>
  <c r="AE31" i="65" s="1"/>
  <c r="AD31" i="65"/>
  <c r="Y31" i="65" a="1"/>
  <c r="Y31" i="65" s="1"/>
  <c r="I31" i="65" a="1"/>
  <c r="I31" i="65" s="1"/>
  <c r="AF30" i="65"/>
  <c r="AE30" i="65" a="1"/>
  <c r="AE30" i="65" s="1"/>
  <c r="AD30" i="65"/>
  <c r="Y30" i="65" a="1"/>
  <c r="Y30" i="65" s="1"/>
  <c r="I30" i="65" a="1"/>
  <c r="I30" i="65" s="1"/>
  <c r="AA30" i="65" s="1" a="1"/>
  <c r="AA30" i="65" s="1"/>
  <c r="AF29" i="65"/>
  <c r="AE29" i="65" a="1"/>
  <c r="AE29" i="65" s="1"/>
  <c r="AD29" i="65"/>
  <c r="Y29" i="65" a="1"/>
  <c r="Y29" i="65" s="1"/>
  <c r="I29" i="65" a="1"/>
  <c r="I29" i="65" s="1"/>
  <c r="AF28" i="65"/>
  <c r="AE28" i="65" a="1"/>
  <c r="AE28" i="65" s="1"/>
  <c r="AD28" i="65"/>
  <c r="Y28" i="65" a="1"/>
  <c r="Y28" i="65" s="1"/>
  <c r="I28" i="65" a="1"/>
  <c r="I28" i="65" s="1"/>
  <c r="AA28" i="65" s="1" a="1"/>
  <c r="AA28" i="65" s="1"/>
  <c r="AF27" i="65"/>
  <c r="AE27" i="65" a="1"/>
  <c r="AE27" i="65" s="1"/>
  <c r="AD27" i="65"/>
  <c r="Y27" i="65" a="1"/>
  <c r="Y27" i="65" s="1"/>
  <c r="I27" i="65" a="1"/>
  <c r="I27" i="65" s="1"/>
  <c r="AF26" i="65"/>
  <c r="AE26" i="65" a="1"/>
  <c r="AE26" i="65" s="1"/>
  <c r="AD26" i="65"/>
  <c r="Y26" i="65" a="1"/>
  <c r="Y26" i="65" s="1"/>
  <c r="I26" i="65" a="1"/>
  <c r="I26" i="65" s="1"/>
  <c r="AA26" i="65" s="1" a="1"/>
  <c r="AA26" i="65" s="1"/>
  <c r="AF25" i="65"/>
  <c r="AE25" i="65" a="1"/>
  <c r="AE25" i="65" s="1"/>
  <c r="AD25" i="65"/>
  <c r="Y25" i="65" a="1"/>
  <c r="Y25" i="65" s="1"/>
  <c r="I25" i="65" a="1"/>
  <c r="I25" i="65" s="1"/>
  <c r="AF24" i="65"/>
  <c r="AE24" i="65" a="1"/>
  <c r="AE24" i="65" s="1"/>
  <c r="AD24" i="65"/>
  <c r="Y24" i="65" a="1"/>
  <c r="Y24" i="65" s="1"/>
  <c r="I24" i="65" a="1"/>
  <c r="I24" i="65" s="1"/>
  <c r="AA24" i="65" s="1" a="1"/>
  <c r="AA24" i="65" s="1"/>
  <c r="AF23" i="65"/>
  <c r="AE23" i="65" a="1"/>
  <c r="AE23" i="65" s="1"/>
  <c r="AD23" i="65"/>
  <c r="Y23" i="65" a="1"/>
  <c r="Y23" i="65" s="1"/>
  <c r="I23" i="65" a="1"/>
  <c r="I23" i="65" s="1"/>
  <c r="AF22" i="65"/>
  <c r="AE22" i="65" a="1"/>
  <c r="AE22" i="65" s="1"/>
  <c r="AD22" i="65"/>
  <c r="Y22" i="65" a="1"/>
  <c r="Y22" i="65" s="1"/>
  <c r="I22" i="65" a="1"/>
  <c r="I22" i="65" s="1"/>
  <c r="AA22" i="65" s="1" a="1"/>
  <c r="AA22" i="65" s="1"/>
  <c r="AF21" i="65"/>
  <c r="AE21" i="65" a="1"/>
  <c r="AE21" i="65" s="1"/>
  <c r="AD21" i="65"/>
  <c r="Y21" i="65" a="1"/>
  <c r="Y21" i="65" s="1"/>
  <c r="I21" i="65" a="1"/>
  <c r="I21" i="65" s="1"/>
  <c r="AF20" i="65"/>
  <c r="AE20" i="65" a="1"/>
  <c r="AE20" i="65" s="1"/>
  <c r="AD20" i="65"/>
  <c r="Y20" i="65" a="1"/>
  <c r="Y20" i="65" s="1"/>
  <c r="I20" i="65" a="1"/>
  <c r="I20" i="65" s="1"/>
  <c r="AA20" i="65" s="1" a="1"/>
  <c r="AA20" i="65" s="1"/>
  <c r="AF19" i="65"/>
  <c r="AE19" i="65" a="1"/>
  <c r="AE19" i="65" s="1"/>
  <c r="AD19" i="65"/>
  <c r="Y19" i="65" a="1"/>
  <c r="Y19" i="65" s="1"/>
  <c r="I19" i="65" a="1"/>
  <c r="I19" i="65" s="1"/>
  <c r="AI18" i="65" a="1"/>
  <c r="AI18" i="65" s="1"/>
  <c r="AF18" i="65"/>
  <c r="AE18" i="65" a="1"/>
  <c r="AE18" i="65" s="1"/>
  <c r="AD18" i="65"/>
  <c r="Y18" i="65" a="1"/>
  <c r="Y18" i="65" s="1"/>
  <c r="I18" i="65" a="1"/>
  <c r="I18" i="65" s="1"/>
  <c r="AF17" i="65"/>
  <c r="AE17" i="65" a="1"/>
  <c r="AE17" i="65" s="1"/>
  <c r="AD17" i="65"/>
  <c r="Y17" i="65" a="1"/>
  <c r="Y17" i="65" s="1"/>
  <c r="I17" i="65" a="1"/>
  <c r="I17" i="65" s="1"/>
  <c r="AF16" i="65"/>
  <c r="AE16" i="65" a="1"/>
  <c r="AE16" i="65" s="1"/>
  <c r="AD16" i="65"/>
  <c r="Y16" i="65" a="1"/>
  <c r="Y16" i="65" s="1"/>
  <c r="I16" i="65" a="1"/>
  <c r="I16" i="65" s="1"/>
  <c r="AA16" i="65" s="1" a="1"/>
  <c r="AA16" i="65" s="1"/>
  <c r="AF15" i="65"/>
  <c r="AE15" i="65" a="1"/>
  <c r="AE15" i="65" s="1"/>
  <c r="AD15" i="65"/>
  <c r="Y15" i="65" a="1"/>
  <c r="Y15" i="65" s="1"/>
  <c r="AF14" i="65"/>
  <c r="AE14" i="65" a="1"/>
  <c r="AE14" i="65" s="1"/>
  <c r="AD14" i="65"/>
  <c r="Y14" i="65" a="1"/>
  <c r="Y14" i="65" s="1"/>
  <c r="I14" i="65" a="1"/>
  <c r="I14" i="65" s="1"/>
  <c r="AA14" i="65" s="1" a="1"/>
  <c r="AA14" i="65" s="1"/>
  <c r="AF13" i="65"/>
  <c r="AE13" i="65" a="1"/>
  <c r="AE13" i="65" s="1"/>
  <c r="AD13" i="65"/>
  <c r="Y13" i="65" a="1"/>
  <c r="Y13" i="65" s="1"/>
  <c r="I13" i="65" a="1"/>
  <c r="I13" i="65" s="1"/>
  <c r="A13" i="65"/>
  <c r="A14" i="65" s="1"/>
  <c r="AI12" i="65"/>
  <c r="S12" i="65"/>
  <c r="AI11" i="65"/>
  <c r="AI10" i="65"/>
  <c r="X10" i="65" a="1"/>
  <c r="X10" i="65" s="1"/>
  <c r="AI9" i="65"/>
  <c r="S9" i="65"/>
  <c r="S9" i="65" a="1"/>
  <c r="AI8" i="65"/>
  <c r="S8" i="65" a="1"/>
  <c r="S8" i="65" s="1"/>
  <c r="L8" i="65"/>
  <c r="AI7" i="65" a="1"/>
  <c r="AI7" i="65" s="1"/>
  <c r="S7" i="65" a="1"/>
  <c r="S7" i="65" s="1"/>
  <c r="C7" i="65"/>
  <c r="AI6" i="65"/>
  <c r="A6" i="65"/>
  <c r="AI5" i="65" a="1"/>
  <c r="AI5" i="65" s="1"/>
  <c r="AO4" i="65"/>
  <c r="AP5" i="65" s="1"/>
  <c r="AI4" i="65" a="1"/>
  <c r="AI4" i="65" s="1"/>
  <c r="S4" i="65"/>
  <c r="AI3" i="65"/>
  <c r="A3" i="65"/>
  <c r="AI2" i="65"/>
  <c r="S2" i="65" a="1"/>
  <c r="S2" i="65" s="1"/>
  <c r="N1" i="65"/>
  <c r="B108" i="78" l="1"/>
  <c r="B78" i="78" s="1" a="1"/>
  <c r="B78" i="78" s="1"/>
  <c r="B99" i="78"/>
  <c r="O65" i="78" a="1"/>
  <c r="O65" i="78" s="1"/>
  <c r="B108" i="77"/>
  <c r="B78" i="77" s="1" a="1"/>
  <c r="B78" i="77" s="1"/>
  <c r="B99" i="77"/>
  <c r="O65" i="77" a="1"/>
  <c r="O65" i="77" s="1"/>
  <c r="B108" i="76"/>
  <c r="B78" i="76" s="1" a="1"/>
  <c r="B78" i="76" s="1"/>
  <c r="B99" i="76"/>
  <c r="O65" i="76" a="1"/>
  <c r="O65" i="76" s="1"/>
  <c r="B108" i="75"/>
  <c r="B78" i="75" s="1" a="1"/>
  <c r="B78" i="75" s="1"/>
  <c r="B99" i="75"/>
  <c r="O65" i="75" a="1"/>
  <c r="O65" i="75" s="1"/>
  <c r="B108" i="74"/>
  <c r="B78" i="74" s="1" a="1"/>
  <c r="B78" i="74" s="1"/>
  <c r="B99" i="74"/>
  <c r="O65" i="74" a="1"/>
  <c r="O65" i="74" s="1"/>
  <c r="B108" i="73"/>
  <c r="B78" i="73" s="1" a="1"/>
  <c r="B78" i="73" s="1"/>
  <c r="B99" i="73"/>
  <c r="O65" i="73" a="1"/>
  <c r="O65" i="73" s="1"/>
  <c r="B108" i="71"/>
  <c r="B78" i="71" s="1" a="1"/>
  <c r="B78" i="71" s="1"/>
  <c r="B99" i="71"/>
  <c r="O65" i="71" a="1"/>
  <c r="O65" i="71" s="1"/>
  <c r="B108" i="70"/>
  <c r="B78" i="70" s="1" a="1"/>
  <c r="B78" i="70" s="1"/>
  <c r="B99" i="70"/>
  <c r="O65" i="70" a="1"/>
  <c r="O65" i="70" s="1"/>
  <c r="B108" i="69"/>
  <c r="B78" i="69" s="1" a="1"/>
  <c r="B78" i="69" s="1"/>
  <c r="B99" i="69"/>
  <c r="O65" i="69" a="1"/>
  <c r="O65" i="69" s="1"/>
  <c r="B108" i="68"/>
  <c r="B78" i="68" s="1" a="1"/>
  <c r="B78" i="68" s="1"/>
  <c r="B99" i="68"/>
  <c r="O65" i="68" a="1"/>
  <c r="O65" i="68" s="1"/>
  <c r="B108" i="67"/>
  <c r="B78" i="67" s="1" a="1"/>
  <c r="B78" i="67" s="1"/>
  <c r="B99" i="67"/>
  <c r="O65" i="67" a="1"/>
  <c r="O65" i="67" s="1"/>
  <c r="B108" i="65"/>
  <c r="B78" i="65" s="1" a="1"/>
  <c r="B78" i="65" s="1"/>
  <c r="B99" i="65"/>
  <c r="O65" i="65" a="1"/>
  <c r="O65" i="65" s="1"/>
  <c r="F78" i="65" a="1"/>
  <c r="F78" i="65" s="1"/>
  <c r="S3" i="65" a="1"/>
  <c r="S3" i="65" s="1"/>
  <c r="B17" i="78"/>
  <c r="A18" i="78"/>
  <c r="Z17" i="78" a="1"/>
  <c r="Z17" i="78" s="1"/>
  <c r="S17" i="78" s="1" a="1"/>
  <c r="S17" i="78" s="1"/>
  <c r="S15" i="77" a="1"/>
  <c r="S15" i="77" s="1"/>
  <c r="A17" i="77"/>
  <c r="Z16" i="77" a="1"/>
  <c r="Z16" i="77" s="1"/>
  <c r="S16" i="77" s="1" a="1"/>
  <c r="S16" i="77" s="1"/>
  <c r="B16" i="77"/>
  <c r="S15" i="76" a="1"/>
  <c r="S15" i="76" s="1"/>
  <c r="A17" i="76"/>
  <c r="Z16" i="76" a="1"/>
  <c r="Z16" i="76" s="1"/>
  <c r="S16" i="76" s="1" a="1"/>
  <c r="S16" i="76" s="1"/>
  <c r="B16" i="76"/>
  <c r="S15" i="75" a="1"/>
  <c r="S15" i="75" s="1"/>
  <c r="A17" i="75"/>
  <c r="Z16" i="75" a="1"/>
  <c r="Z16" i="75" s="1"/>
  <c r="S16" i="75" s="1" a="1"/>
  <c r="S16" i="75" s="1"/>
  <c r="B16" i="75"/>
  <c r="S15" i="74" a="1"/>
  <c r="S15" i="74" s="1"/>
  <c r="A17" i="74"/>
  <c r="Z16" i="74" a="1"/>
  <c r="Z16" i="74" s="1"/>
  <c r="S16" i="74" s="1" a="1"/>
  <c r="S16" i="74" s="1"/>
  <c r="B16" i="74"/>
  <c r="A17" i="73"/>
  <c r="Z16" i="73" a="1"/>
  <c r="Z16" i="73" s="1"/>
  <c r="S16" i="73" s="1" a="1"/>
  <c r="S16" i="73" s="1"/>
  <c r="B16" i="73"/>
  <c r="A18" i="71"/>
  <c r="Z17" i="71" a="1"/>
  <c r="Z17" i="71" s="1"/>
  <c r="S17" i="71" s="1" a="1"/>
  <c r="S17" i="71" s="1"/>
  <c r="B17" i="71"/>
  <c r="B17" i="70"/>
  <c r="A18" i="70"/>
  <c r="Z17" i="70" a="1"/>
  <c r="Z17" i="70" s="1"/>
  <c r="S17" i="70" s="1" a="1"/>
  <c r="S17" i="70" s="1"/>
  <c r="A18" i="69"/>
  <c r="Z17" i="69" a="1"/>
  <c r="Z17" i="69" s="1"/>
  <c r="S17" i="69" s="1" a="1"/>
  <c r="S17" i="69" s="1"/>
  <c r="B17" i="69"/>
  <c r="Q44" i="68"/>
  <c r="A17" i="68"/>
  <c r="Z16" i="68" a="1"/>
  <c r="Z16" i="68" s="1"/>
  <c r="B16" i="68"/>
  <c r="B16" i="67"/>
  <c r="A17" i="67"/>
  <c r="Z16" i="67" a="1"/>
  <c r="Z16" i="67" s="1"/>
  <c r="S16" i="67" s="1" a="1"/>
  <c r="S16" i="67" s="1"/>
  <c r="AB29" i="65" a="1"/>
  <c r="AB29" i="65" s="1"/>
  <c r="B13" i="65"/>
  <c r="AB18" i="65" a="1"/>
  <c r="AB18" i="65" s="1"/>
  <c r="AB37" i="65" a="1"/>
  <c r="AB37" i="65" s="1"/>
  <c r="AB42" i="65" a="1"/>
  <c r="AB42" i="65" s="1"/>
  <c r="AB38" i="65" a="1"/>
  <c r="AB38" i="65" s="1"/>
  <c r="AB36" i="65" a="1"/>
  <c r="AB36" i="65" s="1"/>
  <c r="AB40" i="65" a="1"/>
  <c r="AB40" i="65" s="1"/>
  <c r="AB39" i="65" a="1"/>
  <c r="AB39" i="65" s="1"/>
  <c r="AB41" i="65" a="1"/>
  <c r="AB41" i="65" s="1"/>
  <c r="AB43" i="65" a="1"/>
  <c r="AB43" i="65" s="1"/>
  <c r="AB28" i="65" a="1"/>
  <c r="AB28" i="65" s="1"/>
  <c r="AB30" i="65" a="1"/>
  <c r="AB30" i="65" s="1"/>
  <c r="AB32" i="65" a="1"/>
  <c r="AB32" i="65" s="1"/>
  <c r="AB34" i="65" a="1"/>
  <c r="AB34" i="65" s="1"/>
  <c r="AB31" i="65" a="1"/>
  <c r="AB31" i="65" s="1"/>
  <c r="AB33" i="65" a="1"/>
  <c r="AB33" i="65" s="1"/>
  <c r="AB35" i="65" a="1"/>
  <c r="AB35" i="65" s="1"/>
  <c r="AB16" i="65" a="1"/>
  <c r="AB16" i="65" s="1"/>
  <c r="AB17" i="65" a="1"/>
  <c r="AB17" i="65" s="1"/>
  <c r="AB14" i="65" a="1"/>
  <c r="AB14" i="65" s="1"/>
  <c r="AB19" i="65" a="1"/>
  <c r="AB19" i="65" s="1"/>
  <c r="K10" i="65" a="1"/>
  <c r="K10" i="65" s="1"/>
  <c r="H10" i="65" a="1"/>
  <c r="H10" i="65" s="1"/>
  <c r="AP4" i="65"/>
  <c r="S10" i="65" a="1"/>
  <c r="S10" i="65" s="1"/>
  <c r="AP6" i="65"/>
  <c r="AP7" i="65"/>
  <c r="AB13" i="65" a="1"/>
  <c r="AB13" i="65" s="1"/>
  <c r="AB15" i="65" a="1"/>
  <c r="AB15" i="65" s="1"/>
  <c r="AB22" i="65" a="1"/>
  <c r="AB22" i="65" s="1"/>
  <c r="AB25" i="65" a="1"/>
  <c r="AB25" i="65" s="1"/>
  <c r="AI20" i="65"/>
  <c r="AB24" i="65" a="1"/>
  <c r="AB24" i="65" s="1"/>
  <c r="AB26" i="65" a="1"/>
  <c r="AB26" i="65" s="1"/>
  <c r="AB20" i="65" a="1"/>
  <c r="AB20" i="65" s="1"/>
  <c r="AB21" i="65" a="1"/>
  <c r="AB21" i="65" s="1"/>
  <c r="AB23" i="65" a="1"/>
  <c r="AB23" i="65" s="1"/>
  <c r="AB27" i="65" a="1"/>
  <c r="AB27" i="65" s="1"/>
  <c r="I44" i="65"/>
  <c r="AA13" i="65" a="1"/>
  <c r="AA13" i="65" s="1"/>
  <c r="A15" i="65"/>
  <c r="B14" i="65"/>
  <c r="Z14" i="65" a="1"/>
  <c r="Z14" i="65" s="1"/>
  <c r="AA15" i="65" a="1"/>
  <c r="AA15" i="65" s="1"/>
  <c r="AA17" i="65" a="1"/>
  <c r="AA17" i="65" s="1"/>
  <c r="AA18" i="65" a="1"/>
  <c r="AA18" i="65" s="1"/>
  <c r="AA19" i="65" a="1"/>
  <c r="AA19" i="65" s="1"/>
  <c r="AA21" i="65" a="1"/>
  <c r="AA21" i="65" s="1"/>
  <c r="AA23" i="65" a="1"/>
  <c r="AA23" i="65" s="1"/>
  <c r="AA25" i="65" a="1"/>
  <c r="AA25" i="65" s="1"/>
  <c r="AA27" i="65" a="1"/>
  <c r="AA27" i="65" s="1"/>
  <c r="AA29" i="65" a="1"/>
  <c r="AA29" i="65" s="1"/>
  <c r="AA31" i="65" a="1"/>
  <c r="AA31" i="65" s="1"/>
  <c r="AA33" i="65" a="1"/>
  <c r="AA33" i="65" s="1"/>
  <c r="AA35" i="65" a="1"/>
  <c r="AA35" i="65" s="1"/>
  <c r="AA37" i="65" a="1"/>
  <c r="AA37" i="65" s="1"/>
  <c r="AA39" i="65" a="1"/>
  <c r="AA39" i="65" s="1"/>
  <c r="AA41" i="65" a="1"/>
  <c r="AA41" i="65" s="1"/>
  <c r="AA43" i="65" a="1"/>
  <c r="AA43" i="65" s="1"/>
  <c r="Z13" i="65" a="1"/>
  <c r="Z13" i="65" s="1"/>
  <c r="AI19" i="65"/>
  <c r="E99" i="78" l="1" a="1"/>
  <c r="E99" i="78" s="1"/>
  <c r="E69" i="78" s="1" a="1"/>
  <c r="E69" i="78" s="1"/>
  <c r="B69" i="78" a="1"/>
  <c r="B69" i="78" s="1"/>
  <c r="E99" i="77" a="1"/>
  <c r="E99" i="77" s="1"/>
  <c r="E69" i="77" s="1" a="1"/>
  <c r="E69" i="77" s="1"/>
  <c r="B69" i="77" a="1"/>
  <c r="B69" i="77" s="1"/>
  <c r="E99" i="76" a="1"/>
  <c r="E99" i="76" s="1"/>
  <c r="E69" i="76" s="1" a="1"/>
  <c r="E69" i="76" s="1"/>
  <c r="B69" i="76" a="1"/>
  <c r="B69" i="76" s="1"/>
  <c r="E99" i="75" a="1"/>
  <c r="E99" i="75" s="1"/>
  <c r="E69" i="75" s="1" a="1"/>
  <c r="E69" i="75" s="1"/>
  <c r="B69" i="75" a="1"/>
  <c r="B69" i="75" s="1"/>
  <c r="E99" i="74" a="1"/>
  <c r="E99" i="74" s="1"/>
  <c r="E69" i="74" s="1" a="1"/>
  <c r="E69" i="74" s="1"/>
  <c r="B69" i="74" a="1"/>
  <c r="B69" i="74" s="1"/>
  <c r="E99" i="73" a="1"/>
  <c r="E99" i="73" s="1"/>
  <c r="E69" i="73" s="1" a="1"/>
  <c r="E69" i="73" s="1"/>
  <c r="B69" i="73" a="1"/>
  <c r="B69" i="73" s="1"/>
  <c r="E99" i="71" a="1"/>
  <c r="E99" i="71" s="1"/>
  <c r="E69" i="71" s="1" a="1"/>
  <c r="E69" i="71" s="1"/>
  <c r="B69" i="71" a="1"/>
  <c r="B69" i="71" s="1"/>
  <c r="E99" i="70" a="1"/>
  <c r="E99" i="70" s="1"/>
  <c r="E69" i="70" s="1" a="1"/>
  <c r="E69" i="70" s="1"/>
  <c r="B69" i="70" a="1"/>
  <c r="B69" i="70" s="1"/>
  <c r="E99" i="69" a="1"/>
  <c r="E99" i="69" s="1"/>
  <c r="E69" i="69" s="1" a="1"/>
  <c r="E69" i="69" s="1"/>
  <c r="B69" i="69" a="1"/>
  <c r="B69" i="69" s="1"/>
  <c r="E99" i="68" a="1"/>
  <c r="E99" i="68" s="1"/>
  <c r="E69" i="68" s="1" a="1"/>
  <c r="E69" i="68" s="1"/>
  <c r="B69" i="68" a="1"/>
  <c r="B69" i="68" s="1"/>
  <c r="E99" i="67" a="1"/>
  <c r="E99" i="67" s="1"/>
  <c r="E69" i="67" s="1" a="1"/>
  <c r="E69" i="67" s="1"/>
  <c r="B69" i="67" a="1"/>
  <c r="B69" i="67" s="1"/>
  <c r="E99" i="65" a="1"/>
  <c r="E99" i="65" s="1"/>
  <c r="E69" i="65" s="1" a="1"/>
  <c r="E69" i="65" s="1"/>
  <c r="B69" i="65" a="1"/>
  <c r="B69" i="65" s="1"/>
  <c r="B18" i="78"/>
  <c r="A19" i="78"/>
  <c r="Z18" i="78" a="1"/>
  <c r="Z18" i="78" s="1"/>
  <c r="S18" i="78" s="1" a="1"/>
  <c r="S18" i="78" s="1"/>
  <c r="A18" i="77"/>
  <c r="Z17" i="77" a="1"/>
  <c r="Z17" i="77" s="1"/>
  <c r="S17" i="77" s="1" a="1"/>
  <c r="S17" i="77" s="1"/>
  <c r="B17" i="77"/>
  <c r="A18" i="76"/>
  <c r="Z17" i="76" a="1"/>
  <c r="Z17" i="76" s="1"/>
  <c r="S17" i="76" s="1" a="1"/>
  <c r="S17" i="76" s="1"/>
  <c r="B17" i="76"/>
  <c r="A18" i="75"/>
  <c r="Z17" i="75" a="1"/>
  <c r="Z17" i="75" s="1"/>
  <c r="S17" i="75" s="1" a="1"/>
  <c r="S17" i="75" s="1"/>
  <c r="B17" i="75"/>
  <c r="A18" i="74"/>
  <c r="Z17" i="74" a="1"/>
  <c r="Z17" i="74" s="1"/>
  <c r="S17" i="74" s="1" a="1"/>
  <c r="S17" i="74" s="1"/>
  <c r="B17" i="74"/>
  <c r="A18" i="73"/>
  <c r="Z17" i="73" a="1"/>
  <c r="Z17" i="73" s="1"/>
  <c r="B17" i="73"/>
  <c r="A19" i="71"/>
  <c r="Z18" i="71" a="1"/>
  <c r="Z18" i="71" s="1"/>
  <c r="B18" i="71"/>
  <c r="B18" i="70"/>
  <c r="A19" i="70"/>
  <c r="Z18" i="70" a="1"/>
  <c r="Z18" i="70" s="1"/>
  <c r="S18" i="70" s="1" a="1"/>
  <c r="S18" i="70" s="1"/>
  <c r="A19" i="69"/>
  <c r="Z18" i="69" a="1"/>
  <c r="Z18" i="69" s="1"/>
  <c r="B18" i="69"/>
  <c r="A18" i="68"/>
  <c r="Z17" i="68" a="1"/>
  <c r="Z17" i="68" s="1"/>
  <c r="S17" i="68" s="1" a="1"/>
  <c r="S17" i="68" s="1"/>
  <c r="B17" i="68"/>
  <c r="S16" i="68" a="1"/>
  <c r="S16" i="68" s="1"/>
  <c r="B17" i="67"/>
  <c r="A18" i="67"/>
  <c r="Z17" i="67" a="1"/>
  <c r="Z17" i="67" s="1"/>
  <c r="S17" i="67" s="1" a="1"/>
  <c r="S17" i="67" s="1"/>
  <c r="S14" i="65" a="1"/>
  <c r="S14" i="65" s="1"/>
  <c r="S13" i="65" a="1"/>
  <c r="S13" i="65" s="1"/>
  <c r="AI13" i="65"/>
  <c r="Z15" i="65" a="1"/>
  <c r="Z15" i="65" s="1"/>
  <c r="S15" i="65" s="1" a="1"/>
  <c r="S15" i="65" s="1"/>
  <c r="A16" i="65"/>
  <c r="B15" i="65"/>
  <c r="AI14" i="65"/>
  <c r="K44" i="65"/>
  <c r="H44" i="65" s="1"/>
  <c r="A20" i="78" l="1"/>
  <c r="B19" i="78"/>
  <c r="Z19" i="78" a="1"/>
  <c r="Z19" i="78" s="1"/>
  <c r="S19" i="78" s="1" a="1"/>
  <c r="S19" i="78" s="1"/>
  <c r="A19" i="77"/>
  <c r="Z18" i="77" a="1"/>
  <c r="Z18" i="77" s="1"/>
  <c r="S18" i="77" s="1" a="1"/>
  <c r="S18" i="77" s="1"/>
  <c r="B18" i="77"/>
  <c r="A19" i="76"/>
  <c r="Z18" i="76" a="1"/>
  <c r="Z18" i="76" s="1"/>
  <c r="S18" i="76" s="1" a="1"/>
  <c r="S18" i="76" s="1"/>
  <c r="B18" i="76"/>
  <c r="A19" i="75"/>
  <c r="Z18" i="75" a="1"/>
  <c r="Z18" i="75" s="1"/>
  <c r="S18" i="75" s="1" a="1"/>
  <c r="S18" i="75" s="1"/>
  <c r="B18" i="75"/>
  <c r="A19" i="74"/>
  <c r="Z18" i="74" a="1"/>
  <c r="Z18" i="74" s="1"/>
  <c r="S18" i="74" s="1" a="1"/>
  <c r="S18" i="74" s="1"/>
  <c r="B18" i="74"/>
  <c r="S17" i="73" a="1"/>
  <c r="S17" i="73" s="1"/>
  <c r="A19" i="73"/>
  <c r="Z18" i="73" a="1"/>
  <c r="Z18" i="73" s="1"/>
  <c r="S18" i="73" s="1" a="1"/>
  <c r="S18" i="73" s="1"/>
  <c r="B18" i="73"/>
  <c r="S18" i="71" a="1"/>
  <c r="S18" i="71" s="1"/>
  <c r="Z19" i="71" a="1"/>
  <c r="Z19" i="71" s="1"/>
  <c r="S19" i="71" s="1" a="1"/>
  <c r="S19" i="71" s="1"/>
  <c r="A20" i="71"/>
  <c r="B19" i="71"/>
  <c r="A20" i="70"/>
  <c r="B19" i="70"/>
  <c r="Z19" i="70" a="1"/>
  <c r="Z19" i="70" s="1"/>
  <c r="S19" i="70" s="1" a="1"/>
  <c r="S19" i="70" s="1"/>
  <c r="S18" i="69" a="1"/>
  <c r="S18" i="69" s="1"/>
  <c r="Z19" i="69" a="1"/>
  <c r="Z19" i="69" s="1"/>
  <c r="S19" i="69" s="1" a="1"/>
  <c r="S19" i="69" s="1"/>
  <c r="A20" i="69"/>
  <c r="B19" i="69"/>
  <c r="A19" i="68"/>
  <c r="Z18" i="68" a="1"/>
  <c r="Z18" i="68" s="1"/>
  <c r="S18" i="68" s="1" a="1"/>
  <c r="S18" i="68" s="1"/>
  <c r="B18" i="68"/>
  <c r="B18" i="67"/>
  <c r="A19" i="67"/>
  <c r="Z18" i="67" a="1"/>
  <c r="Z18" i="67" s="1"/>
  <c r="S18" i="67" s="1" a="1"/>
  <c r="S18" i="67" s="1"/>
  <c r="A17" i="65"/>
  <c r="B16" i="65"/>
  <c r="Z16" i="65" a="1"/>
  <c r="Z16" i="65" s="1"/>
  <c r="S16" i="65" s="1" a="1"/>
  <c r="S16" i="65" s="1"/>
  <c r="Z20" i="78" l="1" a="1"/>
  <c r="Z20" i="78" s="1"/>
  <c r="S20" i="78" s="1" a="1"/>
  <c r="S20" i="78" s="1"/>
  <c r="A21" i="78"/>
  <c r="B20" i="78"/>
  <c r="Z19" i="77" a="1"/>
  <c r="Z19" i="77" s="1"/>
  <c r="S19" i="77" s="1" a="1"/>
  <c r="S19" i="77" s="1"/>
  <c r="A20" i="77"/>
  <c r="B19" i="77"/>
  <c r="Z19" i="76" a="1"/>
  <c r="Z19" i="76" s="1"/>
  <c r="S19" i="76" s="1" a="1"/>
  <c r="S19" i="76" s="1"/>
  <c r="A20" i="76"/>
  <c r="B19" i="76"/>
  <c r="Z19" i="75" a="1"/>
  <c r="Z19" i="75" s="1"/>
  <c r="S19" i="75" s="1" a="1"/>
  <c r="S19" i="75" s="1"/>
  <c r="A20" i="75"/>
  <c r="B19" i="75"/>
  <c r="Z19" i="74" a="1"/>
  <c r="Z19" i="74" s="1"/>
  <c r="S19" i="74" s="1" a="1"/>
  <c r="S19" i="74" s="1"/>
  <c r="A20" i="74"/>
  <c r="B19" i="74"/>
  <c r="Z19" i="73" a="1"/>
  <c r="Z19" i="73" s="1"/>
  <c r="S19" i="73" s="1" a="1"/>
  <c r="S19" i="73" s="1"/>
  <c r="A20" i="73"/>
  <c r="B19" i="73"/>
  <c r="Z20" i="71" a="1"/>
  <c r="Z20" i="71" s="1"/>
  <c r="S20" i="71" s="1" a="1"/>
  <c r="S20" i="71" s="1"/>
  <c r="A21" i="71"/>
  <c r="B20" i="71"/>
  <c r="Z20" i="70" a="1"/>
  <c r="Z20" i="70" s="1"/>
  <c r="S20" i="70" s="1" a="1"/>
  <c r="S20" i="70" s="1"/>
  <c r="A21" i="70"/>
  <c r="B20" i="70"/>
  <c r="A21" i="69"/>
  <c r="B20" i="69"/>
  <c r="Z20" i="69" a="1"/>
  <c r="Z20" i="69" s="1"/>
  <c r="S20" i="69" s="1" a="1"/>
  <c r="S20" i="69" s="1"/>
  <c r="A20" i="68"/>
  <c r="Z19" i="68" a="1"/>
  <c r="Z19" i="68" s="1"/>
  <c r="S19" i="68" s="1" a="1"/>
  <c r="S19" i="68" s="1"/>
  <c r="B19" i="68"/>
  <c r="A20" i="67"/>
  <c r="B19" i="67"/>
  <c r="Z19" i="67" a="1"/>
  <c r="Z19" i="67" s="1"/>
  <c r="S19" i="67" s="1" a="1"/>
  <c r="S19" i="67" s="1"/>
  <c r="A18" i="65"/>
  <c r="Z17" i="65" a="1"/>
  <c r="Z17" i="65" s="1"/>
  <c r="S17" i="65" s="1" a="1"/>
  <c r="S17" i="65" s="1"/>
  <c r="B17" i="65"/>
  <c r="B21" i="78" l="1"/>
  <c r="A22" i="78"/>
  <c r="Z21" i="78" a="1"/>
  <c r="Z21" i="78" s="1"/>
  <c r="S21" i="78" s="1" a="1"/>
  <c r="S21" i="78" s="1"/>
  <c r="A21" i="77"/>
  <c r="B20" i="77"/>
  <c r="Z20" i="77" a="1"/>
  <c r="Z20" i="77" s="1"/>
  <c r="S20" i="77" s="1" a="1"/>
  <c r="S20" i="77" s="1"/>
  <c r="A21" i="76"/>
  <c r="B20" i="76"/>
  <c r="Z20" i="76" a="1"/>
  <c r="Z20" i="76" s="1"/>
  <c r="S20" i="76" s="1" a="1"/>
  <c r="S20" i="76" s="1"/>
  <c r="A21" i="75"/>
  <c r="B20" i="75"/>
  <c r="Z20" i="75" a="1"/>
  <c r="Z20" i="75" s="1"/>
  <c r="S20" i="75" s="1" a="1"/>
  <c r="S20" i="75" s="1"/>
  <c r="A21" i="74"/>
  <c r="B20" i="74"/>
  <c r="Z20" i="74" a="1"/>
  <c r="Z20" i="74" s="1"/>
  <c r="S20" i="74" s="1" a="1"/>
  <c r="S20" i="74" s="1"/>
  <c r="A21" i="73"/>
  <c r="B20" i="73"/>
  <c r="Z20" i="73" a="1"/>
  <c r="Z20" i="73" s="1"/>
  <c r="S20" i="73" s="1" a="1"/>
  <c r="S20" i="73" s="1"/>
  <c r="B21" i="71"/>
  <c r="A22" i="71"/>
  <c r="Z21" i="71" a="1"/>
  <c r="Z21" i="71" s="1"/>
  <c r="S21" i="71" s="1" a="1"/>
  <c r="S21" i="71" s="1"/>
  <c r="B21" i="70"/>
  <c r="A22" i="70"/>
  <c r="Z21" i="70" a="1"/>
  <c r="Z21" i="70" s="1"/>
  <c r="S21" i="70" s="1" a="1"/>
  <c r="S21" i="70" s="1"/>
  <c r="A22" i="69"/>
  <c r="Z21" i="69" a="1"/>
  <c r="Z21" i="69" s="1"/>
  <c r="S21" i="69" s="1" a="1"/>
  <c r="S21" i="69" s="1"/>
  <c r="B21" i="69"/>
  <c r="Z20" i="68" a="1"/>
  <c r="Z20" i="68" s="1"/>
  <c r="S20" i="68" s="1" a="1"/>
  <c r="S20" i="68" s="1"/>
  <c r="A21" i="68"/>
  <c r="B20" i="68"/>
  <c r="Z20" i="67" a="1"/>
  <c r="Z20" i="67" s="1"/>
  <c r="S20" i="67" s="1" a="1"/>
  <c r="S20" i="67" s="1"/>
  <c r="A21" i="67"/>
  <c r="B20" i="67"/>
  <c r="A19" i="65"/>
  <c r="Z18" i="65" a="1"/>
  <c r="Z18" i="65" s="1"/>
  <c r="B18" i="65"/>
  <c r="B22" i="78" l="1"/>
  <c r="A23" i="78"/>
  <c r="Z22" i="78" a="1"/>
  <c r="Z22" i="78" s="1"/>
  <c r="S22" i="78" s="1" a="1"/>
  <c r="S22" i="78" s="1"/>
  <c r="A22" i="77"/>
  <c r="Z21" i="77" a="1"/>
  <c r="Z21" i="77" s="1"/>
  <c r="S21" i="77" s="1" a="1"/>
  <c r="S21" i="77" s="1"/>
  <c r="B21" i="77"/>
  <c r="A22" i="76"/>
  <c r="Z21" i="76" a="1"/>
  <c r="Z21" i="76" s="1"/>
  <c r="S21" i="76" s="1" a="1"/>
  <c r="S21" i="76" s="1"/>
  <c r="B21" i="76"/>
  <c r="A22" i="75"/>
  <c r="Z21" i="75" a="1"/>
  <c r="Z21" i="75" s="1"/>
  <c r="S21" i="75" s="1" a="1"/>
  <c r="S21" i="75" s="1"/>
  <c r="B21" i="75"/>
  <c r="A22" i="74"/>
  <c r="Z21" i="74" a="1"/>
  <c r="Z21" i="74" s="1"/>
  <c r="S21" i="74" s="1" a="1"/>
  <c r="S21" i="74" s="1"/>
  <c r="B21" i="74"/>
  <c r="A22" i="73"/>
  <c r="Z21" i="73" a="1"/>
  <c r="Z21" i="73" s="1"/>
  <c r="S21" i="73" s="1" a="1"/>
  <c r="S21" i="73" s="1"/>
  <c r="B21" i="73"/>
  <c r="B22" i="71"/>
  <c r="Z22" i="71" a="1"/>
  <c r="Z22" i="71" s="1"/>
  <c r="S22" i="71" s="1" a="1"/>
  <c r="S22" i="71" s="1"/>
  <c r="A23" i="71"/>
  <c r="B22" i="70"/>
  <c r="Z22" i="70" a="1"/>
  <c r="Z22" i="70" s="1"/>
  <c r="S22" i="70" s="1" a="1"/>
  <c r="S22" i="70" s="1"/>
  <c r="A23" i="70"/>
  <c r="A23" i="69"/>
  <c r="Z22" i="69" a="1"/>
  <c r="Z22" i="69" s="1"/>
  <c r="S22" i="69" s="1" a="1"/>
  <c r="S22" i="69" s="1"/>
  <c r="B22" i="69"/>
  <c r="B21" i="68"/>
  <c r="A22" i="68"/>
  <c r="Z21" i="68" a="1"/>
  <c r="Z21" i="68" s="1"/>
  <c r="S21" i="68" s="1" a="1"/>
  <c r="S21" i="68" s="1"/>
  <c r="B21" i="67"/>
  <c r="A22" i="67"/>
  <c r="Z21" i="67" a="1"/>
  <c r="Z21" i="67" s="1"/>
  <c r="S21" i="67" s="1" a="1"/>
  <c r="S21" i="67" s="1"/>
  <c r="S18" i="65" a="1"/>
  <c r="S18" i="65" s="1"/>
  <c r="Z19" i="65" a="1"/>
  <c r="Z19" i="65" s="1"/>
  <c r="S19" i="65" s="1" a="1"/>
  <c r="S19" i="65" s="1"/>
  <c r="A20" i="65"/>
  <c r="A21" i="65" s="1"/>
  <c r="B19" i="65"/>
  <c r="A24" i="78" l="1"/>
  <c r="Z23" i="78" a="1"/>
  <c r="Z23" i="78" s="1"/>
  <c r="S23" i="78" s="1" a="1"/>
  <c r="S23" i="78" s="1"/>
  <c r="B23" i="78"/>
  <c r="A23" i="77"/>
  <c r="Z22" i="77" a="1"/>
  <c r="Z22" i="77" s="1"/>
  <c r="S22" i="77" s="1" a="1"/>
  <c r="S22" i="77" s="1"/>
  <c r="B22" i="77"/>
  <c r="A23" i="76"/>
  <c r="Z22" i="76" a="1"/>
  <c r="Z22" i="76" s="1"/>
  <c r="S22" i="76" s="1" a="1"/>
  <c r="S22" i="76" s="1"/>
  <c r="B22" i="76"/>
  <c r="A23" i="75"/>
  <c r="Z22" i="75" a="1"/>
  <c r="Z22" i="75" s="1"/>
  <c r="S22" i="75" s="1" a="1"/>
  <c r="S22" i="75" s="1"/>
  <c r="B22" i="75"/>
  <c r="A23" i="74"/>
  <c r="Z22" i="74" a="1"/>
  <c r="Z22" i="74" s="1"/>
  <c r="S22" i="74" s="1" a="1"/>
  <c r="S22" i="74" s="1"/>
  <c r="B22" i="74"/>
  <c r="A23" i="73"/>
  <c r="Z22" i="73" a="1"/>
  <c r="Z22" i="73" s="1"/>
  <c r="S22" i="73" s="1" a="1"/>
  <c r="S22" i="73" s="1"/>
  <c r="B22" i="73"/>
  <c r="B23" i="71"/>
  <c r="A24" i="71"/>
  <c r="Z23" i="71" a="1"/>
  <c r="Z23" i="71" s="1"/>
  <c r="S23" i="71" s="1" a="1"/>
  <c r="S23" i="71" s="1"/>
  <c r="B23" i="70"/>
  <c r="A24" i="70"/>
  <c r="Z23" i="70" a="1"/>
  <c r="Z23" i="70" s="1"/>
  <c r="S23" i="70" s="1" a="1"/>
  <c r="S23" i="70" s="1"/>
  <c r="A24" i="69"/>
  <c r="Z23" i="69" a="1"/>
  <c r="Z23" i="69" s="1"/>
  <c r="S23" i="69" s="1" a="1"/>
  <c r="S23" i="69" s="1"/>
  <c r="B23" i="69"/>
  <c r="B22" i="68"/>
  <c r="Z22" i="68" a="1"/>
  <c r="Z22" i="68" s="1"/>
  <c r="S22" i="68" s="1" a="1"/>
  <c r="S22" i="68" s="1"/>
  <c r="A23" i="68"/>
  <c r="A23" i="67"/>
  <c r="Z22" i="67" a="1"/>
  <c r="Z22" i="67" s="1"/>
  <c r="S22" i="67" s="1" a="1"/>
  <c r="S22" i="67" s="1"/>
  <c r="B22" i="67"/>
  <c r="B20" i="65"/>
  <c r="Z20" i="65" a="1"/>
  <c r="Z20" i="65" s="1"/>
  <c r="S20" i="65" s="1" a="1"/>
  <c r="S20" i="65" s="1"/>
  <c r="A25" i="78" l="1"/>
  <c r="Z24" i="78" a="1"/>
  <c r="Z24" i="78" s="1"/>
  <c r="S24" i="78" s="1" a="1"/>
  <c r="S24" i="78" s="1"/>
  <c r="B24" i="78"/>
  <c r="A24" i="77"/>
  <c r="Z23" i="77" a="1"/>
  <c r="Z23" i="77" s="1"/>
  <c r="S23" i="77" s="1" a="1"/>
  <c r="S23" i="77" s="1"/>
  <c r="B23" i="77"/>
  <c r="A24" i="76"/>
  <c r="Z23" i="76" a="1"/>
  <c r="Z23" i="76" s="1"/>
  <c r="S23" i="76" s="1" a="1"/>
  <c r="S23" i="76" s="1"/>
  <c r="B23" i="76"/>
  <c r="A24" i="75"/>
  <c r="Z23" i="75" a="1"/>
  <c r="Z23" i="75" s="1"/>
  <c r="S23" i="75" s="1" a="1"/>
  <c r="S23" i="75" s="1"/>
  <c r="B23" i="75"/>
  <c r="A24" i="74"/>
  <c r="Z23" i="74" a="1"/>
  <c r="Z23" i="74" s="1"/>
  <c r="S23" i="74" s="1" a="1"/>
  <c r="S23" i="74" s="1"/>
  <c r="B23" i="74"/>
  <c r="A24" i="73"/>
  <c r="Z23" i="73" a="1"/>
  <c r="Z23" i="73" s="1"/>
  <c r="S23" i="73" s="1" a="1"/>
  <c r="S23" i="73" s="1"/>
  <c r="B23" i="73"/>
  <c r="B24" i="71"/>
  <c r="Z24" i="71" a="1"/>
  <c r="Z24" i="71" s="1"/>
  <c r="S24" i="71" s="1" a="1"/>
  <c r="S24" i="71" s="1"/>
  <c r="A25" i="71"/>
  <c r="B24" i="70"/>
  <c r="A25" i="70"/>
  <c r="Z24" i="70" a="1"/>
  <c r="Z24" i="70" s="1"/>
  <c r="S24" i="70" s="1" a="1"/>
  <c r="S24" i="70" s="1"/>
  <c r="A25" i="69"/>
  <c r="Z24" i="69" a="1"/>
  <c r="Z24" i="69" s="1"/>
  <c r="S24" i="69" s="1" a="1"/>
  <c r="S24" i="69" s="1"/>
  <c r="B24" i="69"/>
  <c r="B23" i="68"/>
  <c r="A24" i="68"/>
  <c r="Z23" i="68" a="1"/>
  <c r="Z23" i="68" s="1"/>
  <c r="S23" i="68" s="1" a="1"/>
  <c r="S23" i="68" s="1"/>
  <c r="A24" i="67"/>
  <c r="Z23" i="67" a="1"/>
  <c r="Z23" i="67" s="1"/>
  <c r="S23" i="67" s="1" a="1"/>
  <c r="S23" i="67" s="1"/>
  <c r="B23" i="67"/>
  <c r="Z21" i="65" a="1"/>
  <c r="Z21" i="65" s="1"/>
  <c r="S21" i="65" s="1" a="1"/>
  <c r="S21" i="65" s="1"/>
  <c r="A22" i="65"/>
  <c r="B21" i="65"/>
  <c r="A26" i="78" l="1"/>
  <c r="Z25" i="78" a="1"/>
  <c r="Z25" i="78" s="1"/>
  <c r="S25" i="78" s="1" a="1"/>
  <c r="S25" i="78" s="1"/>
  <c r="B25" i="78"/>
  <c r="A25" i="77"/>
  <c r="Z24" i="77" a="1"/>
  <c r="Z24" i="77" s="1"/>
  <c r="S24" i="77" s="1" a="1"/>
  <c r="S24" i="77" s="1"/>
  <c r="B24" i="77"/>
  <c r="A25" i="76"/>
  <c r="Z24" i="76" a="1"/>
  <c r="Z24" i="76" s="1"/>
  <c r="S24" i="76" s="1" a="1"/>
  <c r="S24" i="76" s="1"/>
  <c r="B24" i="76"/>
  <c r="A25" i="75"/>
  <c r="Z24" i="75" a="1"/>
  <c r="Z24" i="75" s="1"/>
  <c r="S24" i="75" s="1" a="1"/>
  <c r="S24" i="75" s="1"/>
  <c r="B24" i="75"/>
  <c r="A25" i="74"/>
  <c r="Z24" i="74" a="1"/>
  <c r="Z24" i="74" s="1"/>
  <c r="S24" i="74" s="1" a="1"/>
  <c r="S24" i="74" s="1"/>
  <c r="B24" i="74"/>
  <c r="A25" i="73"/>
  <c r="Z24" i="73" a="1"/>
  <c r="Z24" i="73" s="1"/>
  <c r="S24" i="73" s="1" a="1"/>
  <c r="S24" i="73" s="1"/>
  <c r="B24" i="73"/>
  <c r="B25" i="71"/>
  <c r="A26" i="71"/>
  <c r="Z25" i="71" a="1"/>
  <c r="Z25" i="71" s="1"/>
  <c r="S25" i="71" s="1" a="1"/>
  <c r="S25" i="71" s="1"/>
  <c r="B25" i="70"/>
  <c r="A26" i="70"/>
  <c r="Z25" i="70" a="1"/>
  <c r="Z25" i="70" s="1"/>
  <c r="S25" i="70" s="1" a="1"/>
  <c r="S25" i="70" s="1"/>
  <c r="A26" i="69"/>
  <c r="Z25" i="69" a="1"/>
  <c r="Z25" i="69" s="1"/>
  <c r="S25" i="69" s="1" a="1"/>
  <c r="S25" i="69" s="1"/>
  <c r="B25" i="69"/>
  <c r="B24" i="68"/>
  <c r="Z24" i="68" a="1"/>
  <c r="Z24" i="68" s="1"/>
  <c r="S24" i="68" s="1" a="1"/>
  <c r="S24" i="68" s="1"/>
  <c r="A25" i="68"/>
  <c r="A25" i="67"/>
  <c r="Z24" i="67" a="1"/>
  <c r="Z24" i="67" s="1"/>
  <c r="S24" i="67" s="1" a="1"/>
  <c r="S24" i="67" s="1"/>
  <c r="B24" i="67"/>
  <c r="B22" i="65"/>
  <c r="A23" i="65"/>
  <c r="Z22" i="65" a="1"/>
  <c r="Z22" i="65" s="1"/>
  <c r="S22" i="65" s="1" a="1"/>
  <c r="S22" i="65" s="1"/>
  <c r="A27" i="78" l="1"/>
  <c r="Z26" i="78" a="1"/>
  <c r="Z26" i="78" s="1"/>
  <c r="S26" i="78" s="1" a="1"/>
  <c r="S26" i="78" s="1"/>
  <c r="B26" i="78"/>
  <c r="A26" i="77"/>
  <c r="Z25" i="77" a="1"/>
  <c r="Z25" i="77" s="1"/>
  <c r="S25" i="77" s="1" a="1"/>
  <c r="S25" i="77" s="1"/>
  <c r="B25" i="77"/>
  <c r="A26" i="76"/>
  <c r="Z25" i="76" a="1"/>
  <c r="Z25" i="76" s="1"/>
  <c r="S25" i="76" s="1" a="1"/>
  <c r="S25" i="76" s="1"/>
  <c r="B25" i="76"/>
  <c r="A26" i="75"/>
  <c r="Z25" i="75" a="1"/>
  <c r="Z25" i="75" s="1"/>
  <c r="S25" i="75" s="1" a="1"/>
  <c r="S25" i="75" s="1"/>
  <c r="B25" i="75"/>
  <c r="A26" i="74"/>
  <c r="Z25" i="74" a="1"/>
  <c r="Z25" i="74" s="1"/>
  <c r="S25" i="74" s="1" a="1"/>
  <c r="S25" i="74" s="1"/>
  <c r="B25" i="74"/>
  <c r="A26" i="73"/>
  <c r="Z25" i="73" a="1"/>
  <c r="Z25" i="73" s="1"/>
  <c r="S25" i="73" s="1" a="1"/>
  <c r="S25" i="73" s="1"/>
  <c r="B25" i="73"/>
  <c r="B26" i="71"/>
  <c r="Z26" i="71" a="1"/>
  <c r="Z26" i="71" s="1"/>
  <c r="S26" i="71" s="1" a="1"/>
  <c r="S26" i="71" s="1"/>
  <c r="A27" i="71"/>
  <c r="B26" i="70"/>
  <c r="A27" i="70"/>
  <c r="Z26" i="70" a="1"/>
  <c r="Z26" i="70" s="1"/>
  <c r="S26" i="70" s="1" a="1"/>
  <c r="S26" i="70" s="1"/>
  <c r="A27" i="69"/>
  <c r="Z26" i="69" a="1"/>
  <c r="Z26" i="69" s="1"/>
  <c r="S26" i="69" s="1" a="1"/>
  <c r="S26" i="69" s="1"/>
  <c r="B26" i="69"/>
  <c r="B25" i="68"/>
  <c r="A26" i="68"/>
  <c r="Z25" i="68" a="1"/>
  <c r="Z25" i="68" s="1"/>
  <c r="S25" i="68" s="1" a="1"/>
  <c r="S25" i="68" s="1"/>
  <c r="A26" i="67"/>
  <c r="Z25" i="67" a="1"/>
  <c r="Z25" i="67" s="1"/>
  <c r="S25" i="67" s="1" a="1"/>
  <c r="S25" i="67" s="1"/>
  <c r="B25" i="67"/>
  <c r="B23" i="65"/>
  <c r="Z23" i="65" a="1"/>
  <c r="Z23" i="65" s="1"/>
  <c r="S23" i="65" s="1" a="1"/>
  <c r="S23" i="65" s="1"/>
  <c r="A24" i="65"/>
  <c r="A28" i="78" l="1"/>
  <c r="Z27" i="78" a="1"/>
  <c r="Z27" i="78" s="1"/>
  <c r="S27" i="78" s="1" a="1"/>
  <c r="S27" i="78" s="1"/>
  <c r="B27" i="78"/>
  <c r="A27" i="77"/>
  <c r="Z26" i="77" a="1"/>
  <c r="Z26" i="77" s="1"/>
  <c r="S26" i="77" s="1" a="1"/>
  <c r="S26" i="77" s="1"/>
  <c r="B26" i="77"/>
  <c r="A27" i="76"/>
  <c r="Z26" i="76" a="1"/>
  <c r="Z26" i="76" s="1"/>
  <c r="S26" i="76" s="1" a="1"/>
  <c r="S26" i="76" s="1"/>
  <c r="B26" i="76"/>
  <c r="A27" i="75"/>
  <c r="Z26" i="75" a="1"/>
  <c r="Z26" i="75" s="1"/>
  <c r="S26" i="75" s="1" a="1"/>
  <c r="S26" i="75" s="1"/>
  <c r="B26" i="75"/>
  <c r="A27" i="74"/>
  <c r="Z26" i="74" a="1"/>
  <c r="Z26" i="74" s="1"/>
  <c r="S26" i="74" s="1" a="1"/>
  <c r="S26" i="74" s="1"/>
  <c r="B26" i="74"/>
  <c r="A27" i="73"/>
  <c r="Z26" i="73" a="1"/>
  <c r="Z26" i="73" s="1"/>
  <c r="S26" i="73" s="1" a="1"/>
  <c r="S26" i="73" s="1"/>
  <c r="B26" i="73"/>
  <c r="B27" i="71"/>
  <c r="A28" i="71"/>
  <c r="Z27" i="71" a="1"/>
  <c r="Z27" i="71" s="1"/>
  <c r="S27" i="71" s="1" a="1"/>
  <c r="S27" i="71" s="1"/>
  <c r="B27" i="70"/>
  <c r="A28" i="70"/>
  <c r="Z27" i="70" a="1"/>
  <c r="Z27" i="70" s="1"/>
  <c r="S27" i="70" s="1" a="1"/>
  <c r="S27" i="70" s="1"/>
  <c r="A28" i="69"/>
  <c r="Z27" i="69" a="1"/>
  <c r="Z27" i="69" s="1"/>
  <c r="S27" i="69" s="1" a="1"/>
  <c r="S27" i="69" s="1"/>
  <c r="B27" i="69"/>
  <c r="B26" i="68"/>
  <c r="Z26" i="68" a="1"/>
  <c r="Z26" i="68" s="1"/>
  <c r="S26" i="68" s="1" a="1"/>
  <c r="S26" i="68" s="1"/>
  <c r="A27" i="68"/>
  <c r="A27" i="67"/>
  <c r="Z26" i="67" a="1"/>
  <c r="Z26" i="67" s="1"/>
  <c r="S26" i="67" s="1" a="1"/>
  <c r="S26" i="67" s="1"/>
  <c r="B26" i="67"/>
  <c r="B24" i="65"/>
  <c r="A25" i="65"/>
  <c r="Z24" i="65" a="1"/>
  <c r="Z24" i="65" s="1"/>
  <c r="S24" i="65" s="1" a="1"/>
  <c r="S24" i="65" s="1"/>
  <c r="A29" i="78" l="1"/>
  <c r="Z28" i="78" a="1"/>
  <c r="Z28" i="78" s="1"/>
  <c r="S28" i="78" s="1" a="1"/>
  <c r="S28" i="78" s="1"/>
  <c r="B28" i="78"/>
  <c r="A28" i="77"/>
  <c r="Z27" i="77" a="1"/>
  <c r="Z27" i="77" s="1"/>
  <c r="S27" i="77" s="1" a="1"/>
  <c r="S27" i="77" s="1"/>
  <c r="B27" i="77"/>
  <c r="A28" i="76"/>
  <c r="Z27" i="76" a="1"/>
  <c r="Z27" i="76" s="1"/>
  <c r="S27" i="76" s="1" a="1"/>
  <c r="S27" i="76" s="1"/>
  <c r="B27" i="76"/>
  <c r="A28" i="75"/>
  <c r="Z27" i="75" a="1"/>
  <c r="Z27" i="75" s="1"/>
  <c r="S27" i="75" s="1" a="1"/>
  <c r="S27" i="75" s="1"/>
  <c r="B27" i="75"/>
  <c r="A28" i="74"/>
  <c r="Z27" i="74" a="1"/>
  <c r="Z27" i="74" s="1"/>
  <c r="S27" i="74" s="1" a="1"/>
  <c r="S27" i="74" s="1"/>
  <c r="B27" i="74"/>
  <c r="A28" i="73"/>
  <c r="Z27" i="73" a="1"/>
  <c r="Z27" i="73" s="1"/>
  <c r="S27" i="73" s="1" a="1"/>
  <c r="S27" i="73" s="1"/>
  <c r="B27" i="73"/>
  <c r="B28" i="71"/>
  <c r="Z28" i="71" a="1"/>
  <c r="Z28" i="71" s="1"/>
  <c r="S28" i="71" s="1" a="1"/>
  <c r="S28" i="71" s="1"/>
  <c r="A29" i="71"/>
  <c r="B28" i="70"/>
  <c r="A29" i="70"/>
  <c r="Z28" i="70" a="1"/>
  <c r="Z28" i="70" s="1"/>
  <c r="S28" i="70" s="1" a="1"/>
  <c r="S28" i="70" s="1"/>
  <c r="A29" i="69"/>
  <c r="Z28" i="69" a="1"/>
  <c r="Z28" i="69" s="1"/>
  <c r="S28" i="69" s="1" a="1"/>
  <c r="S28" i="69" s="1"/>
  <c r="B28" i="69"/>
  <c r="B27" i="68"/>
  <c r="A28" i="68"/>
  <c r="Z27" i="68" a="1"/>
  <c r="Z27" i="68" s="1"/>
  <c r="S27" i="68" s="1" a="1"/>
  <c r="S27" i="68" s="1"/>
  <c r="A28" i="67"/>
  <c r="Z27" i="67" a="1"/>
  <c r="Z27" i="67" s="1"/>
  <c r="S27" i="67" s="1" a="1"/>
  <c r="S27" i="67" s="1"/>
  <c r="B27" i="67"/>
  <c r="B25" i="65"/>
  <c r="Z25" i="65" a="1"/>
  <c r="Z25" i="65" s="1"/>
  <c r="S25" i="65" s="1" a="1"/>
  <c r="S25" i="65" s="1"/>
  <c r="A26" i="65"/>
  <c r="A30" i="78" l="1"/>
  <c r="Z29" i="78" a="1"/>
  <c r="Z29" i="78" s="1"/>
  <c r="S29" i="78" s="1" a="1"/>
  <c r="S29" i="78" s="1"/>
  <c r="B29" i="78"/>
  <c r="A29" i="77"/>
  <c r="Z28" i="77" a="1"/>
  <c r="Z28" i="77" s="1"/>
  <c r="S28" i="77" s="1" a="1"/>
  <c r="S28" i="77" s="1"/>
  <c r="B28" i="77"/>
  <c r="A29" i="76"/>
  <c r="Z28" i="76" a="1"/>
  <c r="Z28" i="76" s="1"/>
  <c r="S28" i="76" s="1" a="1"/>
  <c r="S28" i="76" s="1"/>
  <c r="B28" i="76"/>
  <c r="A29" i="75"/>
  <c r="Z28" i="75" a="1"/>
  <c r="Z28" i="75" s="1"/>
  <c r="S28" i="75" s="1" a="1"/>
  <c r="S28" i="75" s="1"/>
  <c r="B28" i="75"/>
  <c r="A29" i="74"/>
  <c r="Z28" i="74" a="1"/>
  <c r="Z28" i="74" s="1"/>
  <c r="S28" i="74" s="1" a="1"/>
  <c r="S28" i="74" s="1"/>
  <c r="B28" i="74"/>
  <c r="A29" i="73"/>
  <c r="Z28" i="73" a="1"/>
  <c r="Z28" i="73" s="1"/>
  <c r="S28" i="73" s="1" a="1"/>
  <c r="S28" i="73" s="1"/>
  <c r="B28" i="73"/>
  <c r="B29" i="71"/>
  <c r="A30" i="71"/>
  <c r="Z29" i="71" a="1"/>
  <c r="Z29" i="71" s="1"/>
  <c r="S29" i="71" s="1" a="1"/>
  <c r="S29" i="71" s="1"/>
  <c r="B29" i="70"/>
  <c r="A30" i="70"/>
  <c r="Z29" i="70" a="1"/>
  <c r="Z29" i="70" s="1"/>
  <c r="S29" i="70" s="1" a="1"/>
  <c r="S29" i="70" s="1"/>
  <c r="A30" i="69"/>
  <c r="Z29" i="69" a="1"/>
  <c r="Z29" i="69" s="1"/>
  <c r="S29" i="69" s="1" a="1"/>
  <c r="S29" i="69" s="1"/>
  <c r="B29" i="69"/>
  <c r="B28" i="68"/>
  <c r="Z28" i="68" a="1"/>
  <c r="Z28" i="68" s="1"/>
  <c r="S28" i="68" s="1" a="1"/>
  <c r="S28" i="68" s="1"/>
  <c r="A29" i="68"/>
  <c r="A29" i="67"/>
  <c r="Z28" i="67" a="1"/>
  <c r="Z28" i="67" s="1"/>
  <c r="S28" i="67" s="1" a="1"/>
  <c r="S28" i="67" s="1"/>
  <c r="B28" i="67"/>
  <c r="B26" i="65"/>
  <c r="A27" i="65"/>
  <c r="Z26" i="65" a="1"/>
  <c r="Z26" i="65" s="1"/>
  <c r="S26" i="65" s="1" a="1"/>
  <c r="S26" i="65" s="1"/>
  <c r="A31" i="78" l="1"/>
  <c r="Z30" i="78" a="1"/>
  <c r="Z30" i="78" s="1"/>
  <c r="S30" i="78" s="1" a="1"/>
  <c r="S30" i="78" s="1"/>
  <c r="B30" i="78"/>
  <c r="A30" i="77"/>
  <c r="Z29" i="77" a="1"/>
  <c r="Z29" i="77" s="1"/>
  <c r="S29" i="77" s="1" a="1"/>
  <c r="S29" i="77" s="1"/>
  <c r="B29" i="77"/>
  <c r="A30" i="76"/>
  <c r="Z29" i="76" a="1"/>
  <c r="Z29" i="76" s="1"/>
  <c r="S29" i="76" s="1" a="1"/>
  <c r="S29" i="76" s="1"/>
  <c r="B29" i="76"/>
  <c r="A30" i="75"/>
  <c r="Z29" i="75" a="1"/>
  <c r="Z29" i="75" s="1"/>
  <c r="S29" i="75" s="1" a="1"/>
  <c r="S29" i="75" s="1"/>
  <c r="B29" i="75"/>
  <c r="A30" i="74"/>
  <c r="Z29" i="74" a="1"/>
  <c r="Z29" i="74" s="1"/>
  <c r="S29" i="74" s="1" a="1"/>
  <c r="S29" i="74" s="1"/>
  <c r="B29" i="74"/>
  <c r="A30" i="73"/>
  <c r="Z29" i="73" a="1"/>
  <c r="Z29" i="73" s="1"/>
  <c r="S29" i="73" s="1" a="1"/>
  <c r="S29" i="73" s="1"/>
  <c r="B29" i="73"/>
  <c r="B30" i="71"/>
  <c r="Z30" i="71" a="1"/>
  <c r="Z30" i="71" s="1"/>
  <c r="S30" i="71" s="1" a="1"/>
  <c r="S30" i="71" s="1"/>
  <c r="A31" i="71"/>
  <c r="A31" i="70"/>
  <c r="B30" i="70"/>
  <c r="Z30" i="70" a="1"/>
  <c r="Z30" i="70" s="1"/>
  <c r="S30" i="70" s="1" a="1"/>
  <c r="S30" i="70" s="1"/>
  <c r="A31" i="69"/>
  <c r="Z30" i="69" a="1"/>
  <c r="Z30" i="69" s="1"/>
  <c r="S30" i="69" s="1" a="1"/>
  <c r="S30" i="69" s="1"/>
  <c r="B30" i="69"/>
  <c r="B29" i="68"/>
  <c r="A30" i="68"/>
  <c r="Z29" i="68" a="1"/>
  <c r="Z29" i="68" s="1"/>
  <c r="S29" i="68" s="1" a="1"/>
  <c r="S29" i="68" s="1"/>
  <c r="A30" i="67"/>
  <c r="Z29" i="67" a="1"/>
  <c r="Z29" i="67" s="1"/>
  <c r="S29" i="67" s="1" a="1"/>
  <c r="S29" i="67" s="1"/>
  <c r="B29" i="67"/>
  <c r="B27" i="65"/>
  <c r="Z27" i="65" a="1"/>
  <c r="Z27" i="65" s="1"/>
  <c r="S27" i="65" s="1" a="1"/>
  <c r="S27" i="65" s="1"/>
  <c r="A28" i="65"/>
  <c r="A32" i="78" l="1"/>
  <c r="Z31" i="78" a="1"/>
  <c r="Z31" i="78" s="1"/>
  <c r="S31" i="78" s="1" a="1"/>
  <c r="S31" i="78" s="1"/>
  <c r="B31" i="78"/>
  <c r="A31" i="77"/>
  <c r="Z30" i="77" a="1"/>
  <c r="Z30" i="77" s="1"/>
  <c r="S30" i="77" s="1" a="1"/>
  <c r="S30" i="77" s="1"/>
  <c r="B30" i="77"/>
  <c r="A31" i="76"/>
  <c r="Z30" i="76" a="1"/>
  <c r="Z30" i="76" s="1"/>
  <c r="S30" i="76" s="1" a="1"/>
  <c r="S30" i="76" s="1"/>
  <c r="B30" i="76"/>
  <c r="A31" i="75"/>
  <c r="Z30" i="75" a="1"/>
  <c r="Z30" i="75" s="1"/>
  <c r="S30" i="75" s="1" a="1"/>
  <c r="S30" i="75" s="1"/>
  <c r="B30" i="75"/>
  <c r="A31" i="74"/>
  <c r="Z30" i="74" a="1"/>
  <c r="Z30" i="74" s="1"/>
  <c r="S30" i="74" s="1" a="1"/>
  <c r="S30" i="74" s="1"/>
  <c r="B30" i="74"/>
  <c r="B30" i="73"/>
  <c r="Z30" i="73" a="1"/>
  <c r="Z30" i="73" s="1"/>
  <c r="S30" i="73" s="1" a="1"/>
  <c r="S30" i="73" s="1"/>
  <c r="A31" i="73"/>
  <c r="B31" i="71"/>
  <c r="A32" i="71"/>
  <c r="Z31" i="71" a="1"/>
  <c r="Z31" i="71" s="1"/>
  <c r="S31" i="71" s="1" a="1"/>
  <c r="S31" i="71" s="1"/>
  <c r="B31" i="70"/>
  <c r="Z31" i="70" a="1"/>
  <c r="Z31" i="70" s="1"/>
  <c r="S31" i="70" s="1" a="1"/>
  <c r="S31" i="70" s="1"/>
  <c r="A32" i="70"/>
  <c r="A32" i="69"/>
  <c r="Z31" i="69" a="1"/>
  <c r="Z31" i="69" s="1"/>
  <c r="S31" i="69" s="1" a="1"/>
  <c r="S31" i="69" s="1"/>
  <c r="B31" i="69"/>
  <c r="B30" i="68"/>
  <c r="Z30" i="68" a="1"/>
  <c r="Z30" i="68" s="1"/>
  <c r="S30" i="68" s="1" a="1"/>
  <c r="S30" i="68" s="1"/>
  <c r="A31" i="68"/>
  <c r="A31" i="67"/>
  <c r="Z30" i="67" a="1"/>
  <c r="Z30" i="67" s="1"/>
  <c r="S30" i="67" s="1" a="1"/>
  <c r="S30" i="67" s="1"/>
  <c r="B30" i="67"/>
  <c r="B28" i="65"/>
  <c r="A29" i="65"/>
  <c r="Z28" i="65" a="1"/>
  <c r="Z28" i="65" s="1"/>
  <c r="S28" i="65" s="1" a="1"/>
  <c r="S28" i="65" s="1"/>
  <c r="A33" i="78" l="1"/>
  <c r="Z32" i="78" a="1"/>
  <c r="Z32" i="78" s="1"/>
  <c r="S32" i="78" s="1" a="1"/>
  <c r="S32" i="78" s="1"/>
  <c r="B32" i="78"/>
  <c r="A32" i="77"/>
  <c r="Z31" i="77" a="1"/>
  <c r="Z31" i="77" s="1"/>
  <c r="S31" i="77" s="1" a="1"/>
  <c r="S31" i="77" s="1"/>
  <c r="B31" i="77"/>
  <c r="A32" i="76"/>
  <c r="Z31" i="76" a="1"/>
  <c r="Z31" i="76" s="1"/>
  <c r="S31" i="76" s="1" a="1"/>
  <c r="S31" i="76" s="1"/>
  <c r="B31" i="76"/>
  <c r="A32" i="75"/>
  <c r="Z31" i="75" a="1"/>
  <c r="Z31" i="75" s="1"/>
  <c r="S31" i="75" s="1" a="1"/>
  <c r="S31" i="75" s="1"/>
  <c r="B31" i="75"/>
  <c r="A32" i="74"/>
  <c r="Z31" i="74" a="1"/>
  <c r="Z31" i="74" s="1"/>
  <c r="S31" i="74" s="1" a="1"/>
  <c r="S31" i="74" s="1"/>
  <c r="B31" i="74"/>
  <c r="B31" i="73"/>
  <c r="A32" i="73"/>
  <c r="Z31" i="73" a="1"/>
  <c r="Z31" i="73" s="1"/>
  <c r="S31" i="73" s="1" a="1"/>
  <c r="S31" i="73" s="1"/>
  <c r="B32" i="71"/>
  <c r="Z32" i="71" a="1"/>
  <c r="Z32" i="71" s="1"/>
  <c r="S32" i="71" s="1" a="1"/>
  <c r="S32" i="71" s="1"/>
  <c r="A33" i="71"/>
  <c r="B32" i="70"/>
  <c r="A33" i="70"/>
  <c r="Z32" i="70" a="1"/>
  <c r="Z32" i="70" s="1"/>
  <c r="S32" i="70" s="1" a="1"/>
  <c r="S32" i="70" s="1"/>
  <c r="A33" i="69"/>
  <c r="Z32" i="69" a="1"/>
  <c r="Z32" i="69" s="1"/>
  <c r="S32" i="69" s="1" a="1"/>
  <c r="S32" i="69" s="1"/>
  <c r="B32" i="69"/>
  <c r="B31" i="68"/>
  <c r="A32" i="68"/>
  <c r="Z31" i="68" a="1"/>
  <c r="Z31" i="68" s="1"/>
  <c r="S31" i="68" s="1" a="1"/>
  <c r="S31" i="68" s="1"/>
  <c r="A32" i="67"/>
  <c r="Z31" i="67" a="1"/>
  <c r="Z31" i="67" s="1"/>
  <c r="S31" i="67" s="1" a="1"/>
  <c r="S31" i="67" s="1"/>
  <c r="B31" i="67"/>
  <c r="B29" i="65"/>
  <c r="Z29" i="65" a="1"/>
  <c r="Z29" i="65" s="1"/>
  <c r="S29" i="65" s="1" a="1"/>
  <c r="S29" i="65" s="1"/>
  <c r="A30" i="65"/>
  <c r="A34" i="78" l="1"/>
  <c r="Z33" i="78" a="1"/>
  <c r="Z33" i="78" s="1"/>
  <c r="S33" i="78" s="1" a="1"/>
  <c r="S33" i="78" s="1"/>
  <c r="B33" i="78"/>
  <c r="A33" i="77"/>
  <c r="Z32" i="77" a="1"/>
  <c r="Z32" i="77" s="1"/>
  <c r="S32" i="77" s="1" a="1"/>
  <c r="S32" i="77" s="1"/>
  <c r="B32" i="77"/>
  <c r="A33" i="76"/>
  <c r="Z32" i="76" a="1"/>
  <c r="Z32" i="76" s="1"/>
  <c r="S32" i="76" s="1" a="1"/>
  <c r="S32" i="76" s="1"/>
  <c r="B32" i="76"/>
  <c r="A33" i="75"/>
  <c r="Z32" i="75" a="1"/>
  <c r="Z32" i="75" s="1"/>
  <c r="S32" i="75" s="1" a="1"/>
  <c r="S32" i="75" s="1"/>
  <c r="B32" i="75"/>
  <c r="A33" i="74"/>
  <c r="Z32" i="74" a="1"/>
  <c r="Z32" i="74" s="1"/>
  <c r="S32" i="74" s="1" a="1"/>
  <c r="S32" i="74" s="1"/>
  <c r="B32" i="74"/>
  <c r="B32" i="73"/>
  <c r="Z32" i="73" a="1"/>
  <c r="Z32" i="73" s="1"/>
  <c r="S32" i="73" s="1" a="1"/>
  <c r="S32" i="73" s="1"/>
  <c r="A33" i="73"/>
  <c r="B33" i="71"/>
  <c r="A34" i="71"/>
  <c r="Z33" i="71" a="1"/>
  <c r="Z33" i="71" s="1"/>
  <c r="S33" i="71" s="1" a="1"/>
  <c r="S33" i="71" s="1"/>
  <c r="B33" i="70"/>
  <c r="Z33" i="70" a="1"/>
  <c r="Z33" i="70" s="1"/>
  <c r="S33" i="70" s="1" a="1"/>
  <c r="S33" i="70" s="1"/>
  <c r="A34" i="70"/>
  <c r="A34" i="69"/>
  <c r="Z33" i="69" a="1"/>
  <c r="Z33" i="69" s="1"/>
  <c r="S33" i="69" s="1" a="1"/>
  <c r="S33" i="69" s="1"/>
  <c r="B33" i="69"/>
  <c r="B32" i="68"/>
  <c r="Z32" i="68" a="1"/>
  <c r="Z32" i="68" s="1"/>
  <c r="S32" i="68" s="1" a="1"/>
  <c r="S32" i="68" s="1"/>
  <c r="A33" i="68"/>
  <c r="B32" i="67"/>
  <c r="Z32" i="67" a="1"/>
  <c r="Z32" i="67" s="1"/>
  <c r="S32" i="67" s="1" a="1"/>
  <c r="S32" i="67" s="1"/>
  <c r="A33" i="67"/>
  <c r="B30" i="65"/>
  <c r="A31" i="65"/>
  <c r="Z30" i="65" a="1"/>
  <c r="Z30" i="65" s="1"/>
  <c r="S30" i="65" s="1" a="1"/>
  <c r="S30" i="65" s="1"/>
  <c r="A35" i="78" l="1"/>
  <c r="Z34" i="78" a="1"/>
  <c r="Z34" i="78" s="1"/>
  <c r="S34" i="78" s="1" a="1"/>
  <c r="S34" i="78" s="1"/>
  <c r="B34" i="78"/>
  <c r="A34" i="77"/>
  <c r="Z33" i="77" a="1"/>
  <c r="Z33" i="77" s="1"/>
  <c r="S33" i="77" s="1" a="1"/>
  <c r="S33" i="77" s="1"/>
  <c r="B33" i="77"/>
  <c r="A34" i="76"/>
  <c r="Z33" i="76" a="1"/>
  <c r="Z33" i="76" s="1"/>
  <c r="S33" i="76" s="1" a="1"/>
  <c r="S33" i="76" s="1"/>
  <c r="B33" i="76"/>
  <c r="A34" i="75"/>
  <c r="Z33" i="75" a="1"/>
  <c r="Z33" i="75" s="1"/>
  <c r="S33" i="75" s="1" a="1"/>
  <c r="S33" i="75" s="1"/>
  <c r="B33" i="75"/>
  <c r="A34" i="74"/>
  <c r="Z33" i="74" a="1"/>
  <c r="Z33" i="74" s="1"/>
  <c r="S33" i="74" s="1" a="1"/>
  <c r="S33" i="74" s="1"/>
  <c r="B33" i="74"/>
  <c r="B33" i="73"/>
  <c r="A34" i="73"/>
  <c r="Z33" i="73" a="1"/>
  <c r="Z33" i="73" s="1"/>
  <c r="S33" i="73" s="1" a="1"/>
  <c r="S33" i="73" s="1"/>
  <c r="B34" i="71"/>
  <c r="Z34" i="71" a="1"/>
  <c r="Z34" i="71" s="1"/>
  <c r="S34" i="71" s="1" a="1"/>
  <c r="S34" i="71" s="1"/>
  <c r="A35" i="71"/>
  <c r="B34" i="70"/>
  <c r="A35" i="70"/>
  <c r="Z34" i="70" a="1"/>
  <c r="Z34" i="70" s="1"/>
  <c r="S34" i="70" s="1" a="1"/>
  <c r="S34" i="70" s="1"/>
  <c r="A35" i="69"/>
  <c r="Z34" i="69" a="1"/>
  <c r="Z34" i="69" s="1"/>
  <c r="S34" i="69" s="1" a="1"/>
  <c r="S34" i="69" s="1"/>
  <c r="B34" i="69"/>
  <c r="B33" i="68"/>
  <c r="A34" i="68"/>
  <c r="Z33" i="68" a="1"/>
  <c r="Z33" i="68" s="1"/>
  <c r="S33" i="68" s="1" a="1"/>
  <c r="S33" i="68" s="1"/>
  <c r="B33" i="67"/>
  <c r="A34" i="67"/>
  <c r="Z33" i="67" a="1"/>
  <c r="Z33" i="67" s="1"/>
  <c r="S33" i="67" s="1" a="1"/>
  <c r="S33" i="67" s="1"/>
  <c r="B31" i="65"/>
  <c r="Z31" i="65" a="1"/>
  <c r="Z31" i="65" s="1"/>
  <c r="S31" i="65" s="1" a="1"/>
  <c r="S31" i="65" s="1"/>
  <c r="A32" i="65"/>
  <c r="A36" i="78" l="1"/>
  <c r="Z35" i="78" a="1"/>
  <c r="Z35" i="78" s="1"/>
  <c r="S35" i="78" s="1" a="1"/>
  <c r="S35" i="78" s="1"/>
  <c r="B35" i="78"/>
  <c r="A35" i="77"/>
  <c r="Z34" i="77" a="1"/>
  <c r="Z34" i="77" s="1"/>
  <c r="S34" i="77" s="1" a="1"/>
  <c r="S34" i="77" s="1"/>
  <c r="B34" i="77"/>
  <c r="A35" i="76"/>
  <c r="Z34" i="76" a="1"/>
  <c r="Z34" i="76" s="1"/>
  <c r="S34" i="76" s="1" a="1"/>
  <c r="S34" i="76" s="1"/>
  <c r="B34" i="76"/>
  <c r="A35" i="75"/>
  <c r="Z34" i="75" a="1"/>
  <c r="Z34" i="75" s="1"/>
  <c r="S34" i="75" s="1" a="1"/>
  <c r="S34" i="75" s="1"/>
  <c r="B34" i="75"/>
  <c r="A35" i="74"/>
  <c r="Z34" i="74" a="1"/>
  <c r="Z34" i="74" s="1"/>
  <c r="S34" i="74" s="1" a="1"/>
  <c r="S34" i="74" s="1"/>
  <c r="B34" i="74"/>
  <c r="B34" i="73"/>
  <c r="Z34" i="73" a="1"/>
  <c r="Z34" i="73" s="1"/>
  <c r="S34" i="73" s="1" a="1"/>
  <c r="S34" i="73" s="1"/>
  <c r="A35" i="73"/>
  <c r="B35" i="71"/>
  <c r="A36" i="71"/>
  <c r="Z35" i="71" a="1"/>
  <c r="Z35" i="71" s="1"/>
  <c r="S35" i="71" s="1" a="1"/>
  <c r="S35" i="71" s="1"/>
  <c r="B35" i="70"/>
  <c r="Z35" i="70" a="1"/>
  <c r="Z35" i="70" s="1"/>
  <c r="S35" i="70" s="1" a="1"/>
  <c r="S35" i="70" s="1"/>
  <c r="A36" i="70"/>
  <c r="A36" i="69"/>
  <c r="Z35" i="69" a="1"/>
  <c r="Z35" i="69" s="1"/>
  <c r="S35" i="69" s="1" a="1"/>
  <c r="S35" i="69" s="1"/>
  <c r="B35" i="69"/>
  <c r="B34" i="68"/>
  <c r="Z34" i="68" a="1"/>
  <c r="Z34" i="68" s="1"/>
  <c r="S34" i="68" s="1" a="1"/>
  <c r="S34" i="68" s="1"/>
  <c r="A35" i="68"/>
  <c r="B34" i="67"/>
  <c r="Z34" i="67" a="1"/>
  <c r="Z34" i="67" s="1"/>
  <c r="S34" i="67" s="1" a="1"/>
  <c r="S34" i="67" s="1"/>
  <c r="A35" i="67"/>
  <c r="B32" i="65"/>
  <c r="A33" i="65"/>
  <c r="Z32" i="65" a="1"/>
  <c r="Z32" i="65" s="1"/>
  <c r="S32" i="65" s="1" a="1"/>
  <c r="S32" i="65" s="1"/>
  <c r="A37" i="78" l="1"/>
  <c r="Z36" i="78" a="1"/>
  <c r="Z36" i="78" s="1"/>
  <c r="S36" i="78" s="1" a="1"/>
  <c r="S36" i="78" s="1"/>
  <c r="B36" i="78"/>
  <c r="A36" i="77"/>
  <c r="Z35" i="77" a="1"/>
  <c r="Z35" i="77" s="1"/>
  <c r="S35" i="77" s="1" a="1"/>
  <c r="S35" i="77" s="1"/>
  <c r="B35" i="77"/>
  <c r="A36" i="76"/>
  <c r="Z35" i="76" a="1"/>
  <c r="Z35" i="76" s="1"/>
  <c r="S35" i="76" s="1" a="1"/>
  <c r="S35" i="76" s="1"/>
  <c r="B35" i="76"/>
  <c r="A36" i="75"/>
  <c r="Z35" i="75" a="1"/>
  <c r="Z35" i="75" s="1"/>
  <c r="S35" i="75" s="1" a="1"/>
  <c r="S35" i="75" s="1"/>
  <c r="B35" i="75"/>
  <c r="A36" i="74"/>
  <c r="Z35" i="74" a="1"/>
  <c r="Z35" i="74" s="1"/>
  <c r="S35" i="74" s="1" a="1"/>
  <c r="S35" i="74" s="1"/>
  <c r="B35" i="74"/>
  <c r="B35" i="73"/>
  <c r="A36" i="73"/>
  <c r="Z35" i="73" a="1"/>
  <c r="Z35" i="73" s="1"/>
  <c r="S35" i="73" s="1" a="1"/>
  <c r="S35" i="73" s="1"/>
  <c r="B36" i="71"/>
  <c r="Z36" i="71" a="1"/>
  <c r="Z36" i="71" s="1"/>
  <c r="S36" i="71" s="1" a="1"/>
  <c r="S36" i="71" s="1"/>
  <c r="A37" i="71"/>
  <c r="B36" i="70"/>
  <c r="A37" i="70"/>
  <c r="Z36" i="70" a="1"/>
  <c r="Z36" i="70" s="1"/>
  <c r="S36" i="70" s="1" a="1"/>
  <c r="S36" i="70" s="1"/>
  <c r="A37" i="69"/>
  <c r="Z36" i="69" a="1"/>
  <c r="Z36" i="69" s="1"/>
  <c r="S36" i="69" s="1" a="1"/>
  <c r="S36" i="69" s="1"/>
  <c r="B36" i="69"/>
  <c r="B35" i="68"/>
  <c r="A36" i="68"/>
  <c r="Z35" i="68" a="1"/>
  <c r="Z35" i="68" s="1"/>
  <c r="S35" i="68" s="1" a="1"/>
  <c r="S35" i="68" s="1"/>
  <c r="B35" i="67"/>
  <c r="A36" i="67"/>
  <c r="Z35" i="67" a="1"/>
  <c r="Z35" i="67" s="1"/>
  <c r="S35" i="67" s="1" a="1"/>
  <c r="S35" i="67" s="1"/>
  <c r="B33" i="65"/>
  <c r="Z33" i="65" a="1"/>
  <c r="Z33" i="65" s="1"/>
  <c r="S33" i="65" s="1" a="1"/>
  <c r="S33" i="65" s="1"/>
  <c r="A34" i="65"/>
  <c r="A38" i="78" l="1"/>
  <c r="Z37" i="78" a="1"/>
  <c r="Z37" i="78" s="1"/>
  <c r="S37" i="78" s="1" a="1"/>
  <c r="S37" i="78" s="1"/>
  <c r="B37" i="78"/>
  <c r="A37" i="77"/>
  <c r="Z36" i="77" a="1"/>
  <c r="Z36" i="77" s="1"/>
  <c r="S36" i="77" s="1" a="1"/>
  <c r="S36" i="77" s="1"/>
  <c r="B36" i="77"/>
  <c r="A37" i="76"/>
  <c r="Z36" i="76" a="1"/>
  <c r="Z36" i="76" s="1"/>
  <c r="S36" i="76" s="1" a="1"/>
  <c r="S36" i="76" s="1"/>
  <c r="B36" i="76"/>
  <c r="A37" i="75"/>
  <c r="Z36" i="75" a="1"/>
  <c r="Z36" i="75" s="1"/>
  <c r="S36" i="75" s="1" a="1"/>
  <c r="S36" i="75" s="1"/>
  <c r="B36" i="75"/>
  <c r="A37" i="74"/>
  <c r="Z36" i="74" a="1"/>
  <c r="Z36" i="74" s="1"/>
  <c r="S36" i="74" s="1" a="1"/>
  <c r="S36" i="74" s="1"/>
  <c r="B36" i="74"/>
  <c r="B36" i="73"/>
  <c r="A37" i="73"/>
  <c r="Z36" i="73" a="1"/>
  <c r="Z36" i="73" s="1"/>
  <c r="S36" i="73" s="1" a="1"/>
  <c r="S36" i="73" s="1"/>
  <c r="B37" i="71"/>
  <c r="A38" i="71"/>
  <c r="Z37" i="71" a="1"/>
  <c r="Z37" i="71" s="1"/>
  <c r="S37" i="71" s="1" a="1"/>
  <c r="S37" i="71" s="1"/>
  <c r="B37" i="70"/>
  <c r="Z37" i="70" a="1"/>
  <c r="Z37" i="70" s="1"/>
  <c r="S37" i="70" s="1" a="1"/>
  <c r="S37" i="70" s="1"/>
  <c r="A38" i="70"/>
  <c r="A38" i="69"/>
  <c r="Z37" i="69" a="1"/>
  <c r="Z37" i="69" s="1"/>
  <c r="S37" i="69" s="1" a="1"/>
  <c r="S37" i="69" s="1"/>
  <c r="B37" i="69"/>
  <c r="B36" i="68"/>
  <c r="Z36" i="68" a="1"/>
  <c r="Z36" i="68" s="1"/>
  <c r="S36" i="68" s="1" a="1"/>
  <c r="S36" i="68" s="1"/>
  <c r="A37" i="68"/>
  <c r="B36" i="67"/>
  <c r="Z36" i="67" a="1"/>
  <c r="Z36" i="67" s="1"/>
  <c r="S36" i="67" s="1" a="1"/>
  <c r="S36" i="67" s="1"/>
  <c r="A37" i="67"/>
  <c r="B34" i="65"/>
  <c r="A35" i="65"/>
  <c r="Z34" i="65" a="1"/>
  <c r="Z34" i="65" s="1"/>
  <c r="S34" i="65" s="1" a="1"/>
  <c r="S34" i="65" s="1"/>
  <c r="A39" i="78" l="1"/>
  <c r="Z38" i="78" a="1"/>
  <c r="Z38" i="78" s="1"/>
  <c r="S38" i="78" s="1" a="1"/>
  <c r="S38" i="78" s="1"/>
  <c r="B38" i="78"/>
  <c r="A38" i="77"/>
  <c r="Z37" i="77" a="1"/>
  <c r="Z37" i="77" s="1"/>
  <c r="S37" i="77" s="1" a="1"/>
  <c r="S37" i="77" s="1"/>
  <c r="B37" i="77"/>
  <c r="A38" i="76"/>
  <c r="Z37" i="76" a="1"/>
  <c r="Z37" i="76" s="1"/>
  <c r="S37" i="76" s="1" a="1"/>
  <c r="S37" i="76" s="1"/>
  <c r="B37" i="76"/>
  <c r="A38" i="75"/>
  <c r="Z37" i="75" a="1"/>
  <c r="Z37" i="75" s="1"/>
  <c r="S37" i="75" s="1" a="1"/>
  <c r="S37" i="75" s="1"/>
  <c r="B37" i="75"/>
  <c r="A38" i="74"/>
  <c r="Z37" i="74" a="1"/>
  <c r="Z37" i="74" s="1"/>
  <c r="S37" i="74" s="1" a="1"/>
  <c r="S37" i="74" s="1"/>
  <c r="B37" i="74"/>
  <c r="B37" i="73"/>
  <c r="Z37" i="73" a="1"/>
  <c r="Z37" i="73" s="1"/>
  <c r="S37" i="73" s="1" a="1"/>
  <c r="S37" i="73" s="1"/>
  <c r="A38" i="73"/>
  <c r="B38" i="71"/>
  <c r="Z38" i="71" a="1"/>
  <c r="Z38" i="71" s="1"/>
  <c r="S38" i="71" s="1" a="1"/>
  <c r="S38" i="71" s="1"/>
  <c r="A39" i="71"/>
  <c r="B38" i="70"/>
  <c r="A39" i="70"/>
  <c r="Z38" i="70" a="1"/>
  <c r="Z38" i="70" s="1"/>
  <c r="S38" i="70" s="1" a="1"/>
  <c r="S38" i="70" s="1"/>
  <c r="A39" i="69"/>
  <c r="Z38" i="69" a="1"/>
  <c r="Z38" i="69" s="1"/>
  <c r="S38" i="69" s="1" a="1"/>
  <c r="S38" i="69" s="1"/>
  <c r="B38" i="69"/>
  <c r="B37" i="68"/>
  <c r="A38" i="68"/>
  <c r="Z37" i="68" a="1"/>
  <c r="Z37" i="68" s="1"/>
  <c r="S37" i="68" s="1" a="1"/>
  <c r="S37" i="68" s="1"/>
  <c r="B37" i="67"/>
  <c r="A38" i="67"/>
  <c r="Z37" i="67" a="1"/>
  <c r="Z37" i="67" s="1"/>
  <c r="S37" i="67" s="1" a="1"/>
  <c r="S37" i="67" s="1"/>
  <c r="B35" i="65"/>
  <c r="Z35" i="65" a="1"/>
  <c r="Z35" i="65" s="1"/>
  <c r="S35" i="65" s="1" a="1"/>
  <c r="S35" i="65" s="1"/>
  <c r="A36" i="65"/>
  <c r="A40" i="78" l="1"/>
  <c r="Z39" i="78" a="1"/>
  <c r="Z39" i="78" s="1"/>
  <c r="S39" i="78" s="1" a="1"/>
  <c r="S39" i="78" s="1"/>
  <c r="B39" i="78"/>
  <c r="A39" i="77"/>
  <c r="Z38" i="77" a="1"/>
  <c r="Z38" i="77" s="1"/>
  <c r="S38" i="77" s="1" a="1"/>
  <c r="S38" i="77" s="1"/>
  <c r="B38" i="77"/>
  <c r="A39" i="76"/>
  <c r="Z38" i="76" a="1"/>
  <c r="Z38" i="76" s="1"/>
  <c r="S38" i="76" s="1" a="1"/>
  <c r="S38" i="76" s="1"/>
  <c r="B38" i="76"/>
  <c r="A39" i="75"/>
  <c r="Z38" i="75" a="1"/>
  <c r="Z38" i="75" s="1"/>
  <c r="S38" i="75" s="1" a="1"/>
  <c r="S38" i="75" s="1"/>
  <c r="B38" i="75"/>
  <c r="A39" i="74"/>
  <c r="Z38" i="74" a="1"/>
  <c r="Z38" i="74" s="1"/>
  <c r="S38" i="74" s="1" a="1"/>
  <c r="S38" i="74" s="1"/>
  <c r="B38" i="74"/>
  <c r="B38" i="73"/>
  <c r="A39" i="73"/>
  <c r="Z38" i="73" a="1"/>
  <c r="Z38" i="73" s="1"/>
  <c r="S38" i="73" s="1" a="1"/>
  <c r="S38" i="73" s="1"/>
  <c r="B39" i="71"/>
  <c r="A40" i="71"/>
  <c r="Z39" i="71" a="1"/>
  <c r="Z39" i="71" s="1"/>
  <c r="S39" i="71" s="1" a="1"/>
  <c r="S39" i="71" s="1"/>
  <c r="B39" i="70"/>
  <c r="Z39" i="70" a="1"/>
  <c r="Z39" i="70" s="1"/>
  <c r="S39" i="70" s="1" a="1"/>
  <c r="S39" i="70" s="1"/>
  <c r="A40" i="70"/>
  <c r="A40" i="69"/>
  <c r="Z39" i="69" a="1"/>
  <c r="Z39" i="69" s="1"/>
  <c r="S39" i="69" s="1" a="1"/>
  <c r="S39" i="69" s="1"/>
  <c r="B39" i="69"/>
  <c r="B38" i="68"/>
  <c r="Z38" i="68" a="1"/>
  <c r="Z38" i="68" s="1"/>
  <c r="S38" i="68" s="1" a="1"/>
  <c r="S38" i="68" s="1"/>
  <c r="A39" i="68"/>
  <c r="B38" i="67"/>
  <c r="Z38" i="67" a="1"/>
  <c r="Z38" i="67" s="1"/>
  <c r="S38" i="67" s="1" a="1"/>
  <c r="S38" i="67" s="1"/>
  <c r="A39" i="67"/>
  <c r="B36" i="65"/>
  <c r="A37" i="65"/>
  <c r="Z36" i="65" a="1"/>
  <c r="Z36" i="65" s="1"/>
  <c r="S36" i="65" s="1" a="1"/>
  <c r="S36" i="65" s="1"/>
  <c r="A43" i="78" l="1"/>
  <c r="A42" i="78"/>
  <c r="A41" i="78"/>
  <c r="Z40" i="78" a="1"/>
  <c r="Z40" i="78" s="1"/>
  <c r="S40" i="78" s="1" a="1"/>
  <c r="S40" i="78" s="1"/>
  <c r="B40" i="78"/>
  <c r="A40" i="77"/>
  <c r="Z39" i="77" a="1"/>
  <c r="Z39" i="77" s="1"/>
  <c r="S39" i="77" s="1" a="1"/>
  <c r="S39" i="77" s="1"/>
  <c r="B39" i="77"/>
  <c r="A40" i="76"/>
  <c r="Z39" i="76" a="1"/>
  <c r="Z39" i="76" s="1"/>
  <c r="S39" i="76" s="1" a="1"/>
  <c r="S39" i="76" s="1"/>
  <c r="B39" i="76"/>
  <c r="A40" i="75"/>
  <c r="Z39" i="75" a="1"/>
  <c r="Z39" i="75" s="1"/>
  <c r="S39" i="75" s="1" a="1"/>
  <c r="S39" i="75" s="1"/>
  <c r="B39" i="75"/>
  <c r="A40" i="74"/>
  <c r="Z39" i="74" a="1"/>
  <c r="Z39" i="74" s="1"/>
  <c r="S39" i="74" s="1" a="1"/>
  <c r="S39" i="74" s="1"/>
  <c r="B39" i="74"/>
  <c r="B39" i="73"/>
  <c r="Z39" i="73" a="1"/>
  <c r="Z39" i="73" s="1"/>
  <c r="S39" i="73" s="1" a="1"/>
  <c r="S39" i="73" s="1"/>
  <c r="A40" i="73"/>
  <c r="B40" i="71"/>
  <c r="A43" i="71"/>
  <c r="A42" i="71"/>
  <c r="Z40" i="71" a="1"/>
  <c r="Z40" i="71" s="1"/>
  <c r="S40" i="71" s="1" a="1"/>
  <c r="S40" i="71" s="1"/>
  <c r="A41" i="71"/>
  <c r="B40" i="70"/>
  <c r="A43" i="70"/>
  <c r="A41" i="70"/>
  <c r="A42" i="70"/>
  <c r="Z40" i="70" a="1"/>
  <c r="Z40" i="70" s="1"/>
  <c r="S40" i="70" s="1" a="1"/>
  <c r="S40" i="70" s="1"/>
  <c r="A43" i="69"/>
  <c r="A42" i="69"/>
  <c r="A41" i="69"/>
  <c r="Z40" i="69" a="1"/>
  <c r="Z40" i="69" s="1"/>
  <c r="S40" i="69" s="1" a="1"/>
  <c r="S40" i="69" s="1"/>
  <c r="B40" i="69"/>
  <c r="A40" i="68"/>
  <c r="Z39" i="68" a="1"/>
  <c r="Z39" i="68" s="1"/>
  <c r="S39" i="68" s="1" a="1"/>
  <c r="S39" i="68" s="1"/>
  <c r="B39" i="68"/>
  <c r="B39" i="67"/>
  <c r="A40" i="67"/>
  <c r="Z39" i="67" a="1"/>
  <c r="Z39" i="67" s="1"/>
  <c r="S39" i="67" s="1" a="1"/>
  <c r="S39" i="67" s="1"/>
  <c r="B37" i="65"/>
  <c r="Z37" i="65" a="1"/>
  <c r="Z37" i="65" s="1"/>
  <c r="S37" i="65" s="1" a="1"/>
  <c r="S37" i="65" s="1"/>
  <c r="A38" i="65"/>
  <c r="Z42" i="78" l="1" a="1"/>
  <c r="Z42" i="78" s="1"/>
  <c r="S42" i="78" s="1" a="1"/>
  <c r="S42" i="78" s="1"/>
  <c r="B42" i="78"/>
  <c r="Z41" i="78" a="1"/>
  <c r="Z41" i="78" s="1"/>
  <c r="S41" i="78" s="1" a="1"/>
  <c r="S41" i="78" s="1"/>
  <c r="B41" i="78"/>
  <c r="Z43" i="78" a="1"/>
  <c r="Z43" i="78" s="1"/>
  <c r="B43" i="78"/>
  <c r="B10" i="78" s="1"/>
  <c r="A43" i="77"/>
  <c r="A42" i="77"/>
  <c r="A41" i="77"/>
  <c r="Z40" i="77" a="1"/>
  <c r="Z40" i="77" s="1"/>
  <c r="S40" i="77" s="1" a="1"/>
  <c r="S40" i="77" s="1"/>
  <c r="B40" i="77"/>
  <c r="A43" i="76"/>
  <c r="A42" i="76"/>
  <c r="A41" i="76"/>
  <c r="Z40" i="76" a="1"/>
  <c r="Z40" i="76" s="1"/>
  <c r="S40" i="76" s="1" a="1"/>
  <c r="S40" i="76" s="1"/>
  <c r="B40" i="76"/>
  <c r="A43" i="75"/>
  <c r="A42" i="75"/>
  <c r="A41" i="75"/>
  <c r="Z40" i="75" a="1"/>
  <c r="Z40" i="75" s="1"/>
  <c r="S40" i="75" s="1" a="1"/>
  <c r="S40" i="75" s="1"/>
  <c r="B40" i="75"/>
  <c r="A43" i="74"/>
  <c r="A42" i="74"/>
  <c r="A41" i="74"/>
  <c r="Z40" i="74" a="1"/>
  <c r="Z40" i="74" s="1"/>
  <c r="S40" i="74" s="1" a="1"/>
  <c r="S40" i="74" s="1"/>
  <c r="B40" i="74"/>
  <c r="B40" i="73"/>
  <c r="A43" i="73"/>
  <c r="A41" i="73"/>
  <c r="A42" i="73"/>
  <c r="Z40" i="73" a="1"/>
  <c r="Z40" i="73" s="1"/>
  <c r="S40" i="73" s="1" a="1"/>
  <c r="S40" i="73" s="1"/>
  <c r="B43" i="71"/>
  <c r="Z43" i="71" a="1"/>
  <c r="Z43" i="71" s="1"/>
  <c r="B41" i="71"/>
  <c r="Z41" i="71" a="1"/>
  <c r="Z41" i="71" s="1"/>
  <c r="S41" i="71" s="1" a="1"/>
  <c r="S41" i="71" s="1"/>
  <c r="B42" i="71"/>
  <c r="Z42" i="71" a="1"/>
  <c r="Z42" i="71" s="1"/>
  <c r="S42" i="71" s="1" a="1"/>
  <c r="S42" i="71" s="1"/>
  <c r="B41" i="70"/>
  <c r="Z41" i="70" a="1"/>
  <c r="Z41" i="70" s="1"/>
  <c r="S41" i="70" s="1" a="1"/>
  <c r="S41" i="70" s="1"/>
  <c r="B42" i="70"/>
  <c r="Z42" i="70" a="1"/>
  <c r="Z42" i="70" s="1"/>
  <c r="S42" i="70" s="1" a="1"/>
  <c r="S42" i="70" s="1"/>
  <c r="Z43" i="70" a="1"/>
  <c r="Z43" i="70" s="1"/>
  <c r="B43" i="70"/>
  <c r="B10" i="70" s="1"/>
  <c r="Z42" i="69" a="1"/>
  <c r="Z42" i="69" s="1"/>
  <c r="S42" i="69" s="1" a="1"/>
  <c r="S42" i="69" s="1"/>
  <c r="B42" i="69"/>
  <c r="Z41" i="69" a="1"/>
  <c r="Z41" i="69" s="1"/>
  <c r="S41" i="69" s="1" a="1"/>
  <c r="S41" i="69" s="1"/>
  <c r="B41" i="69"/>
  <c r="Z43" i="69" a="1"/>
  <c r="Z43" i="69" s="1"/>
  <c r="B43" i="69"/>
  <c r="B10" i="69" s="1"/>
  <c r="A43" i="68"/>
  <c r="A42" i="68"/>
  <c r="A41" i="68"/>
  <c r="Z40" i="68" a="1"/>
  <c r="Z40" i="68" s="1"/>
  <c r="S40" i="68" s="1" a="1"/>
  <c r="S40" i="68" s="1"/>
  <c r="B40" i="68"/>
  <c r="B40" i="67"/>
  <c r="A42" i="67"/>
  <c r="Z40" i="67" a="1"/>
  <c r="Z40" i="67" s="1"/>
  <c r="S40" i="67" s="1" a="1"/>
  <c r="S40" i="67" s="1"/>
  <c r="A43" i="67"/>
  <c r="A41" i="67"/>
  <c r="B38" i="65"/>
  <c r="A39" i="65"/>
  <c r="Z38" i="65" a="1"/>
  <c r="Z38" i="65" s="1"/>
  <c r="S38" i="65" s="1" a="1"/>
  <c r="S38" i="65" s="1"/>
  <c r="S43" i="78" l="1" a="1"/>
  <c r="S43" i="78" s="1"/>
  <c r="AI15" i="78"/>
  <c r="AI1" i="78" s="1"/>
  <c r="I1" i="78" s="1"/>
  <c r="Z42" i="77" a="1"/>
  <c r="Z42" i="77" s="1"/>
  <c r="S42" i="77" s="1" a="1"/>
  <c r="S42" i="77" s="1"/>
  <c r="B42" i="77"/>
  <c r="Z41" i="77" a="1"/>
  <c r="Z41" i="77" s="1"/>
  <c r="S41" i="77" s="1" a="1"/>
  <c r="S41" i="77" s="1"/>
  <c r="B41" i="77"/>
  <c r="Z43" i="77" a="1"/>
  <c r="Z43" i="77" s="1"/>
  <c r="B43" i="77"/>
  <c r="B10" i="77" s="1"/>
  <c r="Z42" i="76" a="1"/>
  <c r="Z42" i="76" s="1"/>
  <c r="S42" i="76" s="1" a="1"/>
  <c r="S42" i="76" s="1"/>
  <c r="B42" i="76"/>
  <c r="Z41" i="76" a="1"/>
  <c r="Z41" i="76" s="1"/>
  <c r="S41" i="76" s="1" a="1"/>
  <c r="S41" i="76" s="1"/>
  <c r="B41" i="76"/>
  <c r="Z43" i="76" a="1"/>
  <c r="Z43" i="76" s="1"/>
  <c r="B43" i="76"/>
  <c r="B10" i="76" s="1"/>
  <c r="Z42" i="75" a="1"/>
  <c r="Z42" i="75" s="1"/>
  <c r="S42" i="75" s="1" a="1"/>
  <c r="S42" i="75" s="1"/>
  <c r="B42" i="75"/>
  <c r="Z41" i="75" a="1"/>
  <c r="Z41" i="75" s="1"/>
  <c r="S41" i="75" s="1" a="1"/>
  <c r="S41" i="75" s="1"/>
  <c r="B41" i="75"/>
  <c r="Z43" i="75" a="1"/>
  <c r="Z43" i="75" s="1"/>
  <c r="B43" i="75"/>
  <c r="B10" i="75" s="1"/>
  <c r="Z42" i="74" a="1"/>
  <c r="Z42" i="74" s="1"/>
  <c r="S42" i="74" s="1" a="1"/>
  <c r="S42" i="74" s="1"/>
  <c r="B42" i="74"/>
  <c r="Z41" i="74" a="1"/>
  <c r="Z41" i="74" s="1"/>
  <c r="S41" i="74" s="1" a="1"/>
  <c r="S41" i="74" s="1"/>
  <c r="B41" i="74"/>
  <c r="Z43" i="74" a="1"/>
  <c r="Z43" i="74" s="1"/>
  <c r="B43" i="74"/>
  <c r="B10" i="74" s="1"/>
  <c r="B42" i="73"/>
  <c r="Z42" i="73" a="1"/>
  <c r="Z42" i="73" s="1"/>
  <c r="S42" i="73" s="1" a="1"/>
  <c r="S42" i="73" s="1"/>
  <c r="B43" i="73"/>
  <c r="Z43" i="73" a="1"/>
  <c r="Z43" i="73" s="1"/>
  <c r="B41" i="73"/>
  <c r="Z41" i="73" a="1"/>
  <c r="Z41" i="73" s="1"/>
  <c r="S41" i="73" s="1" a="1"/>
  <c r="S41" i="73" s="1"/>
  <c r="S43" i="71" a="1"/>
  <c r="S43" i="71" s="1"/>
  <c r="AI15" i="71"/>
  <c r="AI1" i="71" s="1"/>
  <c r="I1" i="71" s="1"/>
  <c r="B10" i="71"/>
  <c r="S43" i="70" a="1"/>
  <c r="S43" i="70" s="1"/>
  <c r="AI15" i="70"/>
  <c r="AI1" i="70" s="1"/>
  <c r="I1" i="70" s="1"/>
  <c r="S43" i="69" a="1"/>
  <c r="S43" i="69" s="1"/>
  <c r="AI15" i="69"/>
  <c r="AI1" i="69" s="1"/>
  <c r="I1" i="69" s="1"/>
  <c r="Z42" i="68" a="1"/>
  <c r="Z42" i="68" s="1"/>
  <c r="S42" i="68" s="1" a="1"/>
  <c r="S42" i="68" s="1"/>
  <c r="B42" i="68"/>
  <c r="Z41" i="68" a="1"/>
  <c r="Z41" i="68" s="1"/>
  <c r="S41" i="68" s="1" a="1"/>
  <c r="S41" i="68" s="1"/>
  <c r="B41" i="68"/>
  <c r="Z43" i="68" a="1"/>
  <c r="Z43" i="68" s="1"/>
  <c r="B43" i="68"/>
  <c r="B10" i="68" s="1"/>
  <c r="B43" i="67"/>
  <c r="Z43" i="67" a="1"/>
  <c r="Z43" i="67" s="1"/>
  <c r="B42" i="67"/>
  <c r="Z42" i="67" a="1"/>
  <c r="Z42" i="67" s="1"/>
  <c r="S42" i="67" s="1" a="1"/>
  <c r="S42" i="67" s="1"/>
  <c r="B41" i="67"/>
  <c r="Z41" i="67" a="1"/>
  <c r="Z41" i="67" s="1"/>
  <c r="S41" i="67" s="1" a="1"/>
  <c r="S41" i="67" s="1"/>
  <c r="B39" i="65"/>
  <c r="Z39" i="65" a="1"/>
  <c r="Z39" i="65" s="1"/>
  <c r="S39" i="65" s="1" a="1"/>
  <c r="S39" i="65" s="1"/>
  <c r="A40" i="65"/>
  <c r="C10" i="78" l="1"/>
  <c r="S43" i="77" a="1"/>
  <c r="S43" i="77" s="1"/>
  <c r="AI15" i="77"/>
  <c r="AI1" i="77" s="1"/>
  <c r="I1" i="77" s="1"/>
  <c r="S43" i="76" a="1"/>
  <c r="S43" i="76" s="1"/>
  <c r="AI15" i="76"/>
  <c r="AI1" i="76" s="1"/>
  <c r="I1" i="76" s="1"/>
  <c r="S43" i="75" a="1"/>
  <c r="S43" i="75" s="1"/>
  <c r="AI15" i="75"/>
  <c r="AI1" i="75" s="1"/>
  <c r="I1" i="75" s="1"/>
  <c r="S43" i="74" a="1"/>
  <c r="S43" i="74" s="1"/>
  <c r="AI15" i="74"/>
  <c r="AI1" i="74" s="1"/>
  <c r="I1" i="74" s="1"/>
  <c r="S43" i="73" a="1"/>
  <c r="S43" i="73" s="1"/>
  <c r="AI15" i="73"/>
  <c r="AI1" i="73" s="1"/>
  <c r="I1" i="73" s="1"/>
  <c r="B10" i="73"/>
  <c r="C10" i="70"/>
  <c r="C10" i="69"/>
  <c r="S43" i="68" a="1"/>
  <c r="S43" i="68" s="1"/>
  <c r="AI15" i="68"/>
  <c r="AI1" i="68" s="1"/>
  <c r="I1" i="68" s="1"/>
  <c r="S43" i="67" a="1"/>
  <c r="S43" i="67" s="1"/>
  <c r="AI15" i="67"/>
  <c r="AI1" i="67" s="1"/>
  <c r="I1" i="67" s="1"/>
  <c r="B10" i="67"/>
  <c r="B40" i="65"/>
  <c r="A43" i="65"/>
  <c r="A41" i="65"/>
  <c r="A42" i="65"/>
  <c r="Z40" i="65" a="1"/>
  <c r="Z40" i="65" s="1"/>
  <c r="S40" i="65" s="1" a="1"/>
  <c r="S40" i="65" s="1"/>
  <c r="C10" i="77" l="1"/>
  <c r="C10" i="76"/>
  <c r="C10" i="75"/>
  <c r="C10" i="74"/>
  <c r="C10" i="71"/>
  <c r="C10" i="68"/>
  <c r="B42" i="65"/>
  <c r="Z42" i="65" a="1"/>
  <c r="Z42" i="65" s="1"/>
  <c r="S42" i="65" s="1" a="1"/>
  <c r="S42" i="65" s="1"/>
  <c r="B43" i="65"/>
  <c r="Z43" i="65" a="1"/>
  <c r="Z43" i="65" s="1"/>
  <c r="B41" i="65"/>
  <c r="Z41" i="65" a="1"/>
  <c r="Z41" i="65" s="1"/>
  <c r="S41" i="65" s="1" a="1"/>
  <c r="S41" i="65" s="1"/>
  <c r="C10" i="73" l="1"/>
  <c r="C10" i="67"/>
  <c r="Q44" i="67"/>
  <c r="S43" i="65" a="1"/>
  <c r="S43" i="65" s="1"/>
  <c r="AI15" i="65"/>
  <c r="AI1" i="65" s="1"/>
  <c r="I1" i="65" s="1"/>
  <c r="B10" i="65"/>
  <c r="Q44" i="65" l="1"/>
  <c r="C10"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D14BA30A-4D9B-46C3-8480-12C6C76BF29A}">
      <text>
        <r>
          <rPr>
            <b/>
            <sz val="9"/>
            <color indexed="81"/>
            <rFont val="MS P ゴシック"/>
            <family val="3"/>
            <charset val="128"/>
          </rPr>
          <t>当月の従事実績の
ありorなし　を選択</t>
        </r>
      </text>
    </comment>
    <comment ref="Q2" authorId="0" shapeId="0" xr:uid="{D5B23DA9-24AF-4616-A24F-63A0E1F07457}">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F89F0CC8-4A19-42EB-BF2B-FEC6626593DE}">
      <text>
        <r>
          <rPr>
            <b/>
            <sz val="9"/>
            <color indexed="81"/>
            <rFont val="MS P ゴシック"/>
            <family val="3"/>
            <charset val="128"/>
          </rPr>
          <t>勤務体系を選択</t>
        </r>
      </text>
    </comment>
    <comment ref="G10" authorId="0" shapeId="0" xr:uid="{37657107-77B2-42BE-A99C-A7D2CFEF9C4D}">
      <text>
        <r>
          <rPr>
            <b/>
            <sz val="9"/>
            <color indexed="81"/>
            <rFont val="MS P ゴシック"/>
            <family val="3"/>
            <charset val="128"/>
          </rPr>
          <t>1日の所定労働時間</t>
        </r>
      </text>
    </comment>
    <comment ref="J10" authorId="0" shapeId="0" xr:uid="{7FF04227-478A-48F9-8AD3-0AF7ECFE455D}">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DB1F8AB0-DA8E-4310-9DCB-FDA12E814944}">
      <text>
        <r>
          <rPr>
            <b/>
            <sz val="9"/>
            <color indexed="81"/>
            <rFont val="MS P ゴシック"/>
            <family val="3"/>
            <charset val="128"/>
          </rPr>
          <t>【裁量、(大学・国研等)裁量の場合】
1日のみなし労働時間
【固定残業代有の場合】
1か月の固定残業時間</t>
        </r>
      </text>
    </comment>
    <comment ref="Q10" authorId="0" shapeId="0" xr:uid="{C162D0B8-49CA-4FB0-97F5-892284C83D06}">
      <text>
        <r>
          <rPr>
            <b/>
            <sz val="9"/>
            <color indexed="81"/>
            <rFont val="MS P ゴシック"/>
            <family val="3"/>
            <charset val="128"/>
          </rPr>
          <t>当月の他の公的資金に係る従事時間の合計</t>
        </r>
      </text>
    </comment>
    <comment ref="C11" authorId="0" shapeId="0" xr:uid="{621DF376-0B8E-4912-9F51-0D0461F0827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7ED60FFC-2A78-42FB-B4E1-562249993D83}">
      <text>
        <r>
          <rPr>
            <b/>
            <sz val="9"/>
            <color indexed="81"/>
            <rFont val="MS P ゴシック"/>
            <family val="3"/>
            <charset val="128"/>
          </rPr>
          <t>【大学・国研等の場合のみ】
人件費算定表の「NEDO従事時間」へ記入</t>
        </r>
      </text>
    </comment>
    <comment ref="Q44" authorId="0" shapeId="0" xr:uid="{D5895E8A-E95C-48C9-B2BA-A9B957225F6A}">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A6A41F27-ADED-4A87-94EF-47757CF17A9E}">
      <text>
        <r>
          <rPr>
            <b/>
            <sz val="9"/>
            <color indexed="81"/>
            <rFont val="MS P ゴシック"/>
            <family val="3"/>
            <charset val="128"/>
          </rPr>
          <t>当月の従事実績の
ありorなし　を選択</t>
        </r>
      </text>
    </comment>
    <comment ref="Q2" authorId="0" shapeId="0" xr:uid="{7D24829B-CA08-4435-86A6-8473501F3499}">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C2BEE359-6F70-4F93-8762-86E8AC55F75A}">
      <text>
        <r>
          <rPr>
            <b/>
            <sz val="9"/>
            <color indexed="81"/>
            <rFont val="MS P ゴシック"/>
            <family val="3"/>
            <charset val="128"/>
          </rPr>
          <t>勤務体系を選択</t>
        </r>
      </text>
    </comment>
    <comment ref="G10" authorId="0" shapeId="0" xr:uid="{6784F767-1058-4332-8B00-F460B4992368}">
      <text>
        <r>
          <rPr>
            <b/>
            <sz val="9"/>
            <color indexed="81"/>
            <rFont val="MS P ゴシック"/>
            <family val="3"/>
            <charset val="128"/>
          </rPr>
          <t>1日の所定労働時間</t>
        </r>
      </text>
    </comment>
    <comment ref="J10" authorId="0" shapeId="0" xr:uid="{B1BC14FC-1A53-475A-9010-0395F473C72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568E87D1-E402-4C72-AFC4-DF02CA0E751C}">
      <text>
        <r>
          <rPr>
            <b/>
            <sz val="9"/>
            <color indexed="81"/>
            <rFont val="MS P ゴシック"/>
            <family val="3"/>
            <charset val="128"/>
          </rPr>
          <t>【裁量、(大学・国研等)裁量の場合】
1日のみなし労働時間
【固定残業代有の場合】
1か月の固定残業時間</t>
        </r>
      </text>
    </comment>
    <comment ref="Q10" authorId="0" shapeId="0" xr:uid="{CAEED060-24FB-4BE8-A69E-45BFF8BBB1DB}">
      <text>
        <r>
          <rPr>
            <b/>
            <sz val="9"/>
            <color indexed="81"/>
            <rFont val="MS P ゴシック"/>
            <family val="3"/>
            <charset val="128"/>
          </rPr>
          <t>当月の他の公的資金に係る従事時間の合計</t>
        </r>
      </text>
    </comment>
    <comment ref="C11" authorId="0" shapeId="0" xr:uid="{DC0C5698-2743-4D00-B421-23060344E07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8A3DF913-8AC8-406A-BCA4-0C041F2F5C83}">
      <text>
        <r>
          <rPr>
            <b/>
            <sz val="9"/>
            <color indexed="81"/>
            <rFont val="MS P ゴシック"/>
            <family val="3"/>
            <charset val="128"/>
          </rPr>
          <t>【大学・国研等の場合のみ】
人件費算定表の「NEDO従事時間」へ記入</t>
        </r>
      </text>
    </comment>
    <comment ref="Q44" authorId="0" shapeId="0" xr:uid="{1DF60107-EE0D-41DB-905C-301ABC49E618}">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208F9321-FFAA-41D1-A713-65F530C87DF0}">
      <text>
        <r>
          <rPr>
            <b/>
            <sz val="9"/>
            <color indexed="81"/>
            <rFont val="MS P ゴシック"/>
            <family val="3"/>
            <charset val="128"/>
          </rPr>
          <t>当月の従事実績の
ありorなし　を選択</t>
        </r>
      </text>
    </comment>
    <comment ref="Q2" authorId="0" shapeId="0" xr:uid="{47F4A7AC-647B-43EC-8F47-E0D40A8F7501}">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C7F25C40-7EC1-43BC-B75A-A828E654E90E}">
      <text>
        <r>
          <rPr>
            <b/>
            <sz val="9"/>
            <color indexed="81"/>
            <rFont val="MS P ゴシック"/>
            <family val="3"/>
            <charset val="128"/>
          </rPr>
          <t>勤務体系を選択</t>
        </r>
      </text>
    </comment>
    <comment ref="G10" authorId="0" shapeId="0" xr:uid="{E5279E09-2C43-491D-A8E7-B81713ACD70D}">
      <text>
        <r>
          <rPr>
            <b/>
            <sz val="9"/>
            <color indexed="81"/>
            <rFont val="MS P ゴシック"/>
            <family val="3"/>
            <charset val="128"/>
          </rPr>
          <t>1日の所定労働時間</t>
        </r>
      </text>
    </comment>
    <comment ref="J10" authorId="0" shapeId="0" xr:uid="{F43FAAB2-5569-47B1-AF6C-91B0DE232A28}">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4AA5AFE2-A9AF-4294-BE36-2F5F49F63464}">
      <text>
        <r>
          <rPr>
            <b/>
            <sz val="9"/>
            <color indexed="81"/>
            <rFont val="MS P ゴシック"/>
            <family val="3"/>
            <charset val="128"/>
          </rPr>
          <t>【裁量、(大学・国研等)裁量の場合】
1日のみなし労働時間
【固定残業代有の場合】
1か月の固定残業時間</t>
        </r>
      </text>
    </comment>
    <comment ref="Q10" authorId="0" shapeId="0" xr:uid="{DDAAA17B-31D6-4B3E-8B68-DDFBB49502AE}">
      <text>
        <r>
          <rPr>
            <b/>
            <sz val="9"/>
            <color indexed="81"/>
            <rFont val="MS P ゴシック"/>
            <family val="3"/>
            <charset val="128"/>
          </rPr>
          <t>当月の他の公的資金に係る従事時間の合計</t>
        </r>
      </text>
    </comment>
    <comment ref="C11" authorId="0" shapeId="0" xr:uid="{8E809472-F0E3-4761-9729-834CA864FC2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D8780AC6-8F18-4A56-99C8-15FEF7707701}">
      <text>
        <r>
          <rPr>
            <b/>
            <sz val="9"/>
            <color indexed="81"/>
            <rFont val="MS P ゴシック"/>
            <family val="3"/>
            <charset val="128"/>
          </rPr>
          <t>【大学・国研等の場合のみ】
人件費算定表の「NEDO従事時間」へ記入</t>
        </r>
      </text>
    </comment>
    <comment ref="Q44" authorId="0" shapeId="0" xr:uid="{FFA71855-7E75-4994-9D6F-A825D296B2AB}">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B834FA6E-827F-4D0D-B7E7-2BB6838AE92A}">
      <text>
        <r>
          <rPr>
            <b/>
            <sz val="9"/>
            <color indexed="81"/>
            <rFont val="MS P ゴシック"/>
            <family val="3"/>
            <charset val="128"/>
          </rPr>
          <t>当月の従事実績の
ありorなし　を選択</t>
        </r>
      </text>
    </comment>
    <comment ref="Q2" authorId="0" shapeId="0" xr:uid="{00F3EE2E-0FA7-4425-920A-87E67FF59CEC}">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C5CD2B07-B7F4-4D13-948D-106E6EE7CB5A}">
      <text>
        <r>
          <rPr>
            <b/>
            <sz val="9"/>
            <color indexed="81"/>
            <rFont val="MS P ゴシック"/>
            <family val="3"/>
            <charset val="128"/>
          </rPr>
          <t>勤務体系を選択</t>
        </r>
      </text>
    </comment>
    <comment ref="G10" authorId="0" shapeId="0" xr:uid="{3778AE02-82DD-4CE1-91CC-6F0217C1164A}">
      <text>
        <r>
          <rPr>
            <b/>
            <sz val="9"/>
            <color indexed="81"/>
            <rFont val="MS P ゴシック"/>
            <family val="3"/>
            <charset val="128"/>
          </rPr>
          <t>1日の所定労働時間</t>
        </r>
      </text>
    </comment>
    <comment ref="J10" authorId="0" shapeId="0" xr:uid="{8E55829F-6A1B-45A3-988E-FB457802AFD5}">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751C248-625F-480D-934E-E46F852C36D3}">
      <text>
        <r>
          <rPr>
            <b/>
            <sz val="9"/>
            <color indexed="81"/>
            <rFont val="MS P ゴシック"/>
            <family val="3"/>
            <charset val="128"/>
          </rPr>
          <t>【裁量、(大学・国研等)裁量の場合】
1日のみなし労働時間
【固定残業代有の場合】
1か月の固定残業時間</t>
        </r>
      </text>
    </comment>
    <comment ref="Q10" authorId="0" shapeId="0" xr:uid="{3EDD7C8A-56B8-4D76-8941-D01AE33FB69E}">
      <text>
        <r>
          <rPr>
            <b/>
            <sz val="9"/>
            <color indexed="81"/>
            <rFont val="MS P ゴシック"/>
            <family val="3"/>
            <charset val="128"/>
          </rPr>
          <t>当月の他の公的資金に係る従事時間の合計</t>
        </r>
      </text>
    </comment>
    <comment ref="C11" authorId="0" shapeId="0" xr:uid="{D13E7DE5-7276-4250-8542-477B7390CF6A}">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940BEB32-90E6-456E-8C88-B90C0C10E31C}">
      <text>
        <r>
          <rPr>
            <b/>
            <sz val="9"/>
            <color indexed="81"/>
            <rFont val="MS P ゴシック"/>
            <family val="3"/>
            <charset val="128"/>
          </rPr>
          <t>【大学・国研等の場合のみ】
人件費算定表の「NEDO従事時間」へ記入</t>
        </r>
      </text>
    </comment>
    <comment ref="Q44" authorId="0" shapeId="0" xr:uid="{3467F42A-B28F-49F6-A308-AD671E78BBAF}">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E73B731F-E234-42D8-B464-AEA28DC4C7AB}">
      <text>
        <r>
          <rPr>
            <b/>
            <sz val="9"/>
            <color indexed="81"/>
            <rFont val="MS P ゴシック"/>
            <family val="3"/>
            <charset val="128"/>
          </rPr>
          <t>当月の従事実績の
ありorなし　を選択</t>
        </r>
      </text>
    </comment>
    <comment ref="Q2" authorId="0" shapeId="0" xr:uid="{2DDFAAEC-C143-4F8B-AB41-BEEA7C562C2B}">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6D79F366-26E4-4AE6-BB8A-DD02951B21CD}">
      <text>
        <r>
          <rPr>
            <b/>
            <sz val="9"/>
            <color indexed="81"/>
            <rFont val="MS P ゴシック"/>
            <family val="3"/>
            <charset val="128"/>
          </rPr>
          <t>勤務体系を選択</t>
        </r>
      </text>
    </comment>
    <comment ref="G10" authorId="0" shapeId="0" xr:uid="{D819BD7C-BFE3-4FE8-AA7F-F941B56630EB}">
      <text>
        <r>
          <rPr>
            <b/>
            <sz val="9"/>
            <color indexed="81"/>
            <rFont val="MS P ゴシック"/>
            <family val="3"/>
            <charset val="128"/>
          </rPr>
          <t>1日の所定労働時間</t>
        </r>
      </text>
    </comment>
    <comment ref="J10" authorId="0" shapeId="0" xr:uid="{80A4CC71-1343-470D-9656-D2F736D014B3}">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32CEC3EE-F439-4CB3-A126-1DF695003A6D}">
      <text>
        <r>
          <rPr>
            <b/>
            <sz val="9"/>
            <color indexed="81"/>
            <rFont val="MS P ゴシック"/>
            <family val="3"/>
            <charset val="128"/>
          </rPr>
          <t>【裁量、(大学・国研等)裁量の場合】
1日のみなし労働時間
【固定残業代有の場合】
1か月の固定残業時間</t>
        </r>
      </text>
    </comment>
    <comment ref="Q10" authorId="0" shapeId="0" xr:uid="{E57CBE3F-13CC-4731-85DB-8A36D22FF3EC}">
      <text>
        <r>
          <rPr>
            <b/>
            <sz val="9"/>
            <color indexed="81"/>
            <rFont val="MS P ゴシック"/>
            <family val="3"/>
            <charset val="128"/>
          </rPr>
          <t>当月の他の公的資金に係る従事時間の合計</t>
        </r>
      </text>
    </comment>
    <comment ref="C11" authorId="0" shapeId="0" xr:uid="{6E3D841F-F34E-42BC-94FB-9F32F599567B}">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D9B21968-3EA1-477D-A488-5ABD09D3C8D0}">
      <text>
        <r>
          <rPr>
            <b/>
            <sz val="9"/>
            <color indexed="81"/>
            <rFont val="MS P ゴシック"/>
            <family val="3"/>
            <charset val="128"/>
          </rPr>
          <t>【大学・国研等の場合のみ】
人件費算定表の「NEDO従事時間」へ記入</t>
        </r>
      </text>
    </comment>
    <comment ref="Q44" authorId="0" shapeId="0" xr:uid="{D3F8E2FE-0FA9-4A5B-99AD-4672FA719BFA}">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17F18059-0FE4-43C4-80CC-B9A934772589}">
      <text>
        <r>
          <rPr>
            <b/>
            <sz val="9"/>
            <color indexed="81"/>
            <rFont val="MS P ゴシック"/>
            <family val="3"/>
            <charset val="128"/>
          </rPr>
          <t>当月の従事実績の
ありorなし　を選択</t>
        </r>
      </text>
    </comment>
    <comment ref="Q2" authorId="0" shapeId="0" xr:uid="{C86C5BD7-1DBD-4E4C-A69D-41BD894C9BA0}">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BCD13EC4-6288-4B91-A6E9-61801369A367}">
      <text>
        <r>
          <rPr>
            <b/>
            <sz val="9"/>
            <color indexed="81"/>
            <rFont val="MS P ゴシック"/>
            <family val="3"/>
            <charset val="128"/>
          </rPr>
          <t>勤務体系を選択</t>
        </r>
      </text>
    </comment>
    <comment ref="G10" authorId="0" shapeId="0" xr:uid="{29DB0634-1AE7-48CB-A0FB-823EF53D263A}">
      <text>
        <r>
          <rPr>
            <b/>
            <sz val="9"/>
            <color indexed="81"/>
            <rFont val="MS P ゴシック"/>
            <family val="3"/>
            <charset val="128"/>
          </rPr>
          <t>1日の所定労働時間</t>
        </r>
      </text>
    </comment>
    <comment ref="J10" authorId="0" shapeId="0" xr:uid="{CDF58917-D803-41CF-A838-23520D251DC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7BB2893-AFB9-4CC3-8B2A-0C972A1D45EF}">
      <text>
        <r>
          <rPr>
            <b/>
            <sz val="9"/>
            <color indexed="81"/>
            <rFont val="MS P ゴシック"/>
            <family val="3"/>
            <charset val="128"/>
          </rPr>
          <t>【裁量、(大学・国研等)裁量の場合】
1日のみなし労働時間
【固定残業代有の場合】
1か月の固定残業時間</t>
        </r>
      </text>
    </comment>
    <comment ref="Q10" authorId="0" shapeId="0" xr:uid="{40905718-360D-4FCC-8775-4146E774C4A7}">
      <text>
        <r>
          <rPr>
            <b/>
            <sz val="9"/>
            <color indexed="81"/>
            <rFont val="MS P ゴシック"/>
            <family val="3"/>
            <charset val="128"/>
          </rPr>
          <t>当月の他の公的資金に係る従事時間の合計</t>
        </r>
      </text>
    </comment>
    <comment ref="C11" authorId="0" shapeId="0" xr:uid="{BAEFF583-47E1-4B61-8CC9-E73CD150F68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6EF125D8-62F1-403E-B4BB-14C41F03C6CC}">
      <text>
        <r>
          <rPr>
            <b/>
            <sz val="9"/>
            <color indexed="81"/>
            <rFont val="MS P ゴシック"/>
            <family val="3"/>
            <charset val="128"/>
          </rPr>
          <t>【大学・国研等の場合のみ】
人件費算定表の「NEDO従事時間」へ記入</t>
        </r>
      </text>
    </comment>
    <comment ref="Q44" authorId="0" shapeId="0" xr:uid="{D6F190CF-FD61-452A-83E2-9FD0E4CEE2C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C6826836-8763-4243-A313-41FD964746C2}">
      <text>
        <r>
          <rPr>
            <b/>
            <sz val="9"/>
            <color indexed="81"/>
            <rFont val="MS P ゴシック"/>
            <family val="3"/>
            <charset val="128"/>
          </rPr>
          <t>当月の従事実績の
ありorなし　を選択</t>
        </r>
      </text>
    </comment>
    <comment ref="Q2" authorId="0" shapeId="0" xr:uid="{491FD680-A8AE-479A-B5B0-6CF08162226D}">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FD9DAB6E-AB67-48CF-A501-D0AFD6E9320F}">
      <text>
        <r>
          <rPr>
            <b/>
            <sz val="9"/>
            <color indexed="81"/>
            <rFont val="MS P ゴシック"/>
            <family val="3"/>
            <charset val="128"/>
          </rPr>
          <t>勤務体系を選択</t>
        </r>
      </text>
    </comment>
    <comment ref="G10" authorId="0" shapeId="0" xr:uid="{1620B33D-D677-46D4-A38B-B9667BB564AA}">
      <text>
        <r>
          <rPr>
            <b/>
            <sz val="9"/>
            <color indexed="81"/>
            <rFont val="MS P ゴシック"/>
            <family val="3"/>
            <charset val="128"/>
          </rPr>
          <t>1日の所定労働時間</t>
        </r>
      </text>
    </comment>
    <comment ref="J10" authorId="0" shapeId="0" xr:uid="{847E940A-4D88-495F-BA2F-39BD77C776A2}">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943914A6-B55C-4F0F-967D-7006A57B4342}">
      <text>
        <r>
          <rPr>
            <b/>
            <sz val="9"/>
            <color indexed="81"/>
            <rFont val="MS P ゴシック"/>
            <family val="3"/>
            <charset val="128"/>
          </rPr>
          <t>【裁量、(大学・国研等)裁量の場合】
1日のみなし労働時間
【固定残業代有の場合】
1か月の固定残業時間</t>
        </r>
      </text>
    </comment>
    <comment ref="Q10" authorId="0" shapeId="0" xr:uid="{3C3CD6E3-7609-4289-B6C5-A9CC727C376A}">
      <text>
        <r>
          <rPr>
            <b/>
            <sz val="9"/>
            <color indexed="81"/>
            <rFont val="MS P ゴシック"/>
            <family val="3"/>
            <charset val="128"/>
          </rPr>
          <t>当月の他の公的資金に係る従事時間の合計</t>
        </r>
      </text>
    </comment>
    <comment ref="C11" authorId="0" shapeId="0" xr:uid="{FCB41584-6BDE-466A-AE0F-59523E27E24F}">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CCBFA322-ED58-400E-93E5-A6659E0A35A2}">
      <text>
        <r>
          <rPr>
            <b/>
            <sz val="9"/>
            <color indexed="81"/>
            <rFont val="MS P ゴシック"/>
            <family val="3"/>
            <charset val="128"/>
          </rPr>
          <t>【大学・国研等の場合のみ】
人件費算定表の「NEDO従事時間」へ記入</t>
        </r>
      </text>
    </comment>
    <comment ref="Q44" authorId="0" shapeId="0" xr:uid="{C0A5307B-27CD-47E0-B1AF-FEEC56BC2BF1}">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EFC173F-A697-4F96-A292-C70F1FFE1377}">
      <text>
        <r>
          <rPr>
            <b/>
            <sz val="9"/>
            <color indexed="81"/>
            <rFont val="MS P ゴシック"/>
            <family val="3"/>
            <charset val="128"/>
          </rPr>
          <t>当月の従事実績の
ありorなし　を選択</t>
        </r>
      </text>
    </comment>
    <comment ref="Q2" authorId="0" shapeId="0" xr:uid="{019D7C5F-8830-43F4-92F3-668F78A81146}">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AE18393C-EF9F-4EAE-856F-4D178BE76A17}">
      <text>
        <r>
          <rPr>
            <b/>
            <sz val="9"/>
            <color indexed="81"/>
            <rFont val="MS P ゴシック"/>
            <family val="3"/>
            <charset val="128"/>
          </rPr>
          <t>勤務体系を選択</t>
        </r>
      </text>
    </comment>
    <comment ref="G10" authorId="0" shapeId="0" xr:uid="{D3BE4E2E-FE79-4A2D-9960-6B985961C04A}">
      <text>
        <r>
          <rPr>
            <b/>
            <sz val="9"/>
            <color indexed="81"/>
            <rFont val="MS P ゴシック"/>
            <family val="3"/>
            <charset val="128"/>
          </rPr>
          <t>1日の所定労働時間</t>
        </r>
      </text>
    </comment>
    <comment ref="J10" authorId="0" shapeId="0" xr:uid="{35E3A66B-B293-4F27-8487-804C1B22412F}">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69026EC0-7D5C-44B0-A6BC-E1D713684ED6}">
      <text>
        <r>
          <rPr>
            <b/>
            <sz val="9"/>
            <color indexed="81"/>
            <rFont val="MS P ゴシック"/>
            <family val="3"/>
            <charset val="128"/>
          </rPr>
          <t>【裁量、(大学・国研等)裁量の場合】
1日のみなし労働時間
【固定残業代有の場合】
1か月の固定残業時間</t>
        </r>
      </text>
    </comment>
    <comment ref="Q10" authorId="0" shapeId="0" xr:uid="{B76B8DC1-D2FE-4FBF-B3F0-19EBCCEEA5DC}">
      <text>
        <r>
          <rPr>
            <b/>
            <sz val="9"/>
            <color indexed="81"/>
            <rFont val="MS P ゴシック"/>
            <family val="3"/>
            <charset val="128"/>
          </rPr>
          <t>当月の他の公的資金に係る従事時間の合計</t>
        </r>
      </text>
    </comment>
    <comment ref="C11" authorId="0" shapeId="0" xr:uid="{A1FAFFC2-9AD7-45A0-8543-2F3A573794B8}">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CFFD3B38-ECFF-438B-8027-E80A2D8AB3BC}">
      <text>
        <r>
          <rPr>
            <b/>
            <sz val="9"/>
            <color indexed="81"/>
            <rFont val="MS P ゴシック"/>
            <family val="3"/>
            <charset val="128"/>
          </rPr>
          <t>【大学・国研等の場合のみ】
人件費算定表の「NEDO従事時間」へ記入</t>
        </r>
      </text>
    </comment>
    <comment ref="Q44" authorId="0" shapeId="0" xr:uid="{691A466A-8B22-415A-B1C3-C2CF59C5905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BBABB74B-FC38-48AD-A59C-F8AB9F5B3C3E}">
      <text>
        <r>
          <rPr>
            <b/>
            <sz val="9"/>
            <color indexed="81"/>
            <rFont val="MS P ゴシック"/>
            <family val="3"/>
            <charset val="128"/>
          </rPr>
          <t>当月の従事実績の
ありorなし　を選択</t>
        </r>
      </text>
    </comment>
    <comment ref="Q2" authorId="0" shapeId="0" xr:uid="{80968200-0561-4632-87E4-DD4B9473EDEA}">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662EB7A1-F5D4-44C9-BB2C-E8D4A06D8802}">
      <text>
        <r>
          <rPr>
            <b/>
            <sz val="9"/>
            <color indexed="81"/>
            <rFont val="MS P ゴシック"/>
            <family val="3"/>
            <charset val="128"/>
          </rPr>
          <t>勤務体系を選択</t>
        </r>
      </text>
    </comment>
    <comment ref="G10" authorId="0" shapeId="0" xr:uid="{C9AE8132-66EB-4CFE-A231-24C8B61DA114}">
      <text>
        <r>
          <rPr>
            <b/>
            <sz val="9"/>
            <color indexed="81"/>
            <rFont val="MS P ゴシック"/>
            <family val="3"/>
            <charset val="128"/>
          </rPr>
          <t>1日の所定労働時間</t>
        </r>
      </text>
    </comment>
    <comment ref="J10" authorId="0" shapeId="0" xr:uid="{932D194D-1217-4597-A2AA-CD1532FEFA63}">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05C5B169-FEBB-40F1-BE83-00D07BAC5FF9}">
      <text>
        <r>
          <rPr>
            <b/>
            <sz val="9"/>
            <color indexed="81"/>
            <rFont val="MS P ゴシック"/>
            <family val="3"/>
            <charset val="128"/>
          </rPr>
          <t>【裁量、(大学・国研等)裁量の場合】
1日のみなし労働時間
【固定残業代有の場合】
1か月の固定残業時間</t>
        </r>
      </text>
    </comment>
    <comment ref="Q10" authorId="0" shapeId="0" xr:uid="{702F5ADA-0904-443C-AB46-B3F395A55469}">
      <text>
        <r>
          <rPr>
            <b/>
            <sz val="9"/>
            <color indexed="81"/>
            <rFont val="MS P ゴシック"/>
            <family val="3"/>
            <charset val="128"/>
          </rPr>
          <t>当月の他の公的資金に係る従事時間の合計</t>
        </r>
      </text>
    </comment>
    <comment ref="C11" authorId="0" shapeId="0" xr:uid="{2C5A2599-A29C-473A-ACBC-B720A1B6B056}">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AC1859B3-0F49-48CD-BFCC-9C98E07652DA}">
      <text>
        <r>
          <rPr>
            <b/>
            <sz val="9"/>
            <color indexed="81"/>
            <rFont val="MS P ゴシック"/>
            <family val="3"/>
            <charset val="128"/>
          </rPr>
          <t>【大学・国研等の場合のみ】
人件費算定表の「NEDO従事時間」へ記入</t>
        </r>
      </text>
    </comment>
    <comment ref="Q44" authorId="0" shapeId="0" xr:uid="{385E2DEA-1F60-4C20-BED2-3C52F8E5955E}">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65175E63-66BB-455F-983F-23012C648C12}">
      <text>
        <r>
          <rPr>
            <b/>
            <sz val="9"/>
            <color indexed="81"/>
            <rFont val="MS P ゴシック"/>
            <family val="3"/>
            <charset val="128"/>
          </rPr>
          <t>当月の従事実績の
ありorなし　を選択</t>
        </r>
      </text>
    </comment>
    <comment ref="Q2" authorId="0" shapeId="0" xr:uid="{D8CDBF11-6852-4DB6-B048-146FDA6EE167}">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DA10B3C0-CFA9-4930-B622-059CD8BCA521}">
      <text>
        <r>
          <rPr>
            <b/>
            <sz val="9"/>
            <color indexed="81"/>
            <rFont val="MS P ゴシック"/>
            <family val="3"/>
            <charset val="128"/>
          </rPr>
          <t>勤務体系を選択</t>
        </r>
      </text>
    </comment>
    <comment ref="G10" authorId="0" shapeId="0" xr:uid="{9B627E1D-5735-4648-8446-B68B8667A903}">
      <text>
        <r>
          <rPr>
            <b/>
            <sz val="9"/>
            <color indexed="81"/>
            <rFont val="MS P ゴシック"/>
            <family val="3"/>
            <charset val="128"/>
          </rPr>
          <t>1日の所定労働時間</t>
        </r>
      </text>
    </comment>
    <comment ref="J10" authorId="0" shapeId="0" xr:uid="{F8ACA0C6-5702-4A2B-8D0D-68BEE2DB3F58}">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CFA38B46-C9E3-41E8-85FA-11DC18F92187}">
      <text>
        <r>
          <rPr>
            <b/>
            <sz val="9"/>
            <color indexed="81"/>
            <rFont val="MS P ゴシック"/>
            <family val="3"/>
            <charset val="128"/>
          </rPr>
          <t>【裁量、(大学・国研等)裁量の場合】
1日のみなし労働時間
【固定残業代有の場合】
1か月の固定残業時間</t>
        </r>
      </text>
    </comment>
    <comment ref="Q10" authorId="0" shapeId="0" xr:uid="{3F3C8602-9C78-4CD7-A784-D8296B9EAFA9}">
      <text>
        <r>
          <rPr>
            <b/>
            <sz val="9"/>
            <color indexed="81"/>
            <rFont val="MS P ゴシック"/>
            <family val="3"/>
            <charset val="128"/>
          </rPr>
          <t>当月の他の公的資金に係る従事時間の合計</t>
        </r>
      </text>
    </comment>
    <comment ref="C11" authorId="0" shapeId="0" xr:uid="{531A3F11-86AF-486A-9796-19A0E6590CF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2F97C8A3-C93F-40AD-9CDF-633047B53497}">
      <text>
        <r>
          <rPr>
            <b/>
            <sz val="9"/>
            <color indexed="81"/>
            <rFont val="MS P ゴシック"/>
            <family val="3"/>
            <charset val="128"/>
          </rPr>
          <t>【大学・国研等の場合のみ】
人件費算定表の「NEDO従事時間」へ記入</t>
        </r>
      </text>
    </comment>
    <comment ref="Q44" authorId="0" shapeId="0" xr:uid="{B5272131-A375-4D92-A5A1-A6B536B5F8A6}">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916D718F-2DE1-4259-83C0-26B283440869}">
      <text>
        <r>
          <rPr>
            <b/>
            <sz val="9"/>
            <color indexed="81"/>
            <rFont val="MS P ゴシック"/>
            <family val="3"/>
            <charset val="128"/>
          </rPr>
          <t>当月の従事実績の
ありorなし　を選択</t>
        </r>
      </text>
    </comment>
    <comment ref="Q2" authorId="0" shapeId="0" xr:uid="{87C5EDC3-5828-4976-9DB9-16EF731C0F60}">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535C628C-76AB-4611-94D3-FAAAC9717FEB}">
      <text>
        <r>
          <rPr>
            <b/>
            <sz val="9"/>
            <color indexed="81"/>
            <rFont val="MS P ゴシック"/>
            <family val="3"/>
            <charset val="128"/>
          </rPr>
          <t>勤務体系を選択</t>
        </r>
      </text>
    </comment>
    <comment ref="G10" authorId="0" shapeId="0" xr:uid="{25C91C35-B150-4836-B81F-27593117C8D4}">
      <text>
        <r>
          <rPr>
            <b/>
            <sz val="9"/>
            <color indexed="81"/>
            <rFont val="MS P ゴシック"/>
            <family val="3"/>
            <charset val="128"/>
          </rPr>
          <t>1日の所定労働時間</t>
        </r>
      </text>
    </comment>
    <comment ref="J10" authorId="0" shapeId="0" xr:uid="{8494FEFB-4F11-4993-AF0C-4E9338F446F7}">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D75C7FDE-1190-40B6-9AE2-91F4E8331C03}">
      <text>
        <r>
          <rPr>
            <b/>
            <sz val="9"/>
            <color indexed="81"/>
            <rFont val="MS P ゴシック"/>
            <family val="3"/>
            <charset val="128"/>
          </rPr>
          <t>【裁量、(大学・国研等)裁量の場合】
1日のみなし労働時間
【固定残業代有の場合】
1か月の固定残業時間</t>
        </r>
      </text>
    </comment>
    <comment ref="Q10" authorId="0" shapeId="0" xr:uid="{F4EDC230-1C47-4450-B8E9-AD59043493A7}">
      <text>
        <r>
          <rPr>
            <b/>
            <sz val="9"/>
            <color indexed="81"/>
            <rFont val="MS P ゴシック"/>
            <family val="3"/>
            <charset val="128"/>
          </rPr>
          <t>当月の他の公的資金に係る従事時間の合計</t>
        </r>
      </text>
    </comment>
    <comment ref="C11" authorId="0" shapeId="0" xr:uid="{9F144523-A771-437A-8FB7-2C88904D45F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40DFE3A8-D49E-4F7E-8E5A-089E6D5B3AFE}">
      <text>
        <r>
          <rPr>
            <b/>
            <sz val="9"/>
            <color indexed="81"/>
            <rFont val="MS P ゴシック"/>
            <family val="3"/>
            <charset val="128"/>
          </rPr>
          <t>【大学・国研等の場合のみ】
人件費算定表の「NEDO従事時間」へ記入</t>
        </r>
      </text>
    </comment>
    <comment ref="Q44" authorId="0" shapeId="0" xr:uid="{232F1A34-6EAC-48C5-8735-EAD7CE9747EC}">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42A444C-61CB-4A65-A3B3-9E497A45CF4F}">
      <text>
        <r>
          <rPr>
            <b/>
            <sz val="9"/>
            <color indexed="81"/>
            <rFont val="MS P ゴシック"/>
            <family val="3"/>
            <charset val="128"/>
          </rPr>
          <t>当月の従事実績の
ありorなし　を選択</t>
        </r>
      </text>
    </comment>
    <comment ref="Q2" authorId="0" shapeId="0" xr:uid="{2E23604A-E400-4804-B545-C8F441D106BB}">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A5CFF261-D241-4C76-88D1-B549C4BB1ED6}">
      <text>
        <r>
          <rPr>
            <b/>
            <sz val="9"/>
            <color indexed="81"/>
            <rFont val="MS P ゴシック"/>
            <family val="3"/>
            <charset val="128"/>
          </rPr>
          <t>勤務体系を選択</t>
        </r>
      </text>
    </comment>
    <comment ref="G10" authorId="0" shapeId="0" xr:uid="{75C1727D-D5FD-498A-BF5D-CCC93DC61557}">
      <text>
        <r>
          <rPr>
            <b/>
            <sz val="9"/>
            <color indexed="81"/>
            <rFont val="MS P ゴシック"/>
            <family val="3"/>
            <charset val="128"/>
          </rPr>
          <t>1日の所定労働時間</t>
        </r>
      </text>
    </comment>
    <comment ref="J10" authorId="0" shapeId="0" xr:uid="{9C98654C-CB1D-4158-8141-5B985CDA9F53}">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2D8C8681-096F-446E-8F63-FC158E5F1FF7}">
      <text>
        <r>
          <rPr>
            <b/>
            <sz val="9"/>
            <color indexed="81"/>
            <rFont val="MS P ゴシック"/>
            <family val="3"/>
            <charset val="128"/>
          </rPr>
          <t>【裁量、(大学・国研等)裁量の場合】
1日のみなし労働時間
【固定残業代有の場合】
1か月の固定残業時間</t>
        </r>
      </text>
    </comment>
    <comment ref="Q10" authorId="0" shapeId="0" xr:uid="{A2B1B43A-0A47-42C9-9F88-4BBD0A2A1DBF}">
      <text>
        <r>
          <rPr>
            <b/>
            <sz val="9"/>
            <color indexed="81"/>
            <rFont val="MS P ゴシック"/>
            <family val="3"/>
            <charset val="128"/>
          </rPr>
          <t>当月の他の公的資金に係る従事時間の合計</t>
        </r>
      </text>
    </comment>
    <comment ref="C11" authorId="0" shapeId="0" xr:uid="{B602A2D4-DC58-4653-8BC4-86E588F465E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BC972C06-F7F8-4A2B-AD11-5961E312D29C}">
      <text>
        <r>
          <rPr>
            <b/>
            <sz val="9"/>
            <color indexed="81"/>
            <rFont val="MS P ゴシック"/>
            <family val="3"/>
            <charset val="128"/>
          </rPr>
          <t>【大学・国研等の場合のみ】
人件費算定表の「NEDO従事時間」へ記入</t>
        </r>
      </text>
    </comment>
    <comment ref="Q44" authorId="0" shapeId="0" xr:uid="{F611D937-45BE-4430-A04D-24F0FE30B41C}">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<sst xmlns="http://schemas.openxmlformats.org/spreadsheetml/2006/main" count="4224" uniqueCount="178">
  <si>
    <t>日</t>
    <rPh sb="0" eb="1">
      <t>ニチ</t>
    </rPh>
    <phoneticPr fontId="2"/>
  </si>
  <si>
    <t>曜日</t>
    <rPh sb="0" eb="2">
      <t>ヨウビ</t>
    </rPh>
    <phoneticPr fontId="2"/>
  </si>
  <si>
    <t>合計</t>
    <rPh sb="0" eb="2">
      <t>ゴウケイ</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</si>
  <si>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</si>
  <si>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</si>
  <si>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</si>
  <si>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</si>
  <si>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</si>
  <si>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</si>
  <si>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</si>
  <si>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</si>
  <si>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</si>
  <si>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</si>
  <si>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</si>
  <si>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</si>
  <si>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</si>
  <si>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裁量労働制</t>
    <rPh sb="0" eb="5">
      <t>サイリョウロウドウセイ</t>
    </rPh>
    <phoneticPr fontId="2"/>
  </si>
  <si>
    <t>固定残業制</t>
    <rPh sb="0" eb="5">
      <t>コテイザンギョウセイ</t>
    </rPh>
    <phoneticPr fontId="2"/>
  </si>
  <si>
    <t>一般従業員</t>
    <rPh sb="0" eb="5">
      <t>イッパンジュウギョウイン</t>
    </rPh>
    <phoneticPr fontId="2"/>
  </si>
  <si>
    <t>エフォート</t>
    <phoneticPr fontId="2"/>
  </si>
  <si>
    <t>※NEDO以外の公的資金に係る業務への従事：</t>
    <phoneticPr fontId="2"/>
  </si>
  <si>
    <t>上記(I8)より従業者区分を参照。</t>
    <rPh sb="0" eb="2">
      <t>ジョウキ</t>
    </rPh>
    <rPh sb="14" eb="16">
      <t>サンショウ</t>
    </rPh>
    <phoneticPr fontId="2"/>
  </si>
  <si>
    <t>→</t>
    <phoneticPr fontId="2"/>
  </si>
  <si>
    <t>休日</t>
  </si>
  <si>
    <t>h</t>
    <phoneticPr fontId="2"/>
  </si>
  <si>
    <t>&lt;エラーチェック&gt;</t>
    <phoneticPr fontId="2"/>
  </si>
  <si>
    <t>13.除外時間超過：H3～H43</t>
    <rPh sb="3" eb="5">
      <t>ジョガイ</t>
    </rPh>
    <rPh sb="5" eb="7">
      <t>ジカン</t>
    </rPh>
    <rPh sb="7" eb="9">
      <t>チョウカ</t>
    </rPh>
    <phoneticPr fontId="2"/>
  </si>
  <si>
    <t>12.作業内容なし⇔時刻有：J13～J43</t>
    <phoneticPr fontId="2"/>
  </si>
  <si>
    <t>6.事業者名称：E7</t>
    <rPh sb="2" eb="5">
      <t>ジギョウシャ</t>
    </rPh>
    <rPh sb="5" eb="7">
      <t>メイショウ</t>
    </rPh>
    <phoneticPr fontId="2"/>
  </si>
  <si>
    <t>5.項目記入：E3・E4・E5</t>
    <rPh sb="2" eb="4">
      <t>コウモク</t>
    </rPh>
    <rPh sb="4" eb="6">
      <t>キニュウ</t>
    </rPh>
    <phoneticPr fontId="2"/>
  </si>
  <si>
    <t>4.他の公的事業：Q2</t>
    <rPh sb="2" eb="3">
      <t>タ</t>
    </rPh>
    <rPh sb="4" eb="6">
      <t>コウテキ</t>
    </rPh>
    <rPh sb="6" eb="8">
      <t>ジギョウ</t>
    </rPh>
    <phoneticPr fontId="2"/>
  </si>
  <si>
    <t>3.他のNEDO事業：H2</t>
    <rPh sb="2" eb="3">
      <t>タ</t>
    </rPh>
    <rPh sb="8" eb="10">
      <t>ジギョウ</t>
    </rPh>
    <phoneticPr fontId="2"/>
  </si>
  <si>
    <t>2.事業番号：O1</t>
    <rPh sb="2" eb="4">
      <t>ジギョウ</t>
    </rPh>
    <rPh sb="4" eb="6">
      <t>バンゴウ</t>
    </rPh>
    <phoneticPr fontId="2"/>
  </si>
  <si>
    <t>1.年月：A1</t>
    <rPh sb="2" eb="4">
      <t>ネンゲツ</t>
    </rPh>
    <phoneticPr fontId="2"/>
  </si>
  <si>
    <t>14.日付なし→時間入力：A13～I43</t>
    <rPh sb="3" eb="5">
      <t>ヒヅケ</t>
    </rPh>
    <rPh sb="8" eb="10">
      <t>ジカン</t>
    </rPh>
    <rPh sb="10" eb="12">
      <t>ニュウリョク</t>
    </rPh>
    <phoneticPr fontId="2"/>
  </si>
  <si>
    <t>15.所定労働時間：G10</t>
    <rPh sb="3" eb="5">
      <t>ショテイ</t>
    </rPh>
    <rPh sb="5" eb="9">
      <t>ロウドウジカン</t>
    </rPh>
    <phoneticPr fontId="2"/>
  </si>
  <si>
    <t>17.他の公的事業時間：O10</t>
    <rPh sb="3" eb="4">
      <t>タ</t>
    </rPh>
    <rPh sb="5" eb="7">
      <t>コウテキ</t>
    </rPh>
    <rPh sb="7" eb="9">
      <t>ジギョウ</t>
    </rPh>
    <rPh sb="9" eb="11">
      <t>ジカン</t>
    </rPh>
    <phoneticPr fontId="2"/>
  </si>
  <si>
    <t>チェック内容</t>
    <rPh sb="4" eb="6">
      <t>ナイヨウ</t>
    </rPh>
    <phoneticPr fontId="2"/>
  </si>
  <si>
    <t>“事業番号”が未入力。</t>
  </si>
  <si>
    <t>“他のNEDO事業有無”が未選択。</t>
  </si>
  <si>
    <t>“事業の名称”が未入力。</t>
  </si>
  <si>
    <t>“裁量労働時間”や”固定残業時間”が未入力。</t>
  </si>
  <si>
    <t>“他の公的事業従事時間”が未入力。</t>
  </si>
  <si>
    <t>“年月”が未入力。</t>
    <phoneticPr fontId="2"/>
  </si>
  <si>
    <t>11.開始・終了時刻：D13～G43</t>
    <rPh sb="3" eb="5">
      <t>カイシ</t>
    </rPh>
    <rPh sb="6" eb="8">
      <t>シュウリョウ</t>
    </rPh>
    <rPh sb="8" eb="10">
      <t>ジコク</t>
    </rPh>
    <phoneticPr fontId="2"/>
  </si>
  <si>
    <t>“開始時刻”が”終了時刻より後になっている。</t>
    <phoneticPr fontId="2"/>
  </si>
  <si>
    <t>従事した日の“作業内容”が未入力。</t>
    <phoneticPr fontId="2"/>
  </si>
  <si>
    <t>“除外時間”が”従事時間”を超えている。</t>
    <phoneticPr fontId="2"/>
  </si>
  <si>
    <t>日付けのない行に“時間”が入力されている。</t>
    <phoneticPr fontId="2"/>
  </si>
  <si>
    <t>←</t>
    <phoneticPr fontId="2"/>
  </si>
  <si>
    <t>↖
↖</t>
    <phoneticPr fontId="2"/>
  </si>
  <si>
    <t>×</t>
    <phoneticPr fontId="2"/>
  </si>
  <si>
    <t>=</t>
    <phoneticPr fontId="2"/>
  </si>
  <si>
    <t>所定労働時間/月</t>
    <rPh sb="0" eb="2">
      <t>ショテイ</t>
    </rPh>
    <rPh sb="2" eb="4">
      <t>ロウドウ</t>
    </rPh>
    <rPh sb="4" eb="6">
      <t>ジカン</t>
    </rPh>
    <rPh sb="7" eb="8">
      <t>ツキ</t>
    </rPh>
    <phoneticPr fontId="2"/>
  </si>
  <si>
    <t>）</t>
    <phoneticPr fontId="2"/>
  </si>
  <si>
    <t>＊事業者としてコンプライアンス(法令遵守)プログラム等を有する場合にはその責任者が、有しない場合には役員等コンプライ
　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</si>
  <si>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phoneticPr fontId="2"/>
  </si>
  <si>
    <t>＝</t>
    <phoneticPr fontId="2"/>
  </si>
  <si>
    <t>（</t>
    <phoneticPr fontId="2"/>
  </si>
  <si>
    <t>※従事時間計が所定労働時間を超えている場合</t>
    <rPh sb="1" eb="5">
      <t>ジュウジジカン</t>
    </rPh>
    <rPh sb="5" eb="6">
      <t>ケイ</t>
    </rPh>
    <rPh sb="7" eb="9">
      <t>ショテイ</t>
    </rPh>
    <rPh sb="9" eb="11">
      <t>ロウドウ</t>
    </rPh>
    <rPh sb="11" eb="13">
      <t>ジカン</t>
    </rPh>
    <rPh sb="14" eb="15">
      <t>コ</t>
    </rPh>
    <rPh sb="19" eb="21">
      <t>バアイ</t>
    </rPh>
    <phoneticPr fontId="2"/>
  </si>
  <si>
    <t>※従事時間計が所定労働時間を超えていない場合</t>
    <rPh sb="1" eb="5">
      <t>ジュウジジカン</t>
    </rPh>
    <rPh sb="5" eb="6">
      <t>ケイ</t>
    </rPh>
    <rPh sb="7" eb="9">
      <t>ショテイ</t>
    </rPh>
    <rPh sb="9" eb="11">
      <t>ロウドウ</t>
    </rPh>
    <rPh sb="11" eb="13">
      <t>ジカン</t>
    </rPh>
    <rPh sb="14" eb="15">
      <t>コ</t>
    </rPh>
    <rPh sb="20" eb="22">
      <t>バアイ</t>
    </rPh>
    <phoneticPr fontId="2"/>
  </si>
  <si>
    <t>＋</t>
    <phoneticPr fontId="2"/>
  </si>
  <si>
    <t>計算過程のご説明　(裁量労働制)</t>
    <rPh sb="0" eb="2">
      <t>ケイサン</t>
    </rPh>
    <rPh sb="2" eb="4">
      <t>カテイ</t>
    </rPh>
    <rPh sb="6" eb="8">
      <t>セツメイ</t>
    </rPh>
    <rPh sb="10" eb="15">
      <t>サイリョウロウドウセイ</t>
    </rPh>
    <phoneticPr fontId="2"/>
  </si>
  <si>
    <t>計算過程のご説明　(固定残業代有)</t>
    <rPh sb="0" eb="2">
      <t>ケイサン</t>
    </rPh>
    <rPh sb="2" eb="4">
      <t>カテイ</t>
    </rPh>
    <rPh sb="6" eb="8">
      <t>セツメイ</t>
    </rPh>
    <rPh sb="10" eb="14">
      <t>コテイザンギョウ</t>
    </rPh>
    <rPh sb="14" eb="15">
      <t>ダイ</t>
    </rPh>
    <rPh sb="15" eb="16">
      <t>アリ</t>
    </rPh>
    <phoneticPr fontId="2"/>
  </si>
  <si>
    <t>　※従事時間計が所定労働時間(固定残業除く)を超えていない場合</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9" eb="31">
      <t>バアイ</t>
    </rPh>
    <phoneticPr fontId="2"/>
  </si>
  <si>
    <t>　※従事時間計が所定労働時間(固定残業含む)を超える場合</t>
    <rPh sb="2" eb="6">
      <t>ジュウジジカン</t>
    </rPh>
    <rPh sb="6" eb="7">
      <t>ケイ</t>
    </rPh>
    <rPh sb="8" eb="10">
      <t>ショテイ</t>
    </rPh>
    <rPh sb="10" eb="12">
      <t>ロウドウ</t>
    </rPh>
    <rPh sb="12" eb="14">
      <t>ジカン</t>
    </rPh>
    <rPh sb="15" eb="17">
      <t>コテイ</t>
    </rPh>
    <rPh sb="17" eb="19">
      <t>ザンギョウ</t>
    </rPh>
    <rPh sb="19" eb="20">
      <t>フク</t>
    </rPh>
    <rPh sb="23" eb="24">
      <t>コ</t>
    </rPh>
    <rPh sb="26" eb="28">
      <t>バアイ</t>
    </rPh>
    <phoneticPr fontId="2"/>
  </si>
  <si>
    <t>　※従事時間計が所定労働時間(固定残業除く)を超える場合 (固定残業時間内)</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6" eb="28">
      <t>バアイ</t>
    </rPh>
    <rPh sb="30" eb="34">
      <t>コテイザンギョウ</t>
    </rPh>
    <rPh sb="34" eb="36">
      <t>ジカン</t>
    </rPh>
    <rPh sb="36" eb="37">
      <t>ナイ</t>
    </rPh>
    <phoneticPr fontId="2"/>
  </si>
  <si>
    <t>※従事時間計と所定労働時間(固定残業除く)との比較</t>
    <rPh sb="1" eb="5">
      <t>ジュウジジカン</t>
    </rPh>
    <rPh sb="5" eb="6">
      <t>ケイ</t>
    </rPh>
    <rPh sb="7" eb="9">
      <t>ショテイ</t>
    </rPh>
    <rPh sb="9" eb="11">
      <t>ロウドウ</t>
    </rPh>
    <rPh sb="11" eb="13">
      <t>ジカン</t>
    </rPh>
    <rPh sb="14" eb="16">
      <t>コテイ</t>
    </rPh>
    <rPh sb="16" eb="18">
      <t>ザンギョウ</t>
    </rPh>
    <rPh sb="18" eb="19">
      <t>ノゾ</t>
    </rPh>
    <rPh sb="23" eb="25">
      <t>ヒカク</t>
    </rPh>
    <phoneticPr fontId="2"/>
  </si>
  <si>
    <t>※従事時間計と所定労働時間(固定残業含む)との比較</t>
    <rPh sb="1" eb="5">
      <t>ジュウジジカン</t>
    </rPh>
    <rPh sb="5" eb="6">
      <t>ケイ</t>
    </rPh>
    <rPh sb="7" eb="9">
      <t>ショテイ</t>
    </rPh>
    <rPh sb="9" eb="11">
      <t>ロウドウ</t>
    </rPh>
    <rPh sb="11" eb="13">
      <t>ジカン</t>
    </rPh>
    <rPh sb="14" eb="16">
      <t>コテイ</t>
    </rPh>
    <rPh sb="16" eb="18">
      <t>ザンギョウ</t>
    </rPh>
    <rPh sb="18" eb="19">
      <t>フク</t>
    </rPh>
    <rPh sb="23" eb="25">
      <t>ヒカク</t>
    </rPh>
    <phoneticPr fontId="2"/>
  </si>
  <si>
    <t>“所定労働時間”が未入力または24時間超。</t>
    <rPh sb="17" eb="19">
      <t>ジカン</t>
    </rPh>
    <rPh sb="19" eb="20">
      <t>チョウ</t>
    </rPh>
    <phoneticPr fontId="2"/>
  </si>
  <si>
    <t>18.秒単位入力：D13～H43</t>
    <rPh sb="3" eb="6">
      <t>ビョウタンイ</t>
    </rPh>
    <rPh sb="6" eb="8">
      <t>ニュウリョク</t>
    </rPh>
    <phoneticPr fontId="2"/>
  </si>
  <si>
    <t>“従事時間”に秒単位の入力がある。</t>
    <rPh sb="7" eb="10">
      <t>ビョウタンイ</t>
    </rPh>
    <phoneticPr fontId="2"/>
  </si>
  <si>
    <t>19.開始時間未入力：D13～D43/F13～F43</t>
    <rPh sb="3" eb="7">
      <t>カイシジカン</t>
    </rPh>
    <rPh sb="7" eb="10">
      <t>ミニュウリョク</t>
    </rPh>
    <phoneticPr fontId="2"/>
  </si>
  <si>
    <t>“開始時間”が未入力、またはF列の開始時間がE列の終了時間より早い。</t>
    <rPh sb="1" eb="3">
      <t>カイシ</t>
    </rPh>
    <rPh sb="7" eb="8">
      <t>ミ</t>
    </rPh>
    <rPh sb="8" eb="10">
      <t>ニュウリョク</t>
    </rPh>
    <rPh sb="31" eb="32">
      <t>ハヤ</t>
    </rPh>
    <phoneticPr fontId="2"/>
  </si>
  <si>
    <t>“事業者名称”が未入力またはスペースが入力されている。</t>
    <rPh sb="19" eb="21">
      <t>ニュウリョク</t>
    </rPh>
    <phoneticPr fontId="2"/>
  </si>
  <si>
    <t>従事者　所属：</t>
    <phoneticPr fontId="2"/>
  </si>
  <si>
    <t>－</t>
    <phoneticPr fontId="2"/>
  </si>
  <si>
    <t>従事時間に秒単位が入力されています。</t>
    <rPh sb="0" eb="4">
      <t>ジュウジジカン</t>
    </rPh>
    <rPh sb="5" eb="6">
      <t>ビョウ</t>
    </rPh>
    <rPh sb="6" eb="8">
      <t>タンイ</t>
    </rPh>
    <rPh sb="9" eb="11">
      <t>ニュウリョク</t>
    </rPh>
    <phoneticPr fontId="2"/>
  </si>
  <si>
    <t>日付けのない行に稼働区分や時間が入力されています。</t>
    <rPh sb="8" eb="12">
      <t>カドウクブン</t>
    </rPh>
    <phoneticPr fontId="2"/>
  </si>
  <si>
    <t>除外時間が従事時間を超えないよう入力ください。</t>
    <rPh sb="16" eb="18">
      <t>ニュウリョク</t>
    </rPh>
    <phoneticPr fontId="2"/>
  </si>
  <si>
    <t>従事した日の“作業内容”を入力して下さい。</t>
    <rPh sb="17" eb="18">
      <t>クダ</t>
    </rPh>
    <phoneticPr fontId="2"/>
  </si>
  <si>
    <t>開始時刻が終了時刻より後になっています。</t>
    <phoneticPr fontId="2"/>
  </si>
  <si>
    <t>開始時刻が未入力、またはF列の開始時間がE列の終了時間より前になっています。</t>
    <rPh sb="5" eb="6">
      <t>ミ</t>
    </rPh>
    <rPh sb="6" eb="8">
      <t>ニュウリョク</t>
    </rPh>
    <rPh sb="13" eb="14">
      <t>レツ</t>
    </rPh>
    <rPh sb="15" eb="17">
      <t>カイシ</t>
    </rPh>
    <rPh sb="17" eb="19">
      <t>ジカン</t>
    </rPh>
    <rPh sb="21" eb="22">
      <t>レツ</t>
    </rPh>
    <rPh sb="23" eb="25">
      <t>シュウリョウ</t>
    </rPh>
    <rPh sb="25" eb="27">
      <t>ジカン</t>
    </rPh>
    <rPh sb="29" eb="30">
      <t>マエ</t>
    </rPh>
    <phoneticPr fontId="2"/>
  </si>
  <si>
    <t>従事していない日に作業内容が入力されていますが、誤入力であれば修正ください。</t>
    <rPh sb="0" eb="2">
      <t>ジュウジ</t>
    </rPh>
    <rPh sb="7" eb="8">
      <t>ヒ</t>
    </rPh>
    <rPh sb="9" eb="11">
      <t>サギョウ</t>
    </rPh>
    <rPh sb="11" eb="13">
      <t>ナイヨウ</t>
    </rPh>
    <rPh sb="14" eb="16">
      <t>ニュウリョク</t>
    </rPh>
    <rPh sb="24" eb="25">
      <t>ゴ</t>
    </rPh>
    <rPh sb="25" eb="27">
      <t>ニュウリョク</t>
    </rPh>
    <rPh sb="31" eb="33">
      <t>シュウセイ</t>
    </rPh>
    <phoneticPr fontId="2"/>
  </si>
  <si>
    <t>管理職</t>
    <phoneticPr fontId="2"/>
  </si>
  <si>
    <t>　　↓↓↓</t>
    <phoneticPr fontId="2"/>
  </si>
  <si>
    <t>+</t>
    <phoneticPr fontId="2"/>
  </si>
  <si>
    <t>↓↓↓</t>
    <phoneticPr fontId="2"/>
  </si>
  <si>
    <t>×</t>
  </si>
  <si>
    <t>｜</t>
    <phoneticPr fontId="2"/>
  </si>
  <si>
    <t>├</t>
    <phoneticPr fontId="2"/>
  </si>
  <si>
    <t>具体的な研究内容、作業内容</t>
    <phoneticPr fontId="2"/>
  </si>
  <si>
    <t>稼働
区分</t>
    <rPh sb="0" eb="2">
      <t>カドウ</t>
    </rPh>
    <rPh sb="3" eb="5">
      <t>クブン</t>
    </rPh>
    <phoneticPr fontId="2"/>
  </si>
  <si>
    <t>16.裁量労働・固定残業時間：N10</t>
    <rPh sb="3" eb="5">
      <t>サイリョウ</t>
    </rPh>
    <rPh sb="5" eb="7">
      <t>ロウドウ</t>
    </rPh>
    <rPh sb="8" eb="10">
      <t>コテイ</t>
    </rPh>
    <rPh sb="10" eb="12">
      <t>ザンギョウ</t>
    </rPh>
    <rPh sb="12" eb="14">
      <t>ジカン</t>
    </rPh>
    <phoneticPr fontId="2"/>
  </si>
  <si>
    <t>コメント</t>
    <phoneticPr fontId="2"/>
  </si>
  <si>
    <t>“他の公的事業有無”が未選択。</t>
    <rPh sb="7" eb="9">
      <t>ウム</t>
    </rPh>
    <phoneticPr fontId="2"/>
  </si>
  <si>
    <t>“従事者所属”が未入力。</t>
    <phoneticPr fontId="2"/>
  </si>
  <si>
    <t>7.従事者所属：E8</t>
    <rPh sb="2" eb="7">
      <t>ジュウジシャショゾク</t>
    </rPh>
    <phoneticPr fontId="2"/>
  </si>
  <si>
    <t>“従事者氏名”が未入力。</t>
    <rPh sb="1" eb="3">
      <t>ジュウジ</t>
    </rPh>
    <phoneticPr fontId="2"/>
  </si>
  <si>
    <t>8.従事者氏名：E9</t>
    <rPh sb="2" eb="4">
      <t>ジュウジ</t>
    </rPh>
    <rPh sb="5" eb="7">
      <t>シメイ</t>
    </rPh>
    <phoneticPr fontId="2"/>
  </si>
  <si>
    <t>9.管理者所属：N8</t>
    <rPh sb="2" eb="4">
      <t>カンリ</t>
    </rPh>
    <rPh sb="4" eb="5">
      <t>シャ</t>
    </rPh>
    <rPh sb="5" eb="7">
      <t>ショゾク</t>
    </rPh>
    <phoneticPr fontId="2"/>
  </si>
  <si>
    <t>“管理者所属”が未入力。</t>
    <rPh sb="3" eb="4">
      <t>シャ</t>
    </rPh>
    <rPh sb="4" eb="6">
      <t>ショゾク</t>
    </rPh>
    <phoneticPr fontId="2"/>
  </si>
  <si>
    <t>“管理者氏名”が未入力。</t>
    <rPh sb="4" eb="6">
      <t>シメイ</t>
    </rPh>
    <phoneticPr fontId="2"/>
  </si>
  <si>
    <t>10.管理者氏名：N9</t>
    <rPh sb="3" eb="6">
      <t>カンリシャ</t>
    </rPh>
    <rPh sb="6" eb="7">
      <t>シ</t>
    </rPh>
    <rPh sb="7" eb="8">
      <t>メイ</t>
    </rPh>
    <phoneticPr fontId="2"/>
  </si>
  <si>
    <t>―</t>
    <phoneticPr fontId="2"/>
  </si>
  <si>
    <t>―――――</t>
    <phoneticPr fontId="2"/>
  </si>
  <si>
    <t>――→</t>
    <phoneticPr fontId="2"/>
  </si>
  <si>
    <t>所定
労働
日数</t>
    <rPh sb="0" eb="2">
      <t>ショテイ</t>
    </rPh>
    <rPh sb="3" eb="5">
      <t>ロウドウ</t>
    </rPh>
    <rPh sb="6" eb="8">
      <t>ニッスウ</t>
    </rPh>
    <phoneticPr fontId="2"/>
  </si>
  <si>
    <t>(大学・国研等)管理職</t>
    <phoneticPr fontId="2"/>
  </si>
  <si>
    <t>(大学・国研等)裁量労働制</t>
    <phoneticPr fontId="2"/>
  </si>
  <si>
    <t>委託業務従事日誌</t>
  </si>
  <si>
    <t>計算過程のご説明　((大学・国研等)裁量労働制)</t>
    <rPh sb="0" eb="2">
      <t>ケイサン</t>
    </rPh>
    <rPh sb="2" eb="4">
      <t>カテイ</t>
    </rPh>
    <rPh sb="6" eb="8">
      <t>セツメイ</t>
    </rPh>
    <rPh sb="11" eb="13">
      <t>ダイガク</t>
    </rPh>
    <rPh sb="14" eb="16">
      <t>コッケン</t>
    </rPh>
    <rPh sb="16" eb="17">
      <t>トウ</t>
    </rPh>
    <rPh sb="18" eb="20">
      <t>サイリョウ</t>
    </rPh>
    <rPh sb="20" eb="22">
      <t>ロウドウ</t>
    </rPh>
    <rPh sb="22" eb="23">
      <t>セイ</t>
    </rPh>
    <phoneticPr fontId="2"/>
  </si>
  <si>
    <t>計算過程のご説明　((大学・国研等)管理職/高プロ)</t>
    <rPh sb="0" eb="2">
      <t>ケイサン</t>
    </rPh>
    <rPh sb="2" eb="4">
      <t>カテイ</t>
    </rPh>
    <rPh sb="6" eb="8">
      <t>セツメイ</t>
    </rPh>
    <rPh sb="11" eb="13">
      <t>ダイガク</t>
    </rPh>
    <rPh sb="14" eb="16">
      <t>コッケン</t>
    </rPh>
    <rPh sb="16" eb="17">
      <t>トウ</t>
    </rPh>
    <rPh sb="18" eb="20">
      <t>カンリ</t>
    </rPh>
    <rPh sb="20" eb="21">
      <t>ショク</t>
    </rPh>
    <rPh sb="22" eb="23">
      <t>コウ</t>
    </rPh>
    <phoneticPr fontId="2"/>
  </si>
  <si>
    <t>稼働区分</t>
    <rPh sb="0" eb="4">
      <t>カドウクブン</t>
    </rPh>
    <phoneticPr fontId="2"/>
  </si>
  <si>
    <t>勤務形態</t>
    <rPh sb="0" eb="4">
      <t>キンムケイタイ</t>
    </rPh>
    <phoneticPr fontId="2"/>
  </si>
  <si>
    <t>通常勤務</t>
    <phoneticPr fontId="2"/>
  </si>
  <si>
    <t>出向</t>
    <phoneticPr fontId="2"/>
  </si>
  <si>
    <t>その他</t>
    <phoneticPr fontId="2"/>
  </si>
  <si>
    <t>(大学・国研等)裁量</t>
    <phoneticPr fontId="2"/>
  </si>
  <si>
    <t>(大学・国研等)管理職/高プロ</t>
    <phoneticPr fontId="2"/>
  </si>
  <si>
    <t>固定残業代有</t>
    <phoneticPr fontId="2"/>
  </si>
  <si>
    <t>裁量</t>
    <phoneticPr fontId="2"/>
  </si>
  <si>
    <t>管理職/高プロ</t>
    <phoneticPr fontId="2"/>
  </si>
  <si>
    <t>休日</t>
    <rPh sb="0" eb="2">
      <t>キュウジツ</t>
    </rPh>
    <phoneticPr fontId="2"/>
  </si>
  <si>
    <t>休暇</t>
    <rPh sb="0" eb="2">
      <t>キュウカ</t>
    </rPh>
    <phoneticPr fontId="2"/>
  </si>
  <si>
    <t>平日扱い</t>
    <rPh sb="0" eb="2">
      <t>ヘイジツ</t>
    </rPh>
    <rPh sb="2" eb="3">
      <t>アツカ</t>
    </rPh>
    <phoneticPr fontId="2"/>
  </si>
  <si>
    <t xml:space="preserve"> </t>
  </si>
  <si>
    <t>休日または休暇の場合、従事時間および内容は入力できません。</t>
    <rPh sb="0" eb="2">
      <t>キュウジツ</t>
    </rPh>
    <rPh sb="5" eb="7">
      <t>キュウカ</t>
    </rPh>
    <rPh sb="8" eb="10">
      <t>バアイ</t>
    </rPh>
    <rPh sb="11" eb="15">
      <t>ジュウジジカン</t>
    </rPh>
    <rPh sb="18" eb="20">
      <t>ナイヨウ</t>
    </rPh>
    <rPh sb="21" eb="23">
      <t>ニュウリョク</t>
    </rPh>
    <phoneticPr fontId="2"/>
  </si>
  <si>
    <t>２０２５年４月分</t>
    <phoneticPr fontId="2"/>
  </si>
  <si>
    <t>*****株式会社</t>
    <phoneticPr fontId="2"/>
  </si>
  <si>
    <t>*****部</t>
    <rPh sb="5" eb="6">
      <t>ブ</t>
    </rPh>
    <phoneticPr fontId="2"/>
  </si>
  <si>
    <t>〇〇 〇〇</t>
    <phoneticPr fontId="2"/>
  </si>
  <si>
    <t>＊＊＊フェーズ</t>
    <phoneticPr fontId="2"/>
  </si>
  <si>
    <t>＊＊＊＊＊＊＊事業</t>
    <rPh sb="7" eb="9">
      <t>ジギョウ</t>
    </rPh>
    <phoneticPr fontId="2"/>
  </si>
  <si>
    <t>*****部</t>
    <phoneticPr fontId="2"/>
  </si>
  <si>
    <t>計算過程のご説明　(管理職/高プロ)</t>
    <rPh sb="0" eb="2">
      <t>ケイサン</t>
    </rPh>
    <rPh sb="2" eb="4">
      <t>カテイ</t>
    </rPh>
    <rPh sb="6" eb="8">
      <t>セツメイ</t>
    </rPh>
    <rPh sb="10" eb="13">
      <t>カンリショク</t>
    </rPh>
    <rPh sb="14" eb="15">
      <t>コウ</t>
    </rPh>
    <phoneticPr fontId="2"/>
  </si>
  <si>
    <t>休暇日数(日/月)</t>
    <rPh sb="0" eb="2">
      <t>キュウカ</t>
    </rPh>
    <rPh sb="2" eb="4">
      <t>ニッスウ</t>
    </rPh>
    <rPh sb="5" eb="6">
      <t>ヒ</t>
    </rPh>
    <rPh sb="7" eb="8">
      <t>ツキ</t>
    </rPh>
    <phoneticPr fontId="2"/>
  </si>
  <si>
    <t>稼働日数(日/月)</t>
    <rPh sb="0" eb="2">
      <t>カドウ</t>
    </rPh>
    <rPh sb="2" eb="4">
      <t>ニッスウ</t>
    </rPh>
    <rPh sb="5" eb="6">
      <t>ヒ</t>
    </rPh>
    <rPh sb="7" eb="8">
      <t>ツキ</t>
    </rPh>
    <phoneticPr fontId="2"/>
  </si>
  <si>
    <t>時間休(h/月)
※（大学・国研等）裁量労働制：給与支給上の休日労働時間(h/月)</t>
    <rPh sb="0" eb="3">
      <t>ジカンキュウ</t>
    </rPh>
    <rPh sb="6" eb="7">
      <t>ツキ</t>
    </rPh>
    <rPh sb="11" eb="13">
      <t>ダイガク</t>
    </rPh>
    <rPh sb="14" eb="17">
      <t>コッケントウ</t>
    </rPh>
    <rPh sb="18" eb="23">
      <t>サイリョウロウドウセイ</t>
    </rPh>
    <phoneticPr fontId="2"/>
  </si>
  <si>
    <t>NEDO事業の従事時間(h/月)</t>
    <rPh sb="4" eb="6">
      <t>ジギョウ</t>
    </rPh>
    <rPh sb="7" eb="9">
      <t>ジュウジ</t>
    </rPh>
    <rPh sb="9" eb="11">
      <t>ジカン</t>
    </rPh>
    <phoneticPr fontId="2"/>
  </si>
  <si>
    <t>他の公的事業従事時間(h/月)</t>
    <rPh sb="0" eb="1">
      <t>タ</t>
    </rPh>
    <rPh sb="2" eb="4">
      <t>コウテキ</t>
    </rPh>
    <rPh sb="4" eb="6">
      <t>ジギョウ</t>
    </rPh>
    <rPh sb="6" eb="8">
      <t>ジュウジ</t>
    </rPh>
    <rPh sb="8" eb="10">
      <t>ジカン</t>
    </rPh>
    <phoneticPr fontId="2"/>
  </si>
  <si>
    <t>休日NEDO従事時間(h/月)</t>
    <rPh sb="0" eb="2">
      <t>キュウジツ</t>
    </rPh>
    <rPh sb="6" eb="8">
      <t>ジュウジ</t>
    </rPh>
    <rPh sb="8" eb="10">
      <t>ジカン</t>
    </rPh>
    <phoneticPr fontId="2"/>
  </si>
  <si>
    <t>所定労働時間(h/日)</t>
    <rPh sb="0" eb="2">
      <t>ショテイ</t>
    </rPh>
    <rPh sb="2" eb="6">
      <t>ロウドウジカン</t>
    </rPh>
    <rPh sb="9" eb="10">
      <t>ニチ</t>
    </rPh>
    <phoneticPr fontId="2"/>
  </si>
  <si>
    <t>所定労働日数(日/月)</t>
    <rPh sb="0" eb="2">
      <t>ショテイ</t>
    </rPh>
    <rPh sb="2" eb="4">
      <t>ロウドウ</t>
    </rPh>
    <rPh sb="4" eb="6">
      <t>ニッスウ</t>
    </rPh>
    <rPh sb="7" eb="8">
      <t>ニチ</t>
    </rPh>
    <phoneticPr fontId="2"/>
  </si>
  <si>
    <t>計上可能
時間(h)</t>
    <rPh sb="0" eb="4">
      <t>ケイジョウカノウ</t>
    </rPh>
    <rPh sb="5" eb="7">
      <t>ジカン</t>
    </rPh>
    <phoneticPr fontId="1"/>
  </si>
  <si>
    <t>時間休(h/月)</t>
    <rPh sb="0" eb="3">
      <t>ジカンキュウ</t>
    </rPh>
    <rPh sb="6" eb="7">
      <t>ツキ</t>
    </rPh>
    <phoneticPr fontId="2"/>
  </si>
  <si>
    <t>休日NEDO従事時間(h/月)</t>
    <rPh sb="0" eb="2">
      <t>キュウジツ</t>
    </rPh>
    <rPh sb="6" eb="8">
      <t>ジュウジ</t>
    </rPh>
    <rPh sb="8" eb="10">
      <t>ジカン</t>
    </rPh>
    <rPh sb="13" eb="14">
      <t>ツキ</t>
    </rPh>
    <phoneticPr fontId="2"/>
  </si>
  <si>
    <t>所定労働時間(h/月)</t>
    <rPh sb="0" eb="2">
      <t>ショテイ</t>
    </rPh>
    <rPh sb="2" eb="4">
      <t>ロウドウ</t>
    </rPh>
    <rPh sb="4" eb="6">
      <t>ジカン</t>
    </rPh>
    <rPh sb="9" eb="10">
      <t>ツキ</t>
    </rPh>
    <phoneticPr fontId="2"/>
  </si>
  <si>
    <t>従事時間計(h/月)(休出除)</t>
    <rPh sb="0" eb="4">
      <t>ジュウジジカン</t>
    </rPh>
    <rPh sb="4" eb="5">
      <t>ケイ</t>
    </rPh>
    <rPh sb="8" eb="9">
      <t>ツキ</t>
    </rPh>
    <phoneticPr fontId="2"/>
  </si>
  <si>
    <t>休日NEDO従事時間(h/月)</t>
    <rPh sb="13" eb="14">
      <t>ツキ</t>
    </rPh>
    <phoneticPr fontId="2"/>
  </si>
  <si>
    <t>　所定労働時間(h/日)</t>
    <rPh sb="1" eb="3">
      <t>ショテイ</t>
    </rPh>
    <rPh sb="3" eb="5">
      <t>ロウドウ</t>
    </rPh>
    <rPh sb="5" eb="7">
      <t>ジカン</t>
    </rPh>
    <rPh sb="10" eb="11">
      <t>ヒ</t>
    </rPh>
    <phoneticPr fontId="2"/>
  </si>
  <si>
    <t>固定残業時間(h/月)</t>
    <rPh sb="0" eb="4">
      <t>コテイザンギョウ</t>
    </rPh>
    <rPh sb="4" eb="6">
      <t>ジカン</t>
    </rPh>
    <rPh sb="9" eb="10">
      <t>ツキ</t>
    </rPh>
    <phoneticPr fontId="2"/>
  </si>
  <si>
    <t>　　時間休(h/月)</t>
    <rPh sb="2" eb="5">
      <t>ジカンキュウ</t>
    </rPh>
    <rPh sb="8" eb="9">
      <t>ツキ</t>
    </rPh>
    <phoneticPr fontId="2"/>
  </si>
  <si>
    <t>従事時間計(h/月)(休出除)</t>
    <rPh sb="0" eb="4">
      <t>ジュウジジカン</t>
    </rPh>
    <rPh sb="4" eb="5">
      <t>ケイ</t>
    </rPh>
    <phoneticPr fontId="2"/>
  </si>
  <si>
    <t>従事時間計(h/月)(休出除)</t>
    <rPh sb="0" eb="2">
      <t>ジュウジ</t>
    </rPh>
    <rPh sb="2" eb="4">
      <t>ジカン</t>
    </rPh>
    <rPh sb="4" eb="5">
      <t>ケイ</t>
    </rPh>
    <rPh sb="8" eb="9">
      <t>ツキ</t>
    </rPh>
    <rPh sb="11" eb="13">
      <t>キュウシュツ</t>
    </rPh>
    <rPh sb="13" eb="14">
      <t>ジョ</t>
    </rPh>
    <phoneticPr fontId="2"/>
  </si>
  <si>
    <t>従事時間計(h/月)</t>
    <phoneticPr fontId="2"/>
  </si>
  <si>
    <t>休日NEDO従事時間(h/月)</t>
    <phoneticPr fontId="2"/>
  </si>
  <si>
    <t>他の公的事業従事時間(h/月)</t>
    <rPh sb="13" eb="14">
      <t>ツキ</t>
    </rPh>
    <phoneticPr fontId="2"/>
  </si>
  <si>
    <t>給与支給上の休日労働時間(h/月)</t>
    <rPh sb="0" eb="2">
      <t>キュウヨ</t>
    </rPh>
    <rPh sb="2" eb="4">
      <t>シキュウ</t>
    </rPh>
    <rPh sb="4" eb="5">
      <t>ジョウ</t>
    </rPh>
    <rPh sb="6" eb="8">
      <t>キュウジツ</t>
    </rPh>
    <rPh sb="8" eb="10">
      <t>ロウドウ</t>
    </rPh>
    <rPh sb="10" eb="12">
      <t>ジカン</t>
    </rPh>
    <rPh sb="15" eb="16">
      <t>ツキ</t>
    </rPh>
    <phoneticPr fontId="2"/>
  </si>
  <si>
    <t>従事時間計(h/月)</t>
    <rPh sb="8" eb="9">
      <t>ツキ</t>
    </rPh>
    <phoneticPr fontId="2"/>
  </si>
  <si>
    <t>計上時間(h)</t>
    <rPh sb="0" eb="2">
      <t>ケイジョウ</t>
    </rPh>
    <rPh sb="2" eb="4">
      <t>ジカン</t>
    </rPh>
    <phoneticPr fontId="2"/>
  </si>
  <si>
    <t>従事時間計(h/月)</t>
    <rPh sb="0" eb="4">
      <t>ジュウジジカン</t>
    </rPh>
    <rPh sb="4" eb="5">
      <t>ケイ</t>
    </rPh>
    <rPh sb="8" eb="9">
      <t>ツキ</t>
    </rPh>
    <phoneticPr fontId="2"/>
  </si>
  <si>
    <t>********-*</t>
    <phoneticPr fontId="2"/>
  </si>
  <si>
    <t>＊＊＊による＊＊＊に係る研究</t>
    <rPh sb="10" eb="11">
      <t>カカ</t>
    </rPh>
    <rPh sb="12" eb="14">
      <t>ケンキュウ</t>
    </rPh>
    <phoneticPr fontId="2"/>
  </si>
  <si>
    <t>“時間休”や”給与支給上の休日労働時間”が未入力。</t>
    <phoneticPr fontId="2"/>
  </si>
  <si>
    <t>20.時間休／給与支給上の休日労働時間の入力：J10</t>
    <rPh sb="3" eb="6">
      <t>ジカンキュウ</t>
    </rPh>
    <rPh sb="7" eb="12">
      <t>キュウヨシキュウジョウ</t>
    </rPh>
    <rPh sb="13" eb="19">
      <t>キュウジツロウドウジカン</t>
    </rPh>
    <rPh sb="20" eb="22">
      <t>ニュウリョク</t>
    </rPh>
    <phoneticPr fontId="2"/>
  </si>
  <si>
    <t>２０２５年５月分</t>
    <phoneticPr fontId="2"/>
  </si>
  <si>
    <t>２０２５年６月分</t>
    <phoneticPr fontId="2"/>
  </si>
  <si>
    <t>２０２５年７月分</t>
    <phoneticPr fontId="2"/>
  </si>
  <si>
    <t>２０２５年８月分</t>
    <phoneticPr fontId="2"/>
  </si>
  <si>
    <t>２０２５年９月分</t>
    <phoneticPr fontId="2"/>
  </si>
  <si>
    <t>２０２５年１０月分</t>
    <phoneticPr fontId="2"/>
  </si>
  <si>
    <t>２０２５年１１月分</t>
    <phoneticPr fontId="2"/>
  </si>
  <si>
    <t>２０２５年１２月分</t>
    <phoneticPr fontId="2"/>
  </si>
  <si>
    <t>２０２６年１月分</t>
    <phoneticPr fontId="2"/>
  </si>
  <si>
    <t>２０２６年２月分</t>
    <phoneticPr fontId="2"/>
  </si>
  <si>
    <t>２０２６年３月分</t>
    <phoneticPr fontId="2"/>
  </si>
  <si>
    <t>〇〇 〇〇（当該研究員の勤務体系を選択→）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</si>
</sst>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h]:mm"/>
    <numFmt numFmtId="177" formatCode="0.00_ "/>
    <numFmt numFmtId="178" formatCode="m/d"/>
    <numFmt numFmtId="179" formatCode="0_);[Red]\(0\)"/>
    <numFmt numFmtId="180" formatCode="0.0_);[Red]\(0.0\)"/>
    <numFmt numFmtId="181" formatCode="0.00_);[Red]\(0.00\)"/>
    <numFmt numFmtId="182" formatCode="#,##0.00_);[Red]\(#,##0.00\)"/>
    <numFmt numFmtId="183" formatCode="0.0"/>
    <numFmt numFmtId="185" formatCode="0.0_ "/>
  </numFmts>
  <fonts count="76">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b/>
      <sz val="9"/>
      <color indexed="10"/>
      <name val="ＭＳ Ｐゴシック"/>
      <family val="3"/>
      <charset val="128"/>
    </font>
    <font>
      <b/>
      <sz val="9"/>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
      <sz val="9"/>
      <color rgb="FF0070C0"/>
      <name val="ＭＳ ゴシック"/>
      <family val="3"/>
      <charset val="128"/>
    </font>
    <font>
      <sz val="9"/>
      <color rgb="FF0070C0"/>
      <name val="ＭＳ Ｐゴシック"/>
      <family val="3"/>
      <charset val="128"/>
    </font>
    <font>
      <sz val="11"/>
      <color rgb="FF0070C0"/>
      <name val="ＭＳ Ｐゴシック"/>
      <family val="3"/>
      <charset val="128"/>
    </font>
    <font>
      <b/>
      <sz val="8"/>
      <color theme="0"/>
      <name val="ＭＳ Ｐゴシック"/>
      <family val="3"/>
      <charset val="128"/>
    </font>
    <font>
      <b/>
      <sz val="10"/>
      <color theme="0"/>
      <name val="ＭＳ ゴシック"/>
      <family val="3"/>
      <charset val="128"/>
    </font>
    <font>
      <b/>
      <sz val="10"/>
      <color indexed="10"/>
      <name val="Aptos Narrow"/>
      <family val="2"/>
    </font>
    <font>
      <b/>
      <sz val="9"/>
      <color indexed="81"/>
      <name val="MS P ゴシック"/>
      <family val="3"/>
      <charset val="128"/>
    </font>
    <font>
      <b/>
      <sz val="9"/>
      <color indexed="10"/>
      <name val="Aptos Narrow"/>
      <family val="2"/>
    </font>
    <font>
      <b/>
      <sz val="9"/>
      <color rgb="FFFF0000"/>
      <name val="ＭＳ ゴシック"/>
      <family val="3"/>
      <charset val="128"/>
    </font>
    <font>
      <sz val="8"/>
      <color rgb="FF0070C0"/>
      <name val="ＭＳ Ｐゴシック"/>
      <family val="3"/>
      <charset val="128"/>
    </font>
    <font>
      <b/>
      <sz val="9"/>
      <color rgb="FF0070C0"/>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sz val="6"/>
      <color rgb="FF0070C0"/>
      <name val="ＭＳ ゴシック"/>
      <family val="3"/>
      <charset val="128"/>
    </font>
    <font>
      <sz val="8"/>
      <color rgb="FF0070C0"/>
      <name val="ＭＳ ゴシック"/>
      <family val="3"/>
      <charset val="128"/>
    </font>
    <font>
      <sz val="11"/>
      <name val="ＭＳ ゴシック"/>
      <family val="3"/>
      <charset val="128"/>
    </font>
    <font>
      <sz val="10"/>
      <color theme="0"/>
      <name val="ＭＳ ゴシック"/>
      <family val="3"/>
      <charset val="128"/>
    </font>
    <font>
      <b/>
      <sz val="9"/>
      <name val="ＭＳ ゴシック"/>
      <family val="3"/>
      <charset val="128"/>
    </font>
    <font>
      <b/>
      <sz val="9"/>
      <color rgb="FF0070C0"/>
      <name val="ＭＳ ゴシック"/>
      <family val="3"/>
      <charset val="128"/>
    </font>
    <font>
      <sz val="8"/>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sz val="8"/>
      <color rgb="FFFF0000"/>
      <name val="ＭＳ ゴシック"/>
      <family val="3"/>
      <charset val="128"/>
    </font>
    <font>
      <sz val="5"/>
      <color theme="1"/>
      <name val="ＭＳ ゴシック"/>
      <family val="3"/>
      <charset val="128"/>
    </font>
    <font>
      <sz val="6"/>
      <color theme="1"/>
      <name val="ＭＳ ゴシック"/>
      <family val="3"/>
      <charset val="128"/>
    </font>
    <font>
      <u/>
      <sz val="11"/>
      <color theme="10"/>
      <name val="ＭＳ Ｐゴシック"/>
      <family val="3"/>
      <charset val="128"/>
    </font>
    <font>
      <b/>
      <sz val="9"/>
      <color indexed="8"/>
      <name val="MS P ゴシック"/>
      <family val="3"/>
      <charset val="128"/>
    </font>
    <font>
      <b/>
      <sz val="7.5"/>
      <color rgb="FF0070C0"/>
      <name val="ＭＳ Ｐゴシック"/>
      <family val="3"/>
      <charset val="128"/>
    </font>
    <font>
      <sz val="7"/>
      <name val="ＭＳ ゴシック"/>
      <family val="3"/>
      <charset val="128"/>
    </font>
    <font>
      <sz val="6.5"/>
      <name val="ＭＳ ゴシック"/>
      <family val="3"/>
      <charset val="128"/>
    </font>
    <font>
      <b/>
      <sz val="8"/>
      <color theme="1"/>
      <name val="ＭＳ ゴシック"/>
      <family val="3"/>
      <charset val="128"/>
    </font>
    <font>
      <b/>
      <sz val="6"/>
      <color theme="1"/>
      <name val="ＭＳ ゴシック"/>
      <family val="3"/>
      <charset val="128"/>
    </font>
    <font>
      <sz val="6.5"/>
      <name val="ＭＳ Ｐゴシック"/>
      <family val="3"/>
      <charset val="128"/>
    </font>
    <font>
      <sz val="6.5"/>
      <color theme="1"/>
      <name val="ＭＳ ゴシック"/>
      <family val="3"/>
      <charset val="128"/>
    </font>
    <font>
      <sz val="6.5"/>
      <color rgb="FF0070C0"/>
      <name val="ＭＳ ゴシック"/>
      <family val="3"/>
      <charset val="128"/>
    </font>
    <font>
      <sz val="8"/>
      <color theme="0" tint="-0.34998626667073579"/>
      <name val="ＭＳ ゴシック"/>
      <family val="3"/>
      <charset val="128"/>
    </font>
    <font>
      <sz val="6"/>
      <color theme="0" tint="-0.34998626667073579"/>
      <name val="ＭＳ ゴシック"/>
      <family val="3"/>
      <charset val="128"/>
    </font>
    <font>
      <sz val="5"/>
      <color theme="0" tint="-0.34998626667073579"/>
      <name val="ＭＳ ゴシック"/>
      <family val="3"/>
      <charset val="128"/>
    </font>
    <font>
      <sz val="9"/>
      <color theme="0" tint="-0.34998626667073579"/>
      <name val="ＭＳ ゴシック"/>
      <family val="3"/>
      <charset val="128"/>
    </font>
    <font>
      <sz val="11"/>
      <color theme="0" tint="-0.34998626667073579"/>
      <name val="ＭＳ Ｐゴシック"/>
      <family val="3"/>
      <charset val="128"/>
    </font>
    <font>
      <sz val="8"/>
      <color theme="0" tint="-0.34998626667073579"/>
      <name val="ＭＳ Ｐゴシック"/>
      <family val="3"/>
      <charset val="128"/>
    </font>
    <font>
      <b/>
      <sz val="8"/>
      <color theme="0" tint="-0.34998626667073579"/>
      <name val="ＭＳ ゴシック"/>
      <family val="3"/>
      <charset val="128"/>
    </font>
    <font>
      <b/>
      <sz val="9"/>
      <color theme="0" tint="-0.34998626667073579"/>
      <name val="ＭＳ ゴシック"/>
      <family val="3"/>
      <charset val="128"/>
    </font>
    <font>
      <b/>
      <sz val="8"/>
      <color rgb="FF0070C0"/>
      <name val="ＭＳ ゴシック"/>
      <family val="3"/>
      <charset val="128"/>
    </font>
    <font>
      <sz val="11"/>
      <color theme="0" tint="-0.34998626667073579"/>
      <name val="Arial Narrow"/>
      <family val="2"/>
    </font>
    <font>
      <b/>
      <sz val="11"/>
      <color theme="0" tint="-0.34998626667073579"/>
      <name val="ＭＳ Ｐゴシック"/>
      <family val="3"/>
      <charset val="128"/>
    </font>
    <font>
      <sz val="11"/>
      <color theme="0" tint="-0.34998626667073579"/>
      <name val="ＭＳ ゴシック"/>
      <family val="3"/>
      <charset val="128"/>
    </font>
    <font>
      <b/>
      <sz val="11"/>
      <color theme="0" tint="-0.34998626667073579"/>
      <name val="Arial Narrow"/>
      <family val="2"/>
    </font>
    <font>
      <sz val="9"/>
      <color theme="0" tint="-0.34998626667073579"/>
      <name val="Segoe UI Symbol"/>
      <family val="3"/>
    </font>
    <font>
      <sz val="9"/>
      <color theme="0" tint="-0.34998626667073579"/>
      <name val="Arial Narrow"/>
      <family val="2"/>
    </font>
    <font>
      <b/>
      <sz val="11"/>
      <color theme="0" tint="-0.34998626667073579"/>
      <name val="Aptos Narrow"/>
      <family val="2"/>
    </font>
    <font>
      <sz val="6.5"/>
      <color theme="0" tint="-0.34998626667073579"/>
      <name val="ＭＳ ゴシック"/>
      <family val="3"/>
      <charset val="128"/>
    </font>
    <font>
      <sz val="8"/>
      <color rgb="FF0000FF"/>
      <name val="ＭＳ Ｐゴシック"/>
      <family val="3"/>
      <charset val="128"/>
    </font>
    <font>
      <sz val="11"/>
      <color rgb="FF0000FF"/>
      <name val="ＭＳ Ｐゴシック"/>
      <family val="3"/>
      <charset val="128"/>
    </font>
    <font>
      <sz val="9"/>
      <color rgb="FF0000FF"/>
      <name val="ＭＳ ゴシック"/>
      <family val="3"/>
      <charset val="128"/>
    </font>
    <font>
      <b/>
      <sz val="11"/>
      <color rgb="FF0000FF"/>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s>
  <borders count="96">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hair">
        <color indexed="64"/>
      </left>
      <right/>
      <top/>
      <bottom style="double">
        <color indexed="64"/>
      </bottom>
      <diagonal/>
    </border>
    <border>
      <left style="hair">
        <color indexed="64"/>
      </left>
      <right/>
      <top style="double">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medium">
        <color indexed="64"/>
      </top>
      <bottom/>
      <diagonal/>
    </border>
    <border>
      <left style="hair">
        <color indexed="64"/>
      </left>
      <right style="double">
        <color indexed="64"/>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medium">
        <color indexed="64"/>
      </left>
      <right/>
      <top style="medium">
        <color indexed="64"/>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top style="hair">
        <color indexed="64"/>
      </top>
      <bottom style="medium">
        <color indexed="64"/>
      </bottom>
      <diagonal/>
    </border>
    <border>
      <left/>
      <right/>
      <top style="double">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Dashed">
        <color theme="0" tint="-0.499984740745262"/>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style="mediumDashed">
        <color theme="0" tint="-0.499984740745262"/>
      </left>
      <right/>
      <top/>
      <bottom style="mediumDashed">
        <color theme="0" tint="-0.499984740745262"/>
      </bottom>
      <diagonal/>
    </border>
    <border>
      <left/>
      <right/>
      <top/>
      <bottom style="mediumDashed">
        <color theme="0" tint="-0.499984740745262"/>
      </bottom>
      <diagonal/>
    </border>
    <border>
      <left/>
      <right style="mediumDashed">
        <color theme="0" tint="-0.499984740745262"/>
      </right>
      <top/>
      <bottom style="mediumDashed">
        <color theme="0" tint="-0.499984740745262"/>
      </bottom>
      <diagonal/>
    </border>
    <border>
      <left style="mediumDashed">
        <color theme="0" tint="-0.499984740745262"/>
      </left>
      <right/>
      <top/>
      <bottom/>
      <diagonal/>
    </border>
    <border>
      <left/>
      <right style="mediumDashed">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
      <left style="medium">
        <color indexed="64"/>
      </left>
      <right style="medium">
        <color indexed="64"/>
      </right>
      <top style="thin">
        <color indexed="64"/>
      </top>
      <bottom/>
      <diagonal/>
    </border>
  </borders>
  <cellStyleXfs count="3">
    <xf numFmtId="0" fontId="0" fillId="0" borderId="0"/>
    <xf numFmtId="38" fontId="1" fillId="0" borderId="0" applyFont="0" applyFill="0" applyBorder="0" applyAlignment="0" applyProtection="0"/>
    <xf numFmtId="0" fontId="45" fillId="0" borderId="0" applyNumberFormat="0" applyFill="0" applyBorder="0" applyAlignment="0" applyProtection="0"/>
  </cellStyleXfs>
  <cellXfs count="461">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176" fontId="12" fillId="3" borderId="8" xfId="0" applyNumberFormat="1" applyFont="1" applyFill="1" applyBorder="1" applyAlignment="1">
      <alignment horizontal="right" vertical="center" shrinkToFit="1"/>
    </xf>
    <xf numFmtId="178" fontId="10" fillId="0" borderId="9" xfId="0" applyNumberFormat="1" applyFont="1" applyBorder="1" applyAlignment="1">
      <alignment horizontal="center" vertical="center" shrinkToFit="1"/>
    </xf>
    <xf numFmtId="178" fontId="10" fillId="0" borderId="10" xfId="0" applyNumberFormat="1" applyFont="1" applyBorder="1" applyAlignment="1">
      <alignment horizontal="center" vertical="center" shrinkToFit="1"/>
    </xf>
    <xf numFmtId="176" fontId="12" fillId="3" borderId="11" xfId="0" applyNumberFormat="1" applyFont="1" applyFill="1" applyBorder="1" applyAlignment="1">
      <alignment horizontal="right" vertical="center" shrinkToFit="1"/>
    </xf>
    <xf numFmtId="176" fontId="13" fillId="3" borderId="12" xfId="0" applyNumberFormat="1" applyFont="1" applyFill="1" applyBorder="1" applyAlignment="1">
      <alignment horizontal="right" vertical="center" shrinkToFit="1"/>
    </xf>
    <xf numFmtId="0" fontId="5" fillId="0" borderId="13" xfId="0" applyFont="1" applyBorder="1" applyAlignment="1">
      <alignment horizontal="center" vertical="center" shrinkToFit="1"/>
    </xf>
    <xf numFmtId="38" fontId="11" fillId="0" borderId="16" xfId="1" applyFont="1" applyBorder="1" applyAlignment="1">
      <alignment horizontal="center" vertical="center"/>
    </xf>
    <xf numFmtId="176" fontId="8" fillId="0" borderId="17" xfId="0" applyNumberFormat="1" applyFont="1" applyBorder="1" applyAlignment="1" applyProtection="1">
      <alignment vertical="center" shrinkToFit="1"/>
      <protection locked="0"/>
    </xf>
    <xf numFmtId="176" fontId="8" fillId="0" borderId="18" xfId="0" applyNumberFormat="1" applyFont="1" applyBorder="1" applyAlignment="1" applyProtection="1">
      <alignment vertical="center" shrinkToFit="1"/>
      <protection locked="0"/>
    </xf>
    <xf numFmtId="176" fontId="8" fillId="0" borderId="19" xfId="0" applyNumberFormat="1" applyFont="1" applyBorder="1" applyAlignment="1" applyProtection="1">
      <alignment vertical="center" shrinkToFit="1"/>
      <protection locked="0"/>
    </xf>
    <xf numFmtId="176" fontId="8" fillId="0" borderId="20" xfId="0" applyNumberFormat="1" applyFont="1" applyBorder="1" applyAlignment="1" applyProtection="1">
      <alignment vertical="center" shrinkToFit="1"/>
      <protection locked="0"/>
    </xf>
    <xf numFmtId="176" fontId="8" fillId="0" borderId="21" xfId="0" applyNumberFormat="1" applyFont="1" applyBorder="1" applyAlignment="1" applyProtection="1">
      <alignment vertical="center" shrinkToFit="1"/>
      <protection locked="0"/>
    </xf>
    <xf numFmtId="176" fontId="8" fillId="0" borderId="22" xfId="0" applyNumberFormat="1" applyFont="1" applyBorder="1" applyAlignment="1" applyProtection="1">
      <alignment vertical="center" shrinkToFit="1"/>
      <protection locked="0"/>
    </xf>
    <xf numFmtId="176" fontId="8" fillId="0" borderId="23" xfId="0" applyNumberFormat="1" applyFont="1" applyBorder="1" applyAlignment="1" applyProtection="1">
      <alignment vertical="center" shrinkToFit="1"/>
      <protection locked="0"/>
    </xf>
    <xf numFmtId="176" fontId="8" fillId="0" borderId="24" xfId="0" applyNumberFormat="1" applyFont="1" applyBorder="1" applyAlignment="1" applyProtection="1">
      <alignment vertical="center" shrinkToFit="1"/>
      <protection locked="0"/>
    </xf>
    <xf numFmtId="176" fontId="8" fillId="0" borderId="25" xfId="0" applyNumberFormat="1" applyFont="1" applyBorder="1" applyAlignment="1" applyProtection="1">
      <alignment vertical="center" shrinkToFit="1"/>
      <protection locked="0"/>
    </xf>
    <xf numFmtId="176" fontId="8" fillId="0" borderId="11" xfId="0" applyNumberFormat="1" applyFont="1" applyBorder="1" applyAlignment="1" applyProtection="1">
      <alignment vertical="center" shrinkToFit="1"/>
      <protection locked="0"/>
    </xf>
    <xf numFmtId="178" fontId="10" fillId="5" borderId="9" xfId="0" applyNumberFormat="1" applyFont="1" applyFill="1" applyBorder="1" applyAlignment="1">
      <alignment horizontal="center" vertical="center" shrinkToFit="1"/>
    </xf>
    <xf numFmtId="176" fontId="8" fillId="5" borderId="17" xfId="0" applyNumberFormat="1" applyFont="1" applyFill="1" applyBorder="1" applyAlignment="1" applyProtection="1">
      <alignment vertical="center" shrinkToFit="1"/>
      <protection locked="0"/>
    </xf>
    <xf numFmtId="176" fontId="8" fillId="5" borderId="18" xfId="0" applyNumberFormat="1" applyFont="1" applyFill="1" applyBorder="1" applyAlignment="1" applyProtection="1">
      <alignment vertical="center" shrinkToFit="1"/>
      <protection locked="0"/>
    </xf>
    <xf numFmtId="176" fontId="8" fillId="5" borderId="20" xfId="0" applyNumberFormat="1" applyFont="1" applyFill="1" applyBorder="1" applyAlignment="1" applyProtection="1">
      <alignment vertical="center" shrinkToFit="1"/>
      <protection locked="0"/>
    </xf>
    <xf numFmtId="176" fontId="8" fillId="5" borderId="21" xfId="0" applyNumberFormat="1" applyFont="1" applyFill="1" applyBorder="1" applyAlignment="1" applyProtection="1">
      <alignment vertical="center" shrinkToFit="1"/>
      <protection locked="0"/>
    </xf>
    <xf numFmtId="176" fontId="8" fillId="5" borderId="22" xfId="0" applyNumberFormat="1" applyFont="1" applyFill="1" applyBorder="1" applyAlignment="1" applyProtection="1">
      <alignment vertical="center" shrinkToFit="1"/>
      <protection locked="0"/>
    </xf>
    <xf numFmtId="0" fontId="3" fillId="0" borderId="0" xfId="0" applyFont="1" applyAlignment="1">
      <alignment vertical="center" shrinkToFit="1"/>
    </xf>
    <xf numFmtId="49" fontId="3" fillId="0" borderId="0" xfId="0" applyNumberFormat="1" applyFont="1" applyAlignment="1" applyProtection="1">
      <alignment vertical="center" shrinkToFit="1"/>
      <protection locked="0"/>
    </xf>
    <xf numFmtId="178" fontId="10" fillId="5" borderId="13" xfId="0" applyNumberFormat="1" applyFont="1" applyFill="1" applyBorder="1" applyAlignment="1">
      <alignment horizontal="center" vertical="center"/>
    </xf>
    <xf numFmtId="176" fontId="8" fillId="5" borderId="27" xfId="0" applyNumberFormat="1" applyFont="1" applyFill="1" applyBorder="1" applyAlignment="1" applyProtection="1">
      <alignment vertical="center" shrinkToFit="1"/>
      <protection locked="0"/>
    </xf>
    <xf numFmtId="176" fontId="8" fillId="5" borderId="8" xfId="0" applyNumberFormat="1" applyFont="1" applyFill="1" applyBorder="1" applyAlignment="1" applyProtection="1">
      <alignment vertical="center" shrinkToFit="1"/>
      <protection locked="0"/>
    </xf>
    <xf numFmtId="0" fontId="5" fillId="0" borderId="1" xfId="0" applyFont="1" applyBorder="1" applyAlignment="1">
      <alignment horizontal="right" vertical="center" shrinkToFit="1"/>
    </xf>
    <xf numFmtId="0" fontId="5" fillId="0" borderId="2" xfId="0" applyFont="1" applyBorder="1" applyAlignment="1">
      <alignment horizontal="right" vertical="center" shrinkToFit="1"/>
    </xf>
    <xf numFmtId="178" fontId="15" fillId="0" borderId="9" xfId="0" applyNumberFormat="1" applyFont="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13" xfId="0" applyFont="1" applyFill="1" applyBorder="1" applyAlignment="1">
      <alignment horizontal="center" vertical="center" shrinkToFit="1"/>
    </xf>
    <xf numFmtId="0" fontId="0" fillId="6" borderId="0" xfId="0" applyFill="1" applyAlignment="1">
      <alignment vertical="center"/>
    </xf>
    <xf numFmtId="49" fontId="3" fillId="6" borderId="0" xfId="0" applyNumberFormat="1" applyFont="1" applyFill="1" applyAlignment="1">
      <alignment vertical="center"/>
    </xf>
    <xf numFmtId="180" fontId="18" fillId="0" borderId="0" xfId="0" applyNumberFormat="1" applyFont="1" applyAlignment="1">
      <alignment vertical="center" shrinkToFit="1"/>
    </xf>
    <xf numFmtId="0" fontId="11" fillId="5" borderId="38" xfId="0" applyFont="1" applyFill="1" applyBorder="1" applyAlignment="1">
      <alignment horizontal="center" vertical="center"/>
    </xf>
    <xf numFmtId="0" fontId="11" fillId="0" borderId="21" xfId="0" applyFont="1" applyBorder="1" applyAlignment="1">
      <alignment horizontal="center" vertical="center"/>
    </xf>
    <xf numFmtId="0" fontId="11" fillId="5" borderId="21" xfId="0" applyFont="1" applyFill="1" applyBorder="1" applyAlignment="1">
      <alignment horizontal="center" vertical="center"/>
    </xf>
    <xf numFmtId="0" fontId="11" fillId="0" borderId="25" xfId="0" applyFont="1" applyBorder="1" applyAlignment="1">
      <alignment horizontal="center" vertical="center"/>
    </xf>
    <xf numFmtId="49" fontId="9" fillId="2" borderId="39" xfId="0" applyNumberFormat="1" applyFont="1" applyFill="1" applyBorder="1" applyAlignment="1">
      <alignment horizontal="center" vertical="center" shrinkToFit="1"/>
    </xf>
    <xf numFmtId="176" fontId="8" fillId="0" borderId="40" xfId="0" applyNumberFormat="1" applyFont="1" applyBorder="1" applyAlignment="1" applyProtection="1">
      <alignment vertical="center" shrinkToFit="1"/>
      <protection locked="0"/>
    </xf>
    <xf numFmtId="49" fontId="20" fillId="0" borderId="4" xfId="0" applyNumberFormat="1" applyFont="1" applyBorder="1" applyAlignment="1">
      <alignment horizontal="center" vertical="center"/>
    </xf>
    <xf numFmtId="49" fontId="5" fillId="0" borderId="2" xfId="0" applyNumberFormat="1" applyFont="1" applyBorder="1" applyAlignment="1">
      <alignment horizontal="right" vertical="center" shrinkToFit="1"/>
    </xf>
    <xf numFmtId="0" fontId="5" fillId="0" borderId="2" xfId="0" applyFont="1" applyBorder="1" applyAlignment="1">
      <alignment horizontal="right" vertical="center"/>
    </xf>
    <xf numFmtId="49" fontId="19" fillId="0" borderId="4" xfId="0" applyNumberFormat="1" applyFont="1" applyBorder="1" applyAlignment="1">
      <alignment horizontal="center" vertical="center"/>
    </xf>
    <xf numFmtId="49" fontId="5" fillId="0" borderId="3" xfId="0" applyNumberFormat="1" applyFont="1" applyBorder="1" applyAlignment="1">
      <alignment horizontal="centerContinuous" vertical="center"/>
    </xf>
    <xf numFmtId="49" fontId="5" fillId="0" borderId="4" xfId="0" applyNumberFormat="1" applyFont="1" applyBorder="1" applyAlignment="1">
      <alignment horizontal="centerContinuous" vertical="center"/>
    </xf>
    <xf numFmtId="0" fontId="1" fillId="0" borderId="4" xfId="0" applyFont="1" applyBorder="1" applyAlignment="1">
      <alignment horizontal="centerContinuous" vertical="center"/>
    </xf>
    <xf numFmtId="0" fontId="5" fillId="0" borderId="4" xfId="0" applyFont="1" applyBorder="1" applyAlignment="1">
      <alignment horizontal="right" vertical="center"/>
    </xf>
    <xf numFmtId="0" fontId="5" fillId="0" borderId="4" xfId="0" applyFont="1" applyBorder="1" applyAlignment="1">
      <alignment horizontal="center" vertical="center"/>
    </xf>
    <xf numFmtId="176" fontId="8" fillId="0" borderId="47" xfId="0" applyNumberFormat="1" applyFont="1" applyBorder="1" applyAlignment="1" applyProtection="1">
      <alignment vertical="center" shrinkToFit="1"/>
      <protection locked="0"/>
    </xf>
    <xf numFmtId="176" fontId="8" fillId="0" borderId="48" xfId="0" applyNumberFormat="1" applyFont="1" applyBorder="1" applyAlignment="1" applyProtection="1">
      <alignment vertical="center" shrinkToFit="1"/>
      <protection locked="0"/>
    </xf>
    <xf numFmtId="176" fontId="8" fillId="5" borderId="48" xfId="0" applyNumberFormat="1" applyFont="1" applyFill="1" applyBorder="1" applyAlignment="1" applyProtection="1">
      <alignment vertical="center" shrinkToFit="1"/>
      <protection locked="0"/>
    </xf>
    <xf numFmtId="0" fontId="0" fillId="0" borderId="14" xfId="0" applyBorder="1" applyAlignment="1">
      <alignment vertical="center"/>
    </xf>
    <xf numFmtId="0" fontId="14" fillId="4" borderId="54" xfId="0" applyFont="1" applyFill="1" applyBorder="1" applyAlignment="1">
      <alignment horizontal="center" vertical="center" shrinkToFit="1"/>
    </xf>
    <xf numFmtId="0" fontId="5" fillId="6" borderId="0" xfId="0" applyFont="1" applyFill="1" applyAlignment="1">
      <alignment horizontal="center" vertical="center" shrinkToFit="1"/>
    </xf>
    <xf numFmtId="0" fontId="5" fillId="6" borderId="0" xfId="0" applyFont="1" applyFill="1" applyAlignment="1">
      <alignment vertical="center" shrinkToFit="1"/>
    </xf>
    <xf numFmtId="182" fontId="13" fillId="0" borderId="4" xfId="0" applyNumberFormat="1" applyFont="1" applyBorder="1" applyAlignment="1">
      <alignment horizontal="right" vertical="center"/>
    </xf>
    <xf numFmtId="177" fontId="23" fillId="14" borderId="15" xfId="0" applyNumberFormat="1" applyFont="1" applyFill="1" applyBorder="1" applyAlignment="1">
      <alignment vertical="center"/>
    </xf>
    <xf numFmtId="177" fontId="0" fillId="0" borderId="57" xfId="0" applyNumberFormat="1" applyBorder="1" applyAlignment="1">
      <alignment vertical="center"/>
    </xf>
    <xf numFmtId="0" fontId="19" fillId="13" borderId="4" xfId="0" applyFont="1" applyFill="1" applyBorder="1" applyAlignment="1">
      <alignment horizontal="center" vertical="center"/>
    </xf>
    <xf numFmtId="4" fontId="25" fillId="3" borderId="57" xfId="0" applyNumberFormat="1" applyFont="1" applyFill="1" applyBorder="1" applyAlignment="1">
      <alignment horizontal="right" vertical="center"/>
    </xf>
    <xf numFmtId="0" fontId="1" fillId="0" borderId="4" xfId="0" applyFont="1" applyBorder="1" applyAlignment="1">
      <alignment vertical="center"/>
    </xf>
    <xf numFmtId="49" fontId="3" fillId="0" borderId="0" xfId="0" applyNumberFormat="1" applyFont="1" applyAlignment="1">
      <alignment vertical="center"/>
    </xf>
    <xf numFmtId="0" fontId="26" fillId="0" borderId="0" xfId="0" applyFont="1" applyAlignment="1">
      <alignment horizontal="center" vertical="center" shrinkToFit="1"/>
    </xf>
    <xf numFmtId="0" fontId="0" fillId="0" borderId="0" xfId="0" applyAlignment="1">
      <alignment horizontal="center"/>
    </xf>
    <xf numFmtId="0" fontId="3" fillId="0" borderId="0" xfId="0" applyFont="1" applyAlignment="1">
      <alignment horizontal="center" vertical="center" shrinkToFit="1"/>
    </xf>
    <xf numFmtId="49" fontId="26" fillId="0" borderId="0" xfId="0" applyNumberFormat="1" applyFont="1" applyAlignment="1">
      <alignment horizontal="centerContinuous" vertical="center" shrinkToFit="1"/>
    </xf>
    <xf numFmtId="0" fontId="27" fillId="0" borderId="0" xfId="0" applyFont="1" applyAlignment="1">
      <alignment horizontal="left" vertical="center" readingOrder="1"/>
    </xf>
    <xf numFmtId="49" fontId="28" fillId="6" borderId="36" xfId="0" applyNumberFormat="1" applyFont="1" applyFill="1" applyBorder="1" applyAlignment="1" applyProtection="1">
      <alignment horizontal="center" vertical="center"/>
      <protection locked="0"/>
    </xf>
    <xf numFmtId="0" fontId="3" fillId="0" borderId="0" xfId="0" applyFont="1" applyAlignment="1">
      <alignment vertical="center"/>
    </xf>
    <xf numFmtId="49" fontId="3" fillId="0" borderId="0" xfId="0" applyNumberFormat="1" applyFont="1" applyAlignment="1">
      <alignment horizontal="right" vertical="center" shrinkToFit="1"/>
    </xf>
    <xf numFmtId="0" fontId="3" fillId="0" borderId="0" xfId="0" applyFont="1" applyAlignment="1">
      <alignment horizontal="right" vertical="center" shrinkToFit="1"/>
    </xf>
    <xf numFmtId="0" fontId="3" fillId="0" borderId="59" xfId="0" applyFont="1" applyBorder="1" applyAlignment="1">
      <alignment vertical="center"/>
    </xf>
    <xf numFmtId="0" fontId="3" fillId="0" borderId="61" xfId="0" applyFont="1" applyBorder="1" applyAlignment="1">
      <alignment vertical="center"/>
    </xf>
    <xf numFmtId="0" fontId="3" fillId="0" borderId="58" xfId="0" applyFont="1" applyBorder="1" applyAlignment="1">
      <alignment horizontal="center" vertical="center"/>
    </xf>
    <xf numFmtId="176" fontId="3" fillId="0" borderId="0" xfId="0" applyNumberFormat="1" applyFont="1" applyAlignment="1">
      <alignment horizontal="center" vertical="center" shrinkToFit="1"/>
    </xf>
    <xf numFmtId="183" fontId="18"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18" fillId="0" borderId="0" xfId="0" applyFont="1" applyAlignment="1">
      <alignment vertical="center"/>
    </xf>
    <xf numFmtId="0" fontId="10" fillId="0" borderId="0" xfId="0" applyFont="1" applyAlignment="1">
      <alignment horizontal="centerContinuous" vertical="center"/>
    </xf>
    <xf numFmtId="49" fontId="10" fillId="0" borderId="0" xfId="0" applyNumberFormat="1" applyFont="1" applyAlignment="1">
      <alignment horizontal="centerContinuous" vertical="center" shrinkToFit="1"/>
    </xf>
    <xf numFmtId="176" fontId="10" fillId="0" borderId="0" xfId="0" applyNumberFormat="1" applyFont="1" applyAlignment="1">
      <alignment horizontal="centerContinuous" vertical="center" shrinkToFit="1"/>
    </xf>
    <xf numFmtId="49" fontId="3" fillId="0" borderId="0" xfId="0" applyNumberFormat="1" applyFont="1" applyAlignment="1">
      <alignment horizontal="left" vertical="center" shrinkToFit="1"/>
    </xf>
    <xf numFmtId="0" fontId="10" fillId="16" borderId="42" xfId="0" applyFont="1" applyFill="1" applyBorder="1" applyAlignment="1" applyProtection="1">
      <alignment horizontal="center" vertical="center" shrinkToFit="1"/>
      <protection locked="0"/>
    </xf>
    <xf numFmtId="0" fontId="10" fillId="16" borderId="26" xfId="0" applyFont="1" applyFill="1" applyBorder="1" applyAlignment="1" applyProtection="1">
      <alignment horizontal="center" vertical="center" shrinkToFit="1"/>
      <protection locked="0"/>
    </xf>
    <xf numFmtId="0" fontId="5" fillId="0" borderId="13" xfId="0" applyFont="1" applyBorder="1" applyAlignment="1">
      <alignment horizontal="right" vertical="center" shrinkToFit="1"/>
    </xf>
    <xf numFmtId="0" fontId="1" fillId="0" borderId="14" xfId="0" applyFont="1" applyBorder="1" applyAlignment="1">
      <alignment vertical="center" shrinkToFit="1"/>
    </xf>
    <xf numFmtId="0" fontId="8" fillId="0" borderId="14" xfId="0" applyFont="1" applyBorder="1" applyAlignment="1">
      <alignment vertical="center"/>
    </xf>
    <xf numFmtId="4" fontId="22" fillId="6" borderId="4" xfId="0" applyNumberFormat="1" applyFont="1" applyFill="1" applyBorder="1" applyAlignment="1" applyProtection="1">
      <alignment vertical="center" shrinkToFit="1"/>
      <protection locked="0"/>
    </xf>
    <xf numFmtId="0" fontId="3" fillId="0" borderId="60" xfId="0" applyFont="1" applyBorder="1" applyAlignment="1">
      <alignment vertical="center"/>
    </xf>
    <xf numFmtId="49" fontId="28" fillId="6" borderId="0" xfId="0" applyNumberFormat="1" applyFont="1" applyFill="1" applyAlignment="1" applyProtection="1">
      <alignment horizontal="center" vertical="center"/>
      <protection locked="0"/>
    </xf>
    <xf numFmtId="0" fontId="7" fillId="0" borderId="0" xfId="0" applyFont="1" applyAlignment="1">
      <alignment horizontal="right" vertical="center"/>
    </xf>
    <xf numFmtId="0" fontId="5" fillId="0" borderId="0" xfId="0" applyFont="1" applyAlignment="1">
      <alignment horizontal="right" vertical="center" shrinkToFit="1"/>
    </xf>
    <xf numFmtId="0" fontId="3" fillId="0" borderId="0" xfId="0" applyFont="1" applyAlignment="1">
      <alignment horizontal="center" vertical="center"/>
    </xf>
    <xf numFmtId="49" fontId="5" fillId="0" borderId="0" xfId="0" applyNumberFormat="1" applyFont="1" applyAlignment="1">
      <alignment horizontal="right" vertical="center" shrinkToFit="1"/>
    </xf>
    <xf numFmtId="4" fontId="35" fillId="0" borderId="4" xfId="0" applyNumberFormat="1" applyFont="1" applyBorder="1" applyAlignment="1" applyProtection="1">
      <alignment vertical="center" shrinkToFit="1"/>
      <protection locked="0"/>
    </xf>
    <xf numFmtId="49" fontId="5" fillId="6" borderId="0" xfId="0" applyNumberFormat="1" applyFont="1" applyFill="1" applyAlignment="1">
      <alignment horizontal="right" vertical="center" shrinkToFit="1"/>
    </xf>
    <xf numFmtId="4" fontId="35" fillId="0" borderId="5" xfId="0" applyNumberFormat="1" applyFont="1" applyBorder="1" applyAlignment="1" applyProtection="1">
      <alignment vertical="center" shrinkToFit="1"/>
      <protection locked="0"/>
    </xf>
    <xf numFmtId="176" fontId="3" fillId="0" borderId="0" xfId="0" applyNumberFormat="1" applyFont="1" applyAlignment="1">
      <alignment vertical="center"/>
    </xf>
    <xf numFmtId="0" fontId="3" fillId="0" borderId="62" xfId="0" applyFont="1" applyBorder="1" applyAlignment="1">
      <alignment horizontal="right" vertical="center"/>
    </xf>
    <xf numFmtId="0" fontId="3" fillId="0" borderId="63" xfId="0" applyFont="1" applyBorder="1" applyAlignment="1">
      <alignment horizontal="left" vertical="center"/>
    </xf>
    <xf numFmtId="0" fontId="3" fillId="0" borderId="63" xfId="0" applyFont="1" applyBorder="1" applyAlignment="1">
      <alignment horizontal="right" vertical="center"/>
    </xf>
    <xf numFmtId="0" fontId="3" fillId="0" borderId="64" xfId="0" applyFont="1" applyBorder="1" applyAlignment="1">
      <alignment horizontal="right" vertical="center"/>
    </xf>
    <xf numFmtId="0" fontId="3" fillId="0" borderId="6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Continuous" vertical="center"/>
    </xf>
    <xf numFmtId="183" fontId="18" fillId="0" borderId="0" xfId="0" applyNumberFormat="1" applyFont="1" applyAlignment="1">
      <alignment horizontal="center" vertical="center"/>
    </xf>
    <xf numFmtId="0" fontId="36" fillId="0" borderId="69" xfId="0" applyFont="1" applyBorder="1" applyAlignment="1">
      <alignment vertical="center"/>
    </xf>
    <xf numFmtId="0" fontId="18" fillId="0" borderId="0" xfId="0" applyFont="1" applyAlignment="1">
      <alignment horizontal="centerContinuous" vertical="center"/>
    </xf>
    <xf numFmtId="185" fontId="18" fillId="0" borderId="0" xfId="0" applyNumberFormat="1" applyFont="1" applyAlignme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36" fillId="0" borderId="69" xfId="0" applyFont="1" applyBorder="1" applyAlignment="1">
      <alignment horizontal="centerContinuous" vertical="center"/>
    </xf>
    <xf numFmtId="0" fontId="3" fillId="0" borderId="0" xfId="0" applyFont="1" applyAlignment="1">
      <alignment horizontal="right" vertical="center"/>
    </xf>
    <xf numFmtId="0" fontId="39" fillId="0" borderId="0" xfId="0" applyFont="1" applyAlignment="1">
      <alignment vertical="center"/>
    </xf>
    <xf numFmtId="183" fontId="39" fillId="0" borderId="0" xfId="0" applyNumberFormat="1" applyFont="1" applyAlignment="1">
      <alignment horizontal="center" vertical="center"/>
    </xf>
    <xf numFmtId="185" fontId="18" fillId="0" borderId="0" xfId="0" applyNumberFormat="1" applyFont="1" applyAlignment="1">
      <alignment horizontal="right" vertical="center"/>
    </xf>
    <xf numFmtId="0" fontId="10" fillId="0" borderId="0" xfId="0" applyFont="1" applyAlignment="1">
      <alignment vertical="center"/>
    </xf>
    <xf numFmtId="185" fontId="18" fillId="0" borderId="0" xfId="0" applyNumberFormat="1" applyFont="1" applyAlignment="1">
      <alignment horizontal="left" vertical="center"/>
    </xf>
    <xf numFmtId="185" fontId="20" fillId="0" borderId="0" xfId="0" applyNumberFormat="1" applyFont="1" applyAlignment="1">
      <alignment horizontal="left" vertical="center"/>
    </xf>
    <xf numFmtId="183" fontId="38" fillId="0" borderId="0" xfId="0" applyNumberFormat="1" applyFont="1" applyAlignment="1">
      <alignment horizontal="center" vertical="center"/>
    </xf>
    <xf numFmtId="183" fontId="18" fillId="0" borderId="0" xfId="0" applyNumberFormat="1" applyFont="1" applyAlignment="1">
      <alignment horizontal="left" vertical="center"/>
    </xf>
    <xf numFmtId="49" fontId="3" fillId="0" borderId="69" xfId="0" applyNumberFormat="1" applyFont="1" applyBorder="1" applyAlignment="1">
      <alignment vertical="center" shrinkToFit="1"/>
    </xf>
    <xf numFmtId="2" fontId="37" fillId="0" borderId="69" xfId="0" applyNumberFormat="1" applyFont="1" applyBorder="1" applyAlignment="1">
      <alignment vertical="center"/>
    </xf>
    <xf numFmtId="0" fontId="37" fillId="0" borderId="69" xfId="0" applyFont="1" applyBorder="1" applyAlignment="1">
      <alignment vertical="center"/>
    </xf>
    <xf numFmtId="0" fontId="5" fillId="0" borderId="0" xfId="0" applyFont="1" applyAlignment="1">
      <alignment horizontal="left" vertical="center"/>
    </xf>
    <xf numFmtId="0" fontId="3" fillId="0" borderId="68" xfId="0" applyFont="1" applyBorder="1" applyAlignment="1">
      <alignment vertical="center"/>
    </xf>
    <xf numFmtId="176" fontId="34" fillId="0" borderId="0" xfId="0" applyNumberFormat="1" applyFont="1" applyAlignment="1">
      <alignment horizontal="center" vertical="center"/>
    </xf>
    <xf numFmtId="0" fontId="3" fillId="0" borderId="65" xfId="0" applyFont="1" applyBorder="1" applyAlignment="1">
      <alignment horizontal="right" vertical="center"/>
    </xf>
    <xf numFmtId="0" fontId="3" fillId="0" borderId="66" xfId="0" applyFont="1" applyBorder="1" applyAlignment="1">
      <alignment horizontal="right" vertical="center"/>
    </xf>
    <xf numFmtId="0" fontId="3" fillId="0" borderId="67" xfId="0" applyFont="1" applyBorder="1" applyAlignment="1">
      <alignment horizontal="right" vertical="center"/>
    </xf>
    <xf numFmtId="183" fontId="40" fillId="0" borderId="69" xfId="0" applyNumberFormat="1" applyFont="1" applyBorder="1" applyAlignment="1">
      <alignment horizontal="right" vertical="center"/>
    </xf>
    <xf numFmtId="49" fontId="26" fillId="0" borderId="0" xfId="0" applyNumberFormat="1" applyFont="1" applyAlignment="1">
      <alignment vertical="center"/>
    </xf>
    <xf numFmtId="183" fontId="42" fillId="0" borderId="0" xfId="0" applyNumberFormat="1" applyFont="1" applyAlignment="1">
      <alignment horizontal="center" vertical="center"/>
    </xf>
    <xf numFmtId="0" fontId="43" fillId="0" borderId="0" xfId="0" applyFont="1" applyAlignment="1">
      <alignment horizontal="right" vertical="center"/>
    </xf>
    <xf numFmtId="2" fontId="18" fillId="0" borderId="0" xfId="0" applyNumberFormat="1" applyFont="1" applyAlignment="1">
      <alignment horizontal="center" vertical="center"/>
    </xf>
    <xf numFmtId="0" fontId="31" fillId="0" borderId="0" xfId="0" applyFont="1" applyAlignment="1">
      <alignment vertical="center"/>
    </xf>
    <xf numFmtId="0" fontId="31" fillId="0" borderId="0" xfId="0" applyFont="1" applyAlignment="1">
      <alignment horizontal="right" vertical="center"/>
    </xf>
    <xf numFmtId="183" fontId="44" fillId="0" borderId="0" xfId="0" applyNumberFormat="1" applyFont="1" applyAlignment="1">
      <alignment horizontal="left" vertical="center"/>
    </xf>
    <xf numFmtId="185" fontId="33" fillId="0" borderId="0" xfId="0" applyNumberFormat="1" applyFont="1" applyAlignment="1">
      <alignment horizontal="centerContinuous" vertical="center"/>
    </xf>
    <xf numFmtId="183" fontId="33" fillId="0" borderId="0" xfId="0" applyNumberFormat="1" applyFont="1" applyAlignment="1">
      <alignment horizontal="centerContinuous" vertical="center"/>
    </xf>
    <xf numFmtId="183" fontId="39" fillId="0" borderId="0" xfId="0" applyNumberFormat="1" applyFont="1" applyAlignment="1">
      <alignment horizontal="right" vertical="center"/>
    </xf>
    <xf numFmtId="0" fontId="39" fillId="0" borderId="0" xfId="0" applyFont="1" applyAlignment="1">
      <alignment horizontal="right" vertical="center"/>
    </xf>
    <xf numFmtId="0" fontId="39" fillId="0" borderId="0" xfId="0" applyFont="1" applyAlignment="1">
      <alignment horizontal="left" vertical="center"/>
    </xf>
    <xf numFmtId="0" fontId="39" fillId="0" borderId="0" xfId="0" applyFont="1" applyAlignment="1">
      <alignment horizontal="center" vertical="center"/>
    </xf>
    <xf numFmtId="0" fontId="9" fillId="0" borderId="13" xfId="0" applyFont="1" applyBorder="1" applyAlignment="1">
      <alignment horizontal="center" wrapText="1" shrinkToFit="1"/>
    </xf>
    <xf numFmtId="0" fontId="9" fillId="0" borderId="0" xfId="0" applyFont="1" applyAlignment="1">
      <alignment horizontal="center" wrapText="1" shrinkToFit="1"/>
    </xf>
    <xf numFmtId="0" fontId="9" fillId="0" borderId="0" xfId="0" applyFont="1" applyAlignment="1">
      <alignment horizontal="center"/>
    </xf>
    <xf numFmtId="0" fontId="9" fillId="0" borderId="0" xfId="0" applyFont="1" applyAlignment="1">
      <alignment horizontal="left"/>
    </xf>
    <xf numFmtId="0" fontId="9" fillId="0" borderId="70" xfId="0" applyFont="1" applyBorder="1" applyAlignment="1">
      <alignment horizontal="center"/>
    </xf>
    <xf numFmtId="0" fontId="9" fillId="0" borderId="71" xfId="0" applyFont="1" applyBorder="1" applyAlignment="1">
      <alignment horizontal="center"/>
    </xf>
    <xf numFmtId="0" fontId="9" fillId="0" borderId="72" xfId="0" applyFont="1" applyBorder="1" applyAlignment="1">
      <alignment horizontal="center"/>
    </xf>
    <xf numFmtId="0" fontId="9" fillId="0" borderId="73" xfId="0" applyFont="1" applyBorder="1" applyAlignment="1">
      <alignment horizontal="center"/>
    </xf>
    <xf numFmtId="0" fontId="9" fillId="0" borderId="74" xfId="0" applyFont="1" applyBorder="1" applyAlignment="1">
      <alignment horizontal="center"/>
    </xf>
    <xf numFmtId="0" fontId="9" fillId="0" borderId="16" xfId="0" applyFont="1" applyBorder="1" applyAlignment="1">
      <alignment horizontal="left"/>
    </xf>
    <xf numFmtId="0" fontId="9" fillId="0" borderId="76" xfId="0" applyFont="1" applyBorder="1" applyAlignment="1">
      <alignment horizontal="left"/>
    </xf>
    <xf numFmtId="0" fontId="9" fillId="0" borderId="77" xfId="0" applyFont="1" applyBorder="1" applyAlignment="1">
      <alignment horizontal="left"/>
    </xf>
    <xf numFmtId="0" fontId="9" fillId="0" borderId="75" xfId="0" applyFont="1" applyBorder="1" applyAlignment="1">
      <alignment horizontal="left"/>
    </xf>
    <xf numFmtId="0" fontId="9" fillId="0" borderId="78" xfId="0" applyFont="1" applyBorder="1" applyAlignment="1">
      <alignment horizontal="left"/>
    </xf>
    <xf numFmtId="49" fontId="9" fillId="0" borderId="78" xfId="0" applyNumberFormat="1" applyFont="1" applyBorder="1" applyAlignment="1">
      <alignment horizontal="left"/>
    </xf>
    <xf numFmtId="0" fontId="9" fillId="0" borderId="16" xfId="0" applyFont="1" applyBorder="1" applyAlignment="1">
      <alignment horizontal="center"/>
    </xf>
    <xf numFmtId="0" fontId="9" fillId="0" borderId="75" xfId="0" applyFont="1" applyBorder="1" applyAlignment="1">
      <alignment horizontal="center"/>
    </xf>
    <xf numFmtId="0" fontId="9" fillId="0" borderId="76" xfId="0" applyFont="1" applyBorder="1" applyAlignment="1">
      <alignment horizontal="center"/>
    </xf>
    <xf numFmtId="0" fontId="9" fillId="0" borderId="79" xfId="0" applyFont="1" applyBorder="1" applyAlignment="1">
      <alignment horizontal="center"/>
    </xf>
    <xf numFmtId="0" fontId="9" fillId="0" borderId="80" xfId="0" applyFont="1" applyBorder="1" applyAlignment="1">
      <alignment horizontal="center"/>
    </xf>
    <xf numFmtId="0" fontId="9" fillId="0" borderId="81" xfId="0" applyFont="1" applyBorder="1" applyAlignment="1">
      <alignment horizontal="center"/>
    </xf>
    <xf numFmtId="0" fontId="9" fillId="0" borderId="82" xfId="0" applyFont="1" applyBorder="1" applyAlignment="1">
      <alignment horizontal="center"/>
    </xf>
    <xf numFmtId="0" fontId="9" fillId="0" borderId="83" xfId="0" applyFont="1" applyBorder="1" applyAlignment="1">
      <alignment horizontal="center"/>
    </xf>
    <xf numFmtId="0" fontId="9" fillId="0" borderId="84" xfId="0" applyFont="1" applyBorder="1" applyAlignment="1">
      <alignment horizontal="center"/>
    </xf>
    <xf numFmtId="49" fontId="3" fillId="6" borderId="49" xfId="0" applyNumberFormat="1" applyFont="1" applyFill="1" applyBorder="1" applyAlignment="1">
      <alignment vertical="center"/>
    </xf>
    <xf numFmtId="0" fontId="3" fillId="6" borderId="36" xfId="0" applyFont="1" applyFill="1" applyBorder="1" applyAlignment="1">
      <alignment horizontal="center" vertical="center" shrinkToFit="1"/>
    </xf>
    <xf numFmtId="49" fontId="3" fillId="6" borderId="13" xfId="0" applyNumberFormat="1" applyFont="1" applyFill="1" applyBorder="1" applyAlignment="1">
      <alignment vertical="center"/>
    </xf>
    <xf numFmtId="0" fontId="3" fillId="6" borderId="14" xfId="0" applyFont="1" applyFill="1" applyBorder="1" applyAlignment="1">
      <alignment horizontal="center" vertical="center" shrinkToFit="1"/>
    </xf>
    <xf numFmtId="0" fontId="3" fillId="6" borderId="13" xfId="0" applyFont="1" applyFill="1" applyBorder="1" applyAlignment="1">
      <alignment vertical="center"/>
    </xf>
    <xf numFmtId="0" fontId="3" fillId="6" borderId="5" xfId="0" applyFont="1" applyFill="1" applyBorder="1" applyAlignment="1">
      <alignment horizontal="center" vertical="center" shrinkToFit="1"/>
    </xf>
    <xf numFmtId="0" fontId="31" fillId="0" borderId="0" xfId="0" applyFont="1" applyAlignment="1">
      <alignment horizontal="left" vertical="center"/>
    </xf>
    <xf numFmtId="177" fontId="18" fillId="0" borderId="0" xfId="0" applyNumberFormat="1" applyFont="1" applyAlignment="1">
      <alignment horizontal="center" vertical="center"/>
    </xf>
    <xf numFmtId="0" fontId="41" fillId="0" borderId="0" xfId="0" applyFont="1" applyAlignment="1">
      <alignment horizontal="center"/>
    </xf>
    <xf numFmtId="49" fontId="27" fillId="0" borderId="4" xfId="0" applyNumberFormat="1" applyFont="1" applyBorder="1" applyAlignment="1">
      <alignment horizontal="right" vertical="center"/>
    </xf>
    <xf numFmtId="0" fontId="9" fillId="0" borderId="95" xfId="0" applyFont="1" applyBorder="1" applyAlignment="1">
      <alignment horizontal="center"/>
    </xf>
    <xf numFmtId="0" fontId="9" fillId="0" borderId="1" xfId="0" applyFont="1" applyBorder="1" applyAlignment="1">
      <alignment horizontal="center"/>
    </xf>
    <xf numFmtId="177" fontId="18" fillId="0" borderId="0" xfId="0" applyNumberFormat="1" applyFont="1" applyAlignment="1">
      <alignment vertical="center"/>
    </xf>
    <xf numFmtId="177" fontId="18" fillId="0" borderId="0" xfId="0" applyNumberFormat="1" applyFont="1" applyAlignment="1">
      <alignment horizontal="left" vertical="center"/>
    </xf>
    <xf numFmtId="0" fontId="48" fillId="0" borderId="0" xfId="0" applyFont="1" applyAlignment="1">
      <alignment horizontal="centerContinuous" vertical="center"/>
    </xf>
    <xf numFmtId="2" fontId="33" fillId="0" borderId="0" xfId="0" applyNumberFormat="1" applyFont="1" applyAlignment="1">
      <alignment horizontal="center" vertical="center"/>
    </xf>
    <xf numFmtId="177" fontId="33" fillId="0" borderId="0" xfId="0" applyNumberFormat="1" applyFont="1" applyAlignment="1">
      <alignment vertical="center"/>
    </xf>
    <xf numFmtId="183" fontId="50" fillId="0" borderId="69" xfId="0" applyNumberFormat="1" applyFont="1" applyBorder="1" applyAlignment="1">
      <alignment horizontal="right" vertical="center"/>
    </xf>
    <xf numFmtId="183" fontId="51" fillId="0" borderId="69" xfId="0" applyNumberFormat="1" applyFont="1" applyBorder="1" applyAlignment="1">
      <alignment horizontal="right" vertical="center"/>
    </xf>
    <xf numFmtId="0" fontId="49" fillId="0" borderId="0" xfId="0" applyFont="1" applyAlignment="1">
      <alignment horizontal="left" vertical="center"/>
    </xf>
    <xf numFmtId="0" fontId="49" fillId="0" borderId="0" xfId="0" applyFont="1" applyAlignment="1">
      <alignment horizontal="centerContinuous" vertical="center"/>
    </xf>
    <xf numFmtId="0" fontId="53" fillId="0" borderId="0" xfId="0" applyFont="1" applyAlignment="1">
      <alignment vertical="center"/>
    </xf>
    <xf numFmtId="0" fontId="49" fillId="0" borderId="0" xfId="0" applyFont="1" applyAlignment="1">
      <alignment vertical="center"/>
    </xf>
    <xf numFmtId="0" fontId="49" fillId="0" borderId="0" xfId="0" applyFont="1" applyAlignment="1">
      <alignment horizontal="right" vertical="center"/>
    </xf>
    <xf numFmtId="0" fontId="49" fillId="0" borderId="0" xfId="0" applyFont="1" applyAlignment="1">
      <alignment horizontal="center" vertical="center"/>
    </xf>
    <xf numFmtId="183" fontId="54" fillId="0" borderId="0" xfId="0" applyNumberFormat="1" applyFont="1" applyAlignment="1">
      <alignment horizontal="center" vertical="center"/>
    </xf>
    <xf numFmtId="185" fontId="53" fillId="0" borderId="0" xfId="0" applyNumberFormat="1" applyFont="1" applyAlignment="1">
      <alignment horizontal="right" vertical="center"/>
    </xf>
    <xf numFmtId="183" fontId="53" fillId="0" borderId="0" xfId="0" applyNumberFormat="1" applyFont="1" applyAlignment="1">
      <alignment horizontal="center" vertical="center"/>
    </xf>
    <xf numFmtId="183" fontId="53" fillId="0" borderId="0" xfId="0" applyNumberFormat="1" applyFont="1" applyAlignment="1">
      <alignment horizontal="left" vertical="center"/>
    </xf>
    <xf numFmtId="185" fontId="44" fillId="0" borderId="0" xfId="0" applyNumberFormat="1" applyFont="1" applyAlignment="1">
      <alignment horizontal="left" vertical="center"/>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0" fontId="3" fillId="6" borderId="1" xfId="0" applyFont="1" applyFill="1" applyBorder="1" applyAlignment="1">
      <alignment horizontal="center" vertical="center" shrinkToFit="1"/>
    </xf>
    <xf numFmtId="0" fontId="10" fillId="0" borderId="0" xfId="0" applyFont="1" applyAlignment="1">
      <alignment horizontal="center" vertical="center"/>
    </xf>
    <xf numFmtId="176" fontId="55" fillId="8" borderId="0" xfId="0" applyNumberFormat="1" applyFont="1" applyFill="1" applyAlignment="1">
      <alignment horizontal="center" vertical="center" wrapText="1"/>
    </xf>
    <xf numFmtId="176" fontId="56" fillId="8" borderId="0" xfId="0" applyNumberFormat="1" applyFont="1" applyFill="1" applyAlignment="1">
      <alignment horizontal="center" vertical="center" wrapText="1" shrinkToFit="1"/>
    </xf>
    <xf numFmtId="49" fontId="57" fillId="8" borderId="0" xfId="0" applyNumberFormat="1" applyFont="1" applyFill="1" applyAlignment="1">
      <alignment horizontal="center" vertical="center" wrapText="1"/>
    </xf>
    <xf numFmtId="49" fontId="55" fillId="8" borderId="0" xfId="0" applyNumberFormat="1" applyFont="1" applyFill="1" applyAlignment="1">
      <alignment horizontal="center" vertical="center" wrapText="1"/>
    </xf>
    <xf numFmtId="49" fontId="58" fillId="0" borderId="0" xfId="0" applyNumberFormat="1" applyFont="1" applyAlignment="1">
      <alignment vertical="center" shrinkToFit="1"/>
    </xf>
    <xf numFmtId="49" fontId="55" fillId="0" borderId="0" xfId="0" applyNumberFormat="1" applyFont="1" applyAlignment="1">
      <alignment vertical="center"/>
    </xf>
    <xf numFmtId="49" fontId="55" fillId="0" borderId="0" xfId="0" applyNumberFormat="1" applyFont="1" applyAlignment="1">
      <alignment horizontal="center" vertical="center" wrapText="1"/>
    </xf>
    <xf numFmtId="179" fontId="58" fillId="8" borderId="0" xfId="0" applyNumberFormat="1" applyFont="1" applyFill="1" applyAlignment="1">
      <alignment vertical="center" shrinkToFit="1"/>
    </xf>
    <xf numFmtId="179" fontId="58" fillId="9" borderId="0" xfId="0" applyNumberFormat="1" applyFont="1" applyFill="1" applyAlignment="1">
      <alignment vertical="center" shrinkToFit="1"/>
    </xf>
    <xf numFmtId="181" fontId="58" fillId="9" borderId="0" xfId="0" applyNumberFormat="1" applyFont="1" applyFill="1" applyAlignment="1">
      <alignment vertical="center" shrinkToFit="1"/>
    </xf>
    <xf numFmtId="181" fontId="58" fillId="8" borderId="0" xfId="0" applyNumberFormat="1" applyFont="1" applyFill="1" applyAlignment="1">
      <alignment vertical="center" shrinkToFit="1"/>
    </xf>
    <xf numFmtId="179" fontId="61" fillId="12" borderId="0" xfId="0" applyNumberFormat="1" applyFont="1" applyFill="1" applyAlignment="1">
      <alignment vertical="center"/>
    </xf>
    <xf numFmtId="179" fontId="62" fillId="12" borderId="0" xfId="0" applyNumberFormat="1" applyFont="1" applyFill="1" applyAlignment="1">
      <alignment vertical="center" shrinkToFit="1"/>
    </xf>
    <xf numFmtId="179" fontId="58" fillId="7" borderId="0" xfId="0" applyNumberFormat="1" applyFont="1" applyFill="1" applyAlignment="1">
      <alignment vertical="center" shrinkToFit="1"/>
    </xf>
    <xf numFmtId="179" fontId="58" fillId="0" borderId="0" xfId="0" applyNumberFormat="1" applyFont="1" applyAlignment="1">
      <alignment vertical="center" shrinkToFit="1"/>
    </xf>
    <xf numFmtId="180" fontId="58" fillId="0" borderId="0" xfId="0" applyNumberFormat="1" applyFont="1" applyAlignment="1">
      <alignment vertical="center" shrinkToFit="1"/>
    </xf>
    <xf numFmtId="181" fontId="56" fillId="0" borderId="0" xfId="0" applyNumberFormat="1" applyFont="1" applyAlignment="1">
      <alignment vertical="center"/>
    </xf>
    <xf numFmtId="181" fontId="58" fillId="0" borderId="0" xfId="0" applyNumberFormat="1" applyFont="1" applyAlignment="1">
      <alignment vertical="center" shrinkToFit="1"/>
    </xf>
    <xf numFmtId="181" fontId="58" fillId="11" borderId="0" xfId="0" applyNumberFormat="1" applyFont="1" applyFill="1" applyAlignment="1">
      <alignment vertical="center" shrinkToFit="1"/>
    </xf>
    <xf numFmtId="181" fontId="58" fillId="10" borderId="0" xfId="0" applyNumberFormat="1" applyFont="1" applyFill="1" applyAlignment="1">
      <alignment vertical="center" shrinkToFit="1"/>
    </xf>
    <xf numFmtId="49" fontId="58" fillId="0" borderId="0" xfId="0" applyNumberFormat="1" applyFont="1" applyAlignment="1">
      <alignment horizontal="right" vertical="center" shrinkToFit="1"/>
    </xf>
    <xf numFmtId="181" fontId="58" fillId="0" borderId="0" xfId="0" applyNumberFormat="1" applyFont="1" applyAlignment="1">
      <alignment horizontal="right" vertical="center" shrinkToFit="1"/>
    </xf>
    <xf numFmtId="0" fontId="59" fillId="0" borderId="0" xfId="0" applyFont="1" applyAlignment="1">
      <alignment vertical="center"/>
    </xf>
    <xf numFmtId="179" fontId="55" fillId="7" borderId="0" xfId="0" applyNumberFormat="1" applyFont="1" applyFill="1" applyAlignment="1">
      <alignment vertical="center"/>
    </xf>
    <xf numFmtId="181" fontId="58" fillId="7" borderId="0" xfId="0" applyNumberFormat="1" applyFont="1" applyFill="1" applyAlignment="1">
      <alignment vertical="center" shrinkToFit="1"/>
    </xf>
    <xf numFmtId="0" fontId="10" fillId="0" borderId="0" xfId="0" applyFont="1" applyAlignment="1">
      <alignment horizontal="right" vertical="center"/>
    </xf>
    <xf numFmtId="2" fontId="32" fillId="0" borderId="0" xfId="0" applyNumberFormat="1" applyFont="1" applyAlignment="1">
      <alignment horizontal="left" vertical="center"/>
    </xf>
    <xf numFmtId="177" fontId="33" fillId="0" borderId="0" xfId="0" applyNumberFormat="1" applyFont="1" applyAlignment="1">
      <alignment horizontal="left" vertical="center"/>
    </xf>
    <xf numFmtId="2" fontId="63" fillId="0" borderId="69" xfId="0" applyNumberFormat="1" applyFont="1" applyBorder="1" applyAlignment="1">
      <alignment vertical="center"/>
    </xf>
    <xf numFmtId="176" fontId="10" fillId="0" borderId="0" xfId="0" applyNumberFormat="1" applyFont="1" applyAlignment="1">
      <alignment vertical="center"/>
    </xf>
    <xf numFmtId="0" fontId="33" fillId="0" borderId="0" xfId="0" applyFont="1" applyAlignment="1">
      <alignment horizontal="right" vertical="center"/>
    </xf>
    <xf numFmtId="49" fontId="58" fillId="0" borderId="63" xfId="0" applyNumberFormat="1" applyFont="1" applyBorder="1" applyAlignment="1">
      <alignment horizontal="center" vertical="center"/>
    </xf>
    <xf numFmtId="0" fontId="58" fillId="0" borderId="63" xfId="0" applyFont="1" applyBorder="1" applyAlignment="1">
      <alignment horizontal="left" vertical="center"/>
    </xf>
    <xf numFmtId="49" fontId="58" fillId="0" borderId="63" xfId="0" applyNumberFormat="1" applyFont="1" applyBorder="1" applyAlignment="1">
      <alignment horizontal="left" vertical="center" shrinkToFit="1"/>
    </xf>
    <xf numFmtId="176" fontId="58" fillId="0" borderId="63" xfId="0" applyNumberFormat="1" applyFont="1" applyBorder="1" applyAlignment="1">
      <alignment vertical="center" shrinkToFit="1"/>
    </xf>
    <xf numFmtId="49" fontId="58" fillId="0" borderId="63" xfId="0" applyNumberFormat="1" applyFont="1" applyBorder="1" applyAlignment="1">
      <alignment vertical="center" shrinkToFit="1"/>
    </xf>
    <xf numFmtId="49" fontId="64" fillId="0" borderId="63" xfId="0" applyNumberFormat="1" applyFont="1" applyBorder="1" applyAlignment="1">
      <alignment vertical="center" shrinkToFit="1"/>
    </xf>
    <xf numFmtId="49" fontId="58" fillId="0" borderId="0" xfId="0" applyNumberFormat="1" applyFont="1" applyAlignment="1">
      <alignment horizontal="center" vertical="center" shrinkToFit="1"/>
    </xf>
    <xf numFmtId="176" fontId="55" fillId="0" borderId="0" xfId="0" applyNumberFormat="1" applyFont="1" applyAlignment="1">
      <alignment vertical="center"/>
    </xf>
    <xf numFmtId="176" fontId="55" fillId="0" borderId="0" xfId="0" applyNumberFormat="1" applyFont="1" applyAlignment="1">
      <alignment horizontal="left" vertical="center"/>
    </xf>
    <xf numFmtId="0" fontId="58" fillId="0" borderId="0" xfId="0" applyFont="1" applyAlignment="1">
      <alignment vertical="center" wrapText="1"/>
    </xf>
    <xf numFmtId="176" fontId="58" fillId="0" borderId="0" xfId="0" applyNumberFormat="1" applyFont="1" applyAlignment="1">
      <alignment horizontal="left" vertical="center"/>
    </xf>
    <xf numFmtId="176" fontId="58" fillId="0" borderId="0" xfId="0" applyNumberFormat="1" applyFont="1" applyAlignment="1">
      <alignment vertical="center" shrinkToFit="1"/>
    </xf>
    <xf numFmtId="176" fontId="58" fillId="0" borderId="0" xfId="0" applyNumberFormat="1" applyFont="1" applyAlignment="1">
      <alignment horizontal="center" vertical="center"/>
    </xf>
    <xf numFmtId="0" fontId="55" fillId="0" borderId="0" xfId="0" applyFont="1" applyAlignment="1">
      <alignment horizontal="center" vertical="center"/>
    </xf>
    <xf numFmtId="49" fontId="64" fillId="0" borderId="0" xfId="0" applyNumberFormat="1" applyFont="1" applyAlignment="1">
      <alignment vertical="center" shrinkToFit="1"/>
    </xf>
    <xf numFmtId="49" fontId="58" fillId="0" borderId="0" xfId="0" applyNumberFormat="1" applyFont="1" applyAlignment="1">
      <alignment horizontal="center" vertical="center"/>
    </xf>
    <xf numFmtId="2" fontId="58" fillId="0" borderId="0" xfId="0" applyNumberFormat="1" applyFont="1" applyAlignment="1">
      <alignment horizontal="center" vertical="center"/>
    </xf>
    <xf numFmtId="176" fontId="58" fillId="0" borderId="0" xfId="0" applyNumberFormat="1" applyFont="1" applyAlignment="1">
      <alignment horizontal="center" vertical="center" shrinkToFit="1"/>
    </xf>
    <xf numFmtId="2" fontId="55" fillId="0" borderId="0" xfId="0" applyNumberFormat="1" applyFont="1" applyAlignment="1">
      <alignment horizontal="center" vertical="center"/>
    </xf>
    <xf numFmtId="2" fontId="58" fillId="0" borderId="0" xfId="0" applyNumberFormat="1" applyFont="1" applyAlignment="1">
      <alignment vertical="center"/>
    </xf>
    <xf numFmtId="49" fontId="58" fillId="0" borderId="0" xfId="0" applyNumberFormat="1" applyFont="1" applyAlignment="1">
      <alignment vertical="center"/>
    </xf>
    <xf numFmtId="176" fontId="58" fillId="0" borderId="0" xfId="0" applyNumberFormat="1" applyFont="1" applyAlignment="1">
      <alignment vertical="center"/>
    </xf>
    <xf numFmtId="0" fontId="58" fillId="0" borderId="0" xfId="0" applyFont="1" applyAlignment="1">
      <alignment horizontal="center" vertical="center"/>
    </xf>
    <xf numFmtId="0" fontId="58" fillId="0" borderId="0" xfId="0" applyFont="1" applyAlignment="1">
      <alignment vertical="center"/>
    </xf>
    <xf numFmtId="176" fontId="58" fillId="0" borderId="0" xfId="0" applyNumberFormat="1" applyFont="1" applyAlignment="1">
      <alignment horizontal="right" vertical="center"/>
    </xf>
    <xf numFmtId="176" fontId="55" fillId="0" borderId="0" xfId="0" applyNumberFormat="1" applyFont="1" applyAlignment="1">
      <alignment horizontal="center" vertical="center"/>
    </xf>
    <xf numFmtId="49" fontId="55" fillId="0" borderId="0" xfId="0" applyNumberFormat="1" applyFont="1" applyAlignment="1">
      <alignment horizontal="center" vertical="center"/>
    </xf>
    <xf numFmtId="0" fontId="58" fillId="0" borderId="0" xfId="0" applyFont="1" applyAlignment="1">
      <alignment horizontal="left" vertical="center"/>
    </xf>
    <xf numFmtId="0" fontId="55" fillId="0" borderId="0" xfId="0" applyFont="1" applyAlignment="1">
      <alignment horizontal="left" vertical="center"/>
    </xf>
    <xf numFmtId="183" fontId="58" fillId="0" borderId="0" xfId="0" applyNumberFormat="1" applyFont="1" applyAlignment="1">
      <alignment vertical="center"/>
    </xf>
    <xf numFmtId="0" fontId="59" fillId="0" borderId="0" xfId="0" applyFont="1" applyAlignment="1">
      <alignment horizontal="center" vertical="center"/>
    </xf>
    <xf numFmtId="181" fontId="58" fillId="0" borderId="0" xfId="0" applyNumberFormat="1" applyFont="1" applyAlignment="1">
      <alignment vertical="center"/>
    </xf>
    <xf numFmtId="49" fontId="58" fillId="0" borderId="0" xfId="0" applyNumberFormat="1" applyFont="1" applyAlignment="1">
      <alignment horizontal="right" vertical="center"/>
    </xf>
    <xf numFmtId="181" fontId="58" fillId="0" borderId="0" xfId="0" applyNumberFormat="1" applyFont="1" applyAlignment="1">
      <alignment horizontal="right" vertical="center"/>
    </xf>
    <xf numFmtId="0" fontId="59" fillId="0" borderId="0" xfId="0" applyFont="1" applyAlignment="1">
      <alignment horizontal="right" vertical="center"/>
    </xf>
    <xf numFmtId="49" fontId="58" fillId="0" borderId="0" xfId="0" applyNumberFormat="1" applyFont="1" applyAlignment="1">
      <alignment horizontal="left" vertical="center" shrinkToFit="1"/>
    </xf>
    <xf numFmtId="0" fontId="65" fillId="0" borderId="0" xfId="0" applyFont="1" applyAlignment="1">
      <alignment horizontal="right" vertical="center" shrinkToFit="1"/>
    </xf>
    <xf numFmtId="0" fontId="66" fillId="0" borderId="0" xfId="0" applyFont="1" applyAlignment="1">
      <alignment horizontal="center" vertical="center"/>
    </xf>
    <xf numFmtId="177" fontId="67" fillId="0" borderId="0" xfId="0" applyNumberFormat="1" applyFont="1" applyAlignment="1">
      <alignment horizontal="center" vertical="center" shrinkToFit="1"/>
    </xf>
    <xf numFmtId="49" fontId="68" fillId="0" borderId="0" xfId="0" applyNumberFormat="1" applyFont="1" applyAlignment="1">
      <alignment vertical="center"/>
    </xf>
    <xf numFmtId="49" fontId="58" fillId="0" borderId="0" xfId="0" applyNumberFormat="1" applyFont="1" applyAlignment="1">
      <alignment vertical="center" textRotation="90"/>
    </xf>
    <xf numFmtId="181" fontId="58" fillId="0" borderId="0" xfId="0" applyNumberFormat="1" applyFont="1" applyAlignment="1">
      <alignment horizontal="left" vertical="center" shrinkToFit="1"/>
    </xf>
    <xf numFmtId="0" fontId="58" fillId="0" borderId="0" xfId="0" applyFont="1" applyAlignment="1">
      <alignment horizontal="right" vertical="center"/>
    </xf>
    <xf numFmtId="181" fontId="58" fillId="0" borderId="0" xfId="0" applyNumberFormat="1" applyFont="1" applyAlignment="1">
      <alignment horizontal="left" vertical="center"/>
    </xf>
    <xf numFmtId="181" fontId="69" fillId="0" borderId="0" xfId="0" applyNumberFormat="1" applyFont="1" applyAlignment="1">
      <alignment vertical="center"/>
    </xf>
    <xf numFmtId="49" fontId="55" fillId="0" borderId="0" xfId="0" applyNumberFormat="1" applyFont="1" applyAlignment="1">
      <alignment horizontal="centerContinuous" vertical="center" shrinkToFit="1"/>
    </xf>
    <xf numFmtId="176" fontId="55" fillId="0" borderId="0" xfId="0" applyNumberFormat="1" applyFont="1" applyAlignment="1">
      <alignment horizontal="centerContinuous" vertical="center" shrinkToFit="1"/>
    </xf>
    <xf numFmtId="0" fontId="64" fillId="0" borderId="0" xfId="0" applyFont="1" applyAlignment="1">
      <alignment vertical="center"/>
    </xf>
    <xf numFmtId="176" fontId="55" fillId="0" borderId="0" xfId="0" applyNumberFormat="1" applyFont="1" applyAlignment="1">
      <alignment horizontal="right" vertical="center"/>
    </xf>
    <xf numFmtId="177" fontId="58" fillId="0" borderId="0" xfId="0" applyNumberFormat="1" applyFont="1" applyAlignment="1">
      <alignment horizontal="center" vertical="center" shrinkToFit="1"/>
    </xf>
    <xf numFmtId="181" fontId="58" fillId="0" borderId="0" xfId="0" applyNumberFormat="1" applyFont="1" applyAlignment="1">
      <alignment horizontal="center" vertical="center"/>
    </xf>
    <xf numFmtId="0" fontId="59" fillId="0" borderId="0" xfId="0" applyFont="1" applyAlignment="1">
      <alignment horizontal="left" vertical="center"/>
    </xf>
    <xf numFmtId="49" fontId="66" fillId="0" borderId="0" xfId="0" applyNumberFormat="1" applyFont="1" applyAlignment="1">
      <alignment horizontal="center" vertical="center"/>
    </xf>
    <xf numFmtId="177" fontId="67" fillId="0" borderId="0" xfId="0" applyNumberFormat="1" applyFont="1" applyAlignment="1">
      <alignment horizontal="center" vertical="center"/>
    </xf>
    <xf numFmtId="0" fontId="55" fillId="0" borderId="0" xfId="0" applyFont="1" applyAlignment="1">
      <alignment horizontal="centerContinuous" vertical="center"/>
    </xf>
    <xf numFmtId="181" fontId="58" fillId="0" borderId="0" xfId="0" applyNumberFormat="1" applyFont="1" applyAlignment="1">
      <alignment horizontal="center" vertical="center" shrinkToFit="1"/>
    </xf>
    <xf numFmtId="176" fontId="66" fillId="0" borderId="0" xfId="0" applyNumberFormat="1" applyFont="1" applyAlignment="1">
      <alignment horizontal="center" vertical="center" shrinkToFit="1"/>
    </xf>
    <xf numFmtId="49" fontId="66" fillId="0" borderId="0" xfId="0" applyNumberFormat="1" applyFont="1" applyAlignment="1">
      <alignment horizontal="center" vertical="center" shrinkToFit="1"/>
    </xf>
    <xf numFmtId="0" fontId="58" fillId="0" borderId="0" xfId="0" applyFont="1" applyAlignment="1">
      <alignment vertical="center" shrinkToFit="1"/>
    </xf>
    <xf numFmtId="49" fontId="58" fillId="0" borderId="0" xfId="0" applyNumberFormat="1" applyFont="1" applyAlignment="1">
      <alignment horizontal="centerContinuous" vertical="center"/>
    </xf>
    <xf numFmtId="176" fontId="58" fillId="0" borderId="0" xfId="0" applyNumberFormat="1" applyFont="1" applyAlignment="1">
      <alignment horizontal="centerContinuous" vertical="center"/>
    </xf>
    <xf numFmtId="183" fontId="58" fillId="0" borderId="0" xfId="0" applyNumberFormat="1" applyFont="1" applyAlignment="1">
      <alignment horizontal="center" vertical="center"/>
    </xf>
    <xf numFmtId="181" fontId="66" fillId="0" borderId="0" xfId="0" applyNumberFormat="1" applyFont="1" applyAlignment="1">
      <alignment horizontal="center" vertical="center" shrinkToFit="1"/>
    </xf>
    <xf numFmtId="49" fontId="55" fillId="0" borderId="0" xfId="0" applyNumberFormat="1" applyFont="1" applyAlignment="1">
      <alignment horizontal="right" vertical="center"/>
    </xf>
    <xf numFmtId="181" fontId="69" fillId="0" borderId="0" xfId="0" applyNumberFormat="1" applyFont="1" applyAlignment="1">
      <alignment horizontal="center" vertical="center"/>
    </xf>
    <xf numFmtId="49" fontId="66" fillId="0" borderId="0" xfId="0" applyNumberFormat="1" applyFont="1" applyAlignment="1">
      <alignment horizontal="left" vertical="center" shrinkToFit="1"/>
    </xf>
    <xf numFmtId="183" fontId="56" fillId="0" borderId="0" xfId="0" applyNumberFormat="1" applyFont="1" applyAlignment="1">
      <alignment vertical="center"/>
    </xf>
    <xf numFmtId="177" fontId="64" fillId="0" borderId="0" xfId="0" applyNumberFormat="1" applyFont="1" applyAlignment="1">
      <alignment horizontal="center" vertical="center"/>
    </xf>
    <xf numFmtId="49" fontId="56" fillId="0" borderId="0" xfId="0" applyNumberFormat="1" applyFont="1" applyAlignment="1">
      <alignment horizontal="left" vertical="center"/>
    </xf>
    <xf numFmtId="49" fontId="64" fillId="0" borderId="0" xfId="0" applyNumberFormat="1" applyFont="1" applyAlignment="1">
      <alignment vertical="center"/>
    </xf>
    <xf numFmtId="49" fontId="66" fillId="0" borderId="0" xfId="0" applyNumberFormat="1" applyFont="1" applyAlignment="1">
      <alignment horizontal="right" vertical="center"/>
    </xf>
    <xf numFmtId="0" fontId="66" fillId="0" borderId="0" xfId="0" applyFont="1" applyAlignment="1">
      <alignment horizontal="right" vertical="center"/>
    </xf>
    <xf numFmtId="0" fontId="71" fillId="0" borderId="0" xfId="0" applyFont="1" applyAlignment="1">
      <alignment vertical="center"/>
    </xf>
    <xf numFmtId="0" fontId="71" fillId="0" borderId="0" xfId="0" applyFont="1" applyAlignment="1">
      <alignment horizontal="right" vertical="center"/>
    </xf>
    <xf numFmtId="176" fontId="66" fillId="0" borderId="0" xfId="0" applyNumberFormat="1" applyFont="1" applyAlignment="1">
      <alignment horizontal="center" vertical="center"/>
    </xf>
    <xf numFmtId="180" fontId="59" fillId="0" borderId="0" xfId="0" applyNumberFormat="1" applyFont="1" applyAlignment="1">
      <alignment horizontal="center" vertical="center"/>
    </xf>
    <xf numFmtId="180" fontId="58" fillId="0" borderId="0" xfId="0" applyNumberFormat="1" applyFont="1" applyAlignment="1">
      <alignment horizontal="right" vertical="center" shrinkToFit="1"/>
    </xf>
    <xf numFmtId="181" fontId="60" fillId="0" borderId="0" xfId="0" applyNumberFormat="1" applyFont="1" applyAlignment="1">
      <alignment horizontal="right" vertical="center"/>
    </xf>
    <xf numFmtId="0" fontId="55" fillId="0" borderId="0" xfId="0" applyFont="1" applyAlignment="1">
      <alignment vertical="center"/>
    </xf>
    <xf numFmtId="49" fontId="8" fillId="0" borderId="28"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5" fillId="0" borderId="0" xfId="0" applyFont="1" applyAlignment="1">
      <alignment horizontal="right" vertical="center" shrinkToFit="1"/>
    </xf>
    <xf numFmtId="0" fontId="0" fillId="0" borderId="0" xfId="0" applyAlignment="1">
      <alignment horizontal="right" vertical="center" shrinkToFit="1"/>
    </xf>
    <xf numFmtId="0" fontId="5" fillId="0" borderId="56" xfId="0" applyFont="1" applyBorder="1" applyAlignment="1">
      <alignment horizontal="right" vertical="center" wrapText="1"/>
    </xf>
    <xf numFmtId="0" fontId="0" fillId="0" borderId="56" xfId="0" applyBorder="1" applyAlignment="1">
      <alignment horizontal="right" vertical="center" wrapText="1"/>
    </xf>
    <xf numFmtId="49" fontId="18" fillId="0" borderId="0" xfId="0" applyNumberFormat="1" applyFont="1" applyAlignment="1" applyProtection="1">
      <alignment horizontal="center" vertical="top" wrapText="1"/>
      <protection locked="0"/>
    </xf>
    <xf numFmtId="0" fontId="20" fillId="0" borderId="0" xfId="0" applyFont="1" applyAlignment="1">
      <alignment horizontal="center" vertical="top" wrapText="1"/>
    </xf>
    <xf numFmtId="49" fontId="7" fillId="0" borderId="13" xfId="0" applyNumberFormat="1" applyFont="1" applyBorder="1" applyAlignment="1">
      <alignment horizontal="right" vertical="center"/>
    </xf>
    <xf numFmtId="49" fontId="7" fillId="0" borderId="0" xfId="0" applyNumberFormat="1" applyFont="1" applyAlignment="1">
      <alignment horizontal="right" vertical="center"/>
    </xf>
    <xf numFmtId="0" fontId="5" fillId="0" borderId="13" xfId="0" applyFont="1" applyBorder="1" applyAlignment="1">
      <alignment horizontal="right" vertical="center" shrinkToFit="1"/>
    </xf>
    <xf numFmtId="22" fontId="3" fillId="6" borderId="13"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4" fillId="0" borderId="32"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49" fontId="16" fillId="0" borderId="33" xfId="0" applyNumberFormat="1"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0" fillId="0" borderId="1" xfId="0" applyBorder="1" applyAlignment="1">
      <alignment horizontal="center" vertical="center"/>
    </xf>
    <xf numFmtId="49" fontId="6" fillId="0" borderId="1" xfId="0" applyNumberFormat="1"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49" fontId="29" fillId="0" borderId="0" xfId="0" applyNumberFormat="1" applyFont="1" applyAlignment="1">
      <alignment horizontal="right" vertical="center" wrapText="1"/>
    </xf>
    <xf numFmtId="0" fontId="30" fillId="0" borderId="0" xfId="0" applyFont="1" applyAlignment="1">
      <alignment horizontal="right" vertical="center"/>
    </xf>
    <xf numFmtId="49" fontId="5" fillId="0" borderId="0" xfId="0" applyNumberFormat="1" applyFont="1" applyAlignment="1">
      <alignment horizontal="right" vertical="center" shrinkToFit="1"/>
    </xf>
    <xf numFmtId="0" fontId="5" fillId="4" borderId="49"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4" borderId="36" xfId="0" applyFont="1" applyFill="1" applyBorder="1" applyAlignment="1" applyProtection="1">
      <alignment horizontal="center" vertical="center" shrinkToFit="1"/>
      <protection locked="0"/>
    </xf>
    <xf numFmtId="0" fontId="5" fillId="6" borderId="0" xfId="0" applyFont="1" applyFill="1" applyAlignment="1">
      <alignment horizontal="center" vertical="center" shrinkToFit="1"/>
    </xf>
    <xf numFmtId="0" fontId="5" fillId="6" borderId="14" xfId="0" applyFont="1" applyFill="1" applyBorder="1" applyAlignment="1">
      <alignment horizontal="center" vertical="center" shrinkToFit="1"/>
    </xf>
    <xf numFmtId="0" fontId="14" fillId="4" borderId="50" xfId="0" applyFont="1" applyFill="1" applyBorder="1" applyAlignment="1">
      <alignment horizontal="center" vertical="center" shrinkToFit="1"/>
    </xf>
    <xf numFmtId="0" fontId="0" fillId="0" borderId="55" xfId="0" applyBorder="1" applyAlignment="1">
      <alignment horizontal="center" vertical="center" shrinkToFit="1"/>
    </xf>
    <xf numFmtId="0" fontId="75" fillId="0" borderId="53" xfId="0" applyFont="1" applyBorder="1" applyAlignment="1" applyProtection="1">
      <alignment horizontal="center" vertical="center" shrinkToFit="1"/>
      <protection locked="0"/>
    </xf>
    <xf numFmtId="0" fontId="73" fillId="0" borderId="51" xfId="0" applyFont="1" applyBorder="1" applyAlignment="1" applyProtection="1">
      <alignment horizontal="center" vertical="center" shrinkToFit="1"/>
      <protection locked="0"/>
    </xf>
    <xf numFmtId="176" fontId="74" fillId="0" borderId="53" xfId="0" applyNumberFormat="1" applyFont="1" applyBorder="1" applyAlignment="1" applyProtection="1">
      <alignment vertical="center"/>
      <protection locked="0"/>
    </xf>
    <xf numFmtId="0" fontId="73" fillId="0" borderId="51" xfId="0" applyFont="1" applyBorder="1" applyAlignment="1" applyProtection="1">
      <alignment vertical="center"/>
      <protection locked="0"/>
    </xf>
    <xf numFmtId="0" fontId="73" fillId="0" borderId="52" xfId="0" applyFont="1" applyBorder="1" applyAlignment="1" applyProtection="1">
      <alignment vertical="center"/>
      <protection locked="0"/>
    </xf>
    <xf numFmtId="179" fontId="3" fillId="0" borderId="56" xfId="0" applyNumberFormat="1" applyFont="1" applyBorder="1" applyAlignment="1">
      <alignment horizontal="right" vertical="center" wrapText="1" shrinkToFit="1"/>
    </xf>
    <xf numFmtId="49" fontId="5" fillId="2" borderId="43" xfId="0" applyNumberFormat="1" applyFont="1" applyFill="1" applyBorder="1" applyAlignment="1">
      <alignment horizontal="center" vertical="center" wrapText="1" shrinkToFit="1"/>
    </xf>
    <xf numFmtId="49" fontId="5" fillId="2" borderId="34" xfId="0" applyNumberFormat="1" applyFont="1" applyFill="1" applyBorder="1" applyAlignment="1">
      <alignment horizontal="center" vertical="center" wrapText="1" shrinkToFit="1"/>
    </xf>
    <xf numFmtId="49" fontId="5" fillId="2" borderId="44" xfId="0" applyNumberFormat="1" applyFont="1" applyFill="1" applyBorder="1" applyAlignment="1">
      <alignment horizontal="center" vertical="center" wrapText="1" shrinkToFit="1"/>
    </xf>
    <xf numFmtId="49" fontId="5" fillId="2" borderId="37" xfId="0" applyNumberFormat="1" applyFont="1" applyFill="1" applyBorder="1" applyAlignment="1">
      <alignment horizontal="center" vertical="center" wrapText="1" shrinkToFit="1"/>
    </xf>
    <xf numFmtId="49" fontId="21" fillId="15" borderId="41" xfId="0" applyNumberFormat="1" applyFont="1" applyFill="1" applyBorder="1" applyAlignment="1">
      <alignment horizontal="center" vertical="center" wrapText="1" shrinkToFit="1"/>
    </xf>
    <xf numFmtId="49" fontId="21" fillId="15" borderId="35" xfId="0" applyNumberFormat="1" applyFont="1" applyFill="1" applyBorder="1" applyAlignment="1">
      <alignment horizontal="center" vertical="center" wrapText="1" shrinkToFit="1"/>
    </xf>
    <xf numFmtId="49" fontId="5" fillId="2" borderId="45" xfId="0" applyNumberFormat="1" applyFont="1" applyFill="1" applyBorder="1" applyAlignment="1">
      <alignment horizontal="center" vertical="center" shrinkToFit="1"/>
    </xf>
    <xf numFmtId="49" fontId="5" fillId="2" borderId="46" xfId="0" applyNumberFormat="1" applyFont="1" applyFill="1" applyBorder="1" applyAlignment="1">
      <alignment horizontal="center" vertical="center" shrinkToFit="1"/>
    </xf>
    <xf numFmtId="49" fontId="5" fillId="2" borderId="44" xfId="0" applyNumberFormat="1" applyFont="1" applyFill="1" applyBorder="1" applyAlignment="1">
      <alignment horizontal="center" vertical="center" shrinkToFit="1"/>
    </xf>
    <xf numFmtId="49" fontId="5" fillId="2" borderId="29"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49" fontId="5" fillId="2" borderId="36" xfId="0" applyNumberFormat="1" applyFont="1" applyFill="1" applyBorder="1" applyAlignment="1">
      <alignment horizontal="center" vertical="center" wrapText="1" shrinkToFit="1"/>
    </xf>
    <xf numFmtId="49" fontId="5" fillId="2" borderId="30" xfId="0" applyNumberFormat="1" applyFont="1" applyFill="1" applyBorder="1" applyAlignment="1">
      <alignment horizontal="center" vertical="center" wrapText="1" shrinkToFit="1"/>
    </xf>
    <xf numFmtId="49" fontId="5" fillId="2" borderId="31" xfId="0" applyNumberFormat="1" applyFont="1" applyFill="1" applyBorder="1" applyAlignment="1">
      <alignment horizontal="center" vertical="center" wrapText="1" shrinkToFit="1"/>
    </xf>
    <xf numFmtId="49" fontId="8" fillId="0" borderId="2"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9" fillId="0" borderId="13" xfId="0" applyFont="1" applyBorder="1" applyAlignment="1">
      <alignment horizontal="center" wrapText="1" shrinkToFit="1"/>
    </xf>
    <xf numFmtId="0" fontId="0" fillId="0" borderId="3" xfId="0" applyBorder="1" applyAlignment="1">
      <alignment wrapText="1"/>
    </xf>
    <xf numFmtId="49" fontId="47" fillId="6" borderId="2" xfId="0" applyNumberFormat="1" applyFont="1" applyFill="1" applyBorder="1" applyAlignment="1" applyProtection="1">
      <alignment horizontal="center" vertical="center" wrapText="1"/>
      <protection locked="0"/>
    </xf>
    <xf numFmtId="0" fontId="47" fillId="6" borderId="2" xfId="0" applyFont="1" applyFill="1" applyBorder="1" applyAlignment="1" applyProtection="1">
      <alignment vertical="center" wrapText="1"/>
      <protection locked="0"/>
    </xf>
    <xf numFmtId="0" fontId="3" fillId="0" borderId="4" xfId="0" applyFont="1" applyBorder="1" applyAlignment="1">
      <alignment horizontal="left" vertical="center" wrapText="1" shrinkToFit="1"/>
    </xf>
    <xf numFmtId="0" fontId="0" fillId="0" borderId="4" xfId="0" applyBorder="1" applyAlignment="1">
      <alignment horizontal="left" vertical="center" wrapText="1" shrinkToFit="1"/>
    </xf>
    <xf numFmtId="0" fontId="5" fillId="0" borderId="4" xfId="0" applyFont="1" applyBorder="1" applyAlignment="1">
      <alignment horizontal="right" vertical="center" wrapText="1"/>
    </xf>
    <xf numFmtId="0" fontId="0" fillId="0" borderId="4" xfId="0" applyBorder="1" applyAlignment="1">
      <alignment vertical="center" wrapText="1"/>
    </xf>
    <xf numFmtId="181" fontId="55" fillId="7" borderId="0" xfId="0" applyNumberFormat="1" applyFont="1" applyFill="1" applyAlignment="1">
      <alignment vertical="center"/>
    </xf>
    <xf numFmtId="0" fontId="60" fillId="0" borderId="0" xfId="0" applyFont="1" applyAlignment="1">
      <alignment vertical="center"/>
    </xf>
    <xf numFmtId="0" fontId="59" fillId="0" borderId="0" xfId="0" applyFont="1" applyAlignment="1">
      <alignment vertical="center"/>
    </xf>
    <xf numFmtId="0" fontId="49" fillId="0" borderId="0" xfId="0" applyFont="1" applyAlignment="1">
      <alignment horizontal="left" vertical="center"/>
    </xf>
    <xf numFmtId="0" fontId="52" fillId="0" borderId="0" xfId="0" applyFont="1" applyAlignment="1">
      <alignment horizontal="left" vertical="center"/>
    </xf>
    <xf numFmtId="0" fontId="49" fillId="0" borderId="0" xfId="0" applyFont="1" applyAlignment="1">
      <alignment horizontal="center" vertical="center" shrinkToFit="1"/>
    </xf>
    <xf numFmtId="0" fontId="52" fillId="0" borderId="0" xfId="0" applyFont="1" applyAlignment="1">
      <alignment horizontal="center" vertical="center" shrinkToFit="1"/>
    </xf>
    <xf numFmtId="181" fontId="18" fillId="0" borderId="0" xfId="0" applyNumberFormat="1" applyFont="1" applyAlignment="1">
      <alignment horizontal="center" vertical="center"/>
    </xf>
    <xf numFmtId="181" fontId="0" fillId="0" borderId="0" xfId="0" applyNumberFormat="1" applyAlignment="1">
      <alignment horizontal="center" vertical="center"/>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55" fillId="8" borderId="0" xfId="0" applyNumberFormat="1" applyFont="1" applyFill="1" applyAlignment="1">
      <alignment horizontal="right" vertical="center" wrapText="1"/>
    </xf>
    <xf numFmtId="0" fontId="59" fillId="0" borderId="0" xfId="0" applyFont="1" applyAlignment="1">
      <alignment horizontal="right" vertical="center" wrapText="1"/>
    </xf>
    <xf numFmtId="0" fontId="73" fillId="0" borderId="53" xfId="0" applyFont="1" applyBorder="1" applyAlignment="1" applyProtection="1">
      <alignment vertical="center"/>
      <protection locked="0"/>
    </xf>
    <xf numFmtId="185" fontId="18" fillId="0" borderId="0" xfId="0" applyNumberFormat="1" applyFont="1" applyAlignment="1">
      <alignment horizontal="center" vertical="center" shrinkToFit="1"/>
    </xf>
    <xf numFmtId="185" fontId="20" fillId="0" borderId="0" xfId="0" applyNumberFormat="1" applyFont="1" applyAlignment="1">
      <alignment horizontal="center" vertical="center" shrinkToFit="1"/>
    </xf>
    <xf numFmtId="0" fontId="0" fillId="0" borderId="0" xfId="0" applyAlignment="1">
      <alignment horizontal="center" vertical="center" shrinkToFit="1"/>
    </xf>
    <xf numFmtId="0" fontId="3" fillId="0" borderId="0" xfId="0" applyFont="1" applyAlignment="1">
      <alignment horizontal="left" vertical="center" shrinkToFit="1"/>
    </xf>
    <xf numFmtId="177" fontId="18" fillId="0" borderId="0" xfId="0" applyNumberFormat="1" applyFont="1" applyAlignment="1">
      <alignment horizontal="right" vertical="center"/>
    </xf>
    <xf numFmtId="177" fontId="20" fillId="0" borderId="0" xfId="0" applyNumberFormat="1" applyFont="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49" fontId="3" fillId="0" borderId="0" xfId="0" applyNumberFormat="1" applyFont="1" applyAlignment="1">
      <alignment horizontal="center" vertical="center"/>
    </xf>
    <xf numFmtId="49" fontId="34" fillId="0" borderId="0" xfId="0" applyNumberFormat="1" applyFont="1" applyAlignment="1">
      <alignment horizontal="center" vertical="center"/>
    </xf>
    <xf numFmtId="185" fontId="33" fillId="0" borderId="0" xfId="0" applyNumberFormat="1" applyFont="1" applyAlignment="1">
      <alignment horizontal="center" vertical="center"/>
    </xf>
    <xf numFmtId="185" fontId="27" fillId="0" borderId="0" xfId="0" applyNumberFormat="1" applyFont="1" applyAlignment="1">
      <alignment horizontal="center" vertical="center"/>
    </xf>
    <xf numFmtId="0" fontId="9" fillId="0" borderId="0" xfId="0" applyFont="1" applyAlignment="1">
      <alignment horizontal="center" vertical="center"/>
    </xf>
    <xf numFmtId="0" fontId="53" fillId="0" borderId="0" xfId="0" applyFont="1" applyAlignment="1">
      <alignment horizontal="center" vertical="center"/>
    </xf>
    <xf numFmtId="0" fontId="52" fillId="0" borderId="0" xfId="0" applyFont="1" applyAlignment="1">
      <alignment horizontal="center" vertical="center"/>
    </xf>
    <xf numFmtId="183" fontId="44" fillId="0" borderId="0" xfId="0" applyNumberFormat="1" applyFont="1" applyAlignment="1">
      <alignment horizontal="left" vertical="center"/>
    </xf>
    <xf numFmtId="0" fontId="2" fillId="0" borderId="0" xfId="0" applyFont="1" applyAlignment="1">
      <alignment horizontal="left" vertical="center"/>
    </xf>
    <xf numFmtId="2" fontId="18" fillId="0" borderId="0" xfId="0" applyNumberFormat="1" applyFont="1" applyAlignment="1">
      <alignment horizontal="center" vertical="center"/>
    </xf>
    <xf numFmtId="2" fontId="20" fillId="0" borderId="0" xfId="0" applyNumberFormat="1" applyFont="1" applyAlignment="1">
      <alignment horizontal="center" vertical="center"/>
    </xf>
    <xf numFmtId="2" fontId="0" fillId="0" borderId="0" xfId="0" applyNumberFormat="1" applyAlignment="1">
      <alignment vertical="center"/>
    </xf>
    <xf numFmtId="177" fontId="0" fillId="0" borderId="0" xfId="0" applyNumberFormat="1" applyAlignment="1">
      <alignment horizontal="right" vertical="center"/>
    </xf>
    <xf numFmtId="0" fontId="39" fillId="0" borderId="0" xfId="0" applyFont="1" applyAlignment="1">
      <alignment horizontal="center" vertical="center" shrinkToFit="1"/>
    </xf>
    <xf numFmtId="181" fontId="58" fillId="0" borderId="0" xfId="0" applyNumberFormat="1" applyFont="1" applyAlignment="1">
      <alignment vertical="center"/>
    </xf>
    <xf numFmtId="181" fontId="59" fillId="0" borderId="0" xfId="0" applyNumberFormat="1" applyFont="1" applyAlignment="1">
      <alignment vertical="center"/>
    </xf>
    <xf numFmtId="49" fontId="58" fillId="0" borderId="0" xfId="0" applyNumberFormat="1" applyFont="1" applyAlignment="1">
      <alignment horizontal="right" vertical="center"/>
    </xf>
    <xf numFmtId="0" fontId="59" fillId="0" borderId="0" xfId="0" applyFont="1" applyAlignment="1">
      <alignment horizontal="right" vertical="center"/>
    </xf>
    <xf numFmtId="49" fontId="58" fillId="0" borderId="0" xfId="0" applyNumberFormat="1" applyFont="1" applyAlignment="1">
      <alignment horizontal="center" vertical="center"/>
    </xf>
    <xf numFmtId="0" fontId="59" fillId="0" borderId="0" xfId="0" applyFont="1" applyAlignment="1">
      <alignment horizontal="center" vertical="center"/>
    </xf>
    <xf numFmtId="177" fontId="58" fillId="0" borderId="0" xfId="0" applyNumberFormat="1" applyFont="1" applyAlignment="1">
      <alignment horizontal="center" vertical="center"/>
    </xf>
    <xf numFmtId="181" fontId="33" fillId="0" borderId="0" xfId="0" applyNumberFormat="1" applyFont="1" applyAlignment="1">
      <alignment horizontal="left" vertical="center"/>
    </xf>
    <xf numFmtId="0" fontId="9" fillId="0" borderId="0" xfId="0" applyFont="1" applyAlignment="1">
      <alignment horizontal="left" vertical="center"/>
    </xf>
    <xf numFmtId="183" fontId="33" fillId="0" borderId="0" xfId="0" applyNumberFormat="1" applyFont="1" applyAlignment="1">
      <alignment horizontal="center" vertical="center"/>
    </xf>
    <xf numFmtId="181" fontId="58" fillId="0" borderId="0" xfId="0" applyNumberFormat="1" applyFont="1" applyAlignment="1">
      <alignment horizontal="left" vertical="center"/>
    </xf>
    <xf numFmtId="0" fontId="59" fillId="0" borderId="0" xfId="0" applyFont="1" applyAlignment="1">
      <alignment horizontal="left" vertical="center"/>
    </xf>
    <xf numFmtId="183" fontId="58" fillId="0" borderId="0" xfId="0" applyNumberFormat="1" applyFont="1" applyAlignment="1">
      <alignment horizontal="center" vertical="center"/>
    </xf>
    <xf numFmtId="49" fontId="72" fillId="5" borderId="85" xfId="0" applyNumberFormat="1" applyFont="1" applyFill="1" applyBorder="1" applyAlignment="1" applyProtection="1">
      <alignment vertical="top" wrapText="1" shrinkToFit="1"/>
      <protection locked="0"/>
    </xf>
    <xf numFmtId="0" fontId="72" fillId="0" borderId="86" xfId="0" applyFont="1" applyBorder="1" applyAlignment="1" applyProtection="1">
      <alignment vertical="top" shrinkToFit="1"/>
      <protection locked="0"/>
    </xf>
    <xf numFmtId="0" fontId="72" fillId="0" borderId="87" xfId="0" applyFont="1" applyBorder="1" applyAlignment="1" applyProtection="1">
      <alignment vertical="top" shrinkToFit="1"/>
      <protection locked="0"/>
    </xf>
    <xf numFmtId="0" fontId="72" fillId="0" borderId="88" xfId="0" applyFont="1" applyBorder="1" applyAlignment="1" applyProtection="1">
      <alignment vertical="top" shrinkToFit="1"/>
      <protection locked="0"/>
    </xf>
    <xf numFmtId="0" fontId="72" fillId="0" borderId="0" xfId="0" applyFont="1" applyAlignment="1" applyProtection="1">
      <alignment vertical="top" shrinkToFit="1"/>
      <protection locked="0"/>
    </xf>
    <xf numFmtId="0" fontId="72" fillId="0" borderId="14" xfId="0" applyFont="1" applyBorder="1" applyAlignment="1" applyProtection="1">
      <alignment vertical="top" shrinkToFit="1"/>
      <protection locked="0"/>
    </xf>
    <xf numFmtId="0" fontId="72" fillId="0" borderId="89" xfId="0" applyFont="1" applyBorder="1" applyAlignment="1" applyProtection="1">
      <alignment vertical="top" shrinkToFit="1"/>
      <protection locked="0"/>
    </xf>
    <xf numFmtId="0" fontId="72" fillId="0" borderId="28" xfId="0" applyFont="1" applyBorder="1" applyAlignment="1" applyProtection="1">
      <alignment vertical="top" shrinkToFit="1"/>
      <protection locked="0"/>
    </xf>
    <xf numFmtId="0" fontId="72" fillId="0" borderId="90" xfId="0" applyFont="1" applyBorder="1" applyAlignment="1" applyProtection="1">
      <alignment vertical="top" shrinkToFit="1"/>
      <protection locked="0"/>
    </xf>
    <xf numFmtId="49" fontId="72" fillId="0" borderId="91" xfId="2" applyNumberFormat="1" applyFont="1" applyBorder="1" applyAlignment="1" applyProtection="1">
      <alignment vertical="top" wrapText="1" shrinkToFit="1"/>
      <protection locked="0"/>
    </xf>
    <xf numFmtId="0" fontId="72" fillId="0" borderId="92" xfId="0" applyFont="1" applyBorder="1" applyAlignment="1" applyProtection="1">
      <alignment vertical="top" shrinkToFit="1"/>
      <protection locked="0"/>
    </xf>
    <xf numFmtId="0" fontId="72" fillId="0" borderId="93" xfId="0" applyFont="1" applyBorder="1" applyAlignment="1" applyProtection="1">
      <alignment vertical="top" shrinkToFit="1"/>
      <protection locked="0"/>
    </xf>
    <xf numFmtId="49" fontId="72" fillId="0" borderId="91" xfId="0" applyNumberFormat="1" applyFont="1" applyBorder="1" applyAlignment="1" applyProtection="1">
      <alignment vertical="top" shrinkToFit="1"/>
      <protection locked="0"/>
    </xf>
    <xf numFmtId="49" fontId="72" fillId="0" borderId="91" xfId="0" applyNumberFormat="1" applyFont="1" applyBorder="1" applyAlignment="1" applyProtection="1">
      <alignment vertical="top" wrapText="1" shrinkToFit="1"/>
      <protection locked="0"/>
    </xf>
    <xf numFmtId="0" fontId="72" fillId="0" borderId="94" xfId="0" applyFont="1" applyBorder="1" applyAlignment="1" applyProtection="1">
      <alignment vertical="top" shrinkToFit="1"/>
      <protection locked="0"/>
    </xf>
    <xf numFmtId="0" fontId="72" fillId="0" borderId="30" xfId="0" applyFont="1" applyBorder="1" applyAlignment="1" applyProtection="1">
      <alignment vertical="top" shrinkToFit="1"/>
      <protection locked="0"/>
    </xf>
    <xf numFmtId="0" fontId="72" fillId="0" borderId="31" xfId="0" applyFont="1" applyBorder="1" applyAlignment="1" applyProtection="1">
      <alignment vertical="top" shrinkToFit="1"/>
      <protection locked="0"/>
    </xf>
    <xf numFmtId="49" fontId="66" fillId="0" borderId="0" xfId="0" applyNumberFormat="1" applyFont="1" applyAlignment="1">
      <alignment horizontal="center" vertical="center"/>
    </xf>
    <xf numFmtId="177" fontId="70" fillId="0" borderId="0" xfId="0" applyNumberFormat="1" applyFont="1" applyAlignment="1">
      <alignment horizontal="left" vertical="center"/>
    </xf>
    <xf numFmtId="181" fontId="58" fillId="0" borderId="0" xfId="0" applyNumberFormat="1" applyFont="1" applyAlignment="1">
      <alignment horizontal="center" vertical="center"/>
    </xf>
    <xf numFmtId="2" fontId="58" fillId="0" borderId="0" xfId="0" applyNumberFormat="1" applyFont="1" applyAlignment="1">
      <alignment vertical="center"/>
    </xf>
    <xf numFmtId="2" fontId="59" fillId="0" borderId="0" xfId="0" applyNumberFormat="1" applyFont="1" applyAlignment="1">
      <alignment vertical="center"/>
    </xf>
    <xf numFmtId="177" fontId="58" fillId="0" borderId="0" xfId="0" applyNumberFormat="1" applyFont="1" applyAlignment="1">
      <alignment vertical="center"/>
    </xf>
    <xf numFmtId="0" fontId="3" fillId="0" borderId="0" xfId="0" applyNumberFormat="1" applyFont="1" applyAlignment="1" applyProtection="1">
      <alignment vertical="center"/>
      <protection locked="0"/>
    </xf>
    <xf numFmtId="0" fontId="3" fillId="0" borderId="0" xfId="0" applyNumberFormat="1" applyFont="1" applyAlignment="1" applyProtection="1">
      <alignment horizontal="left" vertical="center"/>
      <protection locked="0"/>
    </xf>
  </cellXfs>
  <cellStyles count="3">
    <cellStyle name="ハイパーリンク" xfId="2" builtinId="8"/>
    <cellStyle name="桁区切り" xfId="1" builtinId="6"/>
    <cellStyle name="標準" xfId="0" builtinId="0"/>
  </cellStyles>
  <dxfs count="648">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s>
  <tableStyles count="1" defaultTableStyle="TableStyleMedium9" defaultPivotStyle="PivotStyleLight16">
    <tableStyle name="Invisible" pivot="0" table="0" count="0" xr9:uid="{3B12CFD8-D8D4-45B7-B8BD-5224E980FCE8}"/>
  </tableStyles>
  <colors>
    <mruColors>
      <color rgb="FF0000FF"/>
      <color rgb="FFFFFFCC"/>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metadata.xml" Type="http://schemas.openxmlformats.org/officeDocument/2006/relationships/sheetMetadata"/><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234DF5E3-D7C8-43CE-8C87-9136D4F94D07}"/>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C2824A5-0C89-47C6-91F0-BD1FD2049573}"/>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776CFE95-C42F-48CC-AD20-021921069E66}"/>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297336BF-AFD2-4F93-A619-68B12A8DA2A5}"/>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A064856-96E7-43C0-9231-83DC5C5FB4B2}"/>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4E6C84A5-8909-4058-9314-448AEFA8A3A2}"/>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DB93B7BE-4D8D-45F7-84A4-4A3F167439E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5AD0B6F7-FE7C-43AE-BDC8-028D8812E4CC}"/>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59C0669-4FF1-41CE-AF05-59C80706F1F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8C04BD96-B1C1-4372-BB8B-3C20D29A8E8C}"/>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6ED18FC7-5447-4563-AD9F-E941C03A6FD0}"/>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B28E83B4-EF0A-4294-B9BF-CFB61277449A}"/>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1.vml" Type="http://schemas.openxmlformats.org/officeDocument/2006/relationships/vmlDrawing"/><Relationship Id="rId4"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 Id="rId3" Target="../drawings/vmlDrawing12.vml" Type="http://schemas.openxmlformats.org/officeDocument/2006/relationships/vmlDrawing"/><Relationship Id="rId4" Target="../comments1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30881-A08A-4901-8645-A5A9C81307E2}">
  <dimension ref="A1:CZ248"/>
  <sheetViews>
    <sheetView showGridLines="0" tabSelected="1"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459" customWidth="1" collapsed="1"/>
    <col min="39" max="40" width="10.625" style="459" customWidth="1"/>
    <col min="41" max="44" width="7.625" style="1" hidden="1" customWidth="1" outlineLevel="1"/>
    <col min="45" max="45" width="6.625" style="1" hidden="1" customWidth="1" outlineLevel="1"/>
    <col min="46" max="46" width="10.625" style="459" customWidth="1" collapsed="1"/>
    <col min="47" max="104" width="10.625" style="459" customWidth="1"/>
    <col min="105" max="16384" width="9" style="1"/>
  </cols>
  <sheetData>
    <row r="1" spans="1:104" ht="17.100000000000001" customHeight="1" thickBot="1">
      <c r="A1" s="338" t="s">
        <v>128</v>
      </c>
      <c r="B1" s="339"/>
      <c r="C1" s="339"/>
      <c r="D1" s="339"/>
      <c r="E1" s="339"/>
      <c r="F1" s="340" t="s">
        <v>110</v>
      </c>
      <c r="G1" s="341"/>
      <c r="H1" s="341"/>
      <c r="I1" s="342" t="str">
        <f>IF(AI1="エラーなし","-","コメント(S列)をご確認ください。")</f>
        <v>コメント(S列)をご確認ください。</v>
      </c>
      <c r="J1" s="343"/>
      <c r="K1" s="343"/>
      <c r="L1" s="343"/>
      <c r="M1" s="343"/>
      <c r="N1" s="34" t="str">
        <f>IF($F$1="委託業務従事日誌","契約管理番号：","事業番号：")</f>
        <v>契約管理番号：</v>
      </c>
      <c r="O1" s="344" t="s">
        <v>162</v>
      </c>
      <c r="P1" s="345"/>
      <c r="Q1" s="12" t="str">
        <f>IF($F$1="委託業務従事日誌","別紙７","")</f>
        <v>別紙７</v>
      </c>
      <c r="R1" s="346" t="s">
        <v>50</v>
      </c>
      <c r="S1" s="85" t="s">
        <v>94</v>
      </c>
      <c r="T1" s="105"/>
      <c r="U1" s="80"/>
      <c r="V1" s="80"/>
      <c r="W1" s="80"/>
      <c r="X1" s="80"/>
      <c r="Y1" s="331" t="s">
        <v>77</v>
      </c>
      <c r="Z1" s="331" t="s">
        <v>78</v>
      </c>
      <c r="AA1" s="331" t="s">
        <v>79</v>
      </c>
      <c r="AB1" s="331" t="s">
        <v>80</v>
      </c>
      <c r="AC1" s="331" t="s">
        <v>83</v>
      </c>
      <c r="AD1" s="331" t="s">
        <v>81</v>
      </c>
      <c r="AE1" s="331" t="s">
        <v>82</v>
      </c>
      <c r="AF1" s="331" t="s">
        <v>127</v>
      </c>
      <c r="AG1" s="331"/>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3" t="s">
        <v>14</v>
      </c>
      <c r="B2" s="334"/>
      <c r="C2" s="334"/>
      <c r="D2" s="334"/>
      <c r="E2" s="334"/>
      <c r="F2" s="334"/>
      <c r="G2" s="334"/>
      <c r="H2" s="102"/>
      <c r="I2" s="103"/>
      <c r="J2" s="103"/>
      <c r="K2" s="103"/>
      <c r="L2" s="103"/>
      <c r="M2" s="103"/>
      <c r="N2" s="103"/>
      <c r="O2" s="103"/>
      <c r="P2" s="103" t="s">
        <v>20</v>
      </c>
      <c r="Q2" s="79"/>
      <c r="R2" s="347"/>
      <c r="S2" s="80" t="str" cm="1">
        <f t="array" ref="S2">IF(AND(AI2="○",AI3="○"),"○",_xlfn.IFS(AI2="○","",AI2="✕","✕　"&amp;AJ2&amp;"　　")&amp;_xlfn.IFS(AI3="○","",AI3="✕","✕　"&amp;AJ3))</f>
        <v>○</v>
      </c>
      <c r="T2" s="80"/>
      <c r="W2" s="80"/>
      <c r="X2" s="80"/>
      <c r="Y2" s="332"/>
      <c r="Z2" s="332"/>
      <c r="AA2" s="332"/>
      <c r="AB2" s="332"/>
      <c r="AC2" s="332"/>
      <c r="AD2" s="332"/>
      <c r="AE2" s="332"/>
      <c r="AF2" s="332"/>
      <c r="AG2" s="332"/>
      <c r="AH2" s="181" t="s">
        <v>33</v>
      </c>
      <c r="AI2" s="182" t="str">
        <f>IF(A1="","✕","○")</f>
        <v>○</v>
      </c>
      <c r="AJ2" s="78" t="s">
        <v>43</v>
      </c>
    </row>
    <row r="3" spans="1:104" ht="17.100000000000001" customHeight="1" thickBot="1">
      <c r="A3" s="335" t="str">
        <f>IF($F$1="委託業務従事日誌","委託業務の名称：","助成事業の名称：")</f>
        <v>委託業務の名称：</v>
      </c>
      <c r="B3" s="327"/>
      <c r="C3" s="327"/>
      <c r="D3" s="327"/>
      <c r="E3" s="325" t="s">
        <v>133</v>
      </c>
      <c r="F3" s="326"/>
      <c r="G3" s="326"/>
      <c r="H3" s="326"/>
      <c r="I3" s="326"/>
      <c r="J3" s="326"/>
      <c r="K3" s="326"/>
      <c r="L3" s="326"/>
      <c r="M3" s="326"/>
      <c r="N3" s="326"/>
      <c r="O3" s="326"/>
      <c r="P3" s="326"/>
      <c r="Q3" s="98"/>
      <c r="R3" s="347"/>
      <c r="S3" s="80" t="str" cm="1">
        <f t="array" ref="S3">IF(AND(AI4="○",AI5="○"),"○",_xlfn.IFS(AI4="○","",AI4="✕","✕　"&amp;AJ4&amp;"　　")&amp;_xlfn.IFS(AI5="○","",AI5="✕","✕　"&amp;AJ5))</f>
        <v>✕　“他のNEDO事業有無”が未選択。　　✕　“他の公的事業有無”が未選択。</v>
      </c>
      <c r="T3" s="80"/>
      <c r="W3" s="80"/>
      <c r="X3" s="80"/>
      <c r="Y3" s="332"/>
      <c r="Z3" s="332"/>
      <c r="AA3" s="332"/>
      <c r="AB3" s="332"/>
      <c r="AC3" s="332"/>
      <c r="AD3" s="332"/>
      <c r="AE3" s="332"/>
      <c r="AF3" s="332"/>
      <c r="AG3" s="332"/>
      <c r="AH3" s="183" t="s">
        <v>32</v>
      </c>
      <c r="AI3" s="184" t="str">
        <f>IF(O1="","✕","○")</f>
        <v>○</v>
      </c>
      <c r="AJ3" s="78" t="s">
        <v>38</v>
      </c>
      <c r="AO3" s="170" t="s">
        <v>114</v>
      </c>
      <c r="AP3" s="172" t="s">
        <v>113</v>
      </c>
      <c r="AQ3" s="3"/>
      <c r="AR3" s="3"/>
      <c r="AS3" s="3"/>
    </row>
    <row r="4" spans="1:104" ht="17.100000000000001" customHeight="1" thickBot="1">
      <c r="A4" s="336"/>
      <c r="B4" s="337"/>
      <c r="C4" s="337"/>
      <c r="D4" s="337"/>
      <c r="E4" s="325" t="s">
        <v>132</v>
      </c>
      <c r="F4" s="326"/>
      <c r="G4" s="326"/>
      <c r="H4" s="326"/>
      <c r="I4" s="326"/>
      <c r="J4" s="326"/>
      <c r="K4" s="326"/>
      <c r="L4" s="326"/>
      <c r="M4" s="326"/>
      <c r="N4" s="326"/>
      <c r="O4" s="326"/>
      <c r="P4" s="326"/>
      <c r="Q4" s="98"/>
      <c r="S4" s="80" t="str">
        <f>IF(COUNTA(E3:P5)&gt;=1,"○","✕ "&amp;AJ6)</f>
        <v>○</v>
      </c>
      <c r="T4" s="80"/>
      <c r="W4" s="80"/>
      <c r="X4" s="80"/>
      <c r="Y4" s="332"/>
      <c r="Z4" s="332"/>
      <c r="AA4" s="332"/>
      <c r="AB4" s="332"/>
      <c r="AC4" s="332"/>
      <c r="AD4" s="332"/>
      <c r="AE4" s="332"/>
      <c r="AF4" s="332"/>
      <c r="AG4" s="332"/>
      <c r="AH4" s="183" t="s">
        <v>31</v>
      </c>
      <c r="AI4" s="184" t="str" cm="1">
        <f t="array" ref="AI4">_xlfn.IFS(H2="あり","○",H2="なし","○",TRUE,"✕")</f>
        <v>✕</v>
      </c>
      <c r="AJ4" s="78" t="s">
        <v>39</v>
      </c>
      <c r="AO4" s="171">
        <f>I9</f>
        <v>0</v>
      </c>
      <c r="AP4" s="173" t="e">
        <f>VLOOKUP($AO$4,$AO$11:$AS$19,2,)</f>
        <v>#N/A</v>
      </c>
      <c r="AQ4" s="3"/>
      <c r="AR4" s="3"/>
      <c r="AS4" s="3"/>
    </row>
    <row r="5" spans="1:104" ht="17.100000000000001" customHeight="1">
      <c r="A5" s="336"/>
      <c r="B5" s="337"/>
      <c r="C5" s="337"/>
      <c r="D5" s="337"/>
      <c r="E5" s="325" t="s">
        <v>163</v>
      </c>
      <c r="F5" s="326"/>
      <c r="G5" s="326"/>
      <c r="H5" s="326"/>
      <c r="I5" s="326"/>
      <c r="J5" s="326"/>
      <c r="K5" s="326"/>
      <c r="L5" s="326"/>
      <c r="M5" s="326"/>
      <c r="N5" s="326"/>
      <c r="O5" s="326"/>
      <c r="P5" s="326"/>
      <c r="Q5" s="98"/>
      <c r="R5" s="82"/>
      <c r="S5" s="80"/>
      <c r="T5" s="80"/>
      <c r="U5" s="29"/>
      <c r="V5" s="29"/>
      <c r="W5" s="80"/>
      <c r="X5" s="80"/>
      <c r="Y5" s="332"/>
      <c r="Z5" s="332"/>
      <c r="AA5" s="332"/>
      <c r="AB5" s="332"/>
      <c r="AC5" s="332"/>
      <c r="AD5" s="332"/>
      <c r="AE5" s="332"/>
      <c r="AF5" s="332"/>
      <c r="AG5" s="332"/>
      <c r="AH5" s="183" t="s">
        <v>30</v>
      </c>
      <c r="AI5" s="184" t="str" cm="1">
        <f t="array" ref="AI5">_xlfn.IFS(Q2="あり","○",Q2="なし","○",TRUE,"✕")</f>
        <v>✕</v>
      </c>
      <c r="AJ5" s="78" t="s">
        <v>95</v>
      </c>
      <c r="AO5" s="160"/>
      <c r="AP5" s="174" t="e">
        <f>VLOOKUP($AO$4,$AO$11:$AS$19,3,)</f>
        <v>#N/A</v>
      </c>
      <c r="AQ5" s="3"/>
      <c r="AR5" s="3"/>
      <c r="AS5" s="3"/>
    </row>
    <row r="6" spans="1:104" ht="17.100000000000001" customHeight="1">
      <c r="A6" s="335" t="str">
        <f>IF($F$1="委託業務従事日誌","再委託等項目：","委託・共同研究項目：")</f>
        <v>再委託等項目：</v>
      </c>
      <c r="B6" s="327"/>
      <c r="C6" s="327"/>
      <c r="D6" s="327"/>
      <c r="E6" s="325" t="s">
        <v>15</v>
      </c>
      <c r="F6" s="326"/>
      <c r="G6" s="326"/>
      <c r="H6" s="326"/>
      <c r="I6" s="326"/>
      <c r="J6" s="326"/>
      <c r="K6" s="326"/>
      <c r="L6" s="326"/>
      <c r="M6" s="326"/>
      <c r="N6" s="326"/>
      <c r="O6" s="326"/>
      <c r="P6" s="326"/>
      <c r="Q6" s="98"/>
      <c r="S6" s="80"/>
      <c r="T6" s="80"/>
      <c r="W6" s="80"/>
      <c r="X6" s="80"/>
      <c r="Y6" s="332"/>
      <c r="Z6" s="332"/>
      <c r="AA6" s="332"/>
      <c r="AB6" s="332"/>
      <c r="AC6" s="332"/>
      <c r="AD6" s="332"/>
      <c r="AE6" s="332"/>
      <c r="AF6" s="332"/>
      <c r="AG6" s="332"/>
      <c r="AH6" s="183" t="s">
        <v>29</v>
      </c>
      <c r="AI6" s="184" t="str">
        <f>IF(COUNTA(E3:P5)&gt;=1,"○","✕")</f>
        <v>○</v>
      </c>
      <c r="AJ6" s="78" t="s">
        <v>40</v>
      </c>
      <c r="AO6" s="160"/>
      <c r="AP6" s="174" t="e">
        <f>VLOOKUP($AO$4,$AO$11:$AS$19,4,)</f>
        <v>#N/A</v>
      </c>
      <c r="AQ6" s="3"/>
      <c r="AR6" s="3"/>
      <c r="AS6" s="3"/>
    </row>
    <row r="7" spans="1:104" ht="17.100000000000001" customHeight="1" thickBot="1">
      <c r="A7" s="97"/>
      <c r="B7" s="104"/>
      <c r="C7" s="327" t="str">
        <f>IF($F$1="委託業務従事日誌","委託先等名称：","助成先等名称：")</f>
        <v>委託先等名称：</v>
      </c>
      <c r="D7" s="328"/>
      <c r="E7" s="325" t="s">
        <v>129</v>
      </c>
      <c r="F7" s="326"/>
      <c r="G7" s="326"/>
      <c r="H7" s="326"/>
      <c r="I7" s="326"/>
      <c r="J7" s="326"/>
      <c r="K7" s="326"/>
      <c r="L7" s="326"/>
      <c r="M7" s="326"/>
      <c r="N7" s="326"/>
      <c r="O7" s="326"/>
      <c r="P7" s="326"/>
      <c r="Q7" s="98"/>
      <c r="R7" s="81" t="s">
        <v>49</v>
      </c>
      <c r="S7" s="80" t="str" cm="1">
        <f t="array" ref="S7">IF(COUNTA(E7)&gt;=1,_xlfn.IFS(E7=" ","✕"&amp;AJ7,E7="　","✕"&amp;AJ7,TRUE,"○"),"✕"&amp;AJ7)</f>
        <v>○</v>
      </c>
      <c r="T7" s="80"/>
      <c r="U7" s="30"/>
      <c r="V7" s="30"/>
      <c r="W7" s="80"/>
      <c r="X7" s="80"/>
      <c r="Y7" s="332"/>
      <c r="Z7" s="332"/>
      <c r="AA7" s="332"/>
      <c r="AB7" s="332"/>
      <c r="AC7" s="332"/>
      <c r="AD7" s="332"/>
      <c r="AE7" s="332"/>
      <c r="AF7" s="332"/>
      <c r="AG7" s="332"/>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8" t="s">
        <v>75</v>
      </c>
      <c r="D8" s="328"/>
      <c r="E8" s="377" t="s">
        <v>130</v>
      </c>
      <c r="F8" s="378"/>
      <c r="G8" s="378"/>
      <c r="H8" s="378"/>
      <c r="J8" s="35"/>
      <c r="K8" s="53"/>
      <c r="L8" s="53" t="str">
        <f>IF($F$1="委託業務従事日誌","業務管理者等","主任研究者等")&amp;"　所属："</f>
        <v>業務管理者等　所属：</v>
      </c>
      <c r="M8" s="53"/>
      <c r="N8" s="377" t="s">
        <v>134</v>
      </c>
      <c r="O8" s="378"/>
      <c r="P8" s="378"/>
      <c r="Q8" s="99"/>
      <c r="R8" s="81" t="s">
        <v>49</v>
      </c>
      <c r="S8" s="80" t="str" cm="1">
        <f t="array" ref="S8">_xlfn.IFS(AND(COUNTA(E8)&gt;=1,COUNTA(N8)&gt;=1),"○",TRUE,IF(COUNTA(E8)&gt;=1,"","✕ "&amp;AJ8&amp;" ")&amp;IF(COUNTA(N8)&gt;=1,"","✕ "&amp;AJ10))</f>
        <v>○</v>
      </c>
      <c r="T8" s="80"/>
      <c r="W8" s="80"/>
      <c r="X8" s="80"/>
      <c r="Y8" s="332"/>
      <c r="Z8" s="332"/>
      <c r="AA8" s="332"/>
      <c r="AB8" s="332"/>
      <c r="AC8" s="332"/>
      <c r="AD8" s="332"/>
      <c r="AE8" s="332"/>
      <c r="AF8" s="332"/>
      <c r="AG8" s="332"/>
      <c r="AH8" s="185" t="s">
        <v>97</v>
      </c>
      <c r="AI8" s="184" t="str">
        <f>IF(COUNTA(E8)&gt;=1,"○","✕")</f>
        <v>○</v>
      </c>
      <c r="AJ8" s="78" t="s">
        <v>96</v>
      </c>
      <c r="AO8" s="160"/>
      <c r="AP8" s="192"/>
      <c r="AQ8" s="3"/>
      <c r="AR8" s="3"/>
      <c r="AS8" s="3"/>
    </row>
    <row r="9" spans="1:104" ht="21" customHeight="1">
      <c r="A9" s="379" t="s">
        <v>107</v>
      </c>
      <c r="B9" s="158"/>
      <c r="C9" s="108"/>
      <c r="D9" s="106" t="s">
        <v>3</v>
      </c>
      <c r="E9" s="377" t="s">
        <v>177</v>
      </c>
      <c r="F9" s="377"/>
      <c r="G9" s="377"/>
      <c r="H9" s="377"/>
      <c r="I9" s="381"/>
      <c r="J9" s="382"/>
      <c r="K9" s="52"/>
      <c r="L9" s="52" t="s">
        <v>6</v>
      </c>
      <c r="M9" s="52"/>
      <c r="N9" s="377" t="s">
        <v>131</v>
      </c>
      <c r="O9" s="378"/>
      <c r="P9" s="378"/>
      <c r="Q9" s="99"/>
      <c r="R9" s="81" t="s">
        <v>49</v>
      </c>
      <c r="S9" s="80" t="str" cm="1">
        <f t="array" ref="S9">_xlfn.IFS(AND(COUNTA(E9)&gt;=1,COUNTA(N9)&gt;=1),"○",TRUE,IF(COUNTA(E9)&gt;=1,"","✕ "&amp;AJ9&amp;" ")&amp;IF(COUNTA(N9)&gt;=1,"","✕ "&amp;AJ11))</f>
        <v>○</v>
      </c>
      <c r="T9" s="80"/>
      <c r="W9" s="80"/>
      <c r="X9" s="80"/>
      <c r="Y9" s="332"/>
      <c r="Z9" s="332"/>
      <c r="AA9" s="332"/>
      <c r="AB9" s="332"/>
      <c r="AC9" s="332"/>
      <c r="AD9" s="332"/>
      <c r="AE9" s="332"/>
      <c r="AF9" s="332"/>
      <c r="AG9" s="332"/>
      <c r="AH9" s="183" t="s">
        <v>99</v>
      </c>
      <c r="AI9" s="184" t="str">
        <f>IF(COUNTA(E9)&gt;=1,"○","✕")</f>
        <v>○</v>
      </c>
      <c r="AJ9" s="78" t="s">
        <v>98</v>
      </c>
      <c r="AO9" s="160"/>
      <c r="AP9" s="159"/>
      <c r="AQ9" s="3"/>
      <c r="AR9" s="3"/>
      <c r="AS9" s="3"/>
    </row>
    <row r="10" spans="1:104" ht="30" customHeight="1" thickBot="1">
      <c r="A10" s="380"/>
      <c r="B10" s="70">
        <f>COUNTIF($B$13:$B$43,"月")+COUNTIF($B$13:$B$43,"火")+COUNTIF($B$13:$B$43,"水")+COUNTIF($B$13:$B$43,"木")+COUNTIF($B$13:$B$43,"金")+COUNTIF($B$13:$B$43,"土")+COUNTIF($B$13:$B$43,"日")-COUNTIF($C$13:$C$43,"休日")-COUNTIF($C$13:$C$43,"休日出勤")-COUNTIF($C$13:$C$43,"振休")-COUNTIF($C$13:$C$43,"代休")</f>
        <v>21</v>
      </c>
      <c r="C10" s="383" t="str">
        <f>"←稼働"&amp;F54&amp;"日
 + "&amp;"休暇"&amp;E54&amp;"日"</f>
        <v>←稼働21日
 + 休暇0日</v>
      </c>
      <c r="D10" s="384"/>
      <c r="E10" s="385" t="str">
        <f>IF(OR(I9="管理職/高プロ",I9="固定残業代有",I9="(大学・国研等)管理職/高プロ"),"所定労働時間                                                                                                                                                                                              (h/日)","")</f>
        <v/>
      </c>
      <c r="F10" s="386"/>
      <c r="G10" s="100"/>
      <c r="H10" s="329" t="str" cm="1">
        <f t="array" ref="H10">_xlfn.IFS(OR(N54="管理職",N54="裁量労働制",N54="固定残業制"),"時間休(h/月)",OR(N54="(大学・国研等)裁量労働制"),"給与支給上の休日労働時間(h/月)",TRUE,"")</f>
        <v/>
      </c>
      <c r="I10" s="330"/>
      <c r="J10" s="107"/>
      <c r="K10" s="329" t="str" cm="1">
        <f t="array" ref="K10">_xlfn.IFS(OR(N54="裁量労働制",N54="(大学・国研等)裁量労働制"),"労基提出した協定上
の みなし時間(h/日)",N54="固定残業制","雇用契約に記載の
固定残業時間(h/月)",TRUE,"")</f>
        <v/>
      </c>
      <c r="L10" s="330"/>
      <c r="M10" s="330"/>
      <c r="N10" s="107"/>
      <c r="O10" s="361" t="str" cm="1">
        <f t="array" ref="O10">_xlfn.IFS(OR(H2="あり",Q2="あり"),"他の公的事業
従事(h/月)",AND(H2="なし",Q2="なし"),"",TRUE,"")</f>
        <v/>
      </c>
      <c r="P10" s="330"/>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2"/>
      <c r="Z10" s="332"/>
      <c r="AA10" s="332"/>
      <c r="AB10" s="332"/>
      <c r="AC10" s="332"/>
      <c r="AD10" s="332"/>
      <c r="AE10" s="332"/>
      <c r="AF10" s="332"/>
      <c r="AG10" s="332"/>
      <c r="AH10" s="183" t="s">
        <v>100</v>
      </c>
      <c r="AI10" s="184" t="str">
        <f>IF(COUNTA(N8)&gt;=1,"○","✕")</f>
        <v>○</v>
      </c>
      <c r="AJ10" s="78" t="s">
        <v>101</v>
      </c>
      <c r="AO10" s="94"/>
      <c r="AP10" s="3"/>
      <c r="AQ10" s="3"/>
      <c r="AR10" s="3"/>
      <c r="AS10" s="3"/>
    </row>
    <row r="11" spans="1:104" s="3" customFormat="1" ht="17.100000000000001" customHeight="1" thickBot="1">
      <c r="A11" s="362" t="s">
        <v>0</v>
      </c>
      <c r="B11" s="364" t="s">
        <v>1</v>
      </c>
      <c r="C11" s="366" t="s">
        <v>92</v>
      </c>
      <c r="D11" s="368" t="s">
        <v>9</v>
      </c>
      <c r="E11" s="369"/>
      <c r="F11" s="369"/>
      <c r="G11" s="370"/>
      <c r="H11" s="371" t="s">
        <v>7</v>
      </c>
      <c r="I11" s="371" t="s">
        <v>8</v>
      </c>
      <c r="J11" s="373" t="s">
        <v>91</v>
      </c>
      <c r="K11" s="373"/>
      <c r="L11" s="373"/>
      <c r="M11" s="373"/>
      <c r="N11" s="373"/>
      <c r="O11" s="373"/>
      <c r="P11" s="373"/>
      <c r="Q11" s="374"/>
      <c r="R11" s="81"/>
      <c r="S11" s="110"/>
      <c r="T11" s="80"/>
      <c r="W11" s="80"/>
      <c r="X11" s="80"/>
      <c r="Y11" s="332"/>
      <c r="Z11" s="332"/>
      <c r="AA11" s="332"/>
      <c r="AB11" s="332"/>
      <c r="AC11" s="332"/>
      <c r="AD11" s="332"/>
      <c r="AE11" s="332"/>
      <c r="AF11" s="332"/>
      <c r="AG11" s="332"/>
      <c r="AH11" s="183" t="s">
        <v>103</v>
      </c>
      <c r="AI11" s="184" t="str">
        <f>IF(COUNTA(N9)&gt;=1,"○","✕")</f>
        <v>○</v>
      </c>
      <c r="AJ11" s="78" t="s">
        <v>102</v>
      </c>
      <c r="AK11" s="1"/>
      <c r="AL11" s="459"/>
      <c r="AM11" s="459"/>
      <c r="AN11" s="459"/>
      <c r="AO11" s="166" t="s">
        <v>114</v>
      </c>
      <c r="AP11" s="177" t="s">
        <v>113</v>
      </c>
      <c r="AQ11" s="177"/>
      <c r="AR11" s="177"/>
      <c r="AS11" s="165"/>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row>
    <row r="12" spans="1:104" s="3" customFormat="1" ht="17.100000000000001" customHeight="1" thickBot="1">
      <c r="A12" s="363"/>
      <c r="B12" s="365"/>
      <c r="C12" s="367"/>
      <c r="D12" s="49" t="s">
        <v>4</v>
      </c>
      <c r="E12" s="4" t="s">
        <v>5</v>
      </c>
      <c r="F12" s="5" t="s">
        <v>4</v>
      </c>
      <c r="G12" s="4" t="s">
        <v>5</v>
      </c>
      <c r="H12" s="372"/>
      <c r="I12" s="372"/>
      <c r="J12" s="375"/>
      <c r="K12" s="375"/>
      <c r="L12" s="375"/>
      <c r="M12" s="375"/>
      <c r="N12" s="375"/>
      <c r="O12" s="375"/>
      <c r="P12" s="375"/>
      <c r="Q12" s="376"/>
      <c r="R12" s="81"/>
      <c r="S12" s="110" t="str">
        <f>IF(TEXT(ABS((E23-D23)+(G23-F23)-H23),IF((E23-D23)+(G23-F23)&lt;H23,"-[h]:mm","[h]:mm"))&lt;"0:00"*1,"✕","○")</f>
        <v>○</v>
      </c>
      <c r="T12" s="80"/>
      <c r="W12" s="80"/>
      <c r="X12" s="80"/>
      <c r="Y12" s="332"/>
      <c r="Z12" s="332"/>
      <c r="AA12" s="332"/>
      <c r="AB12" s="332"/>
      <c r="AC12" s="332"/>
      <c r="AD12" s="332"/>
      <c r="AE12" s="332"/>
      <c r="AF12" s="332"/>
      <c r="AG12" s="332"/>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459"/>
      <c r="AM12" s="459"/>
      <c r="AN12" s="459"/>
      <c r="AO12" s="169" t="s">
        <v>115</v>
      </c>
      <c r="AP12" s="178" t="s">
        <v>15</v>
      </c>
      <c r="AQ12" s="175" t="s">
        <v>123</v>
      </c>
      <c r="AR12" s="175" t="s">
        <v>15</v>
      </c>
      <c r="AS12" s="164" t="s">
        <v>15</v>
      </c>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row>
    <row r="13" spans="1:104" ht="17.100000000000001" customHeight="1" thickTop="1">
      <c r="A13" s="31">
        <f>DATEVALUE(TEXT(SUBSTITUTE(SUBSTITUTE(SUBSTITUTE($A$1,"元","１"),"分",""),"度","")&amp;"１日","yyyy/mm/d"))</f>
        <v>45748</v>
      </c>
      <c r="B13" s="45" t="str">
        <f>TEXT(A13,"aaa")</f>
        <v>火</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6"/>
      <c r="K13" s="437"/>
      <c r="L13" s="437"/>
      <c r="M13" s="437"/>
      <c r="N13" s="437"/>
      <c r="O13" s="437"/>
      <c r="P13" s="437"/>
      <c r="Q13" s="43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45749</v>
      </c>
      <c r="B14" s="46" t="str">
        <f>TEXT(A14,"aaa")</f>
        <v>水</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39"/>
      <c r="K14" s="440"/>
      <c r="L14" s="440"/>
      <c r="M14" s="440"/>
      <c r="N14" s="440"/>
      <c r="O14" s="440"/>
      <c r="P14" s="440"/>
      <c r="Q14" s="441"/>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45750</v>
      </c>
      <c r="B15" s="46" t="str">
        <f t="shared" ref="B15:B18" si="2">TEXT(A15,"aaa")</f>
        <v>木</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39"/>
      <c r="K15" s="440"/>
      <c r="L15" s="440"/>
      <c r="M15" s="440"/>
      <c r="N15" s="440"/>
      <c r="O15" s="440"/>
      <c r="P15" s="440"/>
      <c r="Q15" s="441"/>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45751</v>
      </c>
      <c r="B16" s="46" t="str">
        <f t="shared" si="2"/>
        <v>金</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39"/>
      <c r="K16" s="440"/>
      <c r="L16" s="440"/>
      <c r="M16" s="440"/>
      <c r="N16" s="440"/>
      <c r="O16" s="440"/>
      <c r="P16" s="440"/>
      <c r="Q16" s="441"/>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43"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45752</v>
      </c>
      <c r="B17" s="46" t="str">
        <f t="shared" si="2"/>
        <v>土</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39"/>
      <c r="K17" s="440"/>
      <c r="L17" s="440"/>
      <c r="M17" s="440"/>
      <c r="N17" s="440"/>
      <c r="O17" s="440"/>
      <c r="P17" s="440"/>
      <c r="Q17" s="4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45753</v>
      </c>
      <c r="B18" s="47" t="str">
        <f t="shared" si="2"/>
        <v>日</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39"/>
      <c r="K18" s="440"/>
      <c r="L18" s="440"/>
      <c r="M18" s="440"/>
      <c r="N18" s="440"/>
      <c r="O18" s="440"/>
      <c r="P18" s="440"/>
      <c r="Q18" s="441"/>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45754</v>
      </c>
      <c r="B19" s="47" t="str">
        <f>TEXT(A19,"aaa")</f>
        <v>月</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2"/>
      <c r="K19" s="443"/>
      <c r="L19" s="443"/>
      <c r="M19" s="443"/>
      <c r="N19" s="443"/>
      <c r="O19" s="443"/>
      <c r="P19" s="443"/>
      <c r="Q19" s="44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45755</v>
      </c>
      <c r="B20" s="46" t="str">
        <f>TEXT(A20,"aaa")</f>
        <v>火</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5"/>
      <c r="K20" s="446"/>
      <c r="L20" s="446"/>
      <c r="M20" s="446"/>
      <c r="N20" s="446"/>
      <c r="O20" s="446"/>
      <c r="P20" s="446"/>
      <c r="Q20" s="4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45756</v>
      </c>
      <c r="B21" s="46" t="str">
        <f t="shared" ref="B21:B43" si="6">TEXT(A21,"aaa")</f>
        <v>水</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39"/>
      <c r="K21" s="440"/>
      <c r="L21" s="440"/>
      <c r="M21" s="440"/>
      <c r="N21" s="440"/>
      <c r="O21" s="440"/>
      <c r="P21" s="440"/>
      <c r="Q21" s="441"/>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45757</v>
      </c>
      <c r="B22" s="46" t="str">
        <f t="shared" si="6"/>
        <v>木</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39"/>
      <c r="K22" s="440"/>
      <c r="L22" s="440"/>
      <c r="M22" s="440"/>
      <c r="N22" s="440"/>
      <c r="O22" s="440"/>
      <c r="P22" s="440"/>
      <c r="Q22" s="441"/>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si="4"/>
        <v>○</v>
      </c>
      <c r="AG22" s="75"/>
      <c r="AH22" s="212"/>
      <c r="AI22" s="213"/>
      <c r="AJ22" s="78"/>
      <c r="AO22" s="30"/>
      <c r="AP22" s="30"/>
      <c r="AQ22" s="30"/>
      <c r="AR22" s="30"/>
      <c r="AS22" s="30"/>
    </row>
    <row r="23" spans="1:45" ht="17.100000000000001" customHeight="1">
      <c r="A23" s="7">
        <f t="shared" ref="A23:A38" si="7">A22+1</f>
        <v>45758</v>
      </c>
      <c r="B23" s="46" t="str">
        <f t="shared" si="6"/>
        <v>金</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39"/>
      <c r="K23" s="440"/>
      <c r="L23" s="440"/>
      <c r="M23" s="440"/>
      <c r="N23" s="440"/>
      <c r="O23" s="440"/>
      <c r="P23" s="440"/>
      <c r="Q23" s="441"/>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4"/>
        <v>○</v>
      </c>
      <c r="AG23" s="75"/>
      <c r="AH23" s="144"/>
      <c r="AJ23" s="144"/>
      <c r="AO23" s="30"/>
      <c r="AP23" s="30"/>
      <c r="AQ23" s="30"/>
      <c r="AR23" s="30"/>
      <c r="AS23" s="30"/>
    </row>
    <row r="24" spans="1:45" ht="17.100000000000001" customHeight="1">
      <c r="A24" s="7">
        <f t="shared" si="7"/>
        <v>45759</v>
      </c>
      <c r="B24" s="46" t="str">
        <f t="shared" si="6"/>
        <v>土</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39"/>
      <c r="K24" s="440"/>
      <c r="L24" s="440"/>
      <c r="M24" s="440"/>
      <c r="N24" s="440"/>
      <c r="O24" s="440"/>
      <c r="P24" s="440"/>
      <c r="Q24" s="4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4"/>
        <v>○</v>
      </c>
      <c r="AG24" s="75"/>
      <c r="AO24" s="30"/>
      <c r="AP24" s="30"/>
      <c r="AQ24" s="30"/>
      <c r="AR24" s="30"/>
      <c r="AS24" s="30"/>
    </row>
    <row r="25" spans="1:45" ht="17.100000000000001" customHeight="1">
      <c r="A25" s="7">
        <f t="shared" si="7"/>
        <v>45760</v>
      </c>
      <c r="B25" s="46" t="str">
        <f t="shared" si="6"/>
        <v>日</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39"/>
      <c r="K25" s="440"/>
      <c r="L25" s="440"/>
      <c r="M25" s="440"/>
      <c r="N25" s="440"/>
      <c r="O25" s="440"/>
      <c r="P25" s="440"/>
      <c r="Q25" s="441"/>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4"/>
        <v>○</v>
      </c>
      <c r="AG25" s="75"/>
      <c r="AO25" s="30"/>
      <c r="AP25" s="30"/>
      <c r="AQ25" s="30"/>
      <c r="AR25" s="30"/>
      <c r="AS25" s="30"/>
    </row>
    <row r="26" spans="1:45" ht="17.100000000000001" customHeight="1">
      <c r="A26" s="7">
        <f t="shared" si="7"/>
        <v>45761</v>
      </c>
      <c r="B26" s="46" t="str">
        <f t="shared" si="6"/>
        <v>月</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39"/>
      <c r="K26" s="440"/>
      <c r="L26" s="440"/>
      <c r="M26" s="440"/>
      <c r="N26" s="440"/>
      <c r="O26" s="440"/>
      <c r="P26" s="440"/>
      <c r="Q26" s="441"/>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4"/>
        <v>○</v>
      </c>
      <c r="AG26" s="75"/>
      <c r="AO26" s="30"/>
      <c r="AP26" s="30"/>
      <c r="AQ26" s="30"/>
      <c r="AR26" s="30"/>
      <c r="AS26" s="30"/>
    </row>
    <row r="27" spans="1:45" ht="17.100000000000001" customHeight="1">
      <c r="A27" s="7">
        <f t="shared" si="7"/>
        <v>45762</v>
      </c>
      <c r="B27" s="46" t="str">
        <f t="shared" si="6"/>
        <v>火</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2"/>
      <c r="K27" s="443"/>
      <c r="L27" s="443"/>
      <c r="M27" s="443"/>
      <c r="N27" s="443"/>
      <c r="O27" s="443"/>
      <c r="P27" s="443"/>
      <c r="Q27" s="44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4"/>
        <v>○</v>
      </c>
      <c r="AG27" s="75"/>
      <c r="AO27" s="30"/>
      <c r="AP27" s="30"/>
      <c r="AQ27" s="30"/>
      <c r="AR27" s="30"/>
      <c r="AS27" s="30"/>
    </row>
    <row r="28" spans="1:45" ht="17.100000000000001" customHeight="1">
      <c r="A28" s="7">
        <f t="shared" si="7"/>
        <v>45763</v>
      </c>
      <c r="B28" s="46" t="str">
        <f t="shared" si="6"/>
        <v>水</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8"/>
      <c r="K28" s="446"/>
      <c r="L28" s="446"/>
      <c r="M28" s="446"/>
      <c r="N28" s="446"/>
      <c r="O28" s="446"/>
      <c r="P28" s="446"/>
      <c r="Q28" s="44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4"/>
        <v>○</v>
      </c>
      <c r="AG28" s="75"/>
      <c r="AO28" s="30"/>
      <c r="AP28" s="30"/>
      <c r="AQ28" s="30"/>
      <c r="AR28" s="30"/>
      <c r="AS28" s="30"/>
    </row>
    <row r="29" spans="1:45" ht="17.100000000000001" customHeight="1">
      <c r="A29" s="7">
        <f t="shared" si="7"/>
        <v>45764</v>
      </c>
      <c r="B29" s="46" t="str">
        <f t="shared" si="6"/>
        <v>木</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39"/>
      <c r="K29" s="440"/>
      <c r="L29" s="440"/>
      <c r="M29" s="440"/>
      <c r="N29" s="440"/>
      <c r="O29" s="440"/>
      <c r="P29" s="440"/>
      <c r="Q29" s="441"/>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4"/>
        <v>○</v>
      </c>
      <c r="AG29" s="75"/>
      <c r="AO29" s="30"/>
      <c r="AP29" s="30"/>
      <c r="AQ29" s="30"/>
      <c r="AR29" s="30"/>
      <c r="AS29" s="30"/>
    </row>
    <row r="30" spans="1:45" ht="17.100000000000001" customHeight="1">
      <c r="A30" s="7">
        <f t="shared" si="7"/>
        <v>45765</v>
      </c>
      <c r="B30" s="46" t="str">
        <f t="shared" si="6"/>
        <v>金</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39"/>
      <c r="K30" s="440"/>
      <c r="L30" s="440"/>
      <c r="M30" s="440"/>
      <c r="N30" s="440"/>
      <c r="O30" s="440"/>
      <c r="P30" s="440"/>
      <c r="Q30" s="441"/>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4"/>
        <v>○</v>
      </c>
      <c r="AG30" s="75"/>
      <c r="AO30" s="30"/>
      <c r="AP30" s="30"/>
      <c r="AQ30" s="30"/>
      <c r="AR30" s="30"/>
      <c r="AS30" s="30"/>
    </row>
    <row r="31" spans="1:45" ht="17.100000000000001" customHeight="1">
      <c r="A31" s="7">
        <f t="shared" si="7"/>
        <v>45766</v>
      </c>
      <c r="B31" s="46" t="str">
        <f t="shared" si="6"/>
        <v>土</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439"/>
      <c r="K31" s="440"/>
      <c r="L31" s="440"/>
      <c r="M31" s="440"/>
      <c r="N31" s="440"/>
      <c r="O31" s="440"/>
      <c r="P31" s="440"/>
      <c r="Q31" s="441"/>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4"/>
        <v>○</v>
      </c>
      <c r="AG31" s="75"/>
      <c r="AO31" s="30"/>
      <c r="AP31" s="30"/>
      <c r="AQ31" s="30"/>
      <c r="AR31" s="30"/>
      <c r="AS31" s="30"/>
    </row>
    <row r="32" spans="1:45" ht="17.100000000000001" customHeight="1">
      <c r="A32" s="7">
        <f t="shared" si="7"/>
        <v>45767</v>
      </c>
      <c r="B32" s="46" t="str">
        <f t="shared" si="6"/>
        <v>日</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39"/>
      <c r="K32" s="440"/>
      <c r="L32" s="440"/>
      <c r="M32" s="440"/>
      <c r="N32" s="440"/>
      <c r="O32" s="440"/>
      <c r="P32" s="440"/>
      <c r="Q32" s="441"/>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4"/>
        <v>○</v>
      </c>
      <c r="AG32" s="75"/>
      <c r="AO32" s="30"/>
      <c r="AP32" s="30"/>
      <c r="AQ32" s="30"/>
      <c r="AR32" s="30"/>
      <c r="AS32" s="30"/>
    </row>
    <row r="33" spans="1:45" ht="17.100000000000001" customHeight="1">
      <c r="A33" s="7">
        <f t="shared" si="7"/>
        <v>45768</v>
      </c>
      <c r="B33" s="46" t="str">
        <f t="shared" si="6"/>
        <v>月</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39"/>
      <c r="K33" s="440"/>
      <c r="L33" s="440"/>
      <c r="M33" s="440"/>
      <c r="N33" s="440"/>
      <c r="O33" s="440"/>
      <c r="P33" s="440"/>
      <c r="Q33" s="441"/>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4"/>
        <v>○</v>
      </c>
      <c r="AG33" s="75"/>
      <c r="AO33" s="30"/>
      <c r="AP33" s="30"/>
      <c r="AQ33" s="30"/>
      <c r="AR33" s="30"/>
      <c r="AS33" s="30"/>
    </row>
    <row r="34" spans="1:45" ht="17.100000000000001" customHeight="1">
      <c r="A34" s="7">
        <f t="shared" si="7"/>
        <v>45769</v>
      </c>
      <c r="B34" s="46" t="str">
        <f t="shared" si="6"/>
        <v>火</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39"/>
      <c r="K34" s="440"/>
      <c r="L34" s="440"/>
      <c r="M34" s="440"/>
      <c r="N34" s="440"/>
      <c r="O34" s="440"/>
      <c r="P34" s="440"/>
      <c r="Q34" s="441"/>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4"/>
        <v>○</v>
      </c>
      <c r="AG34" s="75"/>
      <c r="AO34" s="30"/>
      <c r="AP34" s="30"/>
      <c r="AQ34" s="30"/>
      <c r="AR34" s="30"/>
      <c r="AS34" s="30"/>
    </row>
    <row r="35" spans="1:45" ht="17.100000000000001" customHeight="1">
      <c r="A35" s="7">
        <f t="shared" si="7"/>
        <v>45770</v>
      </c>
      <c r="B35" s="46" t="str">
        <f t="shared" si="6"/>
        <v>水</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2"/>
      <c r="K35" s="443"/>
      <c r="L35" s="443"/>
      <c r="M35" s="443"/>
      <c r="N35" s="443"/>
      <c r="O35" s="443"/>
      <c r="P35" s="443"/>
      <c r="Q35" s="44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4"/>
        <v>○</v>
      </c>
      <c r="AG35" s="75"/>
      <c r="AO35" s="30"/>
      <c r="AP35" s="30"/>
      <c r="AQ35" s="30"/>
      <c r="AR35" s="30"/>
      <c r="AS35" s="30"/>
    </row>
    <row r="36" spans="1:45" ht="17.100000000000001" customHeight="1">
      <c r="A36" s="7">
        <f t="shared" si="7"/>
        <v>45771</v>
      </c>
      <c r="B36" s="46" t="str">
        <f t="shared" si="6"/>
        <v>木</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49"/>
      <c r="K36" s="446"/>
      <c r="L36" s="446"/>
      <c r="M36" s="446"/>
      <c r="N36" s="446"/>
      <c r="O36" s="446"/>
      <c r="P36" s="446"/>
      <c r="Q36" s="44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4"/>
        <v>○</v>
      </c>
      <c r="AG36" s="75"/>
      <c r="AO36" s="30"/>
      <c r="AP36" s="30"/>
      <c r="AQ36" s="30"/>
      <c r="AR36" s="30"/>
      <c r="AS36" s="30"/>
    </row>
    <row r="37" spans="1:45" ht="17.100000000000001" customHeight="1">
      <c r="A37" s="7">
        <f t="shared" si="7"/>
        <v>45772</v>
      </c>
      <c r="B37" s="46" t="str">
        <f t="shared" si="6"/>
        <v>金</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39"/>
      <c r="K37" s="440"/>
      <c r="L37" s="440"/>
      <c r="M37" s="440"/>
      <c r="N37" s="440"/>
      <c r="O37" s="440"/>
      <c r="P37" s="440"/>
      <c r="Q37" s="441"/>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4"/>
        <v>○</v>
      </c>
      <c r="AG37" s="75"/>
      <c r="AO37" s="30"/>
      <c r="AP37" s="30"/>
      <c r="AQ37" s="30"/>
      <c r="AR37" s="30"/>
      <c r="AS37" s="30"/>
    </row>
    <row r="38" spans="1:45" ht="17.100000000000001" customHeight="1">
      <c r="A38" s="7">
        <f t="shared" si="7"/>
        <v>45773</v>
      </c>
      <c r="B38" s="46" t="str">
        <f t="shared" si="6"/>
        <v>土</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439"/>
      <c r="K38" s="440"/>
      <c r="L38" s="440"/>
      <c r="M38" s="440"/>
      <c r="N38" s="440"/>
      <c r="O38" s="440"/>
      <c r="P38" s="440"/>
      <c r="Q38" s="441"/>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4"/>
        <v>○</v>
      </c>
      <c r="AG38" s="75"/>
      <c r="AO38" s="30"/>
      <c r="AP38" s="30"/>
      <c r="AQ38" s="30"/>
      <c r="AR38" s="30"/>
      <c r="AS38" s="30"/>
    </row>
    <row r="39" spans="1:45" ht="17.100000000000001" customHeight="1">
      <c r="A39" s="7">
        <f>A38+1</f>
        <v>45774</v>
      </c>
      <c r="B39" s="46" t="str">
        <f t="shared" si="6"/>
        <v>日</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39"/>
      <c r="K39" s="440"/>
      <c r="L39" s="440"/>
      <c r="M39" s="440"/>
      <c r="N39" s="440"/>
      <c r="O39" s="440"/>
      <c r="P39" s="440"/>
      <c r="Q39" s="441"/>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4"/>
        <v>○</v>
      </c>
      <c r="AG39" s="75"/>
      <c r="AO39" s="30"/>
      <c r="AP39" s="30"/>
      <c r="AQ39" s="30"/>
      <c r="AR39" s="30"/>
      <c r="AS39" s="30"/>
    </row>
    <row r="40" spans="1:45" ht="17.100000000000001" customHeight="1">
      <c r="A40" s="7">
        <f>A39+1</f>
        <v>45775</v>
      </c>
      <c r="B40" s="46" t="str">
        <f t="shared" si="6"/>
        <v>月</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39"/>
      <c r="K40" s="440"/>
      <c r="L40" s="440"/>
      <c r="M40" s="440"/>
      <c r="N40" s="440"/>
      <c r="O40" s="440"/>
      <c r="P40" s="440"/>
      <c r="Q40" s="441"/>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4"/>
        <v>○</v>
      </c>
      <c r="AG40" s="75"/>
      <c r="AO40" s="30"/>
      <c r="AP40" s="30"/>
      <c r="AQ40" s="30"/>
      <c r="AR40" s="30"/>
      <c r="AS40" s="30"/>
    </row>
    <row r="41" spans="1:45" ht="17.100000000000001" customHeight="1">
      <c r="A41" s="7">
        <f>IF(DAY(A40+1)&lt;4,"",A40+1)</f>
        <v>45776</v>
      </c>
      <c r="B41" s="46" t="str">
        <f t="shared" si="6"/>
        <v>火</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39"/>
      <c r="K41" s="440"/>
      <c r="L41" s="440"/>
      <c r="M41" s="440"/>
      <c r="N41" s="440"/>
      <c r="O41" s="440"/>
      <c r="P41" s="440"/>
      <c r="Q41" s="441"/>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4"/>
        <v>○</v>
      </c>
      <c r="AG41" s="75"/>
      <c r="AO41" s="30"/>
      <c r="AP41" s="30"/>
      <c r="AQ41" s="30"/>
      <c r="AR41" s="30"/>
      <c r="AS41" s="30"/>
    </row>
    <row r="42" spans="1:45" ht="17.100000000000001" customHeight="1">
      <c r="A42" s="7">
        <f>IF(DAY(A40+2)&lt;4,"",A40+2)</f>
        <v>45777</v>
      </c>
      <c r="B42" s="46" t="str">
        <f t="shared" si="6"/>
        <v>水</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39"/>
      <c r="K42" s="440"/>
      <c r="L42" s="440"/>
      <c r="M42" s="440"/>
      <c r="N42" s="440"/>
      <c r="O42" s="440"/>
      <c r="P42" s="440"/>
      <c r="Q42" s="441"/>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4"/>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0"/>
      <c r="K43" s="451"/>
      <c r="L43" s="451"/>
      <c r="M43" s="451"/>
      <c r="N43" s="451"/>
      <c r="O43" s="451"/>
      <c r="P43" s="451"/>
      <c r="Q43" s="45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4"/>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49" t="s">
        <v>10</v>
      </c>
      <c r="B46" s="350"/>
      <c r="C46" s="350"/>
      <c r="D46" s="350"/>
      <c r="E46" s="350"/>
      <c r="F46" s="350"/>
      <c r="G46" s="350"/>
      <c r="H46" s="350"/>
      <c r="I46" s="350"/>
      <c r="J46" s="350"/>
      <c r="K46" s="350"/>
      <c r="L46" s="350"/>
      <c r="M46" s="350"/>
      <c r="N46" s="350"/>
      <c r="O46" s="350"/>
      <c r="P46" s="350"/>
      <c r="Q46" s="351"/>
      <c r="AO46" s="30"/>
      <c r="AP46" s="30"/>
      <c r="AQ46" s="30"/>
      <c r="AR46" s="30"/>
      <c r="AS46" s="30"/>
    </row>
    <row r="47" spans="1:45" ht="10.5" customHeight="1" thickBot="1">
      <c r="A47" s="41"/>
      <c r="B47" s="65"/>
      <c r="C47" s="65"/>
      <c r="D47" s="352"/>
      <c r="E47" s="352"/>
      <c r="F47" s="66"/>
      <c r="G47" s="66"/>
      <c r="H47" s="66"/>
      <c r="I47" s="66"/>
      <c r="J47" s="352"/>
      <c r="K47" s="352"/>
      <c r="L47" s="352"/>
      <c r="M47" s="352"/>
      <c r="N47" s="352"/>
      <c r="O47" s="352"/>
      <c r="P47" s="352"/>
      <c r="Q47" s="353"/>
      <c r="AO47" s="30"/>
      <c r="AP47" s="30"/>
      <c r="AQ47" s="30"/>
      <c r="AR47" s="30"/>
      <c r="AS47" s="30"/>
    </row>
    <row r="48" spans="1:45" ht="16.5" customHeight="1" thickBot="1">
      <c r="A48" s="11"/>
      <c r="B48" s="354" t="s">
        <v>12</v>
      </c>
      <c r="C48" s="355"/>
      <c r="D48" s="356"/>
      <c r="E48" s="357"/>
      <c r="F48" s="64" t="s">
        <v>13</v>
      </c>
      <c r="G48" s="358"/>
      <c r="H48" s="359"/>
      <c r="I48" s="359"/>
      <c r="J48" s="360"/>
      <c r="K48" s="64" t="s">
        <v>11</v>
      </c>
      <c r="L48" s="400"/>
      <c r="M48" s="359"/>
      <c r="N48" s="359"/>
      <c r="O48" s="359"/>
      <c r="P48" s="360"/>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6" t="s">
        <v>55</v>
      </c>
      <c r="B50" s="396"/>
      <c r="C50" s="396"/>
      <c r="D50" s="396"/>
      <c r="E50" s="396"/>
      <c r="F50" s="396"/>
      <c r="G50" s="396"/>
      <c r="H50" s="396"/>
      <c r="I50" s="396"/>
      <c r="J50" s="396"/>
      <c r="K50" s="396"/>
      <c r="L50" s="396"/>
      <c r="M50" s="396"/>
      <c r="N50" s="396"/>
      <c r="O50" s="396"/>
      <c r="P50" s="396"/>
      <c r="Q50" s="396"/>
      <c r="AO50" s="30"/>
      <c r="AP50" s="30"/>
      <c r="AQ50" s="30"/>
      <c r="AR50" s="30"/>
      <c r="AS50" s="30"/>
    </row>
    <row r="51" spans="1:45" ht="21" customHeight="1">
      <c r="A51" s="397"/>
      <c r="B51" s="397"/>
      <c r="C51" s="397"/>
      <c r="D51" s="397"/>
      <c r="E51" s="397"/>
      <c r="F51" s="397"/>
      <c r="G51" s="397"/>
      <c r="H51" s="397"/>
      <c r="I51" s="397"/>
      <c r="J51" s="397"/>
      <c r="K51" s="397"/>
      <c r="L51" s="397"/>
      <c r="M51" s="397"/>
      <c r="N51" s="397"/>
      <c r="O51" s="397"/>
      <c r="P51" s="397"/>
      <c r="Q51" s="39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8" t="s">
        <v>144</v>
      </c>
      <c r="M53" s="399"/>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7" t="str" cm="1">
        <f t="array" ref="L54">_xlfn.IFS(N54="裁量労働制",L57,N54="固定残業制",L58,N54="管理職",L56,N54="一般従業員",L59,N54="(大学・国研等)管理職",L60,N54="(大学・国研等)裁量労働制",L61,TRUE,"-")</f>
        <v>-</v>
      </c>
      <c r="M54" s="38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87">
        <f>ROUNDDOWN(IF((B56*F56-G56)&gt;=(H56+I56+J56),H56+J56,IF((B56*F56-G56)&lt;=(H56+I56+J56),(B56*F56-G56)*(H56+J56)/(H56+I56+J56))),2)</f>
        <v>0</v>
      </c>
      <c r="M56" s="388"/>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87">
        <f>ROUNDDOWN(IF((D57*F57-G57)&gt;=(H57+I57),H57,IF((D57*F57-G57)&lt;(H57+I57),(D57*F57-G57)/(H57+I57)*H57))+J57,2)</f>
        <v>0</v>
      </c>
      <c r="M57" s="388"/>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87">
        <f>ROUNDDOWN(IF((B58*F58-G58)&gt;=(H58+I58),H58,IF((H58+I58)&lt;(B58*F58-G58+D58),(B58*F58-G58)*H58/(H58+I58),(B58*F58-G58)*H58/(H58+I58)+((H58+I58)-(B58*F58-G58+D58))*H58/(H58+I58)))+J58,2)</f>
        <v>0</v>
      </c>
      <c r="M58" s="388"/>
      <c r="N58" s="228" t="s">
        <v>17</v>
      </c>
      <c r="O58" s="228"/>
      <c r="P58" s="228"/>
      <c r="Q58" s="228"/>
    </row>
    <row r="59" spans="1:45" ht="12" hidden="1" outlineLevel="1" thickBot="1">
      <c r="A59" s="235"/>
      <c r="B59" s="235"/>
      <c r="C59" s="235"/>
      <c r="D59" s="236"/>
      <c r="E59" s="236"/>
      <c r="F59" s="236"/>
      <c r="G59" s="236"/>
      <c r="H59" s="236"/>
      <c r="I59" s="236"/>
      <c r="J59" s="236"/>
      <c r="K59" s="235"/>
      <c r="L59" s="387">
        <f>H54+J54</f>
        <v>0</v>
      </c>
      <c r="M59" s="388"/>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87">
        <f>ROUNDDOWN(IF((A60*B60)&gt;=(H60+J60+I60),(A60*B60),IF((A60*B60)&lt;(H60+J60+I60),(H60+J60+I60))),2)</f>
        <v>0</v>
      </c>
      <c r="M60" s="389"/>
      <c r="N60" s="238"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87">
        <f>ROUNDDOWN(IF((A61*D61)+G61&gt;=(H61+J61+I61),(A61*D61)+G61,IF((A61*D61)+G61&lt;(H61+J61+I61),(H61+J61+I61))),2)</f>
        <v>0</v>
      </c>
      <c r="M61" s="389"/>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1"/>
      <c r="D64" s="392" t="str" cm="1">
        <f t="array" ref="D64">IF(AND(B95="",B126="",B157=""),"●",IF(_xlfn.IFS($N$54="管理職",B95,$N$54="裁量労働制",B126,$N$54="固定残業制",B157,TRUE,"")=0,"",_xlfn.IFS($N$54="管理職",B95,$N$54="裁量労働制",B126,$N$54="固定残業制",B157,TRUE,"")))</f>
        <v/>
      </c>
      <c r="E64" s="39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5"/>
      <c r="N68" s="415"/>
      <c r="O68" s="41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7"/>
      <c r="Q68" s="119"/>
    </row>
    <row r="69" spans="1:18" ht="16.5" customHeight="1">
      <c r="A69" s="115"/>
      <c r="B69" s="41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9"/>
      <c r="D69" s="42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4" t="str" cm="1">
        <f t="array" ref="B71">IF(AND(B101="",B132="",B163=""),"●",IF(_xlfn.IFS($N$54="管理職",B101,$N$54="裁量労働制",B132,$N$54="固定残業制",B163,TRUE,"")=0,"",_xlfn.IFS($N$54="管理職",B101,$N$54="裁量労働制",B132,$N$54="固定残業制",B163,TRUE,"")))</f>
        <v/>
      </c>
      <c r="C71" s="404"/>
      <c r="D71" s="404"/>
      <c r="E71" s="404"/>
      <c r="F71" s="404"/>
      <c r="G71" s="422" t="str" cm="1">
        <f t="array" ref="G71">IF(AND(H101="",H132="",H163=""),"●",IF(_xlfn.IFS($N$54="管理職",H101,$N$54="裁量労働制",H132,$N$54="固定残業制",H163,TRUE,"")=0,"",_xlfn.IFS($N$54="管理職",H101,$N$54="裁量労働制",H132,$N$54="固定残業制",H163,TRUE,"")))</f>
        <v/>
      </c>
      <c r="H71" s="422"/>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1" t="str" cm="1">
        <f t="array" ref="B72">IF(AND(B102="",B133="",B164=""),"●",IF(_xlfn.IFS($N$54="管理職",B102,$N$54="裁量労働制",B133,$N$54="固定残業制",B164,TRUE,"")=0,"",_xlfn.IFS($N$54="管理職",B102,$N$54="裁量労働制",B133,$N$54="固定残業制",B164,TRUE,"")))</f>
        <v/>
      </c>
      <c r="C72" s="402"/>
      <c r="D72" s="40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4" t="str" cm="1">
        <f t="array" ref="B76">IF(AND(B106="",B137="",B166=""),"●",IF(_xlfn.IFS($N$54="管理職",B106,$N$54="裁量労働制",B137,$N$54="固定残業制",B166,TRUE,"")=0,"",_xlfn.IFS($N$54="管理職",B106,$N$54="裁量労働制",B137,$N$54="固定残業制",B166,TRUE,"")))</f>
        <v/>
      </c>
      <c r="C76" s="404"/>
      <c r="D76" s="404"/>
      <c r="E76" s="404"/>
      <c r="F76" s="40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5" t="str" cm="1">
        <f t="array" ref="B78">IF(AND(B108="",B139="",B168=""),"●",IF(_xlfn.IFS($N$54="管理職",B108,$N$54="裁量労働制",B139,$N$54="固定残業制",B168,TRUE,"")=0,"",_xlfn.IFS($N$54="管理職",B108,$N$54="裁量労働制",B139,$N$54="固定残業制",B168,TRUE,"")))</f>
        <v/>
      </c>
      <c r="C78" s="40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7" t="str" cm="1">
        <f t="array" ref="B83">IF(AND(B114="",B145="",B174=""),"●",IF(_xlfn.IFS($N$54="管理職",B114,$N$54="裁量労働制",B145,$N$54="固定残業制",B174,TRUE,"")=0,"",_xlfn.IFS($N$54="管理職",B114,$N$54="裁量労働制",B145,$N$54="固定残業制",B174,TRUE,"")))</f>
        <v/>
      </c>
      <c r="C83" s="408"/>
      <c r="D83" s="408"/>
      <c r="E83" s="40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1" t="str" cm="1">
        <f t="array" ref="B84">IF(AND(B115="",B146="",B175=""),"●",IF(_xlfn.IFS($N$54="管理職",B115,$N$54="裁量労働制",B146,$N$54="固定残業制",B175,TRUE,"")=0,"",_xlfn.IFS($N$54="管理職",B115,$N$54="裁量労働制",B146,$N$54="固定残業制",B175,TRUE,"")))</f>
        <v/>
      </c>
      <c r="C84" s="412" t="str" cm="1">
        <f t="array" ref="C84">IF(AND(C115="",C146="",C175=""),"●",IF(_xlfn.IFS($N$54="管理職",C115,$N$54="裁量労働制",C146,$N$54="固定残業制",C175,TRUE,"")=0,"",_xlfn.IFS($N$54="管理職",C115,$N$54="裁量労働制",C146,$N$54="固定残業制",C175,TRUE,"")))</f>
        <v>●</v>
      </c>
      <c r="D84" s="413"/>
      <c r="E84" s="40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7" t="str" cm="1">
        <f t="array" ref="B87">IF(AND(B118="",B149="",B178=""),"●",IF(_xlfn.IFS($N$54="管理職",B118,$N$54="裁量労働制",B149,$N$54="固定残業制",B178,TRUE,"")=0,"",_xlfn.IFS($N$54="管理職",B118,$N$54="裁量労働制",B149,$N$54="固定残業制",B178,TRUE,"")))</f>
        <v/>
      </c>
      <c r="C87" s="408"/>
      <c r="D87" s="408"/>
      <c r="E87" s="40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1" t="str" cm="1">
        <f t="array" ref="B88">IF(AND(B119="",B150="",B179=""),"●",IF(_xlfn.IFS($N$54="管理職",B119,$N$54="裁量労働制",B150,$N$54="固定残業制",B179,TRUE,"")=0,"",_xlfn.IFS($N$54="管理職",B119,$N$54="裁量労働制",B150,$N$54="固定残業制",B179,TRUE,"")))</f>
        <v/>
      </c>
      <c r="C88" s="412" t="str" cm="1">
        <f t="array" ref="C88">IF(AND(C119="",C150="",C179=""),"●",IF(_xlfn.IFS($N$54="管理職",C119,$N$54="裁量労働制",C150,$N$54="固定残業制",C179,TRUE,"")=0,"",_xlfn.IFS($N$54="管理職",C119,$N$54="裁量労働制",C150,$N$54="固定残業制",C179,TRUE,"")))</f>
        <v>●</v>
      </c>
      <c r="D88" s="413"/>
      <c r="E88" s="40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09"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0" t="str" cm="1">
        <f t="array" ref="M90">IF(AND(M121="",M152="",M181=""),"●",IF(_xlfn.IFS($N$54="管理職",M121,$N$54="裁量労働制",M152,$N$54="固定残業制",M181,TRUE,"")=0,"",_xlfn.IFS($N$54="管理職",M121,$N$54="裁量労働制",M152,$N$54="固定残業制",M181,TRUE,"")))</f>
        <v/>
      </c>
      <c r="N90" s="43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2" t="str" cm="1">
        <f t="array" ref="B91">IF(AND(B122="",B153="",B182=""),"●",IF(_xlfn.IFS($N$54="管理職",B122,$N$54="裁量労働制",B153,$N$54="固定残業制",B182,TRUE,"")=0,"",_xlfn.IFS($N$54="管理職",B122,$N$54="裁量労働制",B153,$N$54="固定残業制",B182,TRUE,"")))</f>
        <v/>
      </c>
      <c r="C91" s="413"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6">
        <f>O95</f>
        <v>0</v>
      </c>
      <c r="C99" s="457"/>
      <c r="D99" s="275"/>
      <c r="E99" s="276" t="str" cm="1">
        <f t="array" ref="E99">_xlfn.IFS(B99&lt;G99,"＜",B99&gt;=G99,"≧",TRUE,"")</f>
        <v>≧</v>
      </c>
      <c r="F99" s="257"/>
      <c r="G99" s="277">
        <f>$H$54+$I$54+$J$54</f>
        <v>0</v>
      </c>
      <c r="H99" s="252" t="s">
        <v>57</v>
      </c>
      <c r="I99" s="263" t="s">
        <v>58</v>
      </c>
      <c r="J99" s="277">
        <f>$H$54</f>
        <v>0</v>
      </c>
      <c r="K99" s="276" t="s">
        <v>86</v>
      </c>
      <c r="L99" s="429">
        <f>$I$54</f>
        <v>0</v>
      </c>
      <c r="M99" s="458"/>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459"/>
      <c r="AM99" s="459"/>
      <c r="AN99" s="459"/>
      <c r="AO99" s="1"/>
      <c r="AP99" s="1"/>
      <c r="AQ99" s="1"/>
      <c r="AR99" s="1"/>
      <c r="AS99" s="1"/>
      <c r="AT99" s="459"/>
      <c r="AU99" s="459"/>
      <c r="AV99" s="459"/>
      <c r="AW99" s="459"/>
      <c r="AX99" s="459"/>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I99" s="459"/>
      <c r="CJ99" s="459"/>
      <c r="CK99" s="459"/>
      <c r="CL99" s="459"/>
      <c r="CM99" s="459"/>
      <c r="CN99" s="459"/>
      <c r="CO99" s="459"/>
      <c r="CP99" s="459"/>
      <c r="CQ99" s="459"/>
      <c r="CR99" s="459"/>
      <c r="CS99" s="459"/>
      <c r="CT99" s="459"/>
      <c r="CU99" s="459"/>
      <c r="CV99" s="459"/>
      <c r="CW99" s="459"/>
      <c r="CX99" s="459"/>
      <c r="CY99" s="459"/>
      <c r="CZ99" s="459"/>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459"/>
      <c r="AM100" s="459"/>
      <c r="AN100" s="459"/>
      <c r="AO100" s="1"/>
      <c r="AP100" s="1"/>
      <c r="AQ100" s="1"/>
      <c r="AR100" s="1"/>
      <c r="AS100" s="1"/>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c r="CK100" s="459"/>
      <c r="CL100" s="459"/>
      <c r="CM100" s="459"/>
      <c r="CN100" s="459"/>
      <c r="CO100" s="459"/>
      <c r="CP100" s="459"/>
      <c r="CQ100" s="459"/>
      <c r="CR100" s="459"/>
      <c r="CS100" s="459"/>
      <c r="CT100" s="459"/>
      <c r="CU100" s="459"/>
      <c r="CV100" s="459"/>
      <c r="CW100" s="459"/>
      <c r="CX100" s="459"/>
      <c r="CY100" s="459"/>
      <c r="CZ100" s="459"/>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459"/>
      <c r="AM101" s="459"/>
      <c r="AN101" s="459"/>
      <c r="AO101" s="1"/>
      <c r="AP101" s="1"/>
      <c r="AQ101" s="1"/>
      <c r="AR101" s="1"/>
      <c r="AS101" s="1"/>
      <c r="AT101" s="459"/>
      <c r="AU101" s="459"/>
      <c r="AV101" s="459"/>
      <c r="AW101" s="459"/>
      <c r="AX101" s="459"/>
      <c r="AY101" s="459"/>
      <c r="AZ101" s="459"/>
      <c r="BA101" s="459"/>
      <c r="BB101" s="459"/>
      <c r="BC101" s="459"/>
      <c r="BD101" s="459"/>
      <c r="BE101" s="459"/>
      <c r="BF101" s="459"/>
      <c r="BG101" s="459"/>
      <c r="BH101" s="459"/>
      <c r="BI101" s="459"/>
      <c r="BJ101" s="459"/>
      <c r="BK101" s="459"/>
      <c r="BL101" s="459"/>
      <c r="BM101" s="459"/>
      <c r="BN101" s="459"/>
      <c r="BO101" s="459"/>
      <c r="BP101" s="459"/>
      <c r="BQ101" s="459"/>
      <c r="BR101" s="459"/>
      <c r="BS101" s="459"/>
      <c r="BT101" s="459"/>
      <c r="BU101" s="459"/>
      <c r="BV101" s="459"/>
      <c r="BW101" s="459"/>
      <c r="BX101" s="459"/>
      <c r="BY101" s="459"/>
      <c r="BZ101" s="459"/>
      <c r="CA101" s="459"/>
      <c r="CB101" s="459"/>
      <c r="CC101" s="459"/>
      <c r="CD101" s="459"/>
      <c r="CE101" s="459"/>
      <c r="CF101" s="459"/>
      <c r="CG101" s="459"/>
      <c r="CH101" s="459"/>
      <c r="CI101" s="459"/>
      <c r="CJ101" s="459"/>
      <c r="CK101" s="459"/>
      <c r="CL101" s="459"/>
      <c r="CM101" s="459"/>
      <c r="CN101" s="459"/>
      <c r="CO101" s="459"/>
      <c r="CP101" s="459"/>
      <c r="CQ101" s="459"/>
      <c r="CR101" s="459"/>
      <c r="CS101" s="459"/>
      <c r="CT101" s="459"/>
      <c r="CU101" s="459"/>
      <c r="CV101" s="459"/>
      <c r="CW101" s="459"/>
      <c r="CX101" s="459"/>
      <c r="CY101" s="459"/>
      <c r="CZ101" s="459"/>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459"/>
      <c r="AM102" s="459"/>
      <c r="AN102" s="459"/>
      <c r="AO102" s="1"/>
      <c r="AP102" s="1"/>
      <c r="AQ102" s="1"/>
      <c r="AR102" s="1"/>
      <c r="AS102" s="1"/>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c r="CJ102" s="459"/>
      <c r="CK102" s="459"/>
      <c r="CL102" s="459"/>
      <c r="CM102" s="459"/>
      <c r="CN102" s="459"/>
      <c r="CO102" s="459"/>
      <c r="CP102" s="459"/>
      <c r="CQ102" s="459"/>
      <c r="CR102" s="459"/>
      <c r="CS102" s="459"/>
      <c r="CT102" s="459"/>
      <c r="CU102" s="459"/>
      <c r="CV102" s="459"/>
      <c r="CW102" s="459"/>
      <c r="CX102" s="459"/>
      <c r="CY102" s="459"/>
      <c r="CZ102" s="459"/>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459"/>
      <c r="AM103" s="459"/>
      <c r="AN103" s="459"/>
      <c r="AO103" s="1"/>
      <c r="AP103" s="1"/>
      <c r="AQ103" s="1"/>
      <c r="AR103" s="1"/>
      <c r="AS103" s="1"/>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c r="CK103" s="459"/>
      <c r="CL103" s="459"/>
      <c r="CM103" s="459"/>
      <c r="CN103" s="459"/>
      <c r="CO103" s="459"/>
      <c r="CP103" s="459"/>
      <c r="CQ103" s="459"/>
      <c r="CR103" s="459"/>
      <c r="CS103" s="459"/>
      <c r="CT103" s="459"/>
      <c r="CU103" s="459"/>
      <c r="CV103" s="459"/>
      <c r="CW103" s="459"/>
      <c r="CX103" s="459"/>
      <c r="CY103" s="459"/>
      <c r="CZ103" s="459"/>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459"/>
      <c r="AM104" s="459"/>
      <c r="AN104" s="459"/>
      <c r="AO104" s="1"/>
      <c r="AP104" s="1"/>
      <c r="AQ104" s="1"/>
      <c r="AR104" s="1"/>
      <c r="AS104" s="1"/>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459"/>
      <c r="AM105" s="459"/>
      <c r="AN105" s="459"/>
      <c r="AO105" s="1"/>
      <c r="AP105" s="1"/>
      <c r="AQ105" s="1"/>
      <c r="AR105" s="1"/>
      <c r="AS105" s="1"/>
      <c r="AT105" s="459"/>
      <c r="AU105" s="459"/>
      <c r="AV105" s="459"/>
      <c r="AW105" s="459"/>
      <c r="AX105" s="459"/>
      <c r="AY105" s="459"/>
      <c r="AZ105" s="459"/>
      <c r="BA105" s="459"/>
      <c r="BB105" s="459"/>
      <c r="BC105" s="459"/>
      <c r="BD105" s="459"/>
      <c r="BE105" s="459"/>
      <c r="BF105" s="459"/>
      <c r="BG105" s="459"/>
      <c r="BH105" s="459"/>
      <c r="BI105" s="459"/>
      <c r="BJ105" s="459"/>
      <c r="BK105" s="459"/>
      <c r="BL105" s="459"/>
      <c r="BM105" s="459"/>
      <c r="BN105" s="459"/>
      <c r="BO105" s="459"/>
      <c r="BP105" s="459"/>
      <c r="BQ105" s="459"/>
      <c r="BR105" s="459"/>
      <c r="BS105" s="459"/>
      <c r="BT105" s="459"/>
      <c r="BU105" s="459"/>
      <c r="BV105" s="459"/>
      <c r="BW105" s="459"/>
      <c r="BX105" s="459"/>
      <c r="BY105" s="459"/>
      <c r="BZ105" s="459"/>
      <c r="CA105" s="459"/>
      <c r="CB105" s="459"/>
      <c r="CC105" s="459"/>
      <c r="CD105" s="459"/>
      <c r="CE105" s="459"/>
      <c r="CF105" s="459"/>
      <c r="CG105" s="459"/>
      <c r="CH105" s="459"/>
      <c r="CI105" s="459"/>
      <c r="CJ105" s="459"/>
      <c r="CK105" s="459"/>
      <c r="CL105" s="459"/>
      <c r="CM105" s="459"/>
      <c r="CN105" s="459"/>
      <c r="CO105" s="459"/>
      <c r="CP105" s="459"/>
      <c r="CQ105" s="459"/>
      <c r="CR105" s="459"/>
      <c r="CS105" s="459"/>
      <c r="CT105" s="459"/>
      <c r="CU105" s="459"/>
      <c r="CV105" s="459"/>
      <c r="CW105" s="459"/>
      <c r="CX105" s="459"/>
      <c r="CY105" s="459"/>
      <c r="CZ105" s="459"/>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459"/>
      <c r="AM106" s="459"/>
      <c r="AN106" s="459"/>
      <c r="AO106" s="1"/>
      <c r="AP106" s="1"/>
      <c r="AQ106" s="1"/>
      <c r="AR106" s="1"/>
      <c r="AS106" s="1"/>
      <c r="AT106" s="459"/>
      <c r="AU106" s="459"/>
      <c r="AV106" s="459"/>
      <c r="AW106" s="459"/>
      <c r="AX106" s="459"/>
      <c r="AY106" s="459"/>
      <c r="AZ106" s="459"/>
      <c r="BA106" s="459"/>
      <c r="BB106" s="459"/>
      <c r="BC106" s="459"/>
      <c r="BD106" s="459"/>
      <c r="BE106" s="459"/>
      <c r="BF106" s="459"/>
      <c r="BG106" s="459"/>
      <c r="BH106" s="459"/>
      <c r="BI106" s="459"/>
      <c r="BJ106" s="459"/>
      <c r="BK106" s="459"/>
      <c r="BL106" s="459"/>
      <c r="BM106" s="459"/>
      <c r="BN106" s="459"/>
      <c r="BO106" s="459"/>
      <c r="BP106" s="459"/>
      <c r="BQ106" s="459"/>
      <c r="BR106" s="459"/>
      <c r="BS106" s="459"/>
      <c r="BT106" s="459"/>
      <c r="BU106" s="459"/>
      <c r="BV106" s="459"/>
      <c r="BW106" s="459"/>
      <c r="BX106" s="459"/>
      <c r="BY106" s="459"/>
      <c r="BZ106" s="459"/>
      <c r="CA106" s="459"/>
      <c r="CB106" s="459"/>
      <c r="CC106" s="459"/>
      <c r="CD106" s="459"/>
      <c r="CE106" s="459"/>
      <c r="CF106" s="459"/>
      <c r="CG106" s="459"/>
      <c r="CH106" s="459"/>
      <c r="CI106" s="459"/>
      <c r="CJ106" s="459"/>
      <c r="CK106" s="459"/>
      <c r="CL106" s="459"/>
      <c r="CM106" s="459"/>
      <c r="CN106" s="459"/>
      <c r="CO106" s="459"/>
      <c r="CP106" s="459"/>
      <c r="CQ106" s="459"/>
      <c r="CR106" s="459"/>
      <c r="CS106" s="459"/>
      <c r="CT106" s="459"/>
      <c r="CU106" s="459"/>
      <c r="CV106" s="459"/>
      <c r="CW106" s="459"/>
      <c r="CX106" s="459"/>
      <c r="CY106" s="459"/>
      <c r="CZ106" s="459"/>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29"/>
      <c r="Q107" s="290"/>
      <c r="S107" s="1"/>
      <c r="T107" s="1"/>
      <c r="U107" s="1"/>
      <c r="V107" s="1"/>
      <c r="W107" s="1"/>
      <c r="X107" s="1"/>
      <c r="Y107" s="1"/>
      <c r="Z107" s="1"/>
      <c r="AA107" s="1"/>
      <c r="AB107" s="1"/>
      <c r="AC107" s="1"/>
      <c r="AD107" s="1"/>
      <c r="AE107" s="1"/>
      <c r="AF107" s="1"/>
      <c r="AG107" s="1"/>
      <c r="AH107" s="73"/>
      <c r="AI107" s="3"/>
      <c r="AJ107" s="1"/>
      <c r="AK107" s="1"/>
      <c r="AL107" s="459"/>
      <c r="AM107" s="459"/>
      <c r="AN107" s="459"/>
      <c r="AO107" s="1"/>
      <c r="AP107" s="1"/>
      <c r="AQ107" s="1"/>
      <c r="AR107" s="1"/>
      <c r="AS107" s="1"/>
      <c r="AT107" s="459"/>
      <c r="AU107" s="459"/>
      <c r="AV107" s="459"/>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c r="CK107" s="459"/>
      <c r="CL107" s="459"/>
      <c r="CM107" s="459"/>
      <c r="CN107" s="459"/>
      <c r="CO107" s="459"/>
      <c r="CP107" s="459"/>
      <c r="CQ107" s="459"/>
      <c r="CR107" s="459"/>
      <c r="CS107" s="459"/>
      <c r="CT107" s="459"/>
      <c r="CU107" s="459"/>
      <c r="CV107" s="459"/>
      <c r="CW107" s="459"/>
      <c r="CX107" s="459"/>
      <c r="CY107" s="459"/>
      <c r="CZ107" s="459"/>
    </row>
    <row r="108" spans="1:104" s="81" customFormat="1" ht="19.350000000000001" hidden="1" customHeight="1" outlineLevel="1">
      <c r="A108" s="252"/>
      <c r="B108" s="423">
        <f>O95</f>
        <v>0</v>
      </c>
      <c r="C108" s="42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8"/>
      <c r="Q108" s="293"/>
      <c r="S108" s="1"/>
      <c r="T108" s="1"/>
      <c r="U108" s="1"/>
      <c r="V108" s="1"/>
      <c r="W108" s="1"/>
      <c r="X108" s="1"/>
      <c r="Y108" s="1"/>
      <c r="Z108" s="1"/>
      <c r="AA108" s="1"/>
      <c r="AB108" s="1"/>
      <c r="AC108" s="1"/>
      <c r="AD108" s="1"/>
      <c r="AE108" s="1"/>
      <c r="AF108" s="1"/>
      <c r="AG108" s="1"/>
      <c r="AH108" s="73"/>
      <c r="AI108" s="3"/>
      <c r="AJ108" s="1"/>
      <c r="AK108" s="1"/>
      <c r="AL108" s="459"/>
      <c r="AM108" s="459"/>
      <c r="AN108" s="459"/>
      <c r="AO108" s="1"/>
      <c r="AP108" s="1"/>
      <c r="AQ108" s="1"/>
      <c r="AR108" s="1"/>
      <c r="AS108" s="1"/>
      <c r="AT108" s="459"/>
      <c r="AU108" s="459"/>
      <c r="AV108" s="459"/>
      <c r="AW108" s="459"/>
      <c r="AX108" s="459"/>
      <c r="AY108" s="459"/>
      <c r="AZ108" s="459"/>
      <c r="BA108" s="459"/>
      <c r="BB108" s="459"/>
      <c r="BC108" s="459"/>
      <c r="BD108" s="459"/>
      <c r="BE108" s="459"/>
      <c r="BF108" s="459"/>
      <c r="BG108" s="459"/>
      <c r="BH108" s="459"/>
      <c r="BI108" s="459"/>
      <c r="BJ108" s="459"/>
      <c r="BK108" s="459"/>
      <c r="BL108" s="459"/>
      <c r="BM108" s="459"/>
      <c r="BN108" s="459"/>
      <c r="BO108" s="459"/>
      <c r="BP108" s="459"/>
      <c r="BQ108" s="459"/>
      <c r="BR108" s="459"/>
      <c r="BS108" s="459"/>
      <c r="BT108" s="459"/>
      <c r="BU108" s="459"/>
      <c r="BV108" s="459"/>
      <c r="BW108" s="459"/>
      <c r="BX108" s="459"/>
      <c r="BY108" s="459"/>
      <c r="BZ108" s="459"/>
      <c r="CA108" s="459"/>
      <c r="CB108" s="459"/>
      <c r="CC108" s="459"/>
      <c r="CD108" s="459"/>
      <c r="CE108" s="459"/>
      <c r="CF108" s="459"/>
      <c r="CG108" s="459"/>
      <c r="CH108" s="459"/>
      <c r="CI108" s="459"/>
      <c r="CJ108" s="459"/>
      <c r="CK108" s="459"/>
      <c r="CL108" s="459"/>
      <c r="CM108" s="459"/>
      <c r="CN108" s="459"/>
      <c r="CO108" s="459"/>
      <c r="CP108" s="459"/>
      <c r="CQ108" s="459"/>
      <c r="CR108" s="459"/>
      <c r="CS108" s="459"/>
      <c r="CT108" s="459"/>
      <c r="CU108" s="459"/>
      <c r="CV108" s="459"/>
      <c r="CW108" s="459"/>
      <c r="CX108" s="459"/>
      <c r="CY108" s="459"/>
      <c r="CZ108" s="459"/>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459"/>
      <c r="AM109" s="459"/>
      <c r="AN109" s="459"/>
      <c r="AO109" s="1"/>
      <c r="AP109" s="1"/>
      <c r="AQ109" s="1"/>
      <c r="AR109" s="1"/>
      <c r="AS109" s="1"/>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I109" s="459"/>
      <c r="CJ109" s="459"/>
      <c r="CK109" s="459"/>
      <c r="CL109" s="459"/>
      <c r="CM109" s="459"/>
      <c r="CN109" s="459"/>
      <c r="CO109" s="459"/>
      <c r="CP109" s="459"/>
      <c r="CQ109" s="459"/>
      <c r="CR109" s="459"/>
      <c r="CS109" s="459"/>
      <c r="CT109" s="459"/>
      <c r="CU109" s="459"/>
      <c r="CV109" s="459"/>
      <c r="CW109" s="459"/>
      <c r="CX109" s="459"/>
      <c r="CY109" s="459"/>
      <c r="CZ109" s="459"/>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459"/>
      <c r="AM110" s="459"/>
      <c r="AN110" s="459"/>
      <c r="AO110" s="1"/>
      <c r="AP110" s="1"/>
      <c r="AQ110" s="1"/>
      <c r="AR110" s="1"/>
      <c r="AS110" s="1"/>
      <c r="AT110" s="459"/>
      <c r="AU110" s="459"/>
      <c r="AV110" s="459"/>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c r="CK110" s="459"/>
      <c r="CL110" s="459"/>
      <c r="CM110" s="459"/>
      <c r="CN110" s="459"/>
      <c r="CO110" s="459"/>
      <c r="CP110" s="459"/>
      <c r="CQ110" s="459"/>
      <c r="CR110" s="459"/>
      <c r="CS110" s="459"/>
      <c r="CT110" s="459"/>
      <c r="CU110" s="459"/>
      <c r="CV110" s="459"/>
      <c r="CW110" s="459"/>
      <c r="CX110" s="459"/>
      <c r="CY110" s="459"/>
      <c r="CZ110" s="459"/>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459"/>
      <c r="AM111" s="459"/>
      <c r="AN111" s="459"/>
      <c r="AO111" s="1"/>
      <c r="AP111" s="1"/>
      <c r="AQ111" s="1"/>
      <c r="AR111" s="1"/>
      <c r="AS111" s="1"/>
      <c r="AT111" s="459"/>
      <c r="AU111" s="459"/>
      <c r="AV111" s="459"/>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59"/>
      <c r="CR111" s="459"/>
      <c r="CS111" s="459"/>
      <c r="CT111" s="459"/>
      <c r="CU111" s="459"/>
      <c r="CV111" s="459"/>
      <c r="CW111" s="459"/>
      <c r="CX111" s="459"/>
      <c r="CY111" s="459"/>
      <c r="CZ111" s="459"/>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459"/>
      <c r="AM112" s="459"/>
      <c r="AN112" s="459"/>
      <c r="AO112" s="1"/>
      <c r="AP112" s="1"/>
      <c r="AQ112" s="1"/>
      <c r="AR112" s="1"/>
      <c r="AS112" s="1"/>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c r="CK112" s="459"/>
      <c r="CL112" s="459"/>
      <c r="CM112" s="459"/>
      <c r="CN112" s="459"/>
      <c r="CO112" s="459"/>
      <c r="CP112" s="459"/>
      <c r="CQ112" s="459"/>
      <c r="CR112" s="459"/>
      <c r="CS112" s="459"/>
      <c r="CT112" s="459"/>
      <c r="CU112" s="459"/>
      <c r="CV112" s="459"/>
      <c r="CW112" s="459"/>
      <c r="CX112" s="459"/>
      <c r="CY112" s="459"/>
      <c r="CZ112" s="459"/>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459"/>
      <c r="AM113" s="459"/>
      <c r="AN113" s="459"/>
      <c r="AO113" s="1"/>
      <c r="AP113" s="1"/>
      <c r="AQ113" s="1"/>
      <c r="AR113" s="1"/>
      <c r="AS113" s="1"/>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459"/>
      <c r="AM114" s="459"/>
      <c r="AN114" s="459"/>
      <c r="AO114" s="1"/>
      <c r="AP114" s="1"/>
      <c r="AQ114" s="1"/>
      <c r="AR114" s="1"/>
      <c r="AS114" s="1"/>
      <c r="AT114" s="459"/>
      <c r="AU114" s="459"/>
      <c r="AV114" s="459"/>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c r="CJ114" s="459"/>
      <c r="CK114" s="459"/>
      <c r="CL114" s="459"/>
      <c r="CM114" s="459"/>
      <c r="CN114" s="459"/>
      <c r="CO114" s="459"/>
      <c r="CP114" s="459"/>
      <c r="CQ114" s="459"/>
      <c r="CR114" s="459"/>
      <c r="CS114" s="459"/>
      <c r="CT114" s="459"/>
      <c r="CU114" s="459"/>
      <c r="CV114" s="459"/>
      <c r="CW114" s="459"/>
      <c r="CX114" s="459"/>
      <c r="CY114" s="459"/>
      <c r="CZ114" s="459"/>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459"/>
      <c r="AM115" s="459"/>
      <c r="AN115" s="459"/>
      <c r="AO115" s="1"/>
      <c r="AP115" s="1"/>
      <c r="AQ115" s="1"/>
      <c r="AR115" s="1"/>
      <c r="AS115" s="1"/>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459"/>
      <c r="AM116" s="459"/>
      <c r="AN116" s="459"/>
      <c r="AO116" s="1"/>
      <c r="AP116" s="1"/>
      <c r="AQ116" s="1"/>
      <c r="AR116" s="1"/>
      <c r="AS116" s="1"/>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459"/>
      <c r="AM117" s="459"/>
      <c r="AN117" s="459"/>
      <c r="AO117" s="1"/>
      <c r="AP117" s="1"/>
      <c r="AQ117" s="1"/>
      <c r="AR117" s="1"/>
      <c r="AS117" s="1"/>
      <c r="AT117" s="459"/>
      <c r="AU117" s="459"/>
      <c r="AV117" s="459"/>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c r="CK117" s="459"/>
      <c r="CL117" s="459"/>
      <c r="CM117" s="459"/>
      <c r="CN117" s="459"/>
      <c r="CO117" s="459"/>
      <c r="CP117" s="459"/>
      <c r="CQ117" s="459"/>
      <c r="CR117" s="459"/>
      <c r="CS117" s="459"/>
      <c r="CT117" s="459"/>
      <c r="CU117" s="459"/>
      <c r="CV117" s="459"/>
      <c r="CW117" s="459"/>
      <c r="CX117" s="459"/>
      <c r="CY117" s="459"/>
      <c r="CZ117" s="459"/>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459"/>
      <c r="AM118" s="459"/>
      <c r="AN118" s="459"/>
      <c r="AO118" s="1"/>
      <c r="AP118" s="1"/>
      <c r="AQ118" s="1"/>
      <c r="AR118" s="1"/>
      <c r="AS118" s="1"/>
      <c r="AT118" s="459"/>
      <c r="AU118" s="459"/>
      <c r="AV118" s="459"/>
      <c r="AW118" s="459"/>
      <c r="AX118" s="459"/>
      <c r="AY118" s="459"/>
      <c r="AZ118" s="459"/>
      <c r="BA118" s="459"/>
      <c r="BB118" s="459"/>
      <c r="BC118" s="459"/>
      <c r="BD118" s="459"/>
      <c r="BE118" s="459"/>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c r="CH118" s="459"/>
      <c r="CI118" s="459"/>
      <c r="CJ118" s="459"/>
      <c r="CK118" s="459"/>
      <c r="CL118" s="459"/>
      <c r="CM118" s="459"/>
      <c r="CN118" s="459"/>
      <c r="CO118" s="459"/>
      <c r="CP118" s="459"/>
      <c r="CQ118" s="459"/>
      <c r="CR118" s="459"/>
      <c r="CS118" s="459"/>
      <c r="CT118" s="459"/>
      <c r="CU118" s="459"/>
      <c r="CV118" s="459"/>
      <c r="CW118" s="459"/>
      <c r="CX118" s="459"/>
      <c r="CY118" s="459"/>
      <c r="CZ118" s="459"/>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459"/>
      <c r="AM119" s="459"/>
      <c r="AN119" s="459"/>
      <c r="AO119" s="1"/>
      <c r="AP119" s="1"/>
      <c r="AQ119" s="1"/>
      <c r="AR119" s="1"/>
      <c r="AS119" s="1"/>
      <c r="AT119" s="459"/>
      <c r="AU119" s="459"/>
      <c r="AV119" s="459"/>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c r="CJ119" s="459"/>
      <c r="CK119" s="459"/>
      <c r="CL119" s="459"/>
      <c r="CM119" s="459"/>
      <c r="CN119" s="459"/>
      <c r="CO119" s="459"/>
      <c r="CP119" s="459"/>
      <c r="CQ119" s="459"/>
      <c r="CR119" s="459"/>
      <c r="CS119" s="459"/>
      <c r="CT119" s="459"/>
      <c r="CU119" s="459"/>
      <c r="CV119" s="459"/>
      <c r="CW119" s="459"/>
      <c r="CX119" s="459"/>
      <c r="CY119" s="459"/>
      <c r="CZ119" s="459"/>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459"/>
      <c r="AM120" s="459"/>
      <c r="AN120" s="459"/>
      <c r="AO120" s="1"/>
      <c r="AP120" s="1"/>
      <c r="AQ120" s="1"/>
      <c r="AR120" s="1"/>
      <c r="AS120" s="1"/>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459"/>
      <c r="AM121" s="459"/>
      <c r="AN121" s="459"/>
      <c r="AO121" s="1"/>
      <c r="AP121" s="1"/>
      <c r="AQ121" s="1"/>
      <c r="AR121" s="1"/>
      <c r="AS121" s="1"/>
      <c r="AT121" s="459"/>
      <c r="AU121" s="459"/>
      <c r="AV121" s="459"/>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c r="CH121" s="459"/>
      <c r="CI121" s="459"/>
      <c r="CJ121" s="459"/>
      <c r="CK121" s="459"/>
      <c r="CL121" s="459"/>
      <c r="CM121" s="459"/>
      <c r="CN121" s="459"/>
      <c r="CO121" s="459"/>
      <c r="CP121" s="459"/>
      <c r="CQ121" s="459"/>
      <c r="CR121" s="459"/>
      <c r="CS121" s="459"/>
      <c r="CT121" s="459"/>
      <c r="CU121" s="459"/>
      <c r="CV121" s="459"/>
      <c r="CW121" s="459"/>
      <c r="CX121" s="459"/>
      <c r="CY121" s="459"/>
      <c r="CZ121" s="459"/>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459"/>
      <c r="AM122" s="459"/>
      <c r="AN122" s="459"/>
      <c r="AO122" s="1"/>
      <c r="AP122" s="1"/>
      <c r="AQ122" s="1"/>
      <c r="AR122" s="1"/>
      <c r="AS122" s="1"/>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c r="CJ122" s="459"/>
      <c r="CK122" s="459"/>
      <c r="CL122" s="459"/>
      <c r="CM122" s="459"/>
      <c r="CN122" s="459"/>
      <c r="CO122" s="459"/>
      <c r="CP122" s="459"/>
      <c r="CQ122" s="459"/>
      <c r="CR122" s="459"/>
      <c r="CS122" s="459"/>
      <c r="CT122" s="459"/>
      <c r="CU122" s="459"/>
      <c r="CV122" s="459"/>
      <c r="CW122" s="459"/>
      <c r="CX122" s="459"/>
      <c r="CY122" s="459"/>
      <c r="CZ122" s="459"/>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459"/>
      <c r="AM123" s="459"/>
      <c r="AN123" s="459"/>
      <c r="AO123" s="1"/>
      <c r="AP123" s="1"/>
      <c r="AQ123" s="1"/>
      <c r="AR123" s="1"/>
      <c r="AS123" s="1"/>
      <c r="AT123" s="459"/>
      <c r="AU123" s="459"/>
      <c r="AV123" s="459"/>
      <c r="AW123" s="459"/>
      <c r="AX123" s="459"/>
      <c r="AY123" s="459"/>
      <c r="AZ123" s="459"/>
      <c r="BA123" s="459"/>
      <c r="BB123" s="459"/>
      <c r="BC123" s="459"/>
      <c r="BD123" s="459"/>
      <c r="BE123" s="459"/>
      <c r="BF123" s="459"/>
      <c r="BG123" s="459"/>
      <c r="BH123" s="459"/>
      <c r="BI123" s="459"/>
      <c r="BJ123" s="459"/>
      <c r="BK123" s="459"/>
      <c r="BL123" s="459"/>
      <c r="BM123" s="459"/>
      <c r="BN123" s="459"/>
      <c r="BO123" s="459"/>
      <c r="BP123" s="459"/>
      <c r="BQ123" s="459"/>
      <c r="BR123" s="459"/>
      <c r="BS123" s="459"/>
      <c r="BT123" s="459"/>
      <c r="BU123" s="459"/>
      <c r="BV123" s="459"/>
      <c r="BW123" s="459"/>
      <c r="BX123" s="459"/>
      <c r="BY123" s="459"/>
      <c r="BZ123" s="459"/>
      <c r="CA123" s="459"/>
      <c r="CB123" s="459"/>
      <c r="CC123" s="459"/>
      <c r="CD123" s="459"/>
      <c r="CE123" s="459"/>
      <c r="CF123" s="459"/>
      <c r="CG123" s="459"/>
      <c r="CH123" s="459"/>
      <c r="CI123" s="459"/>
      <c r="CJ123" s="459"/>
      <c r="CK123" s="459"/>
      <c r="CL123" s="459"/>
      <c r="CM123" s="459"/>
      <c r="CN123" s="459"/>
      <c r="CO123" s="459"/>
      <c r="CP123" s="459"/>
      <c r="CQ123" s="459"/>
      <c r="CR123" s="459"/>
      <c r="CS123" s="459"/>
      <c r="CT123" s="459"/>
      <c r="CU123" s="459"/>
      <c r="CV123" s="459"/>
      <c r="CW123" s="459"/>
      <c r="CX123" s="459"/>
      <c r="CY123" s="459"/>
      <c r="CZ123" s="459"/>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459"/>
      <c r="AM124" s="459"/>
      <c r="AN124" s="459"/>
      <c r="AO124" s="1"/>
      <c r="AP124" s="1"/>
      <c r="AQ124" s="1"/>
      <c r="AR124" s="1"/>
      <c r="AS124" s="1"/>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c r="CK124" s="459"/>
      <c r="CL124" s="459"/>
      <c r="CM124" s="459"/>
      <c r="CN124" s="459"/>
      <c r="CO124" s="459"/>
      <c r="CP124" s="459"/>
      <c r="CQ124" s="459"/>
      <c r="CR124" s="459"/>
      <c r="CS124" s="459"/>
      <c r="CT124" s="459"/>
      <c r="CU124" s="459"/>
      <c r="CV124" s="459"/>
      <c r="CW124" s="459"/>
      <c r="CX124" s="459"/>
      <c r="CY124" s="459"/>
      <c r="CZ124" s="459"/>
    </row>
    <row r="125" spans="1:104" s="81" customFormat="1" ht="16.5" hidden="1" outlineLevel="1">
      <c r="A125" s="252"/>
      <c r="B125" s="253" t="str">
        <f>$A$53</f>
        <v>所定労働日数(日/月)</v>
      </c>
      <c r="C125" s="237"/>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459"/>
      <c r="AM125" s="459"/>
      <c r="AN125" s="459"/>
      <c r="AO125" s="1"/>
      <c r="AP125" s="1"/>
      <c r="AQ125" s="1"/>
      <c r="AR125" s="1"/>
      <c r="AS125" s="1"/>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c r="CJ125" s="459"/>
      <c r="CK125" s="459"/>
      <c r="CL125" s="459"/>
      <c r="CM125" s="459"/>
      <c r="CN125" s="459"/>
      <c r="CO125" s="459"/>
      <c r="CP125" s="459"/>
      <c r="CQ125" s="459"/>
      <c r="CR125" s="459"/>
      <c r="CS125" s="459"/>
      <c r="CT125" s="459"/>
      <c r="CU125" s="459"/>
      <c r="CV125" s="459"/>
      <c r="CW125" s="459"/>
      <c r="CX125" s="459"/>
      <c r="CY125" s="459"/>
      <c r="CZ125" s="459"/>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459"/>
      <c r="AM126" s="459"/>
      <c r="AN126" s="459"/>
      <c r="AO126" s="1"/>
      <c r="AP126" s="1"/>
      <c r="AQ126" s="1"/>
      <c r="AR126" s="1"/>
      <c r="AS126" s="1"/>
      <c r="AT126" s="459"/>
      <c r="AU126" s="459"/>
      <c r="AV126" s="459"/>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59"/>
      <c r="BX126" s="459"/>
      <c r="BY126" s="459"/>
      <c r="BZ126" s="459"/>
      <c r="CA126" s="459"/>
      <c r="CB126" s="459"/>
      <c r="CC126" s="459"/>
      <c r="CD126" s="459"/>
      <c r="CE126" s="459"/>
      <c r="CF126" s="459"/>
      <c r="CG126" s="459"/>
      <c r="CH126" s="459"/>
      <c r="CI126" s="459"/>
      <c r="CJ126" s="459"/>
      <c r="CK126" s="459"/>
      <c r="CL126" s="459"/>
      <c r="CM126" s="459"/>
      <c r="CN126" s="459"/>
      <c r="CO126" s="459"/>
      <c r="CP126" s="459"/>
      <c r="CQ126" s="459"/>
      <c r="CR126" s="459"/>
      <c r="CS126" s="459"/>
      <c r="CT126" s="459"/>
      <c r="CU126" s="459"/>
      <c r="CV126" s="459"/>
      <c r="CW126" s="459"/>
      <c r="CX126" s="459"/>
      <c r="CY126" s="459"/>
      <c r="CZ126" s="459"/>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459"/>
      <c r="AM127" s="459"/>
      <c r="AN127" s="459"/>
      <c r="AO127" s="1"/>
      <c r="AP127" s="1"/>
      <c r="AQ127" s="1"/>
      <c r="AR127" s="1"/>
      <c r="AS127" s="1"/>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59"/>
      <c r="BU127" s="459"/>
      <c r="BV127" s="459"/>
      <c r="BW127" s="459"/>
      <c r="BX127" s="459"/>
      <c r="BY127" s="459"/>
      <c r="BZ127" s="459"/>
      <c r="CA127" s="459"/>
      <c r="CB127" s="459"/>
      <c r="CC127" s="459"/>
      <c r="CD127" s="459"/>
      <c r="CE127" s="459"/>
      <c r="CF127" s="459"/>
      <c r="CG127" s="459"/>
      <c r="CH127" s="459"/>
      <c r="CI127" s="459"/>
      <c r="CJ127" s="459"/>
      <c r="CK127" s="459"/>
      <c r="CL127" s="459"/>
      <c r="CM127" s="459"/>
      <c r="CN127" s="459"/>
      <c r="CO127" s="459"/>
      <c r="CP127" s="459"/>
      <c r="CQ127" s="459"/>
      <c r="CR127" s="459"/>
      <c r="CS127" s="459"/>
      <c r="CT127" s="459"/>
      <c r="CU127" s="459"/>
      <c r="CV127" s="459"/>
      <c r="CW127" s="459"/>
      <c r="CX127" s="459"/>
      <c r="CY127" s="459"/>
      <c r="CZ127" s="459"/>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459"/>
      <c r="AM128" s="459"/>
      <c r="AN128" s="459"/>
      <c r="AO128" s="1"/>
      <c r="AP128" s="1"/>
      <c r="AQ128" s="1"/>
      <c r="AR128" s="1"/>
      <c r="AS128" s="1"/>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459"/>
      <c r="CO128" s="459"/>
      <c r="CP128" s="459"/>
      <c r="CQ128" s="459"/>
      <c r="CR128" s="459"/>
      <c r="CS128" s="459"/>
      <c r="CT128" s="459"/>
      <c r="CU128" s="459"/>
      <c r="CV128" s="459"/>
      <c r="CW128" s="459"/>
      <c r="CX128" s="459"/>
      <c r="CY128" s="459"/>
      <c r="CZ128" s="459"/>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459"/>
      <c r="AM129" s="459"/>
      <c r="AN129" s="459"/>
      <c r="AO129" s="1"/>
      <c r="AP129" s="1"/>
      <c r="AQ129" s="1"/>
      <c r="AR129" s="1"/>
      <c r="AS129" s="1"/>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row>
    <row r="130" spans="1:104" s="81" customFormat="1" ht="19.350000000000001" hidden="1" customHeight="1" outlineLevel="1">
      <c r="A130" s="252"/>
      <c r="B130" s="423">
        <f>O126</f>
        <v>0</v>
      </c>
      <c r="C130" s="42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459"/>
      <c r="AM130" s="459"/>
      <c r="AN130" s="459"/>
      <c r="AO130" s="1"/>
      <c r="AP130" s="1"/>
      <c r="AQ130" s="1"/>
      <c r="AR130" s="1"/>
      <c r="AS130" s="1"/>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c r="CK130" s="459"/>
      <c r="CL130" s="459"/>
      <c r="CM130" s="459"/>
      <c r="CN130" s="459"/>
      <c r="CO130" s="459"/>
      <c r="CP130" s="459"/>
      <c r="CQ130" s="459"/>
      <c r="CR130" s="459"/>
      <c r="CS130" s="459"/>
      <c r="CT130" s="459"/>
      <c r="CU130" s="459"/>
      <c r="CV130" s="459"/>
      <c r="CW130" s="459"/>
      <c r="CX130" s="459"/>
      <c r="CY130" s="459"/>
      <c r="CZ130" s="459"/>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459"/>
      <c r="AM131" s="459"/>
      <c r="AN131" s="459"/>
      <c r="AO131" s="1"/>
      <c r="AP131" s="1"/>
      <c r="AQ131" s="1"/>
      <c r="AR131" s="1"/>
      <c r="AS131" s="1"/>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c r="CK131" s="459"/>
      <c r="CL131" s="459"/>
      <c r="CM131" s="459"/>
      <c r="CN131" s="459"/>
      <c r="CO131" s="459"/>
      <c r="CP131" s="459"/>
      <c r="CQ131" s="459"/>
      <c r="CR131" s="459"/>
      <c r="CS131" s="459"/>
      <c r="CT131" s="459"/>
      <c r="CU131" s="459"/>
      <c r="CV131" s="459"/>
      <c r="CW131" s="459"/>
      <c r="CX131" s="459"/>
      <c r="CY131" s="459"/>
      <c r="CZ131" s="459"/>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459"/>
      <c r="AM132" s="459"/>
      <c r="AN132" s="459"/>
      <c r="AO132" s="1"/>
      <c r="AP132" s="1"/>
      <c r="AQ132" s="1"/>
      <c r="AR132" s="1"/>
      <c r="AS132" s="1"/>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459"/>
      <c r="AM133" s="459"/>
      <c r="AN133" s="459"/>
      <c r="AO133" s="1"/>
      <c r="AP133" s="1"/>
      <c r="AQ133" s="1"/>
      <c r="AR133" s="1"/>
      <c r="AS133" s="1"/>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9"/>
      <c r="CY133" s="459"/>
      <c r="CZ133" s="459"/>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459"/>
      <c r="AM134" s="459"/>
      <c r="AN134" s="459"/>
      <c r="AO134" s="1"/>
      <c r="AP134" s="1"/>
      <c r="AQ134" s="1"/>
      <c r="AR134" s="1"/>
      <c r="AS134" s="1"/>
      <c r="AT134" s="459"/>
      <c r="AU134" s="459"/>
      <c r="AV134" s="459"/>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459"/>
      <c r="AM135" s="459"/>
      <c r="AN135" s="459"/>
      <c r="AO135" s="1"/>
      <c r="AP135" s="1"/>
      <c r="AQ135" s="1"/>
      <c r="AR135" s="1"/>
      <c r="AS135" s="1"/>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c r="CK135" s="459"/>
      <c r="CL135" s="459"/>
      <c r="CM135" s="459"/>
      <c r="CN135" s="459"/>
      <c r="CO135" s="459"/>
      <c r="CP135" s="459"/>
      <c r="CQ135" s="459"/>
      <c r="CR135" s="459"/>
      <c r="CS135" s="459"/>
      <c r="CT135" s="459"/>
      <c r="CU135" s="459"/>
      <c r="CV135" s="459"/>
      <c r="CW135" s="459"/>
      <c r="CX135" s="459"/>
      <c r="CY135" s="459"/>
      <c r="CZ135" s="459"/>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459"/>
      <c r="AM136" s="459"/>
      <c r="AN136" s="459"/>
      <c r="AO136" s="1"/>
      <c r="AP136" s="1"/>
      <c r="AQ136" s="1"/>
      <c r="AR136" s="1"/>
      <c r="AS136" s="1"/>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459"/>
      <c r="AM137" s="459"/>
      <c r="AN137" s="459"/>
      <c r="AO137" s="1"/>
      <c r="AP137" s="1"/>
      <c r="AQ137" s="1"/>
      <c r="AR137" s="1"/>
      <c r="AS137" s="1"/>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5"/>
      <c r="N138" s="261"/>
      <c r="O138" s="427"/>
      <c r="P138" s="429"/>
      <c r="Q138" s="290"/>
      <c r="S138" s="1"/>
      <c r="T138" s="1"/>
      <c r="U138" s="1"/>
      <c r="V138" s="1"/>
      <c r="W138" s="1"/>
      <c r="X138" s="1"/>
      <c r="Y138" s="1"/>
      <c r="Z138" s="1"/>
      <c r="AA138" s="1"/>
      <c r="AB138" s="1"/>
      <c r="AC138" s="1"/>
      <c r="AD138" s="1"/>
      <c r="AE138" s="1"/>
      <c r="AF138" s="1"/>
      <c r="AG138" s="1"/>
      <c r="AH138" s="73"/>
      <c r="AI138" s="3"/>
      <c r="AJ138" s="1"/>
      <c r="AK138" s="1"/>
      <c r="AL138" s="459"/>
      <c r="AM138" s="459"/>
      <c r="AN138" s="459"/>
      <c r="AO138" s="1"/>
      <c r="AP138" s="1"/>
      <c r="AQ138" s="1"/>
      <c r="AR138" s="1"/>
      <c r="AS138" s="1"/>
      <c r="AT138" s="459"/>
      <c r="AU138" s="459"/>
      <c r="AV138" s="459"/>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c r="CJ138" s="459"/>
      <c r="CK138" s="459"/>
      <c r="CL138" s="459"/>
      <c r="CM138" s="459"/>
      <c r="CN138" s="459"/>
      <c r="CO138" s="459"/>
      <c r="CP138" s="459"/>
      <c r="CQ138" s="459"/>
      <c r="CR138" s="459"/>
      <c r="CS138" s="459"/>
      <c r="CT138" s="459"/>
      <c r="CU138" s="459"/>
      <c r="CV138" s="459"/>
      <c r="CW138" s="459"/>
      <c r="CX138" s="459"/>
      <c r="CY138" s="459"/>
      <c r="CZ138" s="459"/>
    </row>
    <row r="139" spans="1:104" s="81" customFormat="1" ht="19.350000000000001" hidden="1" customHeight="1" outlineLevel="1">
      <c r="A139" s="252"/>
      <c r="B139" s="423">
        <f>$O$126</f>
        <v>0</v>
      </c>
      <c r="C139" s="424"/>
      <c r="D139" s="275"/>
      <c r="E139" s="261" t="s">
        <v>51</v>
      </c>
      <c r="F139" s="300" t="str">
        <f>"("&amp;$H$138&amp;" "&amp;$K$138&amp;" + "&amp;$I$53&amp;" "&amp;$I$54&amp;")"</f>
        <v>(NEDO事業の従事時間(h/月) 0 + 他の公的事業従事時間(h/月) 0)</v>
      </c>
      <c r="G139" s="291"/>
      <c r="H139" s="292"/>
      <c r="I139" s="292"/>
      <c r="J139" s="292"/>
      <c r="K139" s="292"/>
      <c r="L139" s="292"/>
      <c r="M139" s="426"/>
      <c r="N139" s="296"/>
      <c r="O139" s="428"/>
      <c r="P139" s="428"/>
      <c r="Q139" s="293"/>
      <c r="S139" s="1"/>
      <c r="T139" s="1"/>
      <c r="U139" s="1"/>
      <c r="V139" s="1"/>
      <c r="W139" s="1"/>
      <c r="X139" s="1"/>
      <c r="Y139" s="1"/>
      <c r="Z139" s="1"/>
      <c r="AA139" s="1"/>
      <c r="AB139" s="1"/>
      <c r="AC139" s="1"/>
      <c r="AD139" s="1"/>
      <c r="AE139" s="1"/>
      <c r="AF139" s="1"/>
      <c r="AG139" s="1"/>
      <c r="AH139" s="73"/>
      <c r="AI139" s="3"/>
      <c r="AJ139" s="1"/>
      <c r="AK139" s="1"/>
      <c r="AL139" s="459"/>
      <c r="AM139" s="459"/>
      <c r="AN139" s="459"/>
      <c r="AO139" s="1"/>
      <c r="AP139" s="1"/>
      <c r="AQ139" s="1"/>
      <c r="AR139" s="1"/>
      <c r="AS139" s="1"/>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c r="CK139" s="459"/>
      <c r="CL139" s="459"/>
      <c r="CM139" s="459"/>
      <c r="CN139" s="459"/>
      <c r="CO139" s="459"/>
      <c r="CP139" s="459"/>
      <c r="CQ139" s="459"/>
      <c r="CR139" s="459"/>
      <c r="CS139" s="459"/>
      <c r="CT139" s="459"/>
      <c r="CU139" s="459"/>
      <c r="CV139" s="459"/>
      <c r="CW139" s="459"/>
      <c r="CX139" s="459"/>
      <c r="CY139" s="459"/>
      <c r="CZ139" s="459"/>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459"/>
      <c r="AM140" s="459"/>
      <c r="AN140" s="459"/>
      <c r="AO140" s="1"/>
      <c r="AP140" s="1"/>
      <c r="AQ140" s="1"/>
      <c r="AR140" s="1"/>
      <c r="AS140" s="1"/>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c r="CK140" s="459"/>
      <c r="CL140" s="459"/>
      <c r="CM140" s="459"/>
      <c r="CN140" s="459"/>
      <c r="CO140" s="459"/>
      <c r="CP140" s="459"/>
      <c r="CQ140" s="459"/>
      <c r="CR140" s="459"/>
      <c r="CS140" s="459"/>
      <c r="CT140" s="459"/>
      <c r="CU140" s="459"/>
      <c r="CV140" s="459"/>
      <c r="CW140" s="459"/>
      <c r="CX140" s="459"/>
      <c r="CY140" s="459"/>
      <c r="CZ140" s="459"/>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459"/>
      <c r="AM141" s="459"/>
      <c r="AN141" s="459"/>
      <c r="AO141" s="1"/>
      <c r="AP141" s="1"/>
      <c r="AQ141" s="1"/>
      <c r="AR141" s="1"/>
      <c r="AS141" s="1"/>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c r="CK141" s="459"/>
      <c r="CL141" s="459"/>
      <c r="CM141" s="459"/>
      <c r="CN141" s="459"/>
      <c r="CO141" s="459"/>
      <c r="CP141" s="459"/>
      <c r="CQ141" s="459"/>
      <c r="CR141" s="459"/>
      <c r="CS141" s="459"/>
      <c r="CT141" s="459"/>
      <c r="CU141" s="459"/>
      <c r="CV141" s="459"/>
      <c r="CW141" s="459"/>
      <c r="CX141" s="459"/>
      <c r="CY141" s="459"/>
      <c r="CZ141" s="459"/>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459"/>
      <c r="AM142" s="459"/>
      <c r="AN142" s="459"/>
      <c r="AO142" s="1"/>
      <c r="AP142" s="1"/>
      <c r="AQ142" s="1"/>
      <c r="AR142" s="1"/>
      <c r="AS142" s="1"/>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459"/>
      <c r="AM143" s="459"/>
      <c r="AN143" s="459"/>
      <c r="AO143" s="1"/>
      <c r="AP143" s="1"/>
      <c r="AQ143" s="1"/>
      <c r="AR143" s="1"/>
      <c r="AS143" s="1"/>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459"/>
      <c r="AM144" s="459"/>
      <c r="AN144" s="459"/>
      <c r="AO144" s="1"/>
      <c r="AP144" s="1"/>
      <c r="AQ144" s="1"/>
      <c r="AR144" s="1"/>
      <c r="AS144" s="1"/>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459"/>
      <c r="AM145" s="459"/>
      <c r="AN145" s="459"/>
      <c r="AO145" s="1"/>
      <c r="AP145" s="1"/>
      <c r="AQ145" s="1"/>
      <c r="AR145" s="1"/>
      <c r="AS145" s="1"/>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459"/>
      <c r="AM146" s="459"/>
      <c r="AN146" s="459"/>
      <c r="AO146" s="1"/>
      <c r="AP146" s="1"/>
      <c r="AQ146" s="1"/>
      <c r="AR146" s="1"/>
      <c r="AS146" s="1"/>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459"/>
      <c r="AM147" s="459"/>
      <c r="AN147" s="459"/>
      <c r="AO147" s="1"/>
      <c r="AP147" s="1"/>
      <c r="AQ147" s="1"/>
      <c r="AR147" s="1"/>
      <c r="AS147" s="1"/>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c r="CK147" s="459"/>
      <c r="CL147" s="459"/>
      <c r="CM147" s="459"/>
      <c r="CN147" s="459"/>
      <c r="CO147" s="459"/>
      <c r="CP147" s="459"/>
      <c r="CQ147" s="459"/>
      <c r="CR147" s="459"/>
      <c r="CS147" s="459"/>
      <c r="CT147" s="459"/>
      <c r="CU147" s="459"/>
      <c r="CV147" s="459"/>
      <c r="CW147" s="459"/>
      <c r="CX147" s="459"/>
      <c r="CY147" s="459"/>
      <c r="CZ147" s="459"/>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459"/>
      <c r="AM148" s="459"/>
      <c r="AN148" s="459"/>
      <c r="AO148" s="1"/>
      <c r="AP148" s="1"/>
      <c r="AQ148" s="1"/>
      <c r="AR148" s="1"/>
      <c r="AS148" s="1"/>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459"/>
      <c r="AM149" s="459"/>
      <c r="AN149" s="459"/>
      <c r="AO149" s="1"/>
      <c r="AP149" s="1"/>
      <c r="AQ149" s="1"/>
      <c r="AR149" s="1"/>
      <c r="AS149" s="1"/>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459"/>
      <c r="AM150" s="459"/>
      <c r="AN150" s="459"/>
      <c r="AO150" s="1"/>
      <c r="AP150" s="1"/>
      <c r="AQ150" s="1"/>
      <c r="AR150" s="1"/>
      <c r="AS150" s="1"/>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459"/>
      <c r="AM151" s="459"/>
      <c r="AN151" s="459"/>
      <c r="AO151" s="1"/>
      <c r="AP151" s="1"/>
      <c r="AQ151" s="1"/>
      <c r="AR151" s="1"/>
      <c r="AS151" s="1"/>
      <c r="AT151" s="459"/>
      <c r="AU151" s="459"/>
      <c r="AV151" s="459"/>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c r="CJ151" s="459"/>
      <c r="CK151" s="459"/>
      <c r="CL151" s="459"/>
      <c r="CM151" s="459"/>
      <c r="CN151" s="459"/>
      <c r="CO151" s="459"/>
      <c r="CP151" s="459"/>
      <c r="CQ151" s="459"/>
      <c r="CR151" s="459"/>
      <c r="CS151" s="459"/>
      <c r="CT151" s="459"/>
      <c r="CU151" s="459"/>
      <c r="CV151" s="459"/>
      <c r="CW151" s="459"/>
      <c r="CX151" s="459"/>
      <c r="CY151" s="459"/>
      <c r="CZ151" s="459"/>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459"/>
      <c r="AM152" s="459"/>
      <c r="AN152" s="459"/>
      <c r="AO152" s="1"/>
      <c r="AP152" s="1"/>
      <c r="AQ152" s="1"/>
      <c r="AR152" s="1"/>
      <c r="AS152" s="1"/>
      <c r="AT152" s="459"/>
      <c r="AU152" s="459"/>
      <c r="AV152" s="459"/>
      <c r="AW152" s="459"/>
      <c r="AX152" s="459"/>
      <c r="AY152" s="459"/>
      <c r="AZ152" s="459"/>
      <c r="BA152" s="459"/>
      <c r="BB152" s="459"/>
      <c r="BC152" s="459"/>
      <c r="BD152" s="459"/>
      <c r="BE152" s="459"/>
      <c r="BF152" s="459"/>
      <c r="BG152" s="459"/>
      <c r="BH152" s="459"/>
      <c r="BI152" s="459"/>
      <c r="BJ152" s="459"/>
      <c r="BK152" s="459"/>
      <c r="BL152" s="459"/>
      <c r="BM152" s="459"/>
      <c r="BN152" s="459"/>
      <c r="BO152" s="459"/>
      <c r="BP152" s="459"/>
      <c r="BQ152" s="459"/>
      <c r="BR152" s="459"/>
      <c r="BS152" s="459"/>
      <c r="BT152" s="459"/>
      <c r="BU152" s="459"/>
      <c r="BV152" s="459"/>
      <c r="BW152" s="459"/>
      <c r="BX152" s="459"/>
      <c r="BY152" s="459"/>
      <c r="BZ152" s="459"/>
      <c r="CA152" s="459"/>
      <c r="CB152" s="459"/>
      <c r="CC152" s="459"/>
      <c r="CD152" s="459"/>
      <c r="CE152" s="459"/>
      <c r="CF152" s="459"/>
      <c r="CG152" s="459"/>
      <c r="CH152" s="459"/>
      <c r="CI152" s="459"/>
      <c r="CJ152" s="459"/>
      <c r="CK152" s="459"/>
      <c r="CL152" s="459"/>
      <c r="CM152" s="459"/>
      <c r="CN152" s="459"/>
      <c r="CO152" s="459"/>
      <c r="CP152" s="459"/>
      <c r="CQ152" s="459"/>
      <c r="CR152" s="459"/>
      <c r="CS152" s="459"/>
      <c r="CT152" s="459"/>
      <c r="CU152" s="459"/>
      <c r="CV152" s="459"/>
      <c r="CW152" s="459"/>
      <c r="CX152" s="459"/>
      <c r="CY152" s="459"/>
      <c r="CZ152" s="459"/>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459"/>
      <c r="AM153" s="459"/>
      <c r="AN153" s="459"/>
      <c r="AO153" s="1"/>
      <c r="AP153" s="1"/>
      <c r="AQ153" s="1"/>
      <c r="AR153" s="1"/>
      <c r="AS153" s="1"/>
      <c r="AT153" s="459"/>
      <c r="AU153" s="459"/>
      <c r="AV153" s="459"/>
      <c r="AW153" s="459"/>
      <c r="AX153" s="459"/>
      <c r="AY153" s="459"/>
      <c r="AZ153" s="459"/>
      <c r="BA153" s="459"/>
      <c r="BB153" s="459"/>
      <c r="BC153" s="459"/>
      <c r="BD153" s="459"/>
      <c r="BE153" s="459"/>
      <c r="BF153" s="459"/>
      <c r="BG153" s="459"/>
      <c r="BH153" s="459"/>
      <c r="BI153" s="459"/>
      <c r="BJ153" s="459"/>
      <c r="BK153" s="459"/>
      <c r="BL153" s="459"/>
      <c r="BM153" s="459"/>
      <c r="BN153" s="459"/>
      <c r="BO153" s="459"/>
      <c r="BP153" s="459"/>
      <c r="BQ153" s="459"/>
      <c r="BR153" s="459"/>
      <c r="BS153" s="459"/>
      <c r="BT153" s="459"/>
      <c r="BU153" s="459"/>
      <c r="BV153" s="459"/>
      <c r="BW153" s="459"/>
      <c r="BX153" s="459"/>
      <c r="BY153" s="459"/>
      <c r="BZ153" s="459"/>
      <c r="CA153" s="459"/>
      <c r="CB153" s="459"/>
      <c r="CC153" s="459"/>
      <c r="CD153" s="459"/>
      <c r="CE153" s="459"/>
      <c r="CF153" s="459"/>
      <c r="CG153" s="459"/>
      <c r="CH153" s="459"/>
      <c r="CI153" s="459"/>
      <c r="CJ153" s="459"/>
      <c r="CK153" s="459"/>
      <c r="CL153" s="459"/>
      <c r="CM153" s="459"/>
      <c r="CN153" s="459"/>
      <c r="CO153" s="459"/>
      <c r="CP153" s="459"/>
      <c r="CQ153" s="459"/>
      <c r="CR153" s="459"/>
      <c r="CS153" s="459"/>
      <c r="CT153" s="459"/>
      <c r="CU153" s="459"/>
      <c r="CV153" s="459"/>
      <c r="CW153" s="459"/>
      <c r="CX153" s="459"/>
      <c r="CY153" s="459"/>
      <c r="CZ153" s="459"/>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459"/>
      <c r="AM154" s="459"/>
      <c r="AN154" s="459"/>
      <c r="AO154" s="1"/>
      <c r="AP154" s="1"/>
      <c r="AQ154" s="1"/>
      <c r="AR154" s="1"/>
      <c r="AS154" s="1"/>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459"/>
      <c r="AM155" s="459"/>
      <c r="AN155" s="459"/>
      <c r="AO155" s="1"/>
      <c r="AP155" s="1"/>
      <c r="AQ155" s="1"/>
      <c r="AR155" s="1"/>
      <c r="AS155" s="1"/>
      <c r="AT155" s="459"/>
      <c r="AU155" s="459"/>
      <c r="AV155" s="459"/>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row>
    <row r="156" spans="1:104" s="81" customFormat="1" ht="19.350000000000001" hidden="1" customHeight="1" outlineLevel="1">
      <c r="A156" s="268"/>
      <c r="B156" s="253" t="str">
        <f>$A$53</f>
        <v>所定労働日数(日/月)</v>
      </c>
      <c r="C156" s="237"/>
      <c r="D156" s="252"/>
      <c r="E156" s="301">
        <f>A54</f>
        <v>21</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459"/>
      <c r="AM156" s="459"/>
      <c r="AN156" s="459"/>
      <c r="AO156" s="1"/>
      <c r="AP156" s="1"/>
      <c r="AQ156" s="1"/>
      <c r="AR156" s="1"/>
      <c r="AS156" s="1"/>
      <c r="AT156" s="459"/>
      <c r="AU156" s="459"/>
      <c r="AV156" s="459"/>
      <c r="AW156" s="459"/>
      <c r="AX156" s="459"/>
      <c r="AY156" s="459"/>
      <c r="AZ156" s="459"/>
      <c r="BA156" s="459"/>
      <c r="BB156" s="459"/>
      <c r="BC156" s="459"/>
      <c r="BD156" s="459"/>
      <c r="BE156" s="459"/>
      <c r="BF156" s="459"/>
      <c r="BG156" s="459"/>
      <c r="BH156" s="459"/>
      <c r="BI156" s="459"/>
      <c r="BJ156" s="459"/>
      <c r="BK156" s="459"/>
      <c r="BL156" s="459"/>
      <c r="BM156" s="459"/>
      <c r="BN156" s="459"/>
      <c r="BO156" s="459"/>
      <c r="BP156" s="459"/>
      <c r="BQ156" s="459"/>
      <c r="BR156" s="459"/>
      <c r="BS156" s="459"/>
      <c r="BT156" s="459"/>
      <c r="BU156" s="459"/>
      <c r="BV156" s="459"/>
      <c r="BW156" s="459"/>
      <c r="BX156" s="459"/>
      <c r="BY156" s="459"/>
      <c r="BZ156" s="459"/>
      <c r="CA156" s="459"/>
      <c r="CB156" s="459"/>
      <c r="CC156" s="459"/>
      <c r="CD156" s="459"/>
      <c r="CE156" s="459"/>
      <c r="CF156" s="459"/>
      <c r="CG156" s="459"/>
      <c r="CH156" s="459"/>
      <c r="CI156" s="459"/>
      <c r="CJ156" s="459"/>
      <c r="CK156" s="459"/>
      <c r="CL156" s="459"/>
      <c r="CM156" s="459"/>
      <c r="CN156" s="459"/>
      <c r="CO156" s="459"/>
      <c r="CP156" s="459"/>
      <c r="CQ156" s="459"/>
      <c r="CR156" s="459"/>
      <c r="CS156" s="459"/>
      <c r="CT156" s="459"/>
      <c r="CU156" s="459"/>
      <c r="CV156" s="459"/>
      <c r="CW156" s="459"/>
      <c r="CX156" s="459"/>
      <c r="CY156" s="459"/>
      <c r="CZ156" s="459"/>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459"/>
      <c r="AM157" s="459"/>
      <c r="AN157" s="459"/>
      <c r="AO157" s="1"/>
      <c r="AP157" s="1"/>
      <c r="AQ157" s="1"/>
      <c r="AR157" s="1"/>
      <c r="AS157" s="1"/>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459"/>
      <c r="CZ157" s="459"/>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459"/>
      <c r="AM158" s="459"/>
      <c r="AN158" s="459"/>
      <c r="AO158" s="1"/>
      <c r="AP158" s="1"/>
      <c r="AQ158" s="1"/>
      <c r="AR158" s="1"/>
      <c r="AS158" s="1"/>
      <c r="AT158" s="459"/>
      <c r="AU158" s="459"/>
      <c r="AV158" s="459"/>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c r="CJ158" s="459"/>
      <c r="CK158" s="459"/>
      <c r="CL158" s="459"/>
      <c r="CM158" s="459"/>
      <c r="CN158" s="459"/>
      <c r="CO158" s="459"/>
      <c r="CP158" s="459"/>
      <c r="CQ158" s="459"/>
      <c r="CR158" s="459"/>
      <c r="CS158" s="459"/>
      <c r="CT158" s="459"/>
      <c r="CU158" s="459"/>
      <c r="CV158" s="459"/>
      <c r="CW158" s="459"/>
      <c r="CX158" s="459"/>
      <c r="CY158" s="459"/>
      <c r="CZ158" s="459"/>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459"/>
      <c r="AM159" s="459"/>
      <c r="AN159" s="459"/>
      <c r="AO159" s="1"/>
      <c r="AP159" s="1"/>
      <c r="AQ159" s="1"/>
      <c r="AR159" s="1"/>
      <c r="AS159" s="1"/>
      <c r="AT159" s="459"/>
      <c r="AU159" s="459"/>
      <c r="AV159" s="459"/>
      <c r="AW159" s="459"/>
      <c r="AX159" s="459"/>
      <c r="AY159" s="459"/>
      <c r="AZ159" s="459"/>
      <c r="BA159" s="459"/>
      <c r="BB159" s="459"/>
      <c r="BC159" s="459"/>
      <c r="BD159" s="459"/>
      <c r="BE159" s="459"/>
      <c r="BF159" s="459"/>
      <c r="BG159" s="459"/>
      <c r="BH159" s="459"/>
      <c r="BI159" s="459"/>
      <c r="BJ159" s="459"/>
      <c r="BK159" s="459"/>
      <c r="BL159" s="459"/>
      <c r="BM159" s="459"/>
      <c r="BN159" s="459"/>
      <c r="BO159" s="459"/>
      <c r="BP159" s="459"/>
      <c r="BQ159" s="459"/>
      <c r="BR159" s="459"/>
      <c r="BS159" s="459"/>
      <c r="BT159" s="459"/>
      <c r="BU159" s="459"/>
      <c r="BV159" s="459"/>
      <c r="BW159" s="459"/>
      <c r="BX159" s="459"/>
      <c r="BY159" s="459"/>
      <c r="BZ159" s="459"/>
      <c r="CA159" s="459"/>
      <c r="CB159" s="459"/>
      <c r="CC159" s="459"/>
      <c r="CD159" s="459"/>
      <c r="CE159" s="459"/>
      <c r="CF159" s="459"/>
      <c r="CG159" s="459"/>
      <c r="CH159" s="459"/>
      <c r="CI159" s="459"/>
      <c r="CJ159" s="459"/>
      <c r="CK159" s="459"/>
      <c r="CL159" s="459"/>
      <c r="CM159" s="459"/>
      <c r="CN159" s="459"/>
      <c r="CO159" s="459"/>
      <c r="CP159" s="459"/>
      <c r="CQ159" s="459"/>
      <c r="CR159" s="459"/>
      <c r="CS159" s="459"/>
      <c r="CT159" s="459"/>
      <c r="CU159" s="459"/>
      <c r="CV159" s="459"/>
      <c r="CW159" s="459"/>
      <c r="CX159" s="459"/>
      <c r="CY159" s="459"/>
      <c r="CZ159" s="459"/>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4"/>
      <c r="Q160" s="260"/>
      <c r="S160" s="1"/>
      <c r="T160" s="1"/>
      <c r="U160" s="1"/>
      <c r="V160" s="1"/>
      <c r="W160" s="1"/>
      <c r="X160" s="1"/>
      <c r="Y160" s="1"/>
      <c r="Z160" s="1"/>
      <c r="AA160" s="1"/>
      <c r="AB160" s="1"/>
      <c r="AC160" s="1"/>
      <c r="AD160" s="1"/>
      <c r="AE160" s="1"/>
      <c r="AF160" s="1"/>
      <c r="AG160" s="1"/>
      <c r="AH160" s="73"/>
      <c r="AI160" s="3"/>
      <c r="AJ160" s="1"/>
      <c r="AK160" s="1"/>
      <c r="AL160" s="459"/>
      <c r="AM160" s="459"/>
      <c r="AN160" s="459"/>
      <c r="AO160" s="1"/>
      <c r="AP160" s="1"/>
      <c r="AQ160" s="1"/>
      <c r="AR160" s="1"/>
      <c r="AS160" s="1"/>
      <c r="AT160" s="459"/>
      <c r="AU160" s="459"/>
      <c r="AV160" s="459"/>
      <c r="AW160" s="459"/>
      <c r="AX160" s="459"/>
      <c r="AY160" s="459"/>
      <c r="AZ160" s="459"/>
      <c r="BA160" s="459"/>
      <c r="BB160" s="459"/>
      <c r="BC160" s="459"/>
      <c r="BD160" s="459"/>
      <c r="BE160" s="459"/>
      <c r="BF160" s="459"/>
      <c r="BG160" s="459"/>
      <c r="BH160" s="459"/>
      <c r="BI160" s="459"/>
      <c r="BJ160" s="459"/>
      <c r="BK160" s="459"/>
      <c r="BL160" s="459"/>
      <c r="BM160" s="459"/>
      <c r="BN160" s="459"/>
      <c r="BO160" s="459"/>
      <c r="BP160" s="459"/>
      <c r="BQ160" s="459"/>
      <c r="BR160" s="459"/>
      <c r="BS160" s="459"/>
      <c r="BT160" s="459"/>
      <c r="BU160" s="459"/>
      <c r="BV160" s="459"/>
      <c r="BW160" s="459"/>
      <c r="BX160" s="459"/>
      <c r="BY160" s="459"/>
      <c r="BZ160" s="459"/>
      <c r="CA160" s="459"/>
      <c r="CB160" s="459"/>
      <c r="CC160" s="459"/>
      <c r="CD160" s="459"/>
      <c r="CE160" s="459"/>
      <c r="CF160" s="459"/>
      <c r="CG160" s="459"/>
      <c r="CH160" s="459"/>
      <c r="CI160" s="459"/>
      <c r="CJ160" s="459"/>
      <c r="CK160" s="459"/>
      <c r="CL160" s="459"/>
      <c r="CM160" s="459"/>
      <c r="CN160" s="459"/>
      <c r="CO160" s="459"/>
      <c r="CP160" s="459"/>
      <c r="CQ160" s="459"/>
      <c r="CR160" s="459"/>
      <c r="CS160" s="459"/>
      <c r="CT160" s="459"/>
      <c r="CU160" s="459"/>
      <c r="CV160" s="459"/>
      <c r="CW160" s="459"/>
      <c r="CX160" s="459"/>
      <c r="CY160" s="459"/>
      <c r="CZ160" s="459"/>
    </row>
    <row r="161" spans="1:104" s="81" customFormat="1" ht="19.350000000000001" hidden="1" customHeight="1" outlineLevel="1">
      <c r="A161" s="252"/>
      <c r="B161" s="435" t="str">
        <f>TEXT($B$58*$F$58-G58,"###.00")&amp;" /固定除く"</f>
        <v>.00 /固定除く</v>
      </c>
      <c r="C161" s="428"/>
      <c r="D161" s="428"/>
      <c r="E161" s="276" t="str" cm="1">
        <f t="array" ref="E161">_xlfn.IFS(($B$58*$F$58-G58)&lt;G161,"＜",($B$58*$F$58-G58)&gt;=G161,"≧",TRUE,"")</f>
        <v>≧</v>
      </c>
      <c r="F161" s="257"/>
      <c r="G161" s="277">
        <f>$H$54+$I$54</f>
        <v>0</v>
      </c>
      <c r="H161" s="303" t="s">
        <v>57</v>
      </c>
      <c r="I161" s="263"/>
      <c r="J161" s="455">
        <f>$H$54</f>
        <v>0</v>
      </c>
      <c r="K161" s="428"/>
      <c r="L161" s="308"/>
      <c r="M161" s="296"/>
      <c r="N161" s="303" t="s">
        <v>61</v>
      </c>
      <c r="O161" s="296">
        <f>$I$54</f>
        <v>0</v>
      </c>
      <c r="P161" s="454"/>
      <c r="Q161" s="260"/>
      <c r="S161" s="1"/>
      <c r="T161" s="1"/>
      <c r="U161" s="1"/>
      <c r="V161" s="1"/>
      <c r="W161" s="1"/>
      <c r="X161" s="1"/>
      <c r="Y161" s="1"/>
      <c r="Z161" s="1"/>
      <c r="AA161" s="1"/>
      <c r="AB161" s="1"/>
      <c r="AC161" s="1"/>
      <c r="AD161" s="1"/>
      <c r="AE161" s="1"/>
      <c r="AF161" s="1"/>
      <c r="AG161" s="1"/>
      <c r="AH161" s="73"/>
      <c r="AI161" s="3"/>
      <c r="AJ161" s="1"/>
      <c r="AK161" s="1"/>
      <c r="AL161" s="459"/>
      <c r="AM161" s="459"/>
      <c r="AN161" s="459"/>
      <c r="AO161" s="1"/>
      <c r="AP161" s="1"/>
      <c r="AQ161" s="1"/>
      <c r="AR161" s="1"/>
      <c r="AS161" s="1"/>
      <c r="AT161" s="459"/>
      <c r="AU161" s="459"/>
      <c r="AV161" s="459"/>
      <c r="AW161" s="459"/>
      <c r="AX161" s="459"/>
      <c r="AY161" s="459"/>
      <c r="AZ161" s="459"/>
      <c r="BA161" s="459"/>
      <c r="BB161" s="459"/>
      <c r="BC161" s="459"/>
      <c r="BD161" s="459"/>
      <c r="BE161" s="459"/>
      <c r="BF161" s="459"/>
      <c r="BG161" s="459"/>
      <c r="BH161" s="459"/>
      <c r="BI161" s="459"/>
      <c r="BJ161" s="459"/>
      <c r="BK161" s="459"/>
      <c r="BL161" s="459"/>
      <c r="BM161" s="459"/>
      <c r="BN161" s="459"/>
      <c r="BO161" s="459"/>
      <c r="BP161" s="459"/>
      <c r="BQ161" s="459"/>
      <c r="BR161" s="459"/>
      <c r="BS161" s="459"/>
      <c r="BT161" s="459"/>
      <c r="BU161" s="459"/>
      <c r="BV161" s="459"/>
      <c r="BW161" s="459"/>
      <c r="BX161" s="459"/>
      <c r="BY161" s="459"/>
      <c r="BZ161" s="459"/>
      <c r="CA161" s="459"/>
      <c r="CB161" s="459"/>
      <c r="CC161" s="459"/>
      <c r="CD161" s="459"/>
      <c r="CE161" s="459"/>
      <c r="CF161" s="459"/>
      <c r="CG161" s="459"/>
      <c r="CH161" s="459"/>
      <c r="CI161" s="459"/>
      <c r="CJ161" s="459"/>
      <c r="CK161" s="459"/>
      <c r="CL161" s="459"/>
      <c r="CM161" s="459"/>
      <c r="CN161" s="459"/>
      <c r="CO161" s="459"/>
      <c r="CP161" s="459"/>
      <c r="CQ161" s="459"/>
      <c r="CR161" s="459"/>
      <c r="CS161" s="459"/>
      <c r="CT161" s="459"/>
      <c r="CU161" s="459"/>
      <c r="CV161" s="459"/>
      <c r="CW161" s="459"/>
      <c r="CX161" s="459"/>
      <c r="CY161" s="459"/>
      <c r="CZ161" s="459"/>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459"/>
      <c r="AM162" s="459"/>
      <c r="AN162" s="459"/>
      <c r="AO162" s="1"/>
      <c r="AP162" s="1"/>
      <c r="AQ162" s="1"/>
      <c r="AR162" s="1"/>
      <c r="AS162" s="1"/>
      <c r="AT162" s="459"/>
      <c r="AU162" s="459"/>
      <c r="AV162" s="459"/>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c r="CJ162" s="459"/>
      <c r="CK162" s="459"/>
      <c r="CL162" s="459"/>
      <c r="CM162" s="459"/>
      <c r="CN162" s="459"/>
      <c r="CO162" s="459"/>
      <c r="CP162" s="459"/>
      <c r="CQ162" s="459"/>
      <c r="CR162" s="459"/>
      <c r="CS162" s="459"/>
      <c r="CT162" s="459"/>
      <c r="CU162" s="459"/>
      <c r="CV162" s="459"/>
      <c r="CW162" s="459"/>
      <c r="CX162" s="459"/>
      <c r="CY162" s="459"/>
      <c r="CZ162" s="459"/>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7"/>
      <c r="P163" s="454"/>
      <c r="Q163" s="260"/>
      <c r="S163" s="1"/>
      <c r="T163" s="1"/>
      <c r="U163" s="1"/>
      <c r="V163" s="1"/>
      <c r="W163" s="1"/>
      <c r="X163" s="1"/>
      <c r="Y163" s="1"/>
      <c r="Z163" s="1"/>
      <c r="AA163" s="1"/>
      <c r="AB163" s="1"/>
      <c r="AC163" s="1"/>
      <c r="AD163" s="1"/>
      <c r="AE163" s="1"/>
      <c r="AF163" s="1"/>
      <c r="AG163" s="1"/>
      <c r="AH163" s="73"/>
      <c r="AI163" s="3"/>
      <c r="AJ163" s="1"/>
      <c r="AK163" s="1"/>
      <c r="AL163" s="459"/>
      <c r="AM163" s="459"/>
      <c r="AN163" s="459"/>
      <c r="AO163" s="1"/>
      <c r="AP163" s="1"/>
      <c r="AQ163" s="1"/>
      <c r="AR163" s="1"/>
      <c r="AS163" s="1"/>
      <c r="AT163" s="459"/>
      <c r="AU163" s="459"/>
      <c r="AV163" s="459"/>
      <c r="AW163" s="459"/>
      <c r="AX163" s="459"/>
      <c r="AY163" s="459"/>
      <c r="AZ163" s="459"/>
      <c r="BA163" s="459"/>
      <c r="BB163" s="459"/>
      <c r="BC163" s="459"/>
      <c r="BD163" s="459"/>
      <c r="BE163" s="459"/>
      <c r="BF163" s="459"/>
      <c r="BG163" s="459"/>
      <c r="BH163" s="459"/>
      <c r="BI163" s="459"/>
      <c r="BJ163" s="459"/>
      <c r="BK163" s="459"/>
      <c r="BL163" s="459"/>
      <c r="BM163" s="459"/>
      <c r="BN163" s="459"/>
      <c r="BO163" s="459"/>
      <c r="BP163" s="459"/>
      <c r="BQ163" s="459"/>
      <c r="BR163" s="459"/>
      <c r="BS163" s="459"/>
      <c r="BT163" s="459"/>
      <c r="BU163" s="459"/>
      <c r="BV163" s="459"/>
      <c r="BW163" s="459"/>
      <c r="BX163" s="459"/>
      <c r="BY163" s="459"/>
      <c r="BZ163" s="459"/>
      <c r="CA163" s="459"/>
      <c r="CB163" s="459"/>
      <c r="CC163" s="459"/>
      <c r="CD163" s="459"/>
      <c r="CE163" s="459"/>
      <c r="CF163" s="459"/>
      <c r="CG163" s="459"/>
      <c r="CH163" s="459"/>
      <c r="CI163" s="459"/>
      <c r="CJ163" s="459"/>
      <c r="CK163" s="459"/>
      <c r="CL163" s="459"/>
      <c r="CM163" s="459"/>
      <c r="CN163" s="459"/>
      <c r="CO163" s="459"/>
      <c r="CP163" s="459"/>
      <c r="CQ163" s="459"/>
      <c r="CR163" s="459"/>
      <c r="CS163" s="459"/>
      <c r="CT163" s="459"/>
      <c r="CU163" s="459"/>
      <c r="CV163" s="459"/>
      <c r="CW163" s="459"/>
      <c r="CX163" s="459"/>
      <c r="CY163" s="459"/>
      <c r="CZ163" s="459"/>
    </row>
    <row r="164" spans="1:104" s="81" customFormat="1" ht="19.350000000000001" hidden="1" customHeight="1" outlineLevel="1">
      <c r="A164" s="252"/>
      <c r="B164" s="435" t="str">
        <f>TEXT($B$58*$F$58+$D$58-G58,"###.00")&amp;" /固定含む"</f>
        <v>.00 /固定含む</v>
      </c>
      <c r="C164" s="428"/>
      <c r="D164" s="42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8"/>
      <c r="P164" s="454"/>
      <c r="Q164" s="260"/>
      <c r="S164" s="1"/>
      <c r="T164" s="1"/>
      <c r="U164" s="1"/>
      <c r="V164" s="1"/>
      <c r="W164" s="1"/>
      <c r="X164" s="1"/>
      <c r="Y164" s="1"/>
      <c r="Z164" s="1"/>
      <c r="AA164" s="1"/>
      <c r="AB164" s="1"/>
      <c r="AC164" s="1"/>
      <c r="AD164" s="1"/>
      <c r="AE164" s="1"/>
      <c r="AF164" s="1"/>
      <c r="AG164" s="1"/>
      <c r="AH164" s="73"/>
      <c r="AI164" s="3"/>
      <c r="AJ164" s="1"/>
      <c r="AK164" s="1"/>
      <c r="AL164" s="459"/>
      <c r="AM164" s="459"/>
      <c r="AN164" s="459"/>
      <c r="AO164" s="1"/>
      <c r="AP164" s="1"/>
      <c r="AQ164" s="1"/>
      <c r="AR164" s="1"/>
      <c r="AS164" s="1"/>
      <c r="AT164" s="459"/>
      <c r="AU164" s="459"/>
      <c r="AV164" s="459"/>
      <c r="AW164" s="459"/>
      <c r="AX164" s="459"/>
      <c r="AY164" s="459"/>
      <c r="AZ164" s="459"/>
      <c r="BA164" s="459"/>
      <c r="BB164" s="459"/>
      <c r="BC164" s="459"/>
      <c r="BD164" s="459"/>
      <c r="BE164" s="459"/>
      <c r="BF164" s="459"/>
      <c r="BG164" s="459"/>
      <c r="BH164" s="459"/>
      <c r="BI164" s="459"/>
      <c r="BJ164" s="459"/>
      <c r="BK164" s="459"/>
      <c r="BL164" s="459"/>
      <c r="BM164" s="459"/>
      <c r="BN164" s="459"/>
      <c r="BO164" s="459"/>
      <c r="BP164" s="459"/>
      <c r="BQ164" s="459"/>
      <c r="BR164" s="459"/>
      <c r="BS164" s="459"/>
      <c r="BT164" s="459"/>
      <c r="BU164" s="459"/>
      <c r="BV164" s="459"/>
      <c r="BW164" s="459"/>
      <c r="BX164" s="459"/>
      <c r="BY164" s="459"/>
      <c r="BZ164" s="459"/>
      <c r="CA164" s="459"/>
      <c r="CB164" s="459"/>
      <c r="CC164" s="459"/>
      <c r="CD164" s="459"/>
      <c r="CE164" s="459"/>
      <c r="CF164" s="459"/>
      <c r="CG164" s="459"/>
      <c r="CH164" s="459"/>
      <c r="CI164" s="459"/>
      <c r="CJ164" s="459"/>
      <c r="CK164" s="459"/>
      <c r="CL164" s="459"/>
      <c r="CM164" s="459"/>
      <c r="CN164" s="459"/>
      <c r="CO164" s="459"/>
      <c r="CP164" s="459"/>
      <c r="CQ164" s="459"/>
      <c r="CR164" s="459"/>
      <c r="CS164" s="459"/>
      <c r="CT164" s="459"/>
      <c r="CU164" s="459"/>
      <c r="CV164" s="459"/>
      <c r="CW164" s="459"/>
      <c r="CX164" s="459"/>
      <c r="CY164" s="459"/>
      <c r="CZ164" s="459"/>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459"/>
      <c r="AM165" s="459"/>
      <c r="AN165" s="459"/>
      <c r="AO165" s="1"/>
      <c r="AP165" s="1"/>
      <c r="AQ165" s="1"/>
      <c r="AR165" s="1"/>
      <c r="AS165" s="1"/>
      <c r="AT165" s="459"/>
      <c r="AU165" s="459"/>
      <c r="AV165" s="459"/>
      <c r="AW165" s="459"/>
      <c r="AX165" s="459"/>
      <c r="AY165" s="459"/>
      <c r="AZ165" s="459"/>
      <c r="BA165" s="459"/>
      <c r="BB165" s="459"/>
      <c r="BC165" s="459"/>
      <c r="BD165" s="459"/>
      <c r="BE165" s="459"/>
      <c r="BF165" s="459"/>
      <c r="BG165" s="459"/>
      <c r="BH165" s="459"/>
      <c r="BI165" s="459"/>
      <c r="BJ165" s="459"/>
      <c r="BK165" s="459"/>
      <c r="BL165" s="459"/>
      <c r="BM165" s="459"/>
      <c r="BN165" s="459"/>
      <c r="BO165" s="459"/>
      <c r="BP165" s="459"/>
      <c r="BQ165" s="459"/>
      <c r="BR165" s="459"/>
      <c r="BS165" s="459"/>
      <c r="BT165" s="459"/>
      <c r="BU165" s="459"/>
      <c r="BV165" s="459"/>
      <c r="BW165" s="459"/>
      <c r="BX165" s="459"/>
      <c r="BY165" s="459"/>
      <c r="BZ165" s="459"/>
      <c r="CA165" s="459"/>
      <c r="CB165" s="459"/>
      <c r="CC165" s="459"/>
      <c r="CD165" s="459"/>
      <c r="CE165" s="459"/>
      <c r="CF165" s="459"/>
      <c r="CG165" s="459"/>
      <c r="CH165" s="459"/>
      <c r="CI165" s="459"/>
      <c r="CJ165" s="459"/>
      <c r="CK165" s="459"/>
      <c r="CL165" s="459"/>
      <c r="CM165" s="459"/>
      <c r="CN165" s="459"/>
      <c r="CO165" s="459"/>
      <c r="CP165" s="459"/>
      <c r="CQ165" s="459"/>
      <c r="CR165" s="459"/>
      <c r="CS165" s="459"/>
      <c r="CT165" s="459"/>
      <c r="CU165" s="459"/>
      <c r="CV165" s="459"/>
      <c r="CW165" s="459"/>
      <c r="CX165" s="459"/>
      <c r="CY165" s="459"/>
      <c r="CZ165" s="459"/>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459"/>
      <c r="AM166" s="459"/>
      <c r="AN166" s="459"/>
      <c r="AO166" s="1"/>
      <c r="AP166" s="1"/>
      <c r="AQ166" s="1"/>
      <c r="AR166" s="1"/>
      <c r="AS166" s="1"/>
      <c r="AT166" s="459"/>
      <c r="AU166" s="459"/>
      <c r="AV166" s="459"/>
      <c r="AW166" s="459"/>
      <c r="AX166" s="459"/>
      <c r="AY166" s="459"/>
      <c r="AZ166" s="459"/>
      <c r="BA166" s="459"/>
      <c r="BB166" s="459"/>
      <c r="BC166" s="459"/>
      <c r="BD166" s="459"/>
      <c r="BE166" s="459"/>
      <c r="BF166" s="459"/>
      <c r="BG166" s="459"/>
      <c r="BH166" s="459"/>
      <c r="BI166" s="459"/>
      <c r="BJ166" s="459"/>
      <c r="BK166" s="459"/>
      <c r="BL166" s="459"/>
      <c r="BM166" s="459"/>
      <c r="BN166" s="459"/>
      <c r="BO166" s="459"/>
      <c r="BP166" s="459"/>
      <c r="BQ166" s="459"/>
      <c r="BR166" s="459"/>
      <c r="BS166" s="459"/>
      <c r="BT166" s="459"/>
      <c r="BU166" s="459"/>
      <c r="BV166" s="459"/>
      <c r="BW166" s="459"/>
      <c r="BX166" s="459"/>
      <c r="BY166" s="459"/>
      <c r="BZ166" s="459"/>
      <c r="CA166" s="459"/>
      <c r="CB166" s="459"/>
      <c r="CC166" s="459"/>
      <c r="CD166" s="459"/>
      <c r="CE166" s="459"/>
      <c r="CF166" s="459"/>
      <c r="CG166" s="459"/>
      <c r="CH166" s="459"/>
      <c r="CI166" s="459"/>
      <c r="CJ166" s="459"/>
      <c r="CK166" s="459"/>
      <c r="CL166" s="459"/>
      <c r="CM166" s="459"/>
      <c r="CN166" s="459"/>
      <c r="CO166" s="459"/>
      <c r="CP166" s="459"/>
      <c r="CQ166" s="459"/>
      <c r="CR166" s="459"/>
      <c r="CS166" s="459"/>
      <c r="CT166" s="459"/>
      <c r="CU166" s="459"/>
      <c r="CV166" s="459"/>
      <c r="CW166" s="459"/>
      <c r="CX166" s="459"/>
      <c r="CY166" s="459"/>
      <c r="CZ166" s="459"/>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459"/>
      <c r="AM167" s="459"/>
      <c r="AN167" s="459"/>
      <c r="AO167" s="1"/>
      <c r="AP167" s="1"/>
      <c r="AQ167" s="1"/>
      <c r="AR167" s="1"/>
      <c r="AS167" s="1"/>
      <c r="AT167" s="459"/>
      <c r="AU167" s="459"/>
      <c r="AV167" s="459"/>
      <c r="AW167" s="459"/>
      <c r="AX167" s="459"/>
      <c r="AY167" s="459"/>
      <c r="AZ167" s="459"/>
      <c r="BA167" s="459"/>
      <c r="BB167" s="459"/>
      <c r="BC167" s="459"/>
      <c r="BD167" s="459"/>
      <c r="BE167" s="459"/>
      <c r="BF167" s="459"/>
      <c r="BG167" s="459"/>
      <c r="BH167" s="459"/>
      <c r="BI167" s="459"/>
      <c r="BJ167" s="459"/>
      <c r="BK167" s="459"/>
      <c r="BL167" s="459"/>
      <c r="BM167" s="459"/>
      <c r="BN167" s="459"/>
      <c r="BO167" s="459"/>
      <c r="BP167" s="459"/>
      <c r="BQ167" s="459"/>
      <c r="BR167" s="459"/>
      <c r="BS167" s="459"/>
      <c r="BT167" s="459"/>
      <c r="BU167" s="459"/>
      <c r="BV167" s="459"/>
      <c r="BW167" s="459"/>
      <c r="BX167" s="459"/>
      <c r="BY167" s="459"/>
      <c r="BZ167" s="459"/>
      <c r="CA167" s="459"/>
      <c r="CB167" s="459"/>
      <c r="CC167" s="459"/>
      <c r="CD167" s="459"/>
      <c r="CE167" s="459"/>
      <c r="CF167" s="459"/>
      <c r="CG167" s="459"/>
      <c r="CH167" s="459"/>
      <c r="CI167" s="459"/>
      <c r="CJ167" s="459"/>
      <c r="CK167" s="459"/>
      <c r="CL167" s="459"/>
      <c r="CM167" s="459"/>
      <c r="CN167" s="459"/>
      <c r="CO167" s="459"/>
      <c r="CP167" s="459"/>
      <c r="CQ167" s="459"/>
      <c r="CR167" s="459"/>
      <c r="CS167" s="459"/>
      <c r="CT167" s="459"/>
      <c r="CU167" s="459"/>
      <c r="CV167" s="459"/>
      <c r="CW167" s="459"/>
      <c r="CX167" s="459"/>
      <c r="CY167" s="459"/>
      <c r="CZ167" s="459"/>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459"/>
      <c r="AM168" s="459"/>
      <c r="AN168" s="459"/>
      <c r="AO168" s="1"/>
      <c r="AP168" s="1"/>
      <c r="AQ168" s="1"/>
      <c r="AR168" s="1"/>
      <c r="AS168" s="1"/>
      <c r="AT168" s="459"/>
      <c r="AU168" s="459"/>
      <c r="AV168" s="459"/>
      <c r="AW168" s="459"/>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59"/>
      <c r="BY168" s="459"/>
      <c r="BZ168" s="459"/>
      <c r="CA168" s="459"/>
      <c r="CB168" s="459"/>
      <c r="CC168" s="459"/>
      <c r="CD168" s="459"/>
      <c r="CE168" s="459"/>
      <c r="CF168" s="459"/>
      <c r="CG168" s="459"/>
      <c r="CH168" s="459"/>
      <c r="CI168" s="459"/>
      <c r="CJ168" s="459"/>
      <c r="CK168" s="459"/>
      <c r="CL168" s="459"/>
      <c r="CM168" s="459"/>
      <c r="CN168" s="459"/>
      <c r="CO168" s="459"/>
      <c r="CP168" s="459"/>
      <c r="CQ168" s="459"/>
      <c r="CR168" s="459"/>
      <c r="CS168" s="459"/>
      <c r="CT168" s="459"/>
      <c r="CU168" s="459"/>
      <c r="CV168" s="459"/>
      <c r="CW168" s="459"/>
      <c r="CX168" s="459"/>
      <c r="CY168" s="459"/>
      <c r="CZ168" s="459"/>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459"/>
      <c r="AM169" s="459"/>
      <c r="AN169" s="459"/>
      <c r="AO169" s="1"/>
      <c r="AP169" s="1"/>
      <c r="AQ169" s="1"/>
      <c r="AR169" s="1"/>
      <c r="AS169" s="1"/>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c r="BS169" s="459"/>
      <c r="BT169" s="459"/>
      <c r="BU169" s="459"/>
      <c r="BV169" s="459"/>
      <c r="BW169" s="459"/>
      <c r="BX169" s="459"/>
      <c r="BY169" s="459"/>
      <c r="BZ169" s="459"/>
      <c r="CA169" s="459"/>
      <c r="CB169" s="459"/>
      <c r="CC169" s="459"/>
      <c r="CD169" s="459"/>
      <c r="CE169" s="459"/>
      <c r="CF169" s="459"/>
      <c r="CG169" s="459"/>
      <c r="CH169" s="459"/>
      <c r="CI169" s="459"/>
      <c r="CJ169" s="459"/>
      <c r="CK169" s="459"/>
      <c r="CL169" s="459"/>
      <c r="CM169" s="459"/>
      <c r="CN169" s="459"/>
      <c r="CO169" s="459"/>
      <c r="CP169" s="459"/>
      <c r="CQ169" s="459"/>
      <c r="CR169" s="459"/>
      <c r="CS169" s="459"/>
      <c r="CT169" s="459"/>
      <c r="CU169" s="459"/>
      <c r="CV169" s="459"/>
      <c r="CW169" s="459"/>
      <c r="CX169" s="459"/>
      <c r="CY169" s="459"/>
      <c r="CZ169" s="459"/>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459"/>
      <c r="AM170" s="459"/>
      <c r="AN170" s="459"/>
      <c r="AO170" s="1"/>
      <c r="AP170" s="1"/>
      <c r="AQ170" s="1"/>
      <c r="AR170" s="1"/>
      <c r="AS170" s="1"/>
      <c r="AT170" s="459"/>
      <c r="AU170" s="459"/>
      <c r="AV170" s="459"/>
      <c r="AW170" s="459"/>
      <c r="AX170" s="459"/>
      <c r="AY170" s="459"/>
      <c r="AZ170" s="459"/>
      <c r="BA170" s="459"/>
      <c r="BB170" s="459"/>
      <c r="BC170" s="459"/>
      <c r="BD170" s="459"/>
      <c r="BE170" s="459"/>
      <c r="BF170" s="459"/>
      <c r="BG170" s="459"/>
      <c r="BH170" s="459"/>
      <c r="BI170" s="459"/>
      <c r="BJ170" s="459"/>
      <c r="BK170" s="459"/>
      <c r="BL170" s="459"/>
      <c r="BM170" s="459"/>
      <c r="BN170" s="459"/>
      <c r="BO170" s="459"/>
      <c r="BP170" s="459"/>
      <c r="BQ170" s="459"/>
      <c r="BR170" s="459"/>
      <c r="BS170" s="459"/>
      <c r="BT170" s="459"/>
      <c r="BU170" s="459"/>
      <c r="BV170" s="459"/>
      <c r="BW170" s="459"/>
      <c r="BX170" s="459"/>
      <c r="BY170" s="459"/>
      <c r="BZ170" s="459"/>
      <c r="CA170" s="459"/>
      <c r="CB170" s="459"/>
      <c r="CC170" s="459"/>
      <c r="CD170" s="459"/>
      <c r="CE170" s="459"/>
      <c r="CF170" s="459"/>
      <c r="CG170" s="459"/>
      <c r="CH170" s="459"/>
      <c r="CI170" s="459"/>
      <c r="CJ170" s="459"/>
      <c r="CK170" s="459"/>
      <c r="CL170" s="459"/>
      <c r="CM170" s="459"/>
      <c r="CN170" s="459"/>
      <c r="CO170" s="459"/>
      <c r="CP170" s="459"/>
      <c r="CQ170" s="459"/>
      <c r="CR170" s="459"/>
      <c r="CS170" s="459"/>
      <c r="CT170" s="459"/>
      <c r="CU170" s="459"/>
      <c r="CV170" s="459"/>
      <c r="CW170" s="459"/>
      <c r="CX170" s="459"/>
      <c r="CY170" s="459"/>
      <c r="CZ170" s="459"/>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459"/>
      <c r="AM171" s="459"/>
      <c r="AN171" s="459"/>
      <c r="AO171" s="1"/>
      <c r="AP171" s="1"/>
      <c r="AQ171" s="1"/>
      <c r="AR171" s="1"/>
      <c r="AS171" s="1"/>
      <c r="AT171" s="459"/>
      <c r="AU171" s="459"/>
      <c r="AV171" s="459"/>
      <c r="AW171" s="459"/>
      <c r="AX171" s="459"/>
      <c r="AY171" s="459"/>
      <c r="AZ171" s="459"/>
      <c r="BA171" s="459"/>
      <c r="BB171" s="459"/>
      <c r="BC171" s="459"/>
      <c r="BD171" s="459"/>
      <c r="BE171" s="459"/>
      <c r="BF171" s="459"/>
      <c r="BG171" s="459"/>
      <c r="BH171" s="459"/>
      <c r="BI171" s="459"/>
      <c r="BJ171" s="459"/>
      <c r="BK171" s="459"/>
      <c r="BL171" s="459"/>
      <c r="BM171" s="459"/>
      <c r="BN171" s="459"/>
      <c r="BO171" s="459"/>
      <c r="BP171" s="459"/>
      <c r="BQ171" s="459"/>
      <c r="BR171" s="459"/>
      <c r="BS171" s="459"/>
      <c r="BT171" s="459"/>
      <c r="BU171" s="459"/>
      <c r="BV171" s="459"/>
      <c r="BW171" s="459"/>
      <c r="BX171" s="459"/>
      <c r="BY171" s="459"/>
      <c r="BZ171" s="459"/>
      <c r="CA171" s="459"/>
      <c r="CB171" s="459"/>
      <c r="CC171" s="459"/>
      <c r="CD171" s="459"/>
      <c r="CE171" s="459"/>
      <c r="CF171" s="459"/>
      <c r="CG171" s="459"/>
      <c r="CH171" s="459"/>
      <c r="CI171" s="459"/>
      <c r="CJ171" s="459"/>
      <c r="CK171" s="459"/>
      <c r="CL171" s="459"/>
      <c r="CM171" s="459"/>
      <c r="CN171" s="459"/>
      <c r="CO171" s="459"/>
      <c r="CP171" s="459"/>
      <c r="CQ171" s="459"/>
      <c r="CR171" s="459"/>
      <c r="CS171" s="459"/>
      <c r="CT171" s="459"/>
      <c r="CU171" s="459"/>
      <c r="CV171" s="459"/>
      <c r="CW171" s="459"/>
      <c r="CX171" s="459"/>
      <c r="CY171" s="459"/>
      <c r="CZ171" s="459"/>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459"/>
      <c r="AM172" s="459"/>
      <c r="AN172" s="459"/>
      <c r="AO172" s="1"/>
      <c r="AP172" s="1"/>
      <c r="AQ172" s="1"/>
      <c r="AR172" s="1"/>
      <c r="AS172" s="1"/>
      <c r="AT172" s="459"/>
      <c r="AU172" s="459"/>
      <c r="AV172" s="459"/>
      <c r="AW172" s="459"/>
      <c r="AX172" s="459"/>
      <c r="AY172" s="459"/>
      <c r="AZ172" s="459"/>
      <c r="BA172" s="459"/>
      <c r="BB172" s="459"/>
      <c r="BC172" s="459"/>
      <c r="BD172" s="459"/>
      <c r="BE172" s="459"/>
      <c r="BF172" s="459"/>
      <c r="BG172" s="459"/>
      <c r="BH172" s="459"/>
      <c r="BI172" s="459"/>
      <c r="BJ172" s="459"/>
      <c r="BK172" s="459"/>
      <c r="BL172" s="459"/>
      <c r="BM172" s="459"/>
      <c r="BN172" s="459"/>
      <c r="BO172" s="459"/>
      <c r="BP172" s="459"/>
      <c r="BQ172" s="459"/>
      <c r="BR172" s="459"/>
      <c r="BS172" s="459"/>
      <c r="BT172" s="459"/>
      <c r="BU172" s="459"/>
      <c r="BV172" s="459"/>
      <c r="BW172" s="459"/>
      <c r="BX172" s="459"/>
      <c r="BY172" s="459"/>
      <c r="BZ172" s="459"/>
      <c r="CA172" s="459"/>
      <c r="CB172" s="459"/>
      <c r="CC172" s="459"/>
      <c r="CD172" s="459"/>
      <c r="CE172" s="459"/>
      <c r="CF172" s="459"/>
      <c r="CG172" s="459"/>
      <c r="CH172" s="459"/>
      <c r="CI172" s="459"/>
      <c r="CJ172" s="459"/>
      <c r="CK172" s="459"/>
      <c r="CL172" s="459"/>
      <c r="CM172" s="459"/>
      <c r="CN172" s="459"/>
      <c r="CO172" s="459"/>
      <c r="CP172" s="459"/>
      <c r="CQ172" s="459"/>
      <c r="CR172" s="459"/>
      <c r="CS172" s="459"/>
      <c r="CT172" s="459"/>
      <c r="CU172" s="459"/>
      <c r="CV172" s="459"/>
      <c r="CW172" s="459"/>
      <c r="CX172" s="459"/>
      <c r="CY172" s="459"/>
      <c r="CZ172" s="459"/>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459"/>
      <c r="AM173" s="459"/>
      <c r="AN173" s="459"/>
      <c r="AO173" s="1"/>
      <c r="AP173" s="1"/>
      <c r="AQ173" s="1"/>
      <c r="AR173" s="1"/>
      <c r="AS173" s="1"/>
      <c r="AT173" s="459"/>
      <c r="AU173" s="459"/>
      <c r="AV173" s="459"/>
      <c r="AW173" s="459"/>
      <c r="AX173" s="459"/>
      <c r="AY173" s="459"/>
      <c r="AZ173" s="459"/>
      <c r="BA173" s="459"/>
      <c r="BB173" s="459"/>
      <c r="BC173" s="459"/>
      <c r="BD173" s="459"/>
      <c r="BE173" s="459"/>
      <c r="BF173" s="459"/>
      <c r="BG173" s="459"/>
      <c r="BH173" s="459"/>
      <c r="BI173" s="459"/>
      <c r="BJ173" s="459"/>
      <c r="BK173" s="459"/>
      <c r="BL173" s="459"/>
      <c r="BM173" s="459"/>
      <c r="BN173" s="459"/>
      <c r="BO173" s="459"/>
      <c r="BP173" s="459"/>
      <c r="BQ173" s="459"/>
      <c r="BR173" s="459"/>
      <c r="BS173" s="459"/>
      <c r="BT173" s="459"/>
      <c r="BU173" s="459"/>
      <c r="BV173" s="459"/>
      <c r="BW173" s="459"/>
      <c r="BX173" s="459"/>
      <c r="BY173" s="459"/>
      <c r="BZ173" s="459"/>
      <c r="CA173" s="459"/>
      <c r="CB173" s="459"/>
      <c r="CC173" s="459"/>
      <c r="CD173" s="459"/>
      <c r="CE173" s="459"/>
      <c r="CF173" s="459"/>
      <c r="CG173" s="459"/>
      <c r="CH173" s="459"/>
      <c r="CI173" s="459"/>
      <c r="CJ173" s="459"/>
      <c r="CK173" s="459"/>
      <c r="CL173" s="459"/>
      <c r="CM173" s="459"/>
      <c r="CN173" s="459"/>
      <c r="CO173" s="459"/>
      <c r="CP173" s="459"/>
      <c r="CQ173" s="459"/>
      <c r="CR173" s="459"/>
      <c r="CS173" s="459"/>
      <c r="CT173" s="459"/>
      <c r="CU173" s="459"/>
      <c r="CV173" s="459"/>
      <c r="CW173" s="459"/>
      <c r="CX173" s="459"/>
      <c r="CY173" s="459"/>
      <c r="CZ173" s="459"/>
    </row>
    <row r="174" spans="1:104" s="81" customFormat="1" ht="19.350000000000001" hidden="1" customHeight="1" outlineLevel="1">
      <c r="A174" s="252"/>
      <c r="B174" s="269" t="str">
        <f>$O$156</f>
        <v>所定労働時間(h/月)</v>
      </c>
      <c r="C174" s="258"/>
      <c r="D174" s="219"/>
      <c r="E174" s="427" t="s">
        <v>51</v>
      </c>
      <c r="F174" s="252"/>
      <c r="G174" s="252"/>
      <c r="H174" s="267" t="str">
        <f>$H$53</f>
        <v>NEDO事業の従事時間(h/月)</v>
      </c>
      <c r="I174" s="237"/>
      <c r="J174" s="230"/>
      <c r="K174" s="232">
        <f>$H$54</f>
        <v>0</v>
      </c>
      <c r="L174" s="219"/>
      <c r="M174" s="219"/>
      <c r="N174" s="453"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459"/>
      <c r="AM174" s="459"/>
      <c r="AN174" s="459"/>
      <c r="AO174" s="1"/>
      <c r="AP174" s="1"/>
      <c r="AQ174" s="1"/>
      <c r="AR174" s="1"/>
      <c r="AS174" s="1"/>
      <c r="AT174" s="459"/>
      <c r="AU174" s="459"/>
      <c r="AV174" s="459"/>
      <c r="AW174" s="459"/>
      <c r="AX174" s="459"/>
      <c r="AY174" s="459"/>
      <c r="AZ174" s="459"/>
      <c r="BA174" s="459"/>
      <c r="BB174" s="459"/>
      <c r="BC174" s="459"/>
      <c r="BD174" s="459"/>
      <c r="BE174" s="459"/>
      <c r="BF174" s="459"/>
      <c r="BG174" s="459"/>
      <c r="BH174" s="459"/>
      <c r="BI174" s="459"/>
      <c r="BJ174" s="459"/>
      <c r="BK174" s="459"/>
      <c r="BL174" s="459"/>
      <c r="BM174" s="459"/>
      <c r="BN174" s="459"/>
      <c r="BO174" s="459"/>
      <c r="BP174" s="459"/>
      <c r="BQ174" s="459"/>
      <c r="BR174" s="459"/>
      <c r="BS174" s="459"/>
      <c r="BT174" s="459"/>
      <c r="BU174" s="459"/>
      <c r="BV174" s="459"/>
      <c r="BW174" s="459"/>
      <c r="BX174" s="459"/>
      <c r="BY174" s="459"/>
      <c r="BZ174" s="459"/>
      <c r="CA174" s="459"/>
      <c r="CB174" s="459"/>
      <c r="CC174" s="459"/>
      <c r="CD174" s="459"/>
      <c r="CE174" s="459"/>
      <c r="CF174" s="459"/>
      <c r="CG174" s="459"/>
      <c r="CH174" s="459"/>
      <c r="CI174" s="459"/>
      <c r="CJ174" s="459"/>
      <c r="CK174" s="459"/>
      <c r="CL174" s="459"/>
      <c r="CM174" s="459"/>
      <c r="CN174" s="459"/>
      <c r="CO174" s="459"/>
      <c r="CP174" s="459"/>
      <c r="CQ174" s="459"/>
      <c r="CR174" s="459"/>
      <c r="CS174" s="459"/>
      <c r="CT174" s="459"/>
      <c r="CU174" s="459"/>
      <c r="CV174" s="459"/>
      <c r="CW174" s="459"/>
      <c r="CX174" s="459"/>
      <c r="CY174" s="459"/>
      <c r="CZ174" s="459"/>
    </row>
    <row r="175" spans="1:104" s="81" customFormat="1" ht="19.350000000000001" hidden="1" customHeight="1" outlineLevel="1">
      <c r="A175" s="252"/>
      <c r="B175" s="435" t="str">
        <f>TEXT($B$58*$F$58-G58,"###.00")&amp;" /固定除く"</f>
        <v>.00 /固定除く</v>
      </c>
      <c r="C175" s="428"/>
      <c r="D175" s="428"/>
      <c r="E175" s="428"/>
      <c r="F175" s="300" t="str">
        <f>H174&amp;" "&amp;K$174&amp;" + "&amp;$I$53&amp;" "&amp;$I$54</f>
        <v>NEDO事業の従事時間(h/月) 0 + 他の公的事業従事時間(h/月) 0</v>
      </c>
      <c r="G175" s="291"/>
      <c r="H175" s="292"/>
      <c r="I175" s="292"/>
      <c r="J175" s="292"/>
      <c r="K175" s="292"/>
      <c r="L175" s="292"/>
      <c r="M175" s="219"/>
      <c r="N175" s="453"/>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459"/>
      <c r="AM175" s="459"/>
      <c r="AN175" s="459"/>
      <c r="AO175" s="1"/>
      <c r="AP175" s="1"/>
      <c r="AQ175" s="1"/>
      <c r="AR175" s="1"/>
      <c r="AS175" s="1"/>
      <c r="AT175" s="459"/>
      <c r="AU175" s="459"/>
      <c r="AV175" s="459"/>
      <c r="AW175" s="459"/>
      <c r="AX175" s="459"/>
      <c r="AY175" s="459"/>
      <c r="AZ175" s="459"/>
      <c r="BA175" s="459"/>
      <c r="BB175" s="459"/>
      <c r="BC175" s="459"/>
      <c r="BD175" s="459"/>
      <c r="BE175" s="459"/>
      <c r="BF175" s="459"/>
      <c r="BG175" s="459"/>
      <c r="BH175" s="459"/>
      <c r="BI175" s="459"/>
      <c r="BJ175" s="459"/>
      <c r="BK175" s="459"/>
      <c r="BL175" s="459"/>
      <c r="BM175" s="459"/>
      <c r="BN175" s="459"/>
      <c r="BO175" s="459"/>
      <c r="BP175" s="459"/>
      <c r="BQ175" s="459"/>
      <c r="BR175" s="459"/>
      <c r="BS175" s="459"/>
      <c r="BT175" s="459"/>
      <c r="BU175" s="459"/>
      <c r="BV175" s="459"/>
      <c r="BW175" s="459"/>
      <c r="BX175" s="459"/>
      <c r="BY175" s="459"/>
      <c r="BZ175" s="459"/>
      <c r="CA175" s="459"/>
      <c r="CB175" s="459"/>
      <c r="CC175" s="459"/>
      <c r="CD175" s="459"/>
      <c r="CE175" s="459"/>
      <c r="CF175" s="459"/>
      <c r="CG175" s="459"/>
      <c r="CH175" s="459"/>
      <c r="CI175" s="459"/>
      <c r="CJ175" s="459"/>
      <c r="CK175" s="459"/>
      <c r="CL175" s="459"/>
      <c r="CM175" s="459"/>
      <c r="CN175" s="459"/>
      <c r="CO175" s="459"/>
      <c r="CP175" s="459"/>
      <c r="CQ175" s="459"/>
      <c r="CR175" s="459"/>
      <c r="CS175" s="459"/>
      <c r="CT175" s="459"/>
      <c r="CU175" s="459"/>
      <c r="CV175" s="459"/>
      <c r="CW175" s="459"/>
      <c r="CX175" s="459"/>
      <c r="CY175" s="459"/>
      <c r="CZ175" s="459"/>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459"/>
      <c r="AM176" s="459"/>
      <c r="AN176" s="459"/>
      <c r="AO176" s="1"/>
      <c r="AP176" s="1"/>
      <c r="AQ176" s="1"/>
      <c r="AR176" s="1"/>
      <c r="AS176" s="1"/>
      <c r="AT176" s="459"/>
      <c r="AU176" s="459"/>
      <c r="AV176" s="459"/>
      <c r="AW176" s="459"/>
      <c r="AX176" s="459"/>
      <c r="AY176" s="459"/>
      <c r="AZ176" s="459"/>
      <c r="BA176" s="459"/>
      <c r="BB176" s="459"/>
      <c r="BC176" s="459"/>
      <c r="BD176" s="459"/>
      <c r="BE176" s="459"/>
      <c r="BF176" s="459"/>
      <c r="BG176" s="459"/>
      <c r="BH176" s="459"/>
      <c r="BI176" s="459"/>
      <c r="BJ176" s="459"/>
      <c r="BK176" s="459"/>
      <c r="BL176" s="459"/>
      <c r="BM176" s="459"/>
      <c r="BN176" s="459"/>
      <c r="BO176" s="459"/>
      <c r="BP176" s="459"/>
      <c r="BQ176" s="459"/>
      <c r="BR176" s="459"/>
      <c r="BS176" s="459"/>
      <c r="BT176" s="459"/>
      <c r="BU176" s="459"/>
      <c r="BV176" s="459"/>
      <c r="BW176" s="459"/>
      <c r="BX176" s="459"/>
      <c r="BY176" s="459"/>
      <c r="BZ176" s="459"/>
      <c r="CA176" s="459"/>
      <c r="CB176" s="459"/>
      <c r="CC176" s="459"/>
      <c r="CD176" s="459"/>
      <c r="CE176" s="459"/>
      <c r="CF176" s="459"/>
      <c r="CG176" s="459"/>
      <c r="CH176" s="459"/>
      <c r="CI176" s="459"/>
      <c r="CJ176" s="459"/>
      <c r="CK176" s="459"/>
      <c r="CL176" s="459"/>
      <c r="CM176" s="459"/>
      <c r="CN176" s="459"/>
      <c r="CO176" s="459"/>
      <c r="CP176" s="459"/>
      <c r="CQ176" s="459"/>
      <c r="CR176" s="459"/>
      <c r="CS176" s="459"/>
      <c r="CT176" s="459"/>
      <c r="CU176" s="459"/>
      <c r="CV176" s="459"/>
      <c r="CW176" s="459"/>
      <c r="CX176" s="459"/>
      <c r="CY176" s="459"/>
      <c r="CZ176" s="459"/>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459"/>
      <c r="AM177" s="459"/>
      <c r="AN177" s="459"/>
      <c r="AO177" s="1"/>
      <c r="AP177" s="1"/>
      <c r="AQ177" s="1"/>
      <c r="AR177" s="1"/>
      <c r="AS177" s="1"/>
      <c r="AT177" s="459"/>
      <c r="AU177" s="459"/>
      <c r="AV177" s="459"/>
      <c r="AW177" s="459"/>
      <c r="AX177" s="459"/>
      <c r="AY177" s="459"/>
      <c r="AZ177" s="459"/>
      <c r="BA177" s="459"/>
      <c r="BB177" s="459"/>
      <c r="BC177" s="459"/>
      <c r="BD177" s="459"/>
      <c r="BE177" s="459"/>
      <c r="BF177" s="459"/>
      <c r="BG177" s="459"/>
      <c r="BH177" s="459"/>
      <c r="BI177" s="459"/>
      <c r="BJ177" s="459"/>
      <c r="BK177" s="459"/>
      <c r="BL177" s="459"/>
      <c r="BM177" s="459"/>
      <c r="BN177" s="459"/>
      <c r="BO177" s="459"/>
      <c r="BP177" s="459"/>
      <c r="BQ177" s="459"/>
      <c r="BR177" s="459"/>
      <c r="BS177" s="459"/>
      <c r="BT177" s="459"/>
      <c r="BU177" s="459"/>
      <c r="BV177" s="459"/>
      <c r="BW177" s="459"/>
      <c r="BX177" s="459"/>
      <c r="BY177" s="459"/>
      <c r="BZ177" s="459"/>
      <c r="CA177" s="459"/>
      <c r="CB177" s="459"/>
      <c r="CC177" s="459"/>
      <c r="CD177" s="459"/>
      <c r="CE177" s="459"/>
      <c r="CF177" s="459"/>
      <c r="CG177" s="459"/>
      <c r="CH177" s="459"/>
      <c r="CI177" s="459"/>
      <c r="CJ177" s="459"/>
      <c r="CK177" s="459"/>
      <c r="CL177" s="459"/>
      <c r="CM177" s="459"/>
      <c r="CN177" s="459"/>
      <c r="CO177" s="459"/>
      <c r="CP177" s="459"/>
      <c r="CQ177" s="459"/>
      <c r="CR177" s="459"/>
      <c r="CS177" s="459"/>
      <c r="CT177" s="459"/>
      <c r="CU177" s="459"/>
      <c r="CV177" s="459"/>
      <c r="CW177" s="459"/>
      <c r="CX177" s="459"/>
      <c r="CY177" s="459"/>
      <c r="CZ177" s="459"/>
    </row>
    <row r="178" spans="1:104" s="81" customFormat="1" ht="19.350000000000001" hidden="1" customHeight="1" outlineLevel="1">
      <c r="A178" s="252"/>
      <c r="B178" s="269" t="str">
        <f>$O$156</f>
        <v>所定労働時間(h/月)</v>
      </c>
      <c r="C178" s="258"/>
      <c r="D178" s="219"/>
      <c r="E178" s="427" t="s">
        <v>51</v>
      </c>
      <c r="F178" s="252"/>
      <c r="G178" s="252"/>
      <c r="H178" s="267" t="str">
        <f>$H$53</f>
        <v>NEDO事業の従事時間(h/月)</v>
      </c>
      <c r="I178" s="237"/>
      <c r="J178" s="230"/>
      <c r="K178" s="232">
        <f>$H$54</f>
        <v>0</v>
      </c>
      <c r="L178" s="219"/>
      <c r="M178" s="219"/>
      <c r="N178" s="453"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459"/>
      <c r="AM178" s="459"/>
      <c r="AN178" s="459"/>
      <c r="AO178" s="1"/>
      <c r="AP178" s="1"/>
      <c r="AQ178" s="1"/>
      <c r="AR178" s="1"/>
      <c r="AS178" s="1"/>
      <c r="AT178" s="459"/>
      <c r="AU178" s="459"/>
      <c r="AV178" s="459"/>
      <c r="AW178" s="459"/>
      <c r="AX178" s="459"/>
      <c r="AY178" s="459"/>
      <c r="AZ178" s="459"/>
      <c r="BA178" s="459"/>
      <c r="BB178" s="459"/>
      <c r="BC178" s="459"/>
      <c r="BD178" s="459"/>
      <c r="BE178" s="459"/>
      <c r="BF178" s="459"/>
      <c r="BG178" s="459"/>
      <c r="BH178" s="459"/>
      <c r="BI178" s="459"/>
      <c r="BJ178" s="459"/>
      <c r="BK178" s="459"/>
      <c r="BL178" s="459"/>
      <c r="BM178" s="459"/>
      <c r="BN178" s="459"/>
      <c r="BO178" s="459"/>
      <c r="BP178" s="459"/>
      <c r="BQ178" s="459"/>
      <c r="BR178" s="459"/>
      <c r="BS178" s="459"/>
      <c r="BT178" s="459"/>
      <c r="BU178" s="459"/>
      <c r="BV178" s="459"/>
      <c r="BW178" s="459"/>
      <c r="BX178" s="459"/>
      <c r="BY178" s="459"/>
      <c r="BZ178" s="459"/>
      <c r="CA178" s="459"/>
      <c r="CB178" s="459"/>
      <c r="CC178" s="459"/>
      <c r="CD178" s="459"/>
      <c r="CE178" s="459"/>
      <c r="CF178" s="459"/>
      <c r="CG178" s="459"/>
      <c r="CH178" s="459"/>
      <c r="CI178" s="459"/>
      <c r="CJ178" s="459"/>
      <c r="CK178" s="459"/>
      <c r="CL178" s="459"/>
      <c r="CM178" s="459"/>
      <c r="CN178" s="459"/>
      <c r="CO178" s="459"/>
      <c r="CP178" s="459"/>
      <c r="CQ178" s="459"/>
      <c r="CR178" s="459"/>
      <c r="CS178" s="459"/>
      <c r="CT178" s="459"/>
      <c r="CU178" s="459"/>
      <c r="CV178" s="459"/>
      <c r="CW178" s="459"/>
      <c r="CX178" s="459"/>
      <c r="CY178" s="459"/>
      <c r="CZ178" s="459"/>
    </row>
    <row r="179" spans="1:104" s="81" customFormat="1" ht="19.350000000000001" hidden="1" customHeight="1" outlineLevel="1">
      <c r="A179" s="252"/>
      <c r="B179" s="435" t="str">
        <f>TEXT($B$58*$F$58-G58,"###.00")&amp;" /固定除く"</f>
        <v>.00 /固定除く</v>
      </c>
      <c r="C179" s="428"/>
      <c r="D179" s="428"/>
      <c r="E179" s="428"/>
      <c r="F179" s="300" t="str">
        <f>H178&amp;" "&amp;K$174&amp;" + "&amp;$I$53&amp;" "&amp;$I$54</f>
        <v>NEDO事業の従事時間(h/月) 0 + 他の公的事業従事時間(h/月) 0</v>
      </c>
      <c r="G179" s="291"/>
      <c r="H179" s="292"/>
      <c r="I179" s="292"/>
      <c r="J179" s="292"/>
      <c r="K179" s="292"/>
      <c r="L179" s="292"/>
      <c r="M179" s="219"/>
      <c r="N179" s="453"/>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459"/>
      <c r="AM179" s="459"/>
      <c r="AN179" s="459"/>
      <c r="AO179" s="1"/>
      <c r="AP179" s="1"/>
      <c r="AQ179" s="1"/>
      <c r="AR179" s="1"/>
      <c r="AS179" s="1"/>
      <c r="AT179" s="459"/>
      <c r="AU179" s="459"/>
      <c r="AV179" s="459"/>
      <c r="AW179" s="459"/>
      <c r="AX179" s="459"/>
      <c r="AY179" s="459"/>
      <c r="AZ179" s="459"/>
      <c r="BA179" s="459"/>
      <c r="BB179" s="459"/>
      <c r="BC179" s="459"/>
      <c r="BD179" s="459"/>
      <c r="BE179" s="459"/>
      <c r="BF179" s="459"/>
      <c r="BG179" s="459"/>
      <c r="BH179" s="459"/>
      <c r="BI179" s="459"/>
      <c r="BJ179" s="459"/>
      <c r="BK179" s="459"/>
      <c r="BL179" s="459"/>
      <c r="BM179" s="459"/>
      <c r="BN179" s="459"/>
      <c r="BO179" s="459"/>
      <c r="BP179" s="459"/>
      <c r="BQ179" s="459"/>
      <c r="BR179" s="459"/>
      <c r="BS179" s="459"/>
      <c r="BT179" s="459"/>
      <c r="BU179" s="459"/>
      <c r="BV179" s="459"/>
      <c r="BW179" s="459"/>
      <c r="BX179" s="459"/>
      <c r="BY179" s="459"/>
      <c r="BZ179" s="459"/>
      <c r="CA179" s="459"/>
      <c r="CB179" s="459"/>
      <c r="CC179" s="459"/>
      <c r="CD179" s="459"/>
      <c r="CE179" s="459"/>
      <c r="CF179" s="459"/>
      <c r="CG179" s="459"/>
      <c r="CH179" s="459"/>
      <c r="CI179" s="459"/>
      <c r="CJ179" s="459"/>
      <c r="CK179" s="459"/>
      <c r="CL179" s="459"/>
      <c r="CM179" s="459"/>
      <c r="CN179" s="459"/>
      <c r="CO179" s="459"/>
      <c r="CP179" s="459"/>
      <c r="CQ179" s="459"/>
      <c r="CR179" s="459"/>
      <c r="CS179" s="459"/>
      <c r="CT179" s="459"/>
      <c r="CU179" s="459"/>
      <c r="CV179" s="459"/>
      <c r="CW179" s="459"/>
      <c r="CX179" s="459"/>
      <c r="CY179" s="459"/>
      <c r="CZ179" s="459"/>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459"/>
      <c r="AM180" s="459"/>
      <c r="AN180" s="459"/>
      <c r="AO180" s="1"/>
      <c r="AP180" s="1"/>
      <c r="AQ180" s="1"/>
      <c r="AR180" s="1"/>
      <c r="AS180" s="1"/>
      <c r="AT180" s="459"/>
      <c r="AU180" s="459"/>
      <c r="AV180" s="459"/>
      <c r="AW180" s="459"/>
      <c r="AX180" s="459"/>
      <c r="AY180" s="459"/>
      <c r="AZ180" s="459"/>
      <c r="BA180" s="459"/>
      <c r="BB180" s="459"/>
      <c r="BC180" s="459"/>
      <c r="BD180" s="459"/>
      <c r="BE180" s="459"/>
      <c r="BF180" s="459"/>
      <c r="BG180" s="459"/>
      <c r="BH180" s="459"/>
      <c r="BI180" s="459"/>
      <c r="BJ180" s="459"/>
      <c r="BK180" s="459"/>
      <c r="BL180" s="459"/>
      <c r="BM180" s="459"/>
      <c r="BN180" s="459"/>
      <c r="BO180" s="459"/>
      <c r="BP180" s="459"/>
      <c r="BQ180" s="459"/>
      <c r="BR180" s="459"/>
      <c r="BS180" s="459"/>
      <c r="BT180" s="459"/>
      <c r="BU180" s="459"/>
      <c r="BV180" s="459"/>
      <c r="BW180" s="459"/>
      <c r="BX180" s="459"/>
      <c r="BY180" s="459"/>
      <c r="BZ180" s="459"/>
      <c r="CA180" s="459"/>
      <c r="CB180" s="459"/>
      <c r="CC180" s="459"/>
      <c r="CD180" s="459"/>
      <c r="CE180" s="459"/>
      <c r="CF180" s="459"/>
      <c r="CG180" s="459"/>
      <c r="CH180" s="459"/>
      <c r="CI180" s="459"/>
      <c r="CJ180" s="459"/>
      <c r="CK180" s="459"/>
      <c r="CL180" s="459"/>
      <c r="CM180" s="459"/>
      <c r="CN180" s="459"/>
      <c r="CO180" s="459"/>
      <c r="CP180" s="459"/>
      <c r="CQ180" s="459"/>
      <c r="CR180" s="459"/>
      <c r="CS180" s="459"/>
      <c r="CT180" s="459"/>
      <c r="CU180" s="459"/>
      <c r="CV180" s="459"/>
      <c r="CW180" s="459"/>
      <c r="CX180" s="459"/>
      <c r="CY180" s="459"/>
      <c r="CZ180" s="459"/>
    </row>
    <row r="181" spans="1:104" s="81" customFormat="1" ht="19.350000000000001" hidden="1" customHeight="1" outlineLevel="1">
      <c r="A181" s="252"/>
      <c r="B181" s="318" t="s">
        <v>154</v>
      </c>
      <c r="C181" s="237"/>
      <c r="D181" s="257"/>
      <c r="E181" s="257"/>
      <c r="F181" s="319" t="str">
        <f>$O$156</f>
        <v>所定労働時間(h/月)</v>
      </c>
      <c r="G181" s="427" t="s">
        <v>51</v>
      </c>
      <c r="H181" s="252"/>
      <c r="I181" s="252"/>
      <c r="J181" s="267" t="str">
        <f>$H$53</f>
        <v>NEDO事業の従事時間(h/月)</v>
      </c>
      <c r="K181" s="237"/>
      <c r="L181" s="230"/>
      <c r="M181" s="433">
        <f>$H$54</f>
        <v>0</v>
      </c>
      <c r="N181" s="434"/>
      <c r="O181" s="219"/>
      <c r="P181" s="269"/>
      <c r="Q181" s="290"/>
      <c r="S181" s="1"/>
      <c r="T181" s="1"/>
      <c r="U181" s="1"/>
      <c r="V181" s="1"/>
      <c r="W181" s="1"/>
      <c r="X181" s="1"/>
      <c r="Y181" s="1"/>
      <c r="Z181" s="1"/>
      <c r="AA181" s="1"/>
      <c r="AB181" s="1"/>
      <c r="AC181" s="1"/>
      <c r="AD181" s="1"/>
      <c r="AE181" s="1"/>
      <c r="AF181" s="1"/>
      <c r="AG181" s="1"/>
      <c r="AH181" s="73"/>
      <c r="AI181" s="3"/>
      <c r="AJ181" s="1"/>
      <c r="AK181" s="1"/>
      <c r="AL181" s="459"/>
      <c r="AM181" s="459"/>
      <c r="AN181" s="459"/>
      <c r="AO181" s="1"/>
      <c r="AP181" s="1"/>
      <c r="AQ181" s="1"/>
      <c r="AR181" s="1"/>
      <c r="AS181" s="1"/>
      <c r="AT181" s="459"/>
      <c r="AU181" s="459"/>
      <c r="AV181" s="459"/>
      <c r="AW181" s="459"/>
      <c r="AX181" s="459"/>
      <c r="AY181" s="459"/>
      <c r="AZ181" s="459"/>
      <c r="BA181" s="459"/>
      <c r="BB181" s="459"/>
      <c r="BC181" s="459"/>
      <c r="BD181" s="459"/>
      <c r="BE181" s="459"/>
      <c r="BF181" s="459"/>
      <c r="BG181" s="459"/>
      <c r="BH181" s="459"/>
      <c r="BI181" s="459"/>
      <c r="BJ181" s="459"/>
      <c r="BK181" s="459"/>
      <c r="BL181" s="459"/>
      <c r="BM181" s="459"/>
      <c r="BN181" s="459"/>
      <c r="BO181" s="459"/>
      <c r="BP181" s="459"/>
      <c r="BQ181" s="459"/>
      <c r="BR181" s="459"/>
      <c r="BS181" s="459"/>
      <c r="BT181" s="459"/>
      <c r="BU181" s="459"/>
      <c r="BV181" s="459"/>
      <c r="BW181" s="459"/>
      <c r="BX181" s="459"/>
      <c r="BY181" s="459"/>
      <c r="BZ181" s="459"/>
      <c r="CA181" s="459"/>
      <c r="CB181" s="459"/>
      <c r="CC181" s="459"/>
      <c r="CD181" s="459"/>
      <c r="CE181" s="459"/>
      <c r="CF181" s="459"/>
      <c r="CG181" s="459"/>
      <c r="CH181" s="459"/>
      <c r="CI181" s="459"/>
      <c r="CJ181" s="459"/>
      <c r="CK181" s="459"/>
      <c r="CL181" s="459"/>
      <c r="CM181" s="459"/>
      <c r="CN181" s="459"/>
      <c r="CO181" s="459"/>
      <c r="CP181" s="459"/>
      <c r="CQ181" s="459"/>
      <c r="CR181" s="459"/>
      <c r="CS181" s="459"/>
      <c r="CT181" s="459"/>
      <c r="CU181" s="459"/>
      <c r="CV181" s="459"/>
      <c r="CW181" s="459"/>
      <c r="CX181" s="459"/>
      <c r="CY181" s="459"/>
      <c r="CZ181" s="459"/>
    </row>
    <row r="182" spans="1:104" s="81" customFormat="1" ht="19.350000000000001" hidden="1" customHeight="1" outlineLevel="1">
      <c r="A182" s="252"/>
      <c r="B182" s="435" t="str">
        <f>"( "&amp;H58+I58</f>
        <v>( 0</v>
      </c>
      <c r="C182" s="428"/>
      <c r="D182" s="320"/>
      <c r="E182" s="275"/>
      <c r="F182" s="288" t="str">
        <f>"ー　 "&amp;B58*F58-G58+D58&amp;"/固定含む )"</f>
        <v>ー　 0/固定含む )</v>
      </c>
      <c r="G182" s="42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459"/>
      <c r="AM182" s="459"/>
      <c r="AN182" s="459"/>
      <c r="AO182" s="1"/>
      <c r="AP182" s="1"/>
      <c r="AQ182" s="1"/>
      <c r="AR182" s="1"/>
      <c r="AS182" s="1"/>
      <c r="AT182" s="459"/>
      <c r="AU182" s="459"/>
      <c r="AV182" s="459"/>
      <c r="AW182" s="459"/>
      <c r="AX182" s="459"/>
      <c r="AY182" s="459"/>
      <c r="AZ182" s="459"/>
      <c r="BA182" s="459"/>
      <c r="BB182" s="459"/>
      <c r="BC182" s="459"/>
      <c r="BD182" s="459"/>
      <c r="BE182" s="459"/>
      <c r="BF182" s="459"/>
      <c r="BG182" s="459"/>
      <c r="BH182" s="459"/>
      <c r="BI182" s="459"/>
      <c r="BJ182" s="459"/>
      <c r="BK182" s="459"/>
      <c r="BL182" s="459"/>
      <c r="BM182" s="459"/>
      <c r="BN182" s="459"/>
      <c r="BO182" s="459"/>
      <c r="BP182" s="459"/>
      <c r="BQ182" s="459"/>
      <c r="BR182" s="459"/>
      <c r="BS182" s="459"/>
      <c r="BT182" s="459"/>
      <c r="BU182" s="459"/>
      <c r="BV182" s="459"/>
      <c r="BW182" s="459"/>
      <c r="BX182" s="459"/>
      <c r="BY182" s="459"/>
      <c r="BZ182" s="459"/>
      <c r="CA182" s="459"/>
      <c r="CB182" s="459"/>
      <c r="CC182" s="459"/>
      <c r="CD182" s="459"/>
      <c r="CE182" s="459"/>
      <c r="CF182" s="459"/>
      <c r="CG182" s="459"/>
      <c r="CH182" s="459"/>
      <c r="CI182" s="459"/>
      <c r="CJ182" s="459"/>
      <c r="CK182" s="459"/>
      <c r="CL182" s="459"/>
      <c r="CM182" s="459"/>
      <c r="CN182" s="459"/>
      <c r="CO182" s="459"/>
      <c r="CP182" s="459"/>
      <c r="CQ182" s="459"/>
      <c r="CR182" s="459"/>
      <c r="CS182" s="459"/>
      <c r="CT182" s="459"/>
      <c r="CU182" s="459"/>
      <c r="CV182" s="459"/>
      <c r="CW182" s="459"/>
      <c r="CX182" s="459"/>
      <c r="CY182" s="459"/>
      <c r="CZ182" s="459"/>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459"/>
      <c r="AM183" s="459"/>
      <c r="AN183" s="459"/>
      <c r="AO183" s="1"/>
      <c r="AP183" s="1"/>
      <c r="AQ183" s="1"/>
      <c r="AR183" s="1"/>
      <c r="AS183" s="1"/>
      <c r="AT183" s="459"/>
      <c r="AU183" s="459"/>
      <c r="AV183" s="459"/>
      <c r="AW183" s="459"/>
      <c r="AX183" s="459"/>
      <c r="AY183" s="459"/>
      <c r="AZ183" s="459"/>
      <c r="BA183" s="459"/>
      <c r="BB183" s="459"/>
      <c r="BC183" s="459"/>
      <c r="BD183" s="459"/>
      <c r="BE183" s="459"/>
      <c r="BF183" s="459"/>
      <c r="BG183" s="459"/>
      <c r="BH183" s="459"/>
      <c r="BI183" s="459"/>
      <c r="BJ183" s="459"/>
      <c r="BK183" s="459"/>
      <c r="BL183" s="459"/>
      <c r="BM183" s="459"/>
      <c r="BN183" s="459"/>
      <c r="BO183" s="459"/>
      <c r="BP183" s="459"/>
      <c r="BQ183" s="459"/>
      <c r="BR183" s="459"/>
      <c r="BS183" s="459"/>
      <c r="BT183" s="459"/>
      <c r="BU183" s="459"/>
      <c r="BV183" s="459"/>
      <c r="BW183" s="459"/>
      <c r="BX183" s="459"/>
      <c r="BY183" s="459"/>
      <c r="BZ183" s="459"/>
      <c r="CA183" s="459"/>
      <c r="CB183" s="459"/>
      <c r="CC183" s="459"/>
      <c r="CD183" s="459"/>
      <c r="CE183" s="459"/>
      <c r="CF183" s="459"/>
      <c r="CG183" s="459"/>
      <c r="CH183" s="459"/>
      <c r="CI183" s="459"/>
      <c r="CJ183" s="459"/>
      <c r="CK183" s="459"/>
      <c r="CL183" s="459"/>
      <c r="CM183" s="459"/>
      <c r="CN183" s="459"/>
      <c r="CO183" s="459"/>
      <c r="CP183" s="459"/>
      <c r="CQ183" s="459"/>
      <c r="CR183" s="459"/>
      <c r="CS183" s="459"/>
      <c r="CT183" s="459"/>
      <c r="CU183" s="459"/>
      <c r="CV183" s="459"/>
      <c r="CW183" s="459"/>
      <c r="CX183" s="459"/>
      <c r="CY183" s="459"/>
      <c r="CZ183" s="459"/>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459"/>
      <c r="AM184" s="459"/>
      <c r="AN184" s="459"/>
      <c r="AO184" s="1"/>
      <c r="AP184" s="1"/>
      <c r="AQ184" s="1"/>
      <c r="AR184" s="1"/>
      <c r="AS184" s="1"/>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459"/>
      <c r="BY184" s="459"/>
      <c r="BZ184" s="459"/>
      <c r="CA184" s="459"/>
      <c r="CB184" s="459"/>
      <c r="CC184" s="459"/>
      <c r="CD184" s="459"/>
      <c r="CE184" s="459"/>
      <c r="CF184" s="459"/>
      <c r="CG184" s="459"/>
      <c r="CH184" s="459"/>
      <c r="CI184" s="459"/>
      <c r="CJ184" s="459"/>
      <c r="CK184" s="459"/>
      <c r="CL184" s="459"/>
      <c r="CM184" s="459"/>
      <c r="CN184" s="459"/>
      <c r="CO184" s="459"/>
      <c r="CP184" s="459"/>
      <c r="CQ184" s="459"/>
      <c r="CR184" s="459"/>
      <c r="CS184" s="459"/>
      <c r="CT184" s="459"/>
      <c r="CU184" s="459"/>
      <c r="CV184" s="459"/>
      <c r="CW184" s="459"/>
      <c r="CX184" s="459"/>
      <c r="CY184" s="459"/>
      <c r="CZ184" s="459"/>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459"/>
      <c r="AM185" s="459"/>
      <c r="AN185" s="459"/>
      <c r="AO185" s="1"/>
      <c r="AP185" s="1"/>
      <c r="AQ185" s="1"/>
      <c r="AR185" s="1"/>
      <c r="AS185" s="1"/>
      <c r="AT185" s="459"/>
      <c r="AU185" s="459"/>
      <c r="AV185" s="459"/>
      <c r="AW185" s="459"/>
      <c r="AX185" s="459"/>
      <c r="AY185" s="459"/>
      <c r="AZ185" s="459"/>
      <c r="BA185" s="459"/>
      <c r="BB185" s="459"/>
      <c r="BC185" s="459"/>
      <c r="BD185" s="459"/>
      <c r="BE185" s="459"/>
      <c r="BF185" s="459"/>
      <c r="BG185" s="459"/>
      <c r="BH185" s="459"/>
      <c r="BI185" s="459"/>
      <c r="BJ185" s="459"/>
      <c r="BK185" s="459"/>
      <c r="BL185" s="459"/>
      <c r="BM185" s="459"/>
      <c r="BN185" s="459"/>
      <c r="BO185" s="459"/>
      <c r="BP185" s="459"/>
      <c r="BQ185" s="459"/>
      <c r="BR185" s="459"/>
      <c r="BS185" s="459"/>
      <c r="BT185" s="459"/>
      <c r="BU185" s="459"/>
      <c r="BV185" s="459"/>
      <c r="BW185" s="459"/>
      <c r="BX185" s="459"/>
      <c r="BY185" s="459"/>
      <c r="BZ185" s="459"/>
      <c r="CA185" s="459"/>
      <c r="CB185" s="459"/>
      <c r="CC185" s="459"/>
      <c r="CD185" s="459"/>
      <c r="CE185" s="459"/>
      <c r="CF185" s="459"/>
      <c r="CG185" s="459"/>
      <c r="CH185" s="459"/>
      <c r="CI185" s="459"/>
      <c r="CJ185" s="459"/>
      <c r="CK185" s="459"/>
      <c r="CL185" s="459"/>
      <c r="CM185" s="459"/>
      <c r="CN185" s="459"/>
      <c r="CO185" s="459"/>
      <c r="CP185" s="459"/>
      <c r="CQ185" s="459"/>
      <c r="CR185" s="459"/>
      <c r="CS185" s="459"/>
      <c r="CT185" s="459"/>
      <c r="CU185" s="459"/>
      <c r="CV185" s="459"/>
      <c r="CW185" s="459"/>
      <c r="CX185" s="459"/>
      <c r="CY185" s="459"/>
      <c r="CZ185" s="459"/>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459"/>
      <c r="AM186" s="459"/>
      <c r="AN186" s="459"/>
      <c r="AO186" s="1"/>
      <c r="AP186" s="1"/>
      <c r="AQ186" s="1"/>
      <c r="AR186" s="1"/>
      <c r="AS186" s="1"/>
      <c r="AT186" s="459"/>
      <c r="AU186" s="459"/>
      <c r="AV186" s="459"/>
      <c r="AW186" s="459"/>
      <c r="AX186" s="459"/>
      <c r="AY186" s="459"/>
      <c r="AZ186" s="459"/>
      <c r="BA186" s="459"/>
      <c r="BB186" s="459"/>
      <c r="BC186" s="459"/>
      <c r="BD186" s="459"/>
      <c r="BE186" s="459"/>
      <c r="BF186" s="459"/>
      <c r="BG186" s="459"/>
      <c r="BH186" s="459"/>
      <c r="BI186" s="459"/>
      <c r="BJ186" s="459"/>
      <c r="BK186" s="459"/>
      <c r="BL186" s="459"/>
      <c r="BM186" s="459"/>
      <c r="BN186" s="459"/>
      <c r="BO186" s="459"/>
      <c r="BP186" s="459"/>
      <c r="BQ186" s="459"/>
      <c r="BR186" s="459"/>
      <c r="BS186" s="459"/>
      <c r="BT186" s="459"/>
      <c r="BU186" s="459"/>
      <c r="BV186" s="459"/>
      <c r="BW186" s="459"/>
      <c r="BX186" s="459"/>
      <c r="BY186" s="459"/>
      <c r="BZ186" s="459"/>
      <c r="CA186" s="459"/>
      <c r="CB186" s="459"/>
      <c r="CC186" s="459"/>
      <c r="CD186" s="459"/>
      <c r="CE186" s="459"/>
      <c r="CF186" s="459"/>
      <c r="CG186" s="459"/>
      <c r="CH186" s="459"/>
      <c r="CI186" s="459"/>
      <c r="CJ186" s="459"/>
      <c r="CK186" s="459"/>
      <c r="CL186" s="459"/>
      <c r="CM186" s="459"/>
      <c r="CN186" s="459"/>
      <c r="CO186" s="459"/>
      <c r="CP186" s="459"/>
      <c r="CQ186" s="459"/>
      <c r="CR186" s="459"/>
      <c r="CS186" s="459"/>
      <c r="CT186" s="459"/>
      <c r="CU186" s="459"/>
      <c r="CV186" s="459"/>
      <c r="CW186" s="459"/>
      <c r="CX186" s="459"/>
      <c r="CY186" s="459"/>
      <c r="CZ186" s="459"/>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459"/>
      <c r="AM187" s="459"/>
      <c r="AN187" s="459"/>
      <c r="AO187" s="1"/>
      <c r="AP187" s="1"/>
      <c r="AQ187" s="1"/>
      <c r="AR187" s="1"/>
      <c r="AS187" s="1"/>
      <c r="AT187" s="459"/>
      <c r="AU187" s="459"/>
      <c r="AV187" s="459"/>
      <c r="AW187" s="459"/>
      <c r="AX187" s="459"/>
      <c r="AY187" s="459"/>
      <c r="AZ187" s="459"/>
      <c r="BA187" s="459"/>
      <c r="BB187" s="459"/>
      <c r="BC187" s="459"/>
      <c r="BD187" s="459"/>
      <c r="BE187" s="459"/>
      <c r="BF187" s="459"/>
      <c r="BG187" s="459"/>
      <c r="BH187" s="459"/>
      <c r="BI187" s="459"/>
      <c r="BJ187" s="459"/>
      <c r="BK187" s="459"/>
      <c r="BL187" s="459"/>
      <c r="BM187" s="459"/>
      <c r="BN187" s="459"/>
      <c r="BO187" s="459"/>
      <c r="BP187" s="459"/>
      <c r="BQ187" s="459"/>
      <c r="BR187" s="459"/>
      <c r="BS187" s="459"/>
      <c r="BT187" s="459"/>
      <c r="BU187" s="459"/>
      <c r="BV187" s="459"/>
      <c r="BW187" s="459"/>
      <c r="BX187" s="459"/>
      <c r="BY187" s="459"/>
      <c r="BZ187" s="459"/>
      <c r="CA187" s="459"/>
      <c r="CB187" s="459"/>
      <c r="CC187" s="459"/>
      <c r="CD187" s="459"/>
      <c r="CE187" s="459"/>
      <c r="CF187" s="459"/>
      <c r="CG187" s="459"/>
      <c r="CH187" s="459"/>
      <c r="CI187" s="459"/>
      <c r="CJ187" s="459"/>
      <c r="CK187" s="459"/>
      <c r="CL187" s="459"/>
      <c r="CM187" s="459"/>
      <c r="CN187" s="459"/>
      <c r="CO187" s="459"/>
      <c r="CP187" s="459"/>
      <c r="CQ187" s="459"/>
      <c r="CR187" s="459"/>
      <c r="CS187" s="459"/>
      <c r="CT187" s="459"/>
      <c r="CU187" s="459"/>
      <c r="CV187" s="459"/>
      <c r="CW187" s="459"/>
      <c r="CX187" s="459"/>
      <c r="CY187" s="459"/>
      <c r="CZ187" s="459"/>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459"/>
      <c r="AM188" s="459"/>
      <c r="AN188" s="459"/>
      <c r="AO188" s="1"/>
      <c r="AP188" s="1"/>
      <c r="AQ188" s="1"/>
      <c r="AR188" s="1"/>
      <c r="AS188" s="1"/>
      <c r="AT188" s="459"/>
      <c r="AU188" s="459"/>
      <c r="AV188" s="459"/>
      <c r="AW188" s="459"/>
      <c r="AX188" s="459"/>
      <c r="AY188" s="459"/>
      <c r="AZ188" s="459"/>
      <c r="BA188" s="459"/>
      <c r="BB188" s="459"/>
      <c r="BC188" s="459"/>
      <c r="BD188" s="459"/>
      <c r="BE188" s="459"/>
      <c r="BF188" s="459"/>
      <c r="BG188" s="459"/>
      <c r="BH188" s="459"/>
      <c r="BI188" s="459"/>
      <c r="BJ188" s="459"/>
      <c r="BK188" s="459"/>
      <c r="BL188" s="459"/>
      <c r="BM188" s="459"/>
      <c r="BN188" s="459"/>
      <c r="BO188" s="459"/>
      <c r="BP188" s="459"/>
      <c r="BQ188" s="459"/>
      <c r="BR188" s="459"/>
      <c r="BS188" s="459"/>
      <c r="BT188" s="459"/>
      <c r="BU188" s="459"/>
      <c r="BV188" s="459"/>
      <c r="BW188" s="459"/>
      <c r="BX188" s="459"/>
      <c r="BY188" s="459"/>
      <c r="BZ188" s="459"/>
      <c r="CA188" s="459"/>
      <c r="CB188" s="459"/>
      <c r="CC188" s="459"/>
      <c r="CD188" s="459"/>
      <c r="CE188" s="459"/>
      <c r="CF188" s="459"/>
      <c r="CG188" s="459"/>
      <c r="CH188" s="459"/>
      <c r="CI188" s="459"/>
      <c r="CJ188" s="459"/>
      <c r="CK188" s="459"/>
      <c r="CL188" s="459"/>
      <c r="CM188" s="459"/>
      <c r="CN188" s="459"/>
      <c r="CO188" s="459"/>
      <c r="CP188" s="459"/>
      <c r="CQ188" s="459"/>
      <c r="CR188" s="459"/>
      <c r="CS188" s="459"/>
      <c r="CT188" s="459"/>
      <c r="CU188" s="459"/>
      <c r="CV188" s="459"/>
      <c r="CW188" s="459"/>
      <c r="CX188" s="459"/>
      <c r="CY188" s="459"/>
      <c r="CZ188" s="459"/>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459"/>
      <c r="AM189" s="459"/>
      <c r="AN189" s="459"/>
      <c r="AO189" s="1"/>
      <c r="AP189" s="1"/>
      <c r="AQ189" s="1"/>
      <c r="AR189" s="1"/>
      <c r="AS189" s="1"/>
      <c r="AT189" s="459"/>
      <c r="AU189" s="459"/>
      <c r="AV189" s="459"/>
      <c r="AW189" s="459"/>
      <c r="AX189" s="459"/>
      <c r="AY189" s="459"/>
      <c r="AZ189" s="459"/>
      <c r="BA189" s="459"/>
      <c r="BB189" s="459"/>
      <c r="BC189" s="459"/>
      <c r="BD189" s="459"/>
      <c r="BE189" s="459"/>
      <c r="BF189" s="459"/>
      <c r="BG189" s="459"/>
      <c r="BH189" s="459"/>
      <c r="BI189" s="459"/>
      <c r="BJ189" s="459"/>
      <c r="BK189" s="459"/>
      <c r="BL189" s="459"/>
      <c r="BM189" s="459"/>
      <c r="BN189" s="459"/>
      <c r="BO189" s="459"/>
      <c r="BP189" s="459"/>
      <c r="BQ189" s="459"/>
      <c r="BR189" s="459"/>
      <c r="BS189" s="459"/>
      <c r="BT189" s="459"/>
      <c r="BU189" s="459"/>
      <c r="BV189" s="459"/>
      <c r="BW189" s="459"/>
      <c r="BX189" s="459"/>
      <c r="BY189" s="459"/>
      <c r="BZ189" s="459"/>
      <c r="CA189" s="459"/>
      <c r="CB189" s="459"/>
      <c r="CC189" s="459"/>
      <c r="CD189" s="459"/>
      <c r="CE189" s="459"/>
      <c r="CF189" s="459"/>
      <c r="CG189" s="459"/>
      <c r="CH189" s="459"/>
      <c r="CI189" s="459"/>
      <c r="CJ189" s="459"/>
      <c r="CK189" s="459"/>
      <c r="CL189" s="459"/>
      <c r="CM189" s="459"/>
      <c r="CN189" s="459"/>
      <c r="CO189" s="459"/>
      <c r="CP189" s="459"/>
      <c r="CQ189" s="459"/>
      <c r="CR189" s="459"/>
      <c r="CS189" s="459"/>
      <c r="CT189" s="459"/>
      <c r="CU189" s="459"/>
      <c r="CV189" s="459"/>
      <c r="CW189" s="459"/>
      <c r="CX189" s="459"/>
      <c r="CY189" s="459"/>
      <c r="CZ189" s="459"/>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459"/>
      <c r="AM190" s="459"/>
      <c r="AN190" s="459"/>
      <c r="AO190" s="1"/>
      <c r="AP190" s="1"/>
      <c r="AQ190" s="1"/>
      <c r="AR190" s="1"/>
      <c r="AS190" s="1"/>
      <c r="AT190" s="459"/>
      <c r="AU190" s="459"/>
      <c r="AV190" s="459"/>
      <c r="AW190" s="459"/>
      <c r="AX190" s="459"/>
      <c r="AY190" s="459"/>
      <c r="AZ190" s="459"/>
      <c r="BA190" s="459"/>
      <c r="BB190" s="459"/>
      <c r="BC190" s="459"/>
      <c r="BD190" s="459"/>
      <c r="BE190" s="459"/>
      <c r="BF190" s="459"/>
      <c r="BG190" s="459"/>
      <c r="BH190" s="459"/>
      <c r="BI190" s="459"/>
      <c r="BJ190" s="459"/>
      <c r="BK190" s="459"/>
      <c r="BL190" s="459"/>
      <c r="BM190" s="459"/>
      <c r="BN190" s="459"/>
      <c r="BO190" s="459"/>
      <c r="BP190" s="459"/>
      <c r="BQ190" s="459"/>
      <c r="BR190" s="459"/>
      <c r="BS190" s="459"/>
      <c r="BT190" s="459"/>
      <c r="BU190" s="459"/>
      <c r="BV190" s="459"/>
      <c r="BW190" s="459"/>
      <c r="BX190" s="459"/>
      <c r="BY190" s="459"/>
      <c r="BZ190" s="459"/>
      <c r="CA190" s="459"/>
      <c r="CB190" s="459"/>
      <c r="CC190" s="459"/>
      <c r="CD190" s="459"/>
      <c r="CE190" s="459"/>
      <c r="CF190" s="459"/>
      <c r="CG190" s="459"/>
      <c r="CH190" s="459"/>
      <c r="CI190" s="459"/>
      <c r="CJ190" s="459"/>
      <c r="CK190" s="459"/>
      <c r="CL190" s="459"/>
      <c r="CM190" s="459"/>
      <c r="CN190" s="459"/>
      <c r="CO190" s="459"/>
      <c r="CP190" s="459"/>
      <c r="CQ190" s="459"/>
      <c r="CR190" s="459"/>
      <c r="CS190" s="459"/>
      <c r="CT190" s="459"/>
      <c r="CU190" s="459"/>
      <c r="CV190" s="459"/>
      <c r="CW190" s="459"/>
      <c r="CX190" s="459"/>
      <c r="CY190" s="459"/>
      <c r="CZ190" s="459"/>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459"/>
      <c r="AM191" s="459"/>
      <c r="AN191" s="459"/>
      <c r="AO191" s="1"/>
      <c r="AP191" s="1"/>
      <c r="AQ191" s="1"/>
      <c r="AR191" s="1"/>
      <c r="AS191" s="1"/>
      <c r="AT191" s="459"/>
      <c r="AU191" s="459"/>
      <c r="AV191" s="459"/>
      <c r="AW191" s="459"/>
      <c r="AX191" s="459"/>
      <c r="AY191" s="459"/>
      <c r="AZ191" s="459"/>
      <c r="BA191" s="459"/>
      <c r="BB191" s="459"/>
      <c r="BC191" s="459"/>
      <c r="BD191" s="459"/>
      <c r="BE191" s="459"/>
      <c r="BF191" s="459"/>
      <c r="BG191" s="459"/>
      <c r="BH191" s="459"/>
      <c r="BI191" s="459"/>
      <c r="BJ191" s="459"/>
      <c r="BK191" s="459"/>
      <c r="BL191" s="459"/>
      <c r="BM191" s="459"/>
      <c r="BN191" s="459"/>
      <c r="BO191" s="459"/>
      <c r="BP191" s="459"/>
      <c r="BQ191" s="459"/>
      <c r="BR191" s="459"/>
      <c r="BS191" s="459"/>
      <c r="BT191" s="459"/>
      <c r="BU191" s="459"/>
      <c r="BV191" s="459"/>
      <c r="BW191" s="459"/>
      <c r="BX191" s="459"/>
      <c r="BY191" s="459"/>
      <c r="BZ191" s="459"/>
      <c r="CA191" s="459"/>
      <c r="CB191" s="459"/>
      <c r="CC191" s="459"/>
      <c r="CD191" s="459"/>
      <c r="CE191" s="459"/>
      <c r="CF191" s="459"/>
      <c r="CG191" s="459"/>
      <c r="CH191" s="459"/>
      <c r="CI191" s="459"/>
      <c r="CJ191" s="459"/>
      <c r="CK191" s="459"/>
      <c r="CL191" s="459"/>
      <c r="CM191" s="459"/>
      <c r="CN191" s="459"/>
      <c r="CO191" s="459"/>
      <c r="CP191" s="459"/>
      <c r="CQ191" s="459"/>
      <c r="CR191" s="459"/>
      <c r="CS191" s="459"/>
      <c r="CT191" s="459"/>
      <c r="CU191" s="459"/>
      <c r="CV191" s="459"/>
      <c r="CW191" s="459"/>
      <c r="CX191" s="459"/>
      <c r="CY191" s="459"/>
      <c r="CZ191" s="459"/>
    </row>
    <row r="192" spans="1:104" s="81" customFormat="1" ht="19.350000000000001" hidden="1" customHeight="1" outlineLevel="1">
      <c r="A192" s="252"/>
      <c r="B192" s="423">
        <f>O188</f>
        <v>0</v>
      </c>
      <c r="C192" s="42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459"/>
      <c r="AM192" s="459"/>
      <c r="AN192" s="459"/>
      <c r="AO192" s="1"/>
      <c r="AP192" s="1"/>
      <c r="AQ192" s="1"/>
      <c r="AR192" s="1"/>
      <c r="AS192" s="1"/>
      <c r="AT192" s="459"/>
      <c r="AU192" s="459"/>
      <c r="AV192" s="459"/>
      <c r="AW192" s="459"/>
      <c r="AX192" s="459"/>
      <c r="AY192" s="459"/>
      <c r="AZ192" s="459"/>
      <c r="BA192" s="459"/>
      <c r="BB192" s="459"/>
      <c r="BC192" s="459"/>
      <c r="BD192" s="459"/>
      <c r="BE192" s="459"/>
      <c r="BF192" s="459"/>
      <c r="BG192" s="459"/>
      <c r="BH192" s="459"/>
      <c r="BI192" s="459"/>
      <c r="BJ192" s="459"/>
      <c r="BK192" s="459"/>
      <c r="BL192" s="459"/>
      <c r="BM192" s="459"/>
      <c r="BN192" s="459"/>
      <c r="BO192" s="459"/>
      <c r="BP192" s="459"/>
      <c r="BQ192" s="459"/>
      <c r="BR192" s="459"/>
      <c r="BS192" s="459"/>
      <c r="BT192" s="459"/>
      <c r="BU192" s="459"/>
      <c r="BV192" s="459"/>
      <c r="BW192" s="459"/>
      <c r="BX192" s="459"/>
      <c r="BY192" s="459"/>
      <c r="BZ192" s="459"/>
      <c r="CA192" s="459"/>
      <c r="CB192" s="459"/>
      <c r="CC192" s="459"/>
      <c r="CD192" s="459"/>
      <c r="CE192" s="459"/>
      <c r="CF192" s="459"/>
      <c r="CG192" s="459"/>
      <c r="CH192" s="459"/>
      <c r="CI192" s="459"/>
      <c r="CJ192" s="459"/>
      <c r="CK192" s="459"/>
      <c r="CL192" s="459"/>
      <c r="CM192" s="459"/>
      <c r="CN192" s="459"/>
      <c r="CO192" s="459"/>
      <c r="CP192" s="459"/>
      <c r="CQ192" s="459"/>
      <c r="CR192" s="459"/>
      <c r="CS192" s="459"/>
      <c r="CT192" s="459"/>
      <c r="CU192" s="459"/>
      <c r="CV192" s="459"/>
      <c r="CW192" s="459"/>
      <c r="CX192" s="459"/>
      <c r="CY192" s="459"/>
      <c r="CZ192" s="459"/>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459"/>
      <c r="AM193" s="459"/>
      <c r="AN193" s="459"/>
      <c r="AO193" s="1"/>
      <c r="AP193" s="1"/>
      <c r="AQ193" s="1"/>
      <c r="AR193" s="1"/>
      <c r="AS193" s="1"/>
      <c r="AT193" s="459"/>
      <c r="AU193" s="459"/>
      <c r="AV193" s="459"/>
      <c r="AW193" s="459"/>
      <c r="AX193" s="459"/>
      <c r="AY193" s="459"/>
      <c r="AZ193" s="459"/>
      <c r="BA193" s="459"/>
      <c r="BB193" s="459"/>
      <c r="BC193" s="459"/>
      <c r="BD193" s="459"/>
      <c r="BE193" s="459"/>
      <c r="BF193" s="459"/>
      <c r="BG193" s="459"/>
      <c r="BH193" s="459"/>
      <c r="BI193" s="459"/>
      <c r="BJ193" s="459"/>
      <c r="BK193" s="459"/>
      <c r="BL193" s="459"/>
      <c r="BM193" s="459"/>
      <c r="BN193" s="459"/>
      <c r="BO193" s="459"/>
      <c r="BP193" s="459"/>
      <c r="BQ193" s="459"/>
      <c r="BR193" s="459"/>
      <c r="BS193" s="459"/>
      <c r="BT193" s="459"/>
      <c r="BU193" s="459"/>
      <c r="BV193" s="459"/>
      <c r="BW193" s="459"/>
      <c r="BX193" s="459"/>
      <c r="BY193" s="459"/>
      <c r="BZ193" s="459"/>
      <c r="CA193" s="459"/>
      <c r="CB193" s="459"/>
      <c r="CC193" s="459"/>
      <c r="CD193" s="459"/>
      <c r="CE193" s="459"/>
      <c r="CF193" s="459"/>
      <c r="CG193" s="459"/>
      <c r="CH193" s="459"/>
      <c r="CI193" s="459"/>
      <c r="CJ193" s="459"/>
      <c r="CK193" s="459"/>
      <c r="CL193" s="459"/>
      <c r="CM193" s="459"/>
      <c r="CN193" s="459"/>
      <c r="CO193" s="459"/>
      <c r="CP193" s="459"/>
      <c r="CQ193" s="459"/>
      <c r="CR193" s="459"/>
      <c r="CS193" s="459"/>
      <c r="CT193" s="459"/>
      <c r="CU193" s="459"/>
      <c r="CV193" s="459"/>
      <c r="CW193" s="459"/>
      <c r="CX193" s="459"/>
      <c r="CY193" s="459"/>
      <c r="CZ193" s="459"/>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459"/>
      <c r="AM194" s="459"/>
      <c r="AN194" s="459"/>
      <c r="AO194" s="1"/>
      <c r="AP194" s="1"/>
      <c r="AQ194" s="1"/>
      <c r="AR194" s="1"/>
      <c r="AS194" s="1"/>
      <c r="AT194" s="459"/>
      <c r="AU194" s="459"/>
      <c r="AV194" s="459"/>
      <c r="AW194" s="459"/>
      <c r="AX194" s="459"/>
      <c r="AY194" s="459"/>
      <c r="AZ194" s="459"/>
      <c r="BA194" s="459"/>
      <c r="BB194" s="459"/>
      <c r="BC194" s="459"/>
      <c r="BD194" s="459"/>
      <c r="BE194" s="459"/>
      <c r="BF194" s="459"/>
      <c r="BG194" s="459"/>
      <c r="BH194" s="459"/>
      <c r="BI194" s="459"/>
      <c r="BJ194" s="459"/>
      <c r="BK194" s="459"/>
      <c r="BL194" s="459"/>
      <c r="BM194" s="459"/>
      <c r="BN194" s="459"/>
      <c r="BO194" s="459"/>
      <c r="BP194" s="459"/>
      <c r="BQ194" s="459"/>
      <c r="BR194" s="459"/>
      <c r="BS194" s="459"/>
      <c r="BT194" s="459"/>
      <c r="BU194" s="459"/>
      <c r="BV194" s="459"/>
      <c r="BW194" s="459"/>
      <c r="BX194" s="459"/>
      <c r="BY194" s="459"/>
      <c r="BZ194" s="459"/>
      <c r="CA194" s="459"/>
      <c r="CB194" s="459"/>
      <c r="CC194" s="459"/>
      <c r="CD194" s="459"/>
      <c r="CE194" s="459"/>
      <c r="CF194" s="459"/>
      <c r="CG194" s="459"/>
      <c r="CH194" s="459"/>
      <c r="CI194" s="459"/>
      <c r="CJ194" s="459"/>
      <c r="CK194" s="459"/>
      <c r="CL194" s="459"/>
      <c r="CM194" s="459"/>
      <c r="CN194" s="459"/>
      <c r="CO194" s="459"/>
      <c r="CP194" s="459"/>
      <c r="CQ194" s="459"/>
      <c r="CR194" s="459"/>
      <c r="CS194" s="459"/>
      <c r="CT194" s="459"/>
      <c r="CU194" s="459"/>
      <c r="CV194" s="459"/>
      <c r="CW194" s="459"/>
      <c r="CX194" s="459"/>
      <c r="CY194" s="459"/>
      <c r="CZ194" s="459"/>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459"/>
      <c r="AM195" s="459"/>
      <c r="AN195" s="459"/>
      <c r="AO195" s="1"/>
      <c r="AP195" s="1"/>
      <c r="AQ195" s="1"/>
      <c r="AR195" s="1"/>
      <c r="AS195" s="1"/>
      <c r="AT195" s="459"/>
      <c r="AU195" s="459"/>
      <c r="AV195" s="459"/>
      <c r="AW195" s="459"/>
      <c r="AX195" s="459"/>
      <c r="AY195" s="459"/>
      <c r="AZ195" s="459"/>
      <c r="BA195" s="459"/>
      <c r="BB195" s="459"/>
      <c r="BC195" s="459"/>
      <c r="BD195" s="459"/>
      <c r="BE195" s="459"/>
      <c r="BF195" s="459"/>
      <c r="BG195" s="459"/>
      <c r="BH195" s="459"/>
      <c r="BI195" s="459"/>
      <c r="BJ195" s="459"/>
      <c r="BK195" s="459"/>
      <c r="BL195" s="459"/>
      <c r="BM195" s="459"/>
      <c r="BN195" s="459"/>
      <c r="BO195" s="459"/>
      <c r="BP195" s="459"/>
      <c r="BQ195" s="459"/>
      <c r="BR195" s="459"/>
      <c r="BS195" s="459"/>
      <c r="BT195" s="459"/>
      <c r="BU195" s="459"/>
      <c r="BV195" s="459"/>
      <c r="BW195" s="459"/>
      <c r="BX195" s="459"/>
      <c r="BY195" s="459"/>
      <c r="BZ195" s="459"/>
      <c r="CA195" s="459"/>
      <c r="CB195" s="459"/>
      <c r="CC195" s="459"/>
      <c r="CD195" s="459"/>
      <c r="CE195" s="459"/>
      <c r="CF195" s="459"/>
      <c r="CG195" s="459"/>
      <c r="CH195" s="459"/>
      <c r="CI195" s="459"/>
      <c r="CJ195" s="459"/>
      <c r="CK195" s="459"/>
      <c r="CL195" s="459"/>
      <c r="CM195" s="459"/>
      <c r="CN195" s="459"/>
      <c r="CO195" s="459"/>
      <c r="CP195" s="459"/>
      <c r="CQ195" s="459"/>
      <c r="CR195" s="459"/>
      <c r="CS195" s="459"/>
      <c r="CT195" s="459"/>
      <c r="CU195" s="459"/>
      <c r="CV195" s="459"/>
      <c r="CW195" s="459"/>
      <c r="CX195" s="459"/>
      <c r="CY195" s="459"/>
      <c r="CZ195" s="459"/>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459"/>
      <c r="AM196" s="459"/>
      <c r="AN196" s="459"/>
      <c r="AO196" s="1"/>
      <c r="AP196" s="1"/>
      <c r="AQ196" s="1"/>
      <c r="AR196" s="1"/>
      <c r="AS196" s="1"/>
      <c r="AT196" s="459"/>
      <c r="AU196" s="459"/>
      <c r="AV196" s="459"/>
      <c r="AW196" s="459"/>
      <c r="AX196" s="459"/>
      <c r="AY196" s="459"/>
      <c r="AZ196" s="459"/>
      <c r="BA196" s="459"/>
      <c r="BB196" s="459"/>
      <c r="BC196" s="459"/>
      <c r="BD196" s="459"/>
      <c r="BE196" s="459"/>
      <c r="BF196" s="459"/>
      <c r="BG196" s="459"/>
      <c r="BH196" s="459"/>
      <c r="BI196" s="459"/>
      <c r="BJ196" s="459"/>
      <c r="BK196" s="459"/>
      <c r="BL196" s="459"/>
      <c r="BM196" s="459"/>
      <c r="BN196" s="459"/>
      <c r="BO196" s="459"/>
      <c r="BP196" s="459"/>
      <c r="BQ196" s="459"/>
      <c r="BR196" s="459"/>
      <c r="BS196" s="459"/>
      <c r="BT196" s="459"/>
      <c r="BU196" s="459"/>
      <c r="BV196" s="459"/>
      <c r="BW196" s="459"/>
      <c r="BX196" s="459"/>
      <c r="BY196" s="459"/>
      <c r="BZ196" s="459"/>
      <c r="CA196" s="459"/>
      <c r="CB196" s="459"/>
      <c r="CC196" s="459"/>
      <c r="CD196" s="459"/>
      <c r="CE196" s="459"/>
      <c r="CF196" s="459"/>
      <c r="CG196" s="459"/>
      <c r="CH196" s="459"/>
      <c r="CI196" s="459"/>
      <c r="CJ196" s="459"/>
      <c r="CK196" s="459"/>
      <c r="CL196" s="459"/>
      <c r="CM196" s="459"/>
      <c r="CN196" s="459"/>
      <c r="CO196" s="459"/>
      <c r="CP196" s="459"/>
      <c r="CQ196" s="459"/>
      <c r="CR196" s="459"/>
      <c r="CS196" s="459"/>
      <c r="CT196" s="459"/>
      <c r="CU196" s="459"/>
      <c r="CV196" s="459"/>
      <c r="CW196" s="459"/>
      <c r="CX196" s="459"/>
      <c r="CY196" s="459"/>
      <c r="CZ196" s="459"/>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459"/>
      <c r="AM197" s="459"/>
      <c r="AN197" s="459"/>
      <c r="AO197" s="1"/>
      <c r="AP197" s="1"/>
      <c r="AQ197" s="1"/>
      <c r="AR197" s="1"/>
      <c r="AS197" s="1"/>
      <c r="AT197" s="459"/>
      <c r="AU197" s="459"/>
      <c r="AV197" s="459"/>
      <c r="AW197" s="459"/>
      <c r="AX197" s="459"/>
      <c r="AY197" s="459"/>
      <c r="AZ197" s="459"/>
      <c r="BA197" s="459"/>
      <c r="BB197" s="459"/>
      <c r="BC197" s="459"/>
      <c r="BD197" s="459"/>
      <c r="BE197" s="459"/>
      <c r="BF197" s="459"/>
      <c r="BG197" s="459"/>
      <c r="BH197" s="459"/>
      <c r="BI197" s="459"/>
      <c r="BJ197" s="459"/>
      <c r="BK197" s="459"/>
      <c r="BL197" s="459"/>
      <c r="BM197" s="459"/>
      <c r="BN197" s="459"/>
      <c r="BO197" s="459"/>
      <c r="BP197" s="459"/>
      <c r="BQ197" s="459"/>
      <c r="BR197" s="459"/>
      <c r="BS197" s="459"/>
      <c r="BT197" s="459"/>
      <c r="BU197" s="459"/>
      <c r="BV197" s="459"/>
      <c r="BW197" s="459"/>
      <c r="BX197" s="459"/>
      <c r="BY197" s="459"/>
      <c r="BZ197" s="459"/>
      <c r="CA197" s="459"/>
      <c r="CB197" s="459"/>
      <c r="CC197" s="459"/>
      <c r="CD197" s="459"/>
      <c r="CE197" s="459"/>
      <c r="CF197" s="459"/>
      <c r="CG197" s="459"/>
      <c r="CH197" s="459"/>
      <c r="CI197" s="459"/>
      <c r="CJ197" s="459"/>
      <c r="CK197" s="459"/>
      <c r="CL197" s="459"/>
      <c r="CM197" s="459"/>
      <c r="CN197" s="459"/>
      <c r="CO197" s="459"/>
      <c r="CP197" s="459"/>
      <c r="CQ197" s="459"/>
      <c r="CR197" s="459"/>
      <c r="CS197" s="459"/>
      <c r="CT197" s="459"/>
      <c r="CU197" s="459"/>
      <c r="CV197" s="459"/>
      <c r="CW197" s="459"/>
      <c r="CX197" s="459"/>
      <c r="CY197" s="459"/>
      <c r="CZ197" s="459"/>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459"/>
      <c r="AM198" s="459"/>
      <c r="AN198" s="459"/>
      <c r="AO198" s="1"/>
      <c r="AP198" s="1"/>
      <c r="AQ198" s="1"/>
      <c r="AR198" s="1"/>
      <c r="AS198" s="1"/>
      <c r="AT198" s="459"/>
      <c r="AU198" s="459"/>
      <c r="AV198" s="459"/>
      <c r="AW198" s="459"/>
      <c r="AX198" s="459"/>
      <c r="AY198" s="459"/>
      <c r="AZ198" s="459"/>
      <c r="BA198" s="459"/>
      <c r="BB198" s="459"/>
      <c r="BC198" s="459"/>
      <c r="BD198" s="459"/>
      <c r="BE198" s="459"/>
      <c r="BF198" s="459"/>
      <c r="BG198" s="459"/>
      <c r="BH198" s="459"/>
      <c r="BI198" s="459"/>
      <c r="BJ198" s="459"/>
      <c r="BK198" s="459"/>
      <c r="BL198" s="459"/>
      <c r="BM198" s="459"/>
      <c r="BN198" s="459"/>
      <c r="BO198" s="459"/>
      <c r="BP198" s="459"/>
      <c r="BQ198" s="459"/>
      <c r="BR198" s="459"/>
      <c r="BS198" s="459"/>
      <c r="BT198" s="459"/>
      <c r="BU198" s="459"/>
      <c r="BV198" s="459"/>
      <c r="BW198" s="459"/>
      <c r="BX198" s="459"/>
      <c r="BY198" s="459"/>
      <c r="BZ198" s="459"/>
      <c r="CA198" s="459"/>
      <c r="CB198" s="459"/>
      <c r="CC198" s="459"/>
      <c r="CD198" s="459"/>
      <c r="CE198" s="459"/>
      <c r="CF198" s="459"/>
      <c r="CG198" s="459"/>
      <c r="CH198" s="459"/>
      <c r="CI198" s="459"/>
      <c r="CJ198" s="459"/>
      <c r="CK198" s="459"/>
      <c r="CL198" s="459"/>
      <c r="CM198" s="459"/>
      <c r="CN198" s="459"/>
      <c r="CO198" s="459"/>
      <c r="CP198" s="459"/>
      <c r="CQ198" s="459"/>
      <c r="CR198" s="459"/>
      <c r="CS198" s="459"/>
      <c r="CT198" s="459"/>
      <c r="CU198" s="459"/>
      <c r="CV198" s="459"/>
      <c r="CW198" s="459"/>
      <c r="CX198" s="459"/>
      <c r="CY198" s="459"/>
      <c r="CZ198" s="459"/>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459"/>
      <c r="AM199" s="459"/>
      <c r="AN199" s="459"/>
      <c r="AO199" s="1"/>
      <c r="AP199" s="1"/>
      <c r="AQ199" s="1"/>
      <c r="AR199" s="1"/>
      <c r="AS199" s="1"/>
      <c r="AT199" s="459"/>
      <c r="AU199" s="459"/>
      <c r="AV199" s="459"/>
      <c r="AW199" s="459"/>
      <c r="AX199" s="459"/>
      <c r="AY199" s="459"/>
      <c r="AZ199" s="459"/>
      <c r="BA199" s="459"/>
      <c r="BB199" s="459"/>
      <c r="BC199" s="459"/>
      <c r="BD199" s="459"/>
      <c r="BE199" s="459"/>
      <c r="BF199" s="459"/>
      <c r="BG199" s="459"/>
      <c r="BH199" s="459"/>
      <c r="BI199" s="459"/>
      <c r="BJ199" s="459"/>
      <c r="BK199" s="459"/>
      <c r="BL199" s="459"/>
      <c r="BM199" s="459"/>
      <c r="BN199" s="459"/>
      <c r="BO199" s="459"/>
      <c r="BP199" s="459"/>
      <c r="BQ199" s="459"/>
      <c r="BR199" s="459"/>
      <c r="BS199" s="459"/>
      <c r="BT199" s="459"/>
      <c r="BU199" s="459"/>
      <c r="BV199" s="459"/>
      <c r="BW199" s="459"/>
      <c r="BX199" s="459"/>
      <c r="BY199" s="459"/>
      <c r="BZ199" s="459"/>
      <c r="CA199" s="459"/>
      <c r="CB199" s="459"/>
      <c r="CC199" s="459"/>
      <c r="CD199" s="459"/>
      <c r="CE199" s="459"/>
      <c r="CF199" s="459"/>
      <c r="CG199" s="459"/>
      <c r="CH199" s="459"/>
      <c r="CI199" s="459"/>
      <c r="CJ199" s="459"/>
      <c r="CK199" s="459"/>
      <c r="CL199" s="459"/>
      <c r="CM199" s="459"/>
      <c r="CN199" s="459"/>
      <c r="CO199" s="459"/>
      <c r="CP199" s="459"/>
      <c r="CQ199" s="459"/>
      <c r="CR199" s="459"/>
      <c r="CS199" s="459"/>
      <c r="CT199" s="459"/>
      <c r="CU199" s="459"/>
      <c r="CV199" s="459"/>
      <c r="CW199" s="459"/>
      <c r="CX199" s="459"/>
      <c r="CY199" s="459"/>
      <c r="CZ199" s="459"/>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459"/>
      <c r="AM200" s="459"/>
      <c r="AN200" s="459"/>
      <c r="AO200" s="1"/>
      <c r="AP200" s="1"/>
      <c r="AQ200" s="1"/>
      <c r="AR200" s="1"/>
      <c r="AS200" s="1"/>
      <c r="AT200" s="459"/>
      <c r="AU200" s="459"/>
      <c r="AV200" s="459"/>
      <c r="AW200" s="459"/>
      <c r="AX200" s="459"/>
      <c r="AY200" s="459"/>
      <c r="AZ200" s="459"/>
      <c r="BA200" s="459"/>
      <c r="BB200" s="459"/>
      <c r="BC200" s="459"/>
      <c r="BD200" s="459"/>
      <c r="BE200" s="459"/>
      <c r="BF200" s="459"/>
      <c r="BG200" s="459"/>
      <c r="BH200" s="459"/>
      <c r="BI200" s="459"/>
      <c r="BJ200" s="459"/>
      <c r="BK200" s="459"/>
      <c r="BL200" s="459"/>
      <c r="BM200" s="459"/>
      <c r="BN200" s="459"/>
      <c r="BO200" s="459"/>
      <c r="BP200" s="459"/>
      <c r="BQ200" s="459"/>
      <c r="BR200" s="459"/>
      <c r="BS200" s="459"/>
      <c r="BT200" s="459"/>
      <c r="BU200" s="459"/>
      <c r="BV200" s="459"/>
      <c r="BW200" s="459"/>
      <c r="BX200" s="459"/>
      <c r="BY200" s="459"/>
      <c r="BZ200" s="459"/>
      <c r="CA200" s="459"/>
      <c r="CB200" s="459"/>
      <c r="CC200" s="459"/>
      <c r="CD200" s="459"/>
      <c r="CE200" s="459"/>
      <c r="CF200" s="459"/>
      <c r="CG200" s="459"/>
      <c r="CH200" s="459"/>
      <c r="CI200" s="459"/>
      <c r="CJ200" s="459"/>
      <c r="CK200" s="459"/>
      <c r="CL200" s="459"/>
      <c r="CM200" s="459"/>
      <c r="CN200" s="459"/>
      <c r="CO200" s="459"/>
      <c r="CP200" s="459"/>
      <c r="CQ200" s="459"/>
      <c r="CR200" s="459"/>
      <c r="CS200" s="459"/>
      <c r="CT200" s="459"/>
      <c r="CU200" s="459"/>
      <c r="CV200" s="459"/>
      <c r="CW200" s="459"/>
      <c r="CX200" s="459"/>
      <c r="CY200" s="459"/>
      <c r="CZ200" s="459"/>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459"/>
      <c r="AM201" s="459"/>
      <c r="AN201" s="459"/>
      <c r="AO201" s="1"/>
      <c r="AP201" s="1"/>
      <c r="AQ201" s="1"/>
      <c r="AR201" s="1"/>
      <c r="AS201" s="1"/>
      <c r="AT201" s="459"/>
      <c r="AU201" s="459"/>
      <c r="AV201" s="459"/>
      <c r="AW201" s="459"/>
      <c r="AX201" s="459"/>
      <c r="AY201" s="459"/>
      <c r="AZ201" s="459"/>
      <c r="BA201" s="459"/>
      <c r="BB201" s="459"/>
      <c r="BC201" s="459"/>
      <c r="BD201" s="459"/>
      <c r="BE201" s="459"/>
      <c r="BF201" s="459"/>
      <c r="BG201" s="459"/>
      <c r="BH201" s="459"/>
      <c r="BI201" s="459"/>
      <c r="BJ201" s="459"/>
      <c r="BK201" s="459"/>
      <c r="BL201" s="459"/>
      <c r="BM201" s="459"/>
      <c r="BN201" s="459"/>
      <c r="BO201" s="459"/>
      <c r="BP201" s="459"/>
      <c r="BQ201" s="459"/>
      <c r="BR201" s="459"/>
      <c r="BS201" s="459"/>
      <c r="BT201" s="459"/>
      <c r="BU201" s="459"/>
      <c r="BV201" s="459"/>
      <c r="BW201" s="459"/>
      <c r="BX201" s="459"/>
      <c r="BY201" s="459"/>
      <c r="BZ201" s="459"/>
      <c r="CA201" s="459"/>
      <c r="CB201" s="459"/>
      <c r="CC201" s="459"/>
      <c r="CD201" s="459"/>
      <c r="CE201" s="459"/>
      <c r="CF201" s="459"/>
      <c r="CG201" s="459"/>
      <c r="CH201" s="459"/>
      <c r="CI201" s="459"/>
      <c r="CJ201" s="459"/>
      <c r="CK201" s="459"/>
      <c r="CL201" s="459"/>
      <c r="CM201" s="459"/>
      <c r="CN201" s="459"/>
      <c r="CO201" s="459"/>
      <c r="CP201" s="459"/>
      <c r="CQ201" s="459"/>
      <c r="CR201" s="459"/>
      <c r="CS201" s="459"/>
      <c r="CT201" s="459"/>
      <c r="CU201" s="459"/>
      <c r="CV201" s="459"/>
      <c r="CW201" s="459"/>
      <c r="CX201" s="459"/>
      <c r="CY201" s="459"/>
      <c r="CZ201" s="459"/>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459"/>
      <c r="AM202" s="459"/>
      <c r="AN202" s="459"/>
      <c r="AO202" s="1"/>
      <c r="AP202" s="1"/>
      <c r="AQ202" s="1"/>
      <c r="AR202" s="1"/>
      <c r="AS202" s="1"/>
      <c r="AT202" s="459"/>
      <c r="AU202" s="459"/>
      <c r="AV202" s="459"/>
      <c r="AW202" s="459"/>
      <c r="AX202" s="459"/>
      <c r="AY202" s="459"/>
      <c r="AZ202" s="459"/>
      <c r="BA202" s="459"/>
      <c r="BB202" s="459"/>
      <c r="BC202" s="459"/>
      <c r="BD202" s="459"/>
      <c r="BE202" s="459"/>
      <c r="BF202" s="459"/>
      <c r="BG202" s="459"/>
      <c r="BH202" s="459"/>
      <c r="BI202" s="459"/>
      <c r="BJ202" s="459"/>
      <c r="BK202" s="459"/>
      <c r="BL202" s="459"/>
      <c r="BM202" s="459"/>
      <c r="BN202" s="459"/>
      <c r="BO202" s="459"/>
      <c r="BP202" s="459"/>
      <c r="BQ202" s="459"/>
      <c r="BR202" s="459"/>
      <c r="BS202" s="459"/>
      <c r="BT202" s="459"/>
      <c r="BU202" s="459"/>
      <c r="BV202" s="459"/>
      <c r="BW202" s="459"/>
      <c r="BX202" s="459"/>
      <c r="BY202" s="459"/>
      <c r="BZ202" s="459"/>
      <c r="CA202" s="459"/>
      <c r="CB202" s="459"/>
      <c r="CC202" s="459"/>
      <c r="CD202" s="459"/>
      <c r="CE202" s="459"/>
      <c r="CF202" s="459"/>
      <c r="CG202" s="459"/>
      <c r="CH202" s="459"/>
      <c r="CI202" s="459"/>
      <c r="CJ202" s="459"/>
      <c r="CK202" s="459"/>
      <c r="CL202" s="459"/>
      <c r="CM202" s="459"/>
      <c r="CN202" s="459"/>
      <c r="CO202" s="459"/>
      <c r="CP202" s="459"/>
      <c r="CQ202" s="459"/>
      <c r="CR202" s="459"/>
      <c r="CS202" s="459"/>
      <c r="CT202" s="459"/>
      <c r="CU202" s="459"/>
      <c r="CV202" s="459"/>
      <c r="CW202" s="459"/>
      <c r="CX202" s="459"/>
      <c r="CY202" s="459"/>
      <c r="CZ202" s="459"/>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459"/>
      <c r="AM203" s="459"/>
      <c r="AN203" s="459"/>
      <c r="AO203" s="1"/>
      <c r="AP203" s="1"/>
      <c r="AQ203" s="1"/>
      <c r="AR203" s="1"/>
      <c r="AS203" s="1"/>
      <c r="AT203" s="459"/>
      <c r="AU203" s="459"/>
      <c r="AV203" s="459"/>
      <c r="AW203" s="459"/>
      <c r="AX203" s="459"/>
      <c r="AY203" s="459"/>
      <c r="AZ203" s="459"/>
      <c r="BA203" s="459"/>
      <c r="BB203" s="459"/>
      <c r="BC203" s="459"/>
      <c r="BD203" s="459"/>
      <c r="BE203" s="459"/>
      <c r="BF203" s="459"/>
      <c r="BG203" s="459"/>
      <c r="BH203" s="459"/>
      <c r="BI203" s="459"/>
      <c r="BJ203" s="459"/>
      <c r="BK203" s="459"/>
      <c r="BL203" s="459"/>
      <c r="BM203" s="459"/>
      <c r="BN203" s="459"/>
      <c r="BO203" s="459"/>
      <c r="BP203" s="459"/>
      <c r="BQ203" s="459"/>
      <c r="BR203" s="459"/>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459"/>
      <c r="AM204" s="459"/>
      <c r="AN204" s="459"/>
      <c r="AO204" s="1"/>
      <c r="AP204" s="1"/>
      <c r="AQ204" s="1"/>
      <c r="AR204" s="1"/>
      <c r="AS204" s="1"/>
      <c r="AT204" s="459"/>
      <c r="AU204" s="459"/>
      <c r="AV204" s="459"/>
      <c r="AW204" s="459"/>
      <c r="AX204" s="459"/>
      <c r="AY204" s="459"/>
      <c r="AZ204" s="459"/>
      <c r="BA204" s="459"/>
      <c r="BB204" s="459"/>
      <c r="BC204" s="459"/>
      <c r="BD204" s="459"/>
      <c r="BE204" s="459"/>
      <c r="BF204" s="459"/>
      <c r="BG204" s="459"/>
      <c r="BH204" s="459"/>
      <c r="BI204" s="459"/>
      <c r="BJ204" s="459"/>
      <c r="BK204" s="459"/>
      <c r="BL204" s="459"/>
      <c r="BM204" s="459"/>
      <c r="BN204" s="459"/>
      <c r="BO204" s="459"/>
      <c r="BP204" s="459"/>
      <c r="BQ204" s="459"/>
      <c r="BR204" s="459"/>
      <c r="BS204" s="459"/>
      <c r="BT204" s="459"/>
      <c r="BU204" s="459"/>
      <c r="BV204" s="459"/>
      <c r="BW204" s="459"/>
      <c r="BX204" s="459"/>
      <c r="BY204" s="459"/>
      <c r="BZ204" s="459"/>
      <c r="CA204" s="459"/>
      <c r="CB204" s="459"/>
      <c r="CC204" s="459"/>
      <c r="CD204" s="459"/>
      <c r="CE204" s="459"/>
      <c r="CF204" s="459"/>
      <c r="CG204" s="459"/>
      <c r="CH204" s="459"/>
      <c r="CI204" s="459"/>
      <c r="CJ204" s="459"/>
      <c r="CK204" s="459"/>
      <c r="CL204" s="459"/>
      <c r="CM204" s="459"/>
      <c r="CN204" s="459"/>
      <c r="CO204" s="459"/>
      <c r="CP204" s="459"/>
      <c r="CQ204" s="459"/>
      <c r="CR204" s="459"/>
      <c r="CS204" s="459"/>
      <c r="CT204" s="459"/>
      <c r="CU204" s="459"/>
      <c r="CV204" s="459"/>
      <c r="CW204" s="459"/>
      <c r="CX204" s="459"/>
      <c r="CY204" s="459"/>
      <c r="CZ204" s="459"/>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459"/>
      <c r="AM205" s="459"/>
      <c r="AN205" s="459"/>
      <c r="AO205" s="1"/>
      <c r="AP205" s="1"/>
      <c r="AQ205" s="1"/>
      <c r="AR205" s="1"/>
      <c r="AS205" s="1"/>
      <c r="AT205" s="459"/>
      <c r="AU205" s="459"/>
      <c r="AV205" s="459"/>
      <c r="AW205" s="459"/>
      <c r="AX205" s="459"/>
      <c r="AY205" s="459"/>
      <c r="AZ205" s="459"/>
      <c r="BA205" s="459"/>
      <c r="BB205" s="459"/>
      <c r="BC205" s="459"/>
      <c r="BD205" s="459"/>
      <c r="BE205" s="459"/>
      <c r="BF205" s="459"/>
      <c r="BG205" s="459"/>
      <c r="BH205" s="459"/>
      <c r="BI205" s="459"/>
      <c r="BJ205" s="459"/>
      <c r="BK205" s="459"/>
      <c r="BL205" s="459"/>
      <c r="BM205" s="459"/>
      <c r="BN205" s="459"/>
      <c r="BO205" s="459"/>
      <c r="BP205" s="459"/>
      <c r="BQ205" s="459"/>
      <c r="BR205" s="459"/>
      <c r="BS205" s="459"/>
      <c r="BT205" s="459"/>
      <c r="BU205" s="459"/>
      <c r="BV205" s="459"/>
      <c r="BW205" s="459"/>
      <c r="BX205" s="459"/>
      <c r="BY205" s="459"/>
      <c r="BZ205" s="459"/>
      <c r="CA205" s="459"/>
      <c r="CB205" s="459"/>
      <c r="CC205" s="459"/>
      <c r="CD205" s="459"/>
      <c r="CE205" s="459"/>
      <c r="CF205" s="459"/>
      <c r="CG205" s="459"/>
      <c r="CH205" s="459"/>
      <c r="CI205" s="459"/>
      <c r="CJ205" s="459"/>
      <c r="CK205" s="459"/>
      <c r="CL205" s="459"/>
      <c r="CM205" s="459"/>
      <c r="CN205" s="459"/>
      <c r="CO205" s="459"/>
      <c r="CP205" s="459"/>
      <c r="CQ205" s="459"/>
      <c r="CR205" s="459"/>
      <c r="CS205" s="459"/>
      <c r="CT205" s="459"/>
      <c r="CU205" s="459"/>
      <c r="CV205" s="459"/>
      <c r="CW205" s="459"/>
      <c r="CX205" s="459"/>
      <c r="CY205" s="459"/>
      <c r="CZ205" s="459"/>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459"/>
      <c r="AM206" s="459"/>
      <c r="AN206" s="459"/>
      <c r="AO206" s="1"/>
      <c r="AP206" s="1"/>
      <c r="AQ206" s="1"/>
      <c r="AR206" s="1"/>
      <c r="AS206" s="1"/>
      <c r="AT206" s="459"/>
      <c r="AU206" s="459"/>
      <c r="AV206" s="459"/>
      <c r="AW206" s="459"/>
      <c r="AX206" s="459"/>
      <c r="AY206" s="459"/>
      <c r="AZ206" s="459"/>
      <c r="BA206" s="459"/>
      <c r="BB206" s="459"/>
      <c r="BC206" s="459"/>
      <c r="BD206" s="459"/>
      <c r="BE206" s="459"/>
      <c r="BF206" s="459"/>
      <c r="BG206" s="459"/>
      <c r="BH206" s="459"/>
      <c r="BI206" s="459"/>
      <c r="BJ206" s="459"/>
      <c r="BK206" s="459"/>
      <c r="BL206" s="459"/>
      <c r="BM206" s="459"/>
      <c r="BN206" s="459"/>
      <c r="BO206" s="459"/>
      <c r="BP206" s="459"/>
      <c r="BQ206" s="459"/>
      <c r="BR206" s="459"/>
      <c r="BS206" s="459"/>
      <c r="BT206" s="459"/>
      <c r="BU206" s="459"/>
      <c r="BV206" s="459"/>
      <c r="BW206" s="459"/>
      <c r="BX206" s="459"/>
      <c r="BY206" s="459"/>
      <c r="BZ206" s="459"/>
      <c r="CA206" s="459"/>
      <c r="CB206" s="459"/>
      <c r="CC206" s="459"/>
      <c r="CD206" s="459"/>
      <c r="CE206" s="459"/>
      <c r="CF206" s="459"/>
      <c r="CG206" s="459"/>
      <c r="CH206" s="459"/>
      <c r="CI206" s="459"/>
      <c r="CJ206" s="459"/>
      <c r="CK206" s="459"/>
      <c r="CL206" s="459"/>
      <c r="CM206" s="459"/>
      <c r="CN206" s="459"/>
      <c r="CO206" s="459"/>
      <c r="CP206" s="459"/>
      <c r="CQ206" s="459"/>
      <c r="CR206" s="459"/>
      <c r="CS206" s="459"/>
      <c r="CT206" s="459"/>
      <c r="CU206" s="459"/>
      <c r="CV206" s="459"/>
      <c r="CW206" s="459"/>
      <c r="CX206" s="459"/>
      <c r="CY206" s="459"/>
      <c r="CZ206" s="459"/>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459"/>
      <c r="AM207" s="459"/>
      <c r="AN207" s="459"/>
      <c r="AO207" s="1"/>
      <c r="AP207" s="1"/>
      <c r="AQ207" s="1"/>
      <c r="AR207" s="1"/>
      <c r="AS207" s="1"/>
      <c r="AT207" s="459"/>
      <c r="AU207" s="459"/>
      <c r="AV207" s="459"/>
      <c r="AW207" s="459"/>
      <c r="AX207" s="459"/>
      <c r="AY207" s="459"/>
      <c r="AZ207" s="459"/>
      <c r="BA207" s="459"/>
      <c r="BB207" s="459"/>
      <c r="BC207" s="459"/>
      <c r="BD207" s="459"/>
      <c r="BE207" s="459"/>
      <c r="BF207" s="459"/>
      <c r="BG207" s="459"/>
      <c r="BH207" s="459"/>
      <c r="BI207" s="459"/>
      <c r="BJ207" s="459"/>
      <c r="BK207" s="459"/>
      <c r="BL207" s="459"/>
      <c r="BM207" s="459"/>
      <c r="BN207" s="459"/>
      <c r="BO207" s="459"/>
      <c r="BP207" s="459"/>
      <c r="BQ207" s="459"/>
      <c r="BR207" s="459"/>
      <c r="BS207" s="459"/>
      <c r="BT207" s="459"/>
      <c r="BU207" s="459"/>
      <c r="BV207" s="459"/>
      <c r="BW207" s="459"/>
      <c r="BX207" s="459"/>
      <c r="BY207" s="459"/>
      <c r="BZ207" s="459"/>
      <c r="CA207" s="459"/>
      <c r="CB207" s="459"/>
      <c r="CC207" s="459"/>
      <c r="CD207" s="459"/>
      <c r="CE207" s="459"/>
      <c r="CF207" s="459"/>
      <c r="CG207" s="459"/>
      <c r="CH207" s="459"/>
      <c r="CI207" s="459"/>
      <c r="CJ207" s="459"/>
      <c r="CK207" s="459"/>
      <c r="CL207" s="459"/>
      <c r="CM207" s="459"/>
      <c r="CN207" s="459"/>
      <c r="CO207" s="459"/>
      <c r="CP207" s="459"/>
      <c r="CQ207" s="459"/>
      <c r="CR207" s="459"/>
      <c r="CS207" s="459"/>
      <c r="CT207" s="459"/>
      <c r="CU207" s="459"/>
      <c r="CV207" s="459"/>
      <c r="CW207" s="459"/>
      <c r="CX207" s="459"/>
      <c r="CY207" s="459"/>
      <c r="CZ207" s="459"/>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459"/>
      <c r="AM208" s="459"/>
      <c r="AN208" s="459"/>
      <c r="AO208" s="1"/>
      <c r="AP208" s="1"/>
      <c r="AQ208" s="1"/>
      <c r="AR208" s="1"/>
      <c r="AS208" s="1"/>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59"/>
      <c r="BV208" s="459"/>
      <c r="BW208" s="459"/>
      <c r="BX208" s="459"/>
      <c r="BY208" s="459"/>
      <c r="BZ208" s="459"/>
      <c r="CA208" s="459"/>
      <c r="CB208" s="459"/>
      <c r="CC208" s="459"/>
      <c r="CD208" s="459"/>
      <c r="CE208" s="459"/>
      <c r="CF208" s="459"/>
      <c r="CG208" s="459"/>
      <c r="CH208" s="459"/>
      <c r="CI208" s="459"/>
      <c r="CJ208" s="459"/>
      <c r="CK208" s="459"/>
      <c r="CL208" s="459"/>
      <c r="CM208" s="459"/>
      <c r="CN208" s="459"/>
      <c r="CO208" s="459"/>
      <c r="CP208" s="459"/>
      <c r="CQ208" s="459"/>
      <c r="CR208" s="459"/>
      <c r="CS208" s="459"/>
      <c r="CT208" s="459"/>
      <c r="CU208" s="459"/>
      <c r="CV208" s="459"/>
      <c r="CW208" s="459"/>
      <c r="CX208" s="459"/>
      <c r="CY208" s="459"/>
      <c r="CZ208" s="459"/>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459"/>
      <c r="AM209" s="459"/>
      <c r="AN209" s="459"/>
      <c r="AO209" s="1"/>
      <c r="AP209" s="1"/>
      <c r="AQ209" s="1"/>
      <c r="AR209" s="1"/>
      <c r="AS209" s="1"/>
      <c r="AT209" s="459"/>
      <c r="AU209" s="459"/>
      <c r="AV209" s="459"/>
      <c r="AW209" s="459"/>
      <c r="AX209" s="459"/>
      <c r="AY209" s="459"/>
      <c r="AZ209" s="459"/>
      <c r="BA209" s="459"/>
      <c r="BB209" s="459"/>
      <c r="BC209" s="459"/>
      <c r="BD209" s="459"/>
      <c r="BE209" s="459"/>
      <c r="BF209" s="459"/>
      <c r="BG209" s="459"/>
      <c r="BH209" s="459"/>
      <c r="BI209" s="459"/>
      <c r="BJ209" s="459"/>
      <c r="BK209" s="459"/>
      <c r="BL209" s="459"/>
      <c r="BM209" s="459"/>
      <c r="BN209" s="459"/>
      <c r="BO209" s="459"/>
      <c r="BP209" s="459"/>
      <c r="BQ209" s="459"/>
      <c r="BR209" s="459"/>
      <c r="BS209" s="459"/>
      <c r="BT209" s="459"/>
      <c r="BU209" s="459"/>
      <c r="BV209" s="459"/>
      <c r="BW209" s="459"/>
      <c r="BX209" s="459"/>
      <c r="BY209" s="459"/>
      <c r="BZ209" s="459"/>
      <c r="CA209" s="459"/>
      <c r="CB209" s="459"/>
      <c r="CC209" s="459"/>
      <c r="CD209" s="459"/>
      <c r="CE209" s="459"/>
      <c r="CF209" s="459"/>
      <c r="CG209" s="459"/>
      <c r="CH209" s="459"/>
      <c r="CI209" s="459"/>
      <c r="CJ209" s="459"/>
      <c r="CK209" s="459"/>
      <c r="CL209" s="459"/>
      <c r="CM209" s="459"/>
      <c r="CN209" s="459"/>
      <c r="CO209" s="459"/>
      <c r="CP209" s="459"/>
      <c r="CQ209" s="459"/>
      <c r="CR209" s="459"/>
      <c r="CS209" s="459"/>
      <c r="CT209" s="459"/>
      <c r="CU209" s="459"/>
      <c r="CV209" s="459"/>
      <c r="CW209" s="459"/>
      <c r="CX209" s="459"/>
      <c r="CY209" s="459"/>
      <c r="CZ209" s="459"/>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459"/>
      <c r="AM210" s="459"/>
      <c r="AN210" s="459"/>
      <c r="AO210" s="1"/>
      <c r="AP210" s="1"/>
      <c r="AQ210" s="1"/>
      <c r="AR210" s="1"/>
      <c r="AS210" s="1"/>
      <c r="AT210" s="459"/>
      <c r="AU210" s="459"/>
      <c r="AV210" s="459"/>
      <c r="AW210" s="459"/>
      <c r="AX210" s="459"/>
      <c r="AY210" s="459"/>
      <c r="AZ210" s="459"/>
      <c r="BA210" s="459"/>
      <c r="BB210" s="459"/>
      <c r="BC210" s="459"/>
      <c r="BD210" s="459"/>
      <c r="BE210" s="459"/>
      <c r="BF210" s="459"/>
      <c r="BG210" s="459"/>
      <c r="BH210" s="459"/>
      <c r="BI210" s="459"/>
      <c r="BJ210" s="459"/>
      <c r="BK210" s="459"/>
      <c r="BL210" s="459"/>
      <c r="BM210" s="459"/>
      <c r="BN210" s="459"/>
      <c r="BO210" s="459"/>
      <c r="BP210" s="459"/>
      <c r="BQ210" s="459"/>
      <c r="BR210" s="459"/>
      <c r="BS210" s="459"/>
      <c r="BT210" s="459"/>
      <c r="BU210" s="459"/>
      <c r="BV210" s="459"/>
      <c r="BW210" s="459"/>
      <c r="BX210" s="459"/>
      <c r="BY210" s="459"/>
      <c r="BZ210" s="459"/>
      <c r="CA210" s="459"/>
      <c r="CB210" s="459"/>
      <c r="CC210" s="459"/>
      <c r="CD210" s="459"/>
      <c r="CE210" s="459"/>
      <c r="CF210" s="459"/>
      <c r="CG210" s="459"/>
      <c r="CH210" s="459"/>
      <c r="CI210" s="459"/>
      <c r="CJ210" s="459"/>
      <c r="CK210" s="459"/>
      <c r="CL210" s="459"/>
      <c r="CM210" s="459"/>
      <c r="CN210" s="459"/>
      <c r="CO210" s="459"/>
      <c r="CP210" s="459"/>
      <c r="CQ210" s="459"/>
      <c r="CR210" s="459"/>
      <c r="CS210" s="459"/>
      <c r="CT210" s="459"/>
      <c r="CU210" s="459"/>
      <c r="CV210" s="459"/>
      <c r="CW210" s="459"/>
      <c r="CX210" s="459"/>
      <c r="CY210" s="459"/>
      <c r="CZ210" s="459"/>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459"/>
      <c r="AM211" s="459"/>
      <c r="AN211" s="459"/>
      <c r="AO211" s="1"/>
      <c r="AP211" s="1"/>
      <c r="AQ211" s="1"/>
      <c r="AR211" s="1"/>
      <c r="AS211" s="1"/>
      <c r="AT211" s="459"/>
      <c r="AU211" s="459"/>
      <c r="AV211" s="459"/>
      <c r="AW211" s="459"/>
      <c r="AX211" s="459"/>
      <c r="AY211" s="459"/>
      <c r="AZ211" s="459"/>
      <c r="BA211" s="459"/>
      <c r="BB211" s="459"/>
      <c r="BC211" s="459"/>
      <c r="BD211" s="459"/>
      <c r="BE211" s="459"/>
      <c r="BF211" s="459"/>
      <c r="BG211" s="459"/>
      <c r="BH211" s="459"/>
      <c r="BI211" s="459"/>
      <c r="BJ211" s="459"/>
      <c r="BK211" s="459"/>
      <c r="BL211" s="459"/>
      <c r="BM211" s="459"/>
      <c r="BN211" s="459"/>
      <c r="BO211" s="459"/>
      <c r="BP211" s="459"/>
      <c r="BQ211" s="459"/>
      <c r="BR211" s="459"/>
      <c r="BS211" s="459"/>
      <c r="BT211" s="459"/>
      <c r="BU211" s="459"/>
      <c r="BV211" s="459"/>
      <c r="BW211" s="459"/>
      <c r="BX211" s="459"/>
      <c r="BY211" s="459"/>
      <c r="BZ211" s="459"/>
      <c r="CA211" s="459"/>
      <c r="CB211" s="459"/>
      <c r="CC211" s="459"/>
      <c r="CD211" s="459"/>
      <c r="CE211" s="459"/>
      <c r="CF211" s="459"/>
      <c r="CG211" s="459"/>
      <c r="CH211" s="459"/>
      <c r="CI211" s="459"/>
      <c r="CJ211" s="459"/>
      <c r="CK211" s="459"/>
      <c r="CL211" s="459"/>
      <c r="CM211" s="459"/>
      <c r="CN211" s="459"/>
      <c r="CO211" s="459"/>
      <c r="CP211" s="459"/>
      <c r="CQ211" s="459"/>
      <c r="CR211" s="459"/>
      <c r="CS211" s="459"/>
      <c r="CT211" s="459"/>
      <c r="CU211" s="459"/>
      <c r="CV211" s="459"/>
      <c r="CW211" s="459"/>
      <c r="CX211" s="459"/>
      <c r="CY211" s="459"/>
      <c r="CZ211" s="459"/>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459"/>
      <c r="AM212" s="459"/>
      <c r="AN212" s="459"/>
      <c r="AO212" s="1"/>
      <c r="AP212" s="1"/>
      <c r="AQ212" s="1"/>
      <c r="AR212" s="1"/>
      <c r="AS212" s="1"/>
      <c r="AT212" s="459"/>
      <c r="AU212" s="459"/>
      <c r="AV212" s="459"/>
      <c r="AW212" s="459"/>
      <c r="AX212" s="459"/>
      <c r="AY212" s="459"/>
      <c r="AZ212" s="459"/>
      <c r="BA212" s="459"/>
      <c r="BB212" s="459"/>
      <c r="BC212" s="459"/>
      <c r="BD212" s="459"/>
      <c r="BE212" s="459"/>
      <c r="BF212" s="459"/>
      <c r="BG212" s="459"/>
      <c r="BH212" s="459"/>
      <c r="BI212" s="459"/>
      <c r="BJ212" s="459"/>
      <c r="BK212" s="459"/>
      <c r="BL212" s="459"/>
      <c r="BM212" s="459"/>
      <c r="BN212" s="459"/>
      <c r="BO212" s="459"/>
      <c r="BP212" s="459"/>
      <c r="BQ212" s="459"/>
      <c r="BR212" s="459"/>
      <c r="BS212" s="459"/>
      <c r="BT212" s="459"/>
      <c r="BU212" s="459"/>
      <c r="BV212" s="459"/>
      <c r="BW212" s="459"/>
      <c r="BX212" s="459"/>
      <c r="BY212" s="459"/>
      <c r="BZ212" s="459"/>
      <c r="CA212" s="459"/>
      <c r="CB212" s="459"/>
      <c r="CC212" s="459"/>
      <c r="CD212" s="459"/>
      <c r="CE212" s="459"/>
      <c r="CF212" s="459"/>
      <c r="CG212" s="459"/>
      <c r="CH212" s="459"/>
      <c r="CI212" s="459"/>
      <c r="CJ212" s="459"/>
      <c r="CK212" s="459"/>
      <c r="CL212" s="459"/>
      <c r="CM212" s="459"/>
      <c r="CN212" s="459"/>
      <c r="CO212" s="459"/>
      <c r="CP212" s="459"/>
      <c r="CQ212" s="459"/>
      <c r="CR212" s="459"/>
      <c r="CS212" s="459"/>
      <c r="CT212" s="459"/>
      <c r="CU212" s="459"/>
      <c r="CV212" s="459"/>
      <c r="CW212" s="459"/>
      <c r="CX212" s="459"/>
      <c r="CY212" s="459"/>
      <c r="CZ212" s="459"/>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459"/>
      <c r="AM213" s="459"/>
      <c r="AN213" s="459"/>
      <c r="AO213" s="1"/>
      <c r="AP213" s="1"/>
      <c r="AQ213" s="1"/>
      <c r="AR213" s="1"/>
      <c r="AS213" s="1"/>
      <c r="AT213" s="459"/>
      <c r="AU213" s="459"/>
      <c r="AV213" s="459"/>
      <c r="AW213" s="459"/>
      <c r="AX213" s="459"/>
      <c r="AY213" s="459"/>
      <c r="AZ213" s="459"/>
      <c r="BA213" s="459"/>
      <c r="BB213" s="459"/>
      <c r="BC213" s="459"/>
      <c r="BD213" s="459"/>
      <c r="BE213" s="459"/>
      <c r="BF213" s="459"/>
      <c r="BG213" s="459"/>
      <c r="BH213" s="459"/>
      <c r="BI213" s="459"/>
      <c r="BJ213" s="459"/>
      <c r="BK213" s="459"/>
      <c r="BL213" s="459"/>
      <c r="BM213" s="459"/>
      <c r="BN213" s="459"/>
      <c r="BO213" s="459"/>
      <c r="BP213" s="459"/>
      <c r="BQ213" s="459"/>
      <c r="BR213" s="459"/>
      <c r="BS213" s="459"/>
      <c r="BT213" s="459"/>
      <c r="BU213" s="459"/>
      <c r="BV213" s="459"/>
      <c r="BW213" s="459"/>
      <c r="BX213" s="459"/>
      <c r="BY213" s="459"/>
      <c r="BZ213" s="459"/>
      <c r="CA213" s="459"/>
      <c r="CB213" s="459"/>
      <c r="CC213" s="459"/>
      <c r="CD213" s="459"/>
      <c r="CE213" s="459"/>
      <c r="CF213" s="459"/>
      <c r="CG213" s="459"/>
      <c r="CH213" s="459"/>
      <c r="CI213" s="459"/>
      <c r="CJ213" s="459"/>
      <c r="CK213" s="459"/>
      <c r="CL213" s="459"/>
      <c r="CM213" s="459"/>
      <c r="CN213" s="459"/>
      <c r="CO213" s="459"/>
      <c r="CP213" s="459"/>
      <c r="CQ213" s="459"/>
      <c r="CR213" s="459"/>
      <c r="CS213" s="459"/>
      <c r="CT213" s="459"/>
      <c r="CU213" s="459"/>
      <c r="CV213" s="459"/>
      <c r="CW213" s="459"/>
      <c r="CX213" s="459"/>
      <c r="CY213" s="459"/>
      <c r="CZ213" s="459"/>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459"/>
      <c r="AM214" s="459"/>
      <c r="AN214" s="459"/>
      <c r="AO214" s="1"/>
      <c r="AP214" s="1"/>
      <c r="AQ214" s="1"/>
      <c r="AR214" s="1"/>
      <c r="AS214" s="1"/>
      <c r="AT214" s="459"/>
      <c r="AU214" s="459"/>
      <c r="AV214" s="459"/>
      <c r="AW214" s="459"/>
      <c r="AX214" s="459"/>
      <c r="AY214" s="459"/>
      <c r="AZ214" s="459"/>
      <c r="BA214" s="459"/>
      <c r="BB214" s="459"/>
      <c r="BC214" s="459"/>
      <c r="BD214" s="459"/>
      <c r="BE214" s="459"/>
      <c r="BF214" s="459"/>
      <c r="BG214" s="459"/>
      <c r="BH214" s="459"/>
      <c r="BI214" s="459"/>
      <c r="BJ214" s="459"/>
      <c r="BK214" s="459"/>
      <c r="BL214" s="459"/>
      <c r="BM214" s="459"/>
      <c r="BN214" s="459"/>
      <c r="BO214" s="459"/>
      <c r="BP214" s="459"/>
      <c r="BQ214" s="459"/>
      <c r="BR214" s="459"/>
      <c r="BS214" s="459"/>
      <c r="BT214" s="459"/>
      <c r="BU214" s="459"/>
      <c r="BV214" s="459"/>
      <c r="BW214" s="459"/>
      <c r="BX214" s="459"/>
      <c r="BY214" s="459"/>
      <c r="BZ214" s="459"/>
      <c r="CA214" s="459"/>
      <c r="CB214" s="459"/>
      <c r="CC214" s="459"/>
      <c r="CD214" s="459"/>
      <c r="CE214" s="459"/>
      <c r="CF214" s="459"/>
      <c r="CG214" s="459"/>
      <c r="CH214" s="459"/>
      <c r="CI214" s="459"/>
      <c r="CJ214" s="459"/>
      <c r="CK214" s="459"/>
      <c r="CL214" s="459"/>
      <c r="CM214" s="459"/>
      <c r="CN214" s="459"/>
      <c r="CO214" s="459"/>
      <c r="CP214" s="459"/>
      <c r="CQ214" s="459"/>
      <c r="CR214" s="459"/>
      <c r="CS214" s="459"/>
      <c r="CT214" s="459"/>
      <c r="CU214" s="459"/>
      <c r="CV214" s="459"/>
      <c r="CW214" s="459"/>
      <c r="CX214" s="459"/>
      <c r="CY214" s="459"/>
      <c r="CZ214" s="459"/>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459"/>
      <c r="AM215" s="459"/>
      <c r="AN215" s="459"/>
      <c r="AO215" s="1"/>
      <c r="AP215" s="1"/>
      <c r="AQ215" s="1"/>
      <c r="AR215" s="1"/>
      <c r="AS215" s="1"/>
      <c r="AT215" s="459"/>
      <c r="AU215" s="459"/>
      <c r="AV215" s="459"/>
      <c r="AW215" s="459"/>
      <c r="AX215" s="459"/>
      <c r="AY215" s="459"/>
      <c r="AZ215" s="459"/>
      <c r="BA215" s="459"/>
      <c r="BB215" s="459"/>
      <c r="BC215" s="459"/>
      <c r="BD215" s="459"/>
      <c r="BE215" s="459"/>
      <c r="BF215" s="459"/>
      <c r="BG215" s="459"/>
      <c r="BH215" s="459"/>
      <c r="BI215" s="459"/>
      <c r="BJ215" s="459"/>
      <c r="BK215" s="459"/>
      <c r="BL215" s="459"/>
      <c r="BM215" s="459"/>
      <c r="BN215" s="459"/>
      <c r="BO215" s="459"/>
      <c r="BP215" s="459"/>
      <c r="BQ215" s="459"/>
      <c r="BR215" s="459"/>
      <c r="BS215" s="459"/>
      <c r="BT215" s="459"/>
      <c r="BU215" s="459"/>
      <c r="BV215" s="459"/>
      <c r="BW215" s="459"/>
      <c r="BX215" s="459"/>
      <c r="BY215" s="459"/>
      <c r="BZ215" s="459"/>
      <c r="CA215" s="459"/>
      <c r="CB215" s="459"/>
      <c r="CC215" s="459"/>
      <c r="CD215" s="459"/>
      <c r="CE215" s="459"/>
      <c r="CF215" s="459"/>
      <c r="CG215" s="459"/>
      <c r="CH215" s="459"/>
      <c r="CI215" s="459"/>
      <c r="CJ215" s="459"/>
      <c r="CK215" s="459"/>
      <c r="CL215" s="459"/>
      <c r="CM215" s="459"/>
      <c r="CN215" s="459"/>
      <c r="CO215" s="459"/>
      <c r="CP215" s="459"/>
      <c r="CQ215" s="459"/>
      <c r="CR215" s="459"/>
      <c r="CS215" s="459"/>
      <c r="CT215" s="459"/>
      <c r="CU215" s="459"/>
      <c r="CV215" s="459"/>
      <c r="CW215" s="459"/>
      <c r="CX215" s="459"/>
      <c r="CY215" s="459"/>
      <c r="CZ215" s="459"/>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459"/>
      <c r="AM216" s="459"/>
      <c r="AN216" s="459"/>
      <c r="AO216" s="1"/>
      <c r="AP216" s="1"/>
      <c r="AQ216" s="1"/>
      <c r="AR216" s="1"/>
      <c r="AS216" s="1"/>
      <c r="AT216" s="459"/>
      <c r="AU216" s="459"/>
      <c r="AV216" s="459"/>
      <c r="AW216" s="459"/>
      <c r="AX216" s="459"/>
      <c r="AY216" s="459"/>
      <c r="AZ216" s="459"/>
      <c r="BA216" s="459"/>
      <c r="BB216" s="459"/>
      <c r="BC216" s="459"/>
      <c r="BD216" s="459"/>
      <c r="BE216" s="459"/>
      <c r="BF216" s="459"/>
      <c r="BG216" s="459"/>
      <c r="BH216" s="459"/>
      <c r="BI216" s="459"/>
      <c r="BJ216" s="459"/>
      <c r="BK216" s="459"/>
      <c r="BL216" s="459"/>
      <c r="BM216" s="459"/>
      <c r="BN216" s="459"/>
      <c r="BO216" s="459"/>
      <c r="BP216" s="459"/>
      <c r="BQ216" s="459"/>
      <c r="BR216" s="459"/>
      <c r="BS216" s="459"/>
      <c r="BT216" s="459"/>
      <c r="BU216" s="459"/>
      <c r="BV216" s="459"/>
      <c r="BW216" s="459"/>
      <c r="BX216" s="459"/>
      <c r="BY216" s="459"/>
      <c r="BZ216" s="459"/>
      <c r="CA216" s="459"/>
      <c r="CB216" s="459"/>
      <c r="CC216" s="459"/>
      <c r="CD216" s="459"/>
      <c r="CE216" s="459"/>
      <c r="CF216" s="459"/>
      <c r="CG216" s="459"/>
      <c r="CH216" s="459"/>
      <c r="CI216" s="459"/>
      <c r="CJ216" s="459"/>
      <c r="CK216" s="459"/>
      <c r="CL216" s="459"/>
      <c r="CM216" s="459"/>
      <c r="CN216" s="459"/>
      <c r="CO216" s="459"/>
      <c r="CP216" s="459"/>
      <c r="CQ216" s="459"/>
      <c r="CR216" s="459"/>
      <c r="CS216" s="459"/>
      <c r="CT216" s="459"/>
      <c r="CU216" s="459"/>
      <c r="CV216" s="459"/>
      <c r="CW216" s="459"/>
      <c r="CX216" s="459"/>
      <c r="CY216" s="459"/>
      <c r="CZ216" s="459"/>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459"/>
      <c r="AM217" s="459"/>
      <c r="AN217" s="459"/>
      <c r="AO217" s="1"/>
      <c r="AP217" s="1"/>
      <c r="AQ217" s="1"/>
      <c r="AR217" s="1"/>
      <c r="AS217" s="1"/>
      <c r="AT217" s="459"/>
      <c r="AU217" s="459"/>
      <c r="AV217" s="459"/>
      <c r="AW217" s="459"/>
      <c r="AX217" s="459"/>
      <c r="AY217" s="459"/>
      <c r="AZ217" s="459"/>
      <c r="BA217" s="459"/>
      <c r="BB217" s="459"/>
      <c r="BC217" s="459"/>
      <c r="BD217" s="459"/>
      <c r="BE217" s="459"/>
      <c r="BF217" s="459"/>
      <c r="BG217" s="459"/>
      <c r="BH217" s="459"/>
      <c r="BI217" s="459"/>
      <c r="BJ217" s="459"/>
      <c r="BK217" s="459"/>
      <c r="BL217" s="459"/>
      <c r="BM217" s="459"/>
      <c r="BN217" s="459"/>
      <c r="BO217" s="459"/>
      <c r="BP217" s="459"/>
      <c r="BQ217" s="459"/>
      <c r="BR217" s="459"/>
      <c r="BS217" s="459"/>
      <c r="BT217" s="459"/>
      <c r="BU217" s="459"/>
      <c r="BV217" s="459"/>
      <c r="BW217" s="459"/>
      <c r="BX217" s="459"/>
      <c r="BY217" s="459"/>
      <c r="BZ217" s="459"/>
      <c r="CA217" s="459"/>
      <c r="CB217" s="459"/>
      <c r="CC217" s="459"/>
      <c r="CD217" s="459"/>
      <c r="CE217" s="459"/>
      <c r="CF217" s="459"/>
      <c r="CG217" s="459"/>
      <c r="CH217" s="459"/>
      <c r="CI217" s="459"/>
      <c r="CJ217" s="459"/>
      <c r="CK217" s="459"/>
      <c r="CL217" s="459"/>
      <c r="CM217" s="459"/>
      <c r="CN217" s="459"/>
      <c r="CO217" s="459"/>
      <c r="CP217" s="459"/>
      <c r="CQ217" s="459"/>
      <c r="CR217" s="459"/>
      <c r="CS217" s="459"/>
      <c r="CT217" s="459"/>
      <c r="CU217" s="459"/>
      <c r="CV217" s="459"/>
      <c r="CW217" s="459"/>
      <c r="CX217" s="459"/>
      <c r="CY217" s="459"/>
      <c r="CZ217" s="459"/>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459"/>
      <c r="AM218" s="459"/>
      <c r="AN218" s="459"/>
      <c r="AO218" s="1"/>
      <c r="AP218" s="1"/>
      <c r="AQ218" s="1"/>
      <c r="AR218" s="1"/>
      <c r="AS218" s="1"/>
      <c r="AT218" s="459"/>
      <c r="AU218" s="459"/>
      <c r="AV218" s="459"/>
      <c r="AW218" s="459"/>
      <c r="AX218" s="459"/>
      <c r="AY218" s="459"/>
      <c r="AZ218" s="459"/>
      <c r="BA218" s="459"/>
      <c r="BB218" s="459"/>
      <c r="BC218" s="459"/>
      <c r="BD218" s="459"/>
      <c r="BE218" s="459"/>
      <c r="BF218" s="459"/>
      <c r="BG218" s="459"/>
      <c r="BH218" s="459"/>
      <c r="BI218" s="459"/>
      <c r="BJ218" s="459"/>
      <c r="BK218" s="459"/>
      <c r="BL218" s="459"/>
      <c r="BM218" s="459"/>
      <c r="BN218" s="459"/>
      <c r="BO218" s="459"/>
      <c r="BP218" s="459"/>
      <c r="BQ218" s="459"/>
      <c r="BR218" s="459"/>
      <c r="BS218" s="459"/>
      <c r="BT218" s="459"/>
      <c r="BU218" s="459"/>
      <c r="BV218" s="459"/>
      <c r="BW218" s="459"/>
      <c r="BX218" s="459"/>
      <c r="BY218" s="459"/>
      <c r="BZ218" s="459"/>
      <c r="CA218" s="459"/>
      <c r="CB218" s="459"/>
      <c r="CC218" s="459"/>
      <c r="CD218" s="459"/>
      <c r="CE218" s="459"/>
      <c r="CF218" s="459"/>
      <c r="CG218" s="459"/>
      <c r="CH218" s="459"/>
      <c r="CI218" s="459"/>
      <c r="CJ218" s="459"/>
      <c r="CK218" s="459"/>
      <c r="CL218" s="459"/>
      <c r="CM218" s="459"/>
      <c r="CN218" s="459"/>
      <c r="CO218" s="459"/>
      <c r="CP218" s="459"/>
      <c r="CQ218" s="459"/>
      <c r="CR218" s="459"/>
      <c r="CS218" s="459"/>
      <c r="CT218" s="459"/>
      <c r="CU218" s="459"/>
      <c r="CV218" s="459"/>
      <c r="CW218" s="459"/>
      <c r="CX218" s="459"/>
      <c r="CY218" s="459"/>
      <c r="CZ218" s="459"/>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459"/>
      <c r="AM219" s="459"/>
      <c r="AN219" s="459"/>
      <c r="AO219" s="1"/>
      <c r="AP219" s="1"/>
      <c r="AQ219" s="1"/>
      <c r="AR219" s="1"/>
      <c r="AS219" s="1"/>
      <c r="AT219" s="459"/>
      <c r="AU219" s="459"/>
      <c r="AV219" s="459"/>
      <c r="AW219" s="459"/>
      <c r="AX219" s="459"/>
      <c r="AY219" s="459"/>
      <c r="AZ219" s="459"/>
      <c r="BA219" s="459"/>
      <c r="BB219" s="459"/>
      <c r="BC219" s="459"/>
      <c r="BD219" s="459"/>
      <c r="BE219" s="459"/>
      <c r="BF219" s="459"/>
      <c r="BG219" s="459"/>
      <c r="BH219" s="459"/>
      <c r="BI219" s="459"/>
      <c r="BJ219" s="459"/>
      <c r="BK219" s="459"/>
      <c r="BL219" s="459"/>
      <c r="BM219" s="459"/>
      <c r="BN219" s="459"/>
      <c r="BO219" s="459"/>
      <c r="BP219" s="459"/>
      <c r="BQ219" s="459"/>
      <c r="BR219" s="459"/>
      <c r="BS219" s="459"/>
      <c r="BT219" s="459"/>
      <c r="BU219" s="459"/>
      <c r="BV219" s="459"/>
      <c r="BW219" s="459"/>
      <c r="BX219" s="459"/>
      <c r="BY219" s="459"/>
      <c r="BZ219" s="459"/>
      <c r="CA219" s="459"/>
      <c r="CB219" s="459"/>
      <c r="CC219" s="459"/>
      <c r="CD219" s="459"/>
      <c r="CE219" s="459"/>
      <c r="CF219" s="459"/>
      <c r="CG219" s="459"/>
      <c r="CH219" s="459"/>
      <c r="CI219" s="459"/>
      <c r="CJ219" s="459"/>
      <c r="CK219" s="459"/>
      <c r="CL219" s="459"/>
      <c r="CM219" s="459"/>
      <c r="CN219" s="459"/>
      <c r="CO219" s="459"/>
      <c r="CP219" s="459"/>
      <c r="CQ219" s="459"/>
      <c r="CR219" s="459"/>
      <c r="CS219" s="459"/>
      <c r="CT219" s="459"/>
      <c r="CU219" s="459"/>
      <c r="CV219" s="459"/>
      <c r="CW219" s="459"/>
      <c r="CX219" s="459"/>
      <c r="CY219" s="459"/>
      <c r="CZ219" s="459"/>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459"/>
      <c r="AM220" s="459"/>
      <c r="AN220" s="459"/>
      <c r="AO220" s="1"/>
      <c r="AP220" s="1"/>
      <c r="AQ220" s="1"/>
      <c r="AR220" s="1"/>
      <c r="AS220" s="1"/>
      <c r="AT220" s="459"/>
      <c r="AU220" s="459"/>
      <c r="AV220" s="459"/>
      <c r="AW220" s="459"/>
      <c r="AX220" s="459"/>
      <c r="AY220" s="459"/>
      <c r="AZ220" s="459"/>
      <c r="BA220" s="459"/>
      <c r="BB220" s="459"/>
      <c r="BC220" s="459"/>
      <c r="BD220" s="459"/>
      <c r="BE220" s="459"/>
      <c r="BF220" s="459"/>
      <c r="BG220" s="459"/>
      <c r="BH220" s="459"/>
      <c r="BI220" s="459"/>
      <c r="BJ220" s="459"/>
      <c r="BK220" s="459"/>
      <c r="BL220" s="459"/>
      <c r="BM220" s="459"/>
      <c r="BN220" s="459"/>
      <c r="BO220" s="459"/>
      <c r="BP220" s="459"/>
      <c r="BQ220" s="459"/>
      <c r="BR220" s="459"/>
      <c r="BS220" s="459"/>
      <c r="BT220" s="459"/>
      <c r="BU220" s="459"/>
      <c r="BV220" s="459"/>
      <c r="BW220" s="459"/>
      <c r="BX220" s="459"/>
      <c r="BY220" s="459"/>
      <c r="BZ220" s="459"/>
      <c r="CA220" s="459"/>
      <c r="CB220" s="459"/>
      <c r="CC220" s="459"/>
      <c r="CD220" s="459"/>
      <c r="CE220" s="459"/>
      <c r="CF220" s="459"/>
      <c r="CG220" s="459"/>
      <c r="CH220" s="459"/>
      <c r="CI220" s="459"/>
      <c r="CJ220" s="459"/>
      <c r="CK220" s="459"/>
      <c r="CL220" s="459"/>
      <c r="CM220" s="459"/>
      <c r="CN220" s="459"/>
      <c r="CO220" s="459"/>
      <c r="CP220" s="459"/>
      <c r="CQ220" s="459"/>
      <c r="CR220" s="459"/>
      <c r="CS220" s="459"/>
      <c r="CT220" s="459"/>
      <c r="CU220" s="459"/>
      <c r="CV220" s="459"/>
      <c r="CW220" s="459"/>
      <c r="CX220" s="459"/>
      <c r="CY220" s="459"/>
      <c r="CZ220" s="459"/>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459"/>
      <c r="AM221" s="459"/>
      <c r="AN221" s="459"/>
      <c r="AO221" s="1"/>
      <c r="AP221" s="1"/>
      <c r="AQ221" s="1"/>
      <c r="AR221" s="1"/>
      <c r="AS221" s="1"/>
      <c r="AT221" s="459"/>
      <c r="AU221" s="459"/>
      <c r="AV221" s="459"/>
      <c r="AW221" s="459"/>
      <c r="AX221" s="459"/>
      <c r="AY221" s="459"/>
      <c r="AZ221" s="459"/>
      <c r="BA221" s="459"/>
      <c r="BB221" s="459"/>
      <c r="BC221" s="459"/>
      <c r="BD221" s="459"/>
      <c r="BE221" s="459"/>
      <c r="BF221" s="459"/>
      <c r="BG221" s="459"/>
      <c r="BH221" s="459"/>
      <c r="BI221" s="459"/>
      <c r="BJ221" s="459"/>
      <c r="BK221" s="459"/>
      <c r="BL221" s="459"/>
      <c r="BM221" s="459"/>
      <c r="BN221" s="459"/>
      <c r="BO221" s="459"/>
      <c r="BP221" s="459"/>
      <c r="BQ221" s="459"/>
      <c r="BR221" s="459"/>
      <c r="BS221" s="459"/>
      <c r="BT221" s="459"/>
      <c r="BU221" s="459"/>
      <c r="BV221" s="459"/>
      <c r="BW221" s="459"/>
      <c r="BX221" s="459"/>
      <c r="BY221" s="459"/>
      <c r="BZ221" s="459"/>
      <c r="CA221" s="459"/>
      <c r="CB221" s="459"/>
      <c r="CC221" s="459"/>
      <c r="CD221" s="459"/>
      <c r="CE221" s="459"/>
      <c r="CF221" s="459"/>
      <c r="CG221" s="459"/>
      <c r="CH221" s="459"/>
      <c r="CI221" s="459"/>
      <c r="CJ221" s="459"/>
      <c r="CK221" s="459"/>
      <c r="CL221" s="459"/>
      <c r="CM221" s="459"/>
      <c r="CN221" s="459"/>
      <c r="CO221" s="459"/>
      <c r="CP221" s="459"/>
      <c r="CQ221" s="459"/>
      <c r="CR221" s="459"/>
      <c r="CS221" s="459"/>
      <c r="CT221" s="459"/>
      <c r="CU221" s="459"/>
      <c r="CV221" s="459"/>
      <c r="CW221" s="459"/>
      <c r="CX221" s="459"/>
      <c r="CY221" s="459"/>
      <c r="CZ221" s="459"/>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459"/>
      <c r="AM222" s="459"/>
      <c r="AN222" s="459"/>
      <c r="AO222" s="1"/>
      <c r="AP222" s="1"/>
      <c r="AQ222" s="1"/>
      <c r="AR222" s="1"/>
      <c r="AS222" s="1"/>
      <c r="AT222" s="459"/>
      <c r="AU222" s="459"/>
      <c r="AV222" s="459"/>
      <c r="AW222" s="459"/>
      <c r="AX222" s="459"/>
      <c r="AY222" s="459"/>
      <c r="AZ222" s="459"/>
      <c r="BA222" s="459"/>
      <c r="BB222" s="459"/>
      <c r="BC222" s="459"/>
      <c r="BD222" s="459"/>
      <c r="BE222" s="459"/>
      <c r="BF222" s="459"/>
      <c r="BG222" s="459"/>
      <c r="BH222" s="459"/>
      <c r="BI222" s="459"/>
      <c r="BJ222" s="459"/>
      <c r="BK222" s="459"/>
      <c r="BL222" s="459"/>
      <c r="BM222" s="459"/>
      <c r="BN222" s="459"/>
      <c r="BO222" s="459"/>
      <c r="BP222" s="459"/>
      <c r="BQ222" s="459"/>
      <c r="BR222" s="459"/>
      <c r="BS222" s="459"/>
      <c r="BT222" s="459"/>
      <c r="BU222" s="459"/>
      <c r="BV222" s="459"/>
      <c r="BW222" s="459"/>
      <c r="BX222" s="459"/>
      <c r="BY222" s="459"/>
      <c r="BZ222" s="459"/>
      <c r="CA222" s="459"/>
      <c r="CB222" s="459"/>
      <c r="CC222" s="459"/>
      <c r="CD222" s="459"/>
      <c r="CE222" s="459"/>
      <c r="CF222" s="459"/>
      <c r="CG222" s="459"/>
      <c r="CH222" s="459"/>
      <c r="CI222" s="459"/>
      <c r="CJ222" s="459"/>
      <c r="CK222" s="459"/>
      <c r="CL222" s="459"/>
      <c r="CM222" s="459"/>
      <c r="CN222" s="459"/>
      <c r="CO222" s="459"/>
      <c r="CP222" s="459"/>
      <c r="CQ222" s="459"/>
      <c r="CR222" s="459"/>
      <c r="CS222" s="459"/>
      <c r="CT222" s="459"/>
      <c r="CU222" s="459"/>
      <c r="CV222" s="459"/>
      <c r="CW222" s="459"/>
      <c r="CX222" s="459"/>
      <c r="CY222" s="459"/>
      <c r="CZ222" s="459"/>
    </row>
    <row r="223" spans="1:104" s="81" customFormat="1" ht="19.350000000000001" hidden="1" customHeight="1" outlineLevel="1">
      <c r="A223" s="252"/>
      <c r="B223" s="423">
        <f>O219</f>
        <v>0</v>
      </c>
      <c r="C223" s="42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459"/>
      <c r="AM223" s="459"/>
      <c r="AN223" s="459"/>
      <c r="AO223" s="1"/>
      <c r="AP223" s="1"/>
      <c r="AQ223" s="1"/>
      <c r="AR223" s="1"/>
      <c r="AS223" s="1"/>
      <c r="AT223" s="459"/>
      <c r="AU223" s="459"/>
      <c r="AV223" s="459"/>
      <c r="AW223" s="459"/>
      <c r="AX223" s="459"/>
      <c r="AY223" s="459"/>
      <c r="AZ223" s="459"/>
      <c r="BA223" s="459"/>
      <c r="BB223" s="459"/>
      <c r="BC223" s="459"/>
      <c r="BD223" s="459"/>
      <c r="BE223" s="459"/>
      <c r="BF223" s="459"/>
      <c r="BG223" s="459"/>
      <c r="BH223" s="459"/>
      <c r="BI223" s="459"/>
      <c r="BJ223" s="459"/>
      <c r="BK223" s="459"/>
      <c r="BL223" s="459"/>
      <c r="BM223" s="459"/>
      <c r="BN223" s="459"/>
      <c r="BO223" s="459"/>
      <c r="BP223" s="459"/>
      <c r="BQ223" s="459"/>
      <c r="BR223" s="459"/>
      <c r="BS223" s="459"/>
      <c r="BT223" s="459"/>
      <c r="BU223" s="459"/>
      <c r="BV223" s="459"/>
      <c r="BW223" s="459"/>
      <c r="BX223" s="459"/>
      <c r="BY223" s="459"/>
      <c r="BZ223" s="459"/>
      <c r="CA223" s="459"/>
      <c r="CB223" s="459"/>
      <c r="CC223" s="459"/>
      <c r="CD223" s="459"/>
      <c r="CE223" s="459"/>
      <c r="CF223" s="459"/>
      <c r="CG223" s="459"/>
      <c r="CH223" s="459"/>
      <c r="CI223" s="459"/>
      <c r="CJ223" s="459"/>
      <c r="CK223" s="459"/>
      <c r="CL223" s="459"/>
      <c r="CM223" s="459"/>
      <c r="CN223" s="459"/>
      <c r="CO223" s="459"/>
      <c r="CP223" s="459"/>
      <c r="CQ223" s="459"/>
      <c r="CR223" s="459"/>
      <c r="CS223" s="459"/>
      <c r="CT223" s="459"/>
      <c r="CU223" s="459"/>
      <c r="CV223" s="459"/>
      <c r="CW223" s="459"/>
      <c r="CX223" s="459"/>
      <c r="CY223" s="459"/>
      <c r="CZ223" s="459"/>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459"/>
      <c r="AM224" s="459"/>
      <c r="AN224" s="459"/>
      <c r="AO224" s="1"/>
      <c r="AP224" s="1"/>
      <c r="AQ224" s="1"/>
      <c r="AR224" s="1"/>
      <c r="AS224" s="1"/>
      <c r="AT224" s="459"/>
      <c r="AU224" s="459"/>
      <c r="AV224" s="459"/>
      <c r="AW224" s="459"/>
      <c r="AX224" s="459"/>
      <c r="AY224" s="459"/>
      <c r="AZ224" s="459"/>
      <c r="BA224" s="459"/>
      <c r="BB224" s="459"/>
      <c r="BC224" s="459"/>
      <c r="BD224" s="459"/>
      <c r="BE224" s="459"/>
      <c r="BF224" s="459"/>
      <c r="BG224" s="459"/>
      <c r="BH224" s="459"/>
      <c r="BI224" s="459"/>
      <c r="BJ224" s="459"/>
      <c r="BK224" s="459"/>
      <c r="BL224" s="459"/>
      <c r="BM224" s="459"/>
      <c r="BN224" s="459"/>
      <c r="BO224" s="459"/>
      <c r="BP224" s="459"/>
      <c r="BQ224" s="459"/>
      <c r="BR224" s="459"/>
      <c r="BS224" s="459"/>
      <c r="BT224" s="459"/>
      <c r="BU224" s="459"/>
      <c r="BV224" s="459"/>
      <c r="BW224" s="459"/>
      <c r="BX224" s="459"/>
      <c r="BY224" s="459"/>
      <c r="BZ224" s="459"/>
      <c r="CA224" s="459"/>
      <c r="CB224" s="459"/>
      <c r="CC224" s="459"/>
      <c r="CD224" s="459"/>
      <c r="CE224" s="459"/>
      <c r="CF224" s="459"/>
      <c r="CG224" s="459"/>
      <c r="CH224" s="459"/>
      <c r="CI224" s="459"/>
      <c r="CJ224" s="459"/>
      <c r="CK224" s="459"/>
      <c r="CL224" s="459"/>
      <c r="CM224" s="459"/>
      <c r="CN224" s="459"/>
      <c r="CO224" s="459"/>
      <c r="CP224" s="459"/>
      <c r="CQ224" s="459"/>
      <c r="CR224" s="459"/>
      <c r="CS224" s="459"/>
      <c r="CT224" s="459"/>
      <c r="CU224" s="459"/>
      <c r="CV224" s="459"/>
      <c r="CW224" s="459"/>
      <c r="CX224" s="459"/>
      <c r="CY224" s="459"/>
      <c r="CZ224" s="459"/>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459"/>
      <c r="AM225" s="459"/>
      <c r="AN225" s="459"/>
      <c r="AO225" s="1"/>
      <c r="AP225" s="1"/>
      <c r="AQ225" s="1"/>
      <c r="AR225" s="1"/>
      <c r="AS225" s="1"/>
      <c r="AT225" s="459"/>
      <c r="AU225" s="459"/>
      <c r="AV225" s="459"/>
      <c r="AW225" s="459"/>
      <c r="AX225" s="459"/>
      <c r="AY225" s="459"/>
      <c r="AZ225" s="459"/>
      <c r="BA225" s="459"/>
      <c r="BB225" s="459"/>
      <c r="BC225" s="459"/>
      <c r="BD225" s="459"/>
      <c r="BE225" s="459"/>
      <c r="BF225" s="459"/>
      <c r="BG225" s="459"/>
      <c r="BH225" s="459"/>
      <c r="BI225" s="459"/>
      <c r="BJ225" s="459"/>
      <c r="BK225" s="459"/>
      <c r="BL225" s="459"/>
      <c r="BM225" s="459"/>
      <c r="BN225" s="459"/>
      <c r="BO225" s="459"/>
      <c r="BP225" s="459"/>
      <c r="BQ225" s="459"/>
      <c r="BR225" s="459"/>
      <c r="BS225" s="459"/>
      <c r="BT225" s="459"/>
      <c r="BU225" s="459"/>
      <c r="BV225" s="459"/>
      <c r="BW225" s="459"/>
      <c r="BX225" s="459"/>
      <c r="BY225" s="459"/>
      <c r="BZ225" s="459"/>
      <c r="CA225" s="459"/>
      <c r="CB225" s="459"/>
      <c r="CC225" s="459"/>
      <c r="CD225" s="459"/>
      <c r="CE225" s="459"/>
      <c r="CF225" s="459"/>
      <c r="CG225" s="459"/>
      <c r="CH225" s="459"/>
      <c r="CI225" s="459"/>
      <c r="CJ225" s="459"/>
      <c r="CK225" s="459"/>
      <c r="CL225" s="459"/>
      <c r="CM225" s="459"/>
      <c r="CN225" s="459"/>
      <c r="CO225" s="459"/>
      <c r="CP225" s="459"/>
      <c r="CQ225" s="459"/>
      <c r="CR225" s="459"/>
      <c r="CS225" s="459"/>
      <c r="CT225" s="459"/>
      <c r="CU225" s="459"/>
      <c r="CV225" s="459"/>
      <c r="CW225" s="459"/>
      <c r="CX225" s="459"/>
      <c r="CY225" s="459"/>
      <c r="CZ225" s="459"/>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459"/>
      <c r="AM226" s="459"/>
      <c r="AN226" s="459"/>
      <c r="AO226" s="1"/>
      <c r="AP226" s="1"/>
      <c r="AQ226" s="1"/>
      <c r="AR226" s="1"/>
      <c r="AS226" s="1"/>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459"/>
      <c r="AM227" s="459"/>
      <c r="AN227" s="459"/>
      <c r="AO227" s="1"/>
      <c r="AP227" s="1"/>
      <c r="AQ227" s="1"/>
      <c r="AR227" s="1"/>
      <c r="AS227" s="1"/>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459"/>
      <c r="AM228" s="459"/>
      <c r="AN228" s="459"/>
      <c r="AO228" s="1"/>
      <c r="AP228" s="1"/>
      <c r="AQ228" s="1"/>
      <c r="AR228" s="1"/>
      <c r="AS228" s="1"/>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459"/>
      <c r="AM229" s="459"/>
      <c r="AN229" s="459"/>
      <c r="AO229" s="1"/>
      <c r="AP229" s="1"/>
      <c r="AQ229" s="1"/>
      <c r="AR229" s="1"/>
      <c r="AS229" s="1"/>
      <c r="AT229" s="459"/>
      <c r="AU229" s="459"/>
      <c r="AV229" s="459"/>
      <c r="AW229" s="459"/>
      <c r="AX229" s="459"/>
      <c r="AY229" s="459"/>
      <c r="AZ229" s="459"/>
      <c r="BA229" s="459"/>
      <c r="BB229" s="459"/>
      <c r="BC229" s="459"/>
      <c r="BD229" s="459"/>
      <c r="BE229" s="459"/>
      <c r="BF229" s="459"/>
      <c r="BG229" s="459"/>
      <c r="BH229" s="459"/>
      <c r="BI229" s="459"/>
      <c r="BJ229" s="459"/>
      <c r="BK229" s="459"/>
      <c r="BL229" s="459"/>
      <c r="BM229" s="459"/>
      <c r="BN229" s="459"/>
      <c r="BO229" s="459"/>
      <c r="BP229" s="459"/>
      <c r="BQ229" s="459"/>
      <c r="BR229" s="459"/>
      <c r="BS229" s="459"/>
      <c r="BT229" s="459"/>
      <c r="BU229" s="459"/>
      <c r="BV229" s="459"/>
      <c r="BW229" s="459"/>
      <c r="BX229" s="459"/>
      <c r="BY229" s="459"/>
      <c r="BZ229" s="459"/>
      <c r="CA229" s="459"/>
      <c r="CB229" s="459"/>
      <c r="CC229" s="459"/>
      <c r="CD229" s="459"/>
      <c r="CE229" s="459"/>
      <c r="CF229" s="459"/>
      <c r="CG229" s="459"/>
      <c r="CH229" s="459"/>
      <c r="CI229" s="459"/>
      <c r="CJ229" s="459"/>
      <c r="CK229" s="459"/>
      <c r="CL229" s="459"/>
      <c r="CM229" s="459"/>
      <c r="CN229" s="459"/>
      <c r="CO229" s="459"/>
      <c r="CP229" s="459"/>
      <c r="CQ229" s="459"/>
      <c r="CR229" s="459"/>
      <c r="CS229" s="459"/>
      <c r="CT229" s="459"/>
      <c r="CU229" s="459"/>
      <c r="CV229" s="459"/>
      <c r="CW229" s="459"/>
      <c r="CX229" s="459"/>
      <c r="CY229" s="459"/>
      <c r="CZ229" s="459"/>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459"/>
      <c r="AM230" s="459"/>
      <c r="AN230" s="459"/>
      <c r="AO230" s="1"/>
      <c r="AP230" s="1"/>
      <c r="AQ230" s="1"/>
      <c r="AR230" s="1"/>
      <c r="AS230" s="1"/>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459"/>
      <c r="AM231" s="459"/>
      <c r="AN231" s="459"/>
      <c r="AO231" s="1"/>
      <c r="AP231" s="1"/>
      <c r="AQ231" s="1"/>
      <c r="AR231" s="1"/>
      <c r="AS231" s="1"/>
      <c r="AT231" s="459"/>
      <c r="AU231" s="459"/>
      <c r="AV231" s="459"/>
      <c r="AW231" s="459"/>
      <c r="AX231" s="459"/>
      <c r="AY231" s="459"/>
      <c r="AZ231" s="459"/>
      <c r="BA231" s="459"/>
      <c r="BB231" s="459"/>
      <c r="BC231" s="459"/>
      <c r="BD231" s="459"/>
      <c r="BE231" s="459"/>
      <c r="BF231" s="459"/>
      <c r="BG231" s="459"/>
      <c r="BH231" s="459"/>
      <c r="BI231" s="459"/>
      <c r="BJ231" s="459"/>
      <c r="BK231" s="459"/>
      <c r="BL231" s="459"/>
      <c r="BM231" s="459"/>
      <c r="BN231" s="459"/>
      <c r="BO231" s="459"/>
      <c r="BP231" s="459"/>
      <c r="BQ231" s="459"/>
      <c r="BR231" s="459"/>
      <c r="BS231" s="459"/>
      <c r="BT231" s="459"/>
      <c r="BU231" s="459"/>
      <c r="BV231" s="459"/>
      <c r="BW231" s="459"/>
      <c r="BX231" s="459"/>
      <c r="BY231" s="459"/>
      <c r="BZ231" s="459"/>
      <c r="CA231" s="459"/>
      <c r="CB231" s="459"/>
      <c r="CC231" s="459"/>
      <c r="CD231" s="459"/>
      <c r="CE231" s="459"/>
      <c r="CF231" s="459"/>
      <c r="CG231" s="459"/>
      <c r="CH231" s="459"/>
      <c r="CI231" s="459"/>
      <c r="CJ231" s="459"/>
      <c r="CK231" s="459"/>
      <c r="CL231" s="459"/>
      <c r="CM231" s="459"/>
      <c r="CN231" s="459"/>
      <c r="CO231" s="459"/>
      <c r="CP231" s="459"/>
      <c r="CQ231" s="459"/>
      <c r="CR231" s="459"/>
      <c r="CS231" s="459"/>
      <c r="CT231" s="459"/>
      <c r="CU231" s="459"/>
      <c r="CV231" s="459"/>
      <c r="CW231" s="459"/>
      <c r="CX231" s="459"/>
      <c r="CY231" s="459"/>
      <c r="CZ231" s="459"/>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459"/>
      <c r="AM232" s="459"/>
      <c r="AN232" s="459"/>
      <c r="AO232" s="1"/>
      <c r="AP232" s="1"/>
      <c r="AQ232" s="1"/>
      <c r="AR232" s="1"/>
      <c r="AS232" s="1"/>
      <c r="AT232" s="459"/>
      <c r="AU232" s="459"/>
      <c r="AV232" s="459"/>
      <c r="AW232" s="459"/>
      <c r="AX232" s="459"/>
      <c r="AY232" s="459"/>
      <c r="AZ232" s="459"/>
      <c r="BA232" s="459"/>
      <c r="BB232" s="459"/>
      <c r="BC232" s="459"/>
      <c r="BD232" s="459"/>
      <c r="BE232" s="459"/>
      <c r="BF232" s="459"/>
      <c r="BG232" s="459"/>
      <c r="BH232" s="459"/>
      <c r="BI232" s="459"/>
      <c r="BJ232" s="459"/>
      <c r="BK232" s="459"/>
      <c r="BL232" s="459"/>
      <c r="BM232" s="459"/>
      <c r="BN232" s="459"/>
      <c r="BO232" s="459"/>
      <c r="BP232" s="459"/>
      <c r="BQ232" s="459"/>
      <c r="BR232" s="459"/>
      <c r="BS232" s="459"/>
      <c r="BT232" s="459"/>
      <c r="BU232" s="459"/>
      <c r="BV232" s="459"/>
      <c r="BW232" s="459"/>
      <c r="BX232" s="459"/>
      <c r="BY232" s="459"/>
      <c r="BZ232" s="459"/>
      <c r="CA232" s="459"/>
      <c r="CB232" s="459"/>
      <c r="CC232" s="459"/>
      <c r="CD232" s="459"/>
      <c r="CE232" s="459"/>
      <c r="CF232" s="459"/>
      <c r="CG232" s="459"/>
      <c r="CH232" s="459"/>
      <c r="CI232" s="459"/>
      <c r="CJ232" s="459"/>
      <c r="CK232" s="459"/>
      <c r="CL232" s="459"/>
      <c r="CM232" s="459"/>
      <c r="CN232" s="459"/>
      <c r="CO232" s="459"/>
      <c r="CP232" s="459"/>
      <c r="CQ232" s="459"/>
      <c r="CR232" s="459"/>
      <c r="CS232" s="459"/>
      <c r="CT232" s="459"/>
      <c r="CU232" s="459"/>
      <c r="CV232" s="459"/>
      <c r="CW232" s="459"/>
      <c r="CX232" s="459"/>
      <c r="CY232" s="459"/>
      <c r="CZ232" s="459"/>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459"/>
      <c r="AM233" s="459"/>
      <c r="AN233" s="459"/>
      <c r="AO233" s="1"/>
      <c r="AP233" s="1"/>
      <c r="AQ233" s="1"/>
      <c r="AR233" s="1"/>
      <c r="AS233" s="1"/>
      <c r="AT233" s="459"/>
      <c r="AU233" s="459"/>
      <c r="AV233" s="459"/>
      <c r="AW233" s="459"/>
      <c r="AX233" s="459"/>
      <c r="AY233" s="459"/>
      <c r="AZ233" s="459"/>
      <c r="BA233" s="459"/>
      <c r="BB233" s="459"/>
      <c r="BC233" s="459"/>
      <c r="BD233" s="459"/>
      <c r="BE233" s="459"/>
      <c r="BF233" s="459"/>
      <c r="BG233" s="459"/>
      <c r="BH233" s="459"/>
      <c r="BI233" s="459"/>
      <c r="BJ233" s="459"/>
      <c r="BK233" s="459"/>
      <c r="BL233" s="459"/>
      <c r="BM233" s="459"/>
      <c r="BN233" s="459"/>
      <c r="BO233" s="459"/>
      <c r="BP233" s="459"/>
      <c r="BQ233" s="459"/>
      <c r="BR233" s="459"/>
      <c r="BS233" s="459"/>
      <c r="BT233" s="459"/>
      <c r="BU233" s="459"/>
      <c r="BV233" s="459"/>
      <c r="BW233" s="459"/>
      <c r="BX233" s="459"/>
      <c r="BY233" s="459"/>
      <c r="BZ233" s="459"/>
      <c r="CA233" s="459"/>
      <c r="CB233" s="459"/>
      <c r="CC233" s="459"/>
      <c r="CD233" s="459"/>
      <c r="CE233" s="459"/>
      <c r="CF233" s="459"/>
      <c r="CG233" s="459"/>
      <c r="CH233" s="459"/>
      <c r="CI233" s="459"/>
      <c r="CJ233" s="459"/>
      <c r="CK233" s="459"/>
      <c r="CL233" s="459"/>
      <c r="CM233" s="459"/>
      <c r="CN233" s="459"/>
      <c r="CO233" s="459"/>
      <c r="CP233" s="459"/>
      <c r="CQ233" s="459"/>
      <c r="CR233" s="459"/>
      <c r="CS233" s="459"/>
      <c r="CT233" s="459"/>
      <c r="CU233" s="459"/>
      <c r="CV233" s="459"/>
      <c r="CW233" s="459"/>
      <c r="CX233" s="459"/>
      <c r="CY233" s="459"/>
      <c r="CZ233" s="459"/>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459"/>
      <c r="AM234" s="459"/>
      <c r="AN234" s="459"/>
      <c r="AO234" s="1"/>
      <c r="AP234" s="1"/>
      <c r="AQ234" s="1"/>
      <c r="AR234" s="1"/>
      <c r="AS234" s="1"/>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459"/>
      <c r="AM235" s="459"/>
      <c r="AN235" s="459"/>
      <c r="AO235" s="1"/>
      <c r="AP235" s="1"/>
      <c r="AQ235" s="1"/>
      <c r="AR235" s="1"/>
      <c r="AS235" s="1"/>
      <c r="AT235" s="459"/>
      <c r="AU235" s="459"/>
      <c r="AV235" s="459"/>
      <c r="AW235" s="459"/>
      <c r="AX235" s="459"/>
      <c r="AY235" s="459"/>
      <c r="AZ235" s="459"/>
      <c r="BA235" s="459"/>
      <c r="BB235" s="459"/>
      <c r="BC235" s="459"/>
      <c r="BD235" s="459"/>
      <c r="BE235" s="459"/>
      <c r="BF235" s="459"/>
      <c r="BG235" s="459"/>
      <c r="BH235" s="459"/>
      <c r="BI235" s="459"/>
      <c r="BJ235" s="459"/>
      <c r="BK235" s="459"/>
      <c r="BL235" s="459"/>
      <c r="BM235" s="459"/>
      <c r="BN235" s="459"/>
      <c r="BO235" s="459"/>
      <c r="BP235" s="459"/>
      <c r="BQ235" s="459"/>
      <c r="BR235" s="459"/>
      <c r="BS235" s="459"/>
      <c r="BT235" s="459"/>
      <c r="BU235" s="459"/>
      <c r="BV235" s="459"/>
      <c r="BW235" s="459"/>
      <c r="BX235" s="459"/>
      <c r="BY235" s="459"/>
      <c r="BZ235" s="459"/>
      <c r="CA235" s="459"/>
      <c r="CB235" s="459"/>
      <c r="CC235" s="459"/>
      <c r="CD235" s="459"/>
      <c r="CE235" s="459"/>
      <c r="CF235" s="459"/>
      <c r="CG235" s="459"/>
      <c r="CH235" s="459"/>
      <c r="CI235" s="459"/>
      <c r="CJ235" s="459"/>
      <c r="CK235" s="459"/>
      <c r="CL235" s="459"/>
      <c r="CM235" s="459"/>
      <c r="CN235" s="459"/>
      <c r="CO235" s="459"/>
      <c r="CP235" s="459"/>
      <c r="CQ235" s="459"/>
      <c r="CR235" s="459"/>
      <c r="CS235" s="459"/>
      <c r="CT235" s="459"/>
      <c r="CU235" s="459"/>
      <c r="CV235" s="459"/>
      <c r="CW235" s="459"/>
      <c r="CX235" s="459"/>
      <c r="CY235" s="459"/>
      <c r="CZ235" s="459"/>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459"/>
      <c r="AM236" s="459"/>
      <c r="AN236" s="459"/>
      <c r="AO236" s="1"/>
      <c r="AP236" s="1"/>
      <c r="AQ236" s="1"/>
      <c r="AR236" s="1"/>
      <c r="AS236" s="1"/>
      <c r="AT236" s="459"/>
      <c r="AU236" s="459"/>
      <c r="AV236" s="459"/>
      <c r="AW236" s="459"/>
      <c r="AX236" s="459"/>
      <c r="AY236" s="459"/>
      <c r="AZ236" s="459"/>
      <c r="BA236" s="459"/>
      <c r="BB236" s="459"/>
      <c r="BC236" s="459"/>
      <c r="BD236" s="459"/>
      <c r="BE236" s="459"/>
      <c r="BF236" s="459"/>
      <c r="BG236" s="459"/>
      <c r="BH236" s="459"/>
      <c r="BI236" s="459"/>
      <c r="BJ236" s="459"/>
      <c r="BK236" s="459"/>
      <c r="BL236" s="459"/>
      <c r="BM236" s="459"/>
      <c r="BN236" s="459"/>
      <c r="BO236" s="459"/>
      <c r="BP236" s="459"/>
      <c r="BQ236" s="459"/>
      <c r="BR236" s="459"/>
      <c r="BS236" s="459"/>
      <c r="BT236" s="459"/>
      <c r="BU236" s="459"/>
      <c r="BV236" s="459"/>
      <c r="BW236" s="459"/>
      <c r="BX236" s="459"/>
      <c r="BY236" s="459"/>
      <c r="BZ236" s="459"/>
      <c r="CA236" s="459"/>
      <c r="CB236" s="459"/>
      <c r="CC236" s="459"/>
      <c r="CD236" s="459"/>
      <c r="CE236" s="459"/>
      <c r="CF236" s="459"/>
      <c r="CG236" s="459"/>
      <c r="CH236" s="459"/>
      <c r="CI236" s="459"/>
      <c r="CJ236" s="459"/>
      <c r="CK236" s="459"/>
      <c r="CL236" s="459"/>
      <c r="CM236" s="459"/>
      <c r="CN236" s="459"/>
      <c r="CO236" s="459"/>
      <c r="CP236" s="459"/>
      <c r="CQ236" s="459"/>
      <c r="CR236" s="459"/>
      <c r="CS236" s="459"/>
      <c r="CT236" s="459"/>
      <c r="CU236" s="459"/>
      <c r="CV236" s="459"/>
      <c r="CW236" s="459"/>
      <c r="CX236" s="459"/>
      <c r="CY236" s="459"/>
      <c r="CZ236" s="459"/>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459"/>
      <c r="AM237" s="459"/>
      <c r="AN237" s="459"/>
      <c r="AO237" s="1"/>
      <c r="AP237" s="1"/>
      <c r="AQ237" s="1"/>
      <c r="AR237" s="1"/>
      <c r="AS237" s="1"/>
      <c r="AT237" s="459"/>
      <c r="AU237" s="459"/>
      <c r="AV237" s="459"/>
      <c r="AW237" s="459"/>
      <c r="AX237" s="459"/>
      <c r="AY237" s="459"/>
      <c r="AZ237" s="459"/>
      <c r="BA237" s="459"/>
      <c r="BB237" s="459"/>
      <c r="BC237" s="459"/>
      <c r="BD237" s="459"/>
      <c r="BE237" s="459"/>
      <c r="BF237" s="459"/>
      <c r="BG237" s="459"/>
      <c r="BH237" s="459"/>
      <c r="BI237" s="459"/>
      <c r="BJ237" s="459"/>
      <c r="BK237" s="459"/>
      <c r="BL237" s="459"/>
      <c r="BM237" s="459"/>
      <c r="BN237" s="459"/>
      <c r="BO237" s="459"/>
      <c r="BP237" s="459"/>
      <c r="BQ237" s="459"/>
      <c r="BR237" s="459"/>
      <c r="BS237" s="459"/>
      <c r="BT237" s="459"/>
      <c r="BU237" s="459"/>
      <c r="BV237" s="459"/>
      <c r="BW237" s="459"/>
      <c r="BX237" s="459"/>
      <c r="BY237" s="459"/>
      <c r="BZ237" s="459"/>
      <c r="CA237" s="459"/>
      <c r="CB237" s="459"/>
      <c r="CC237" s="459"/>
      <c r="CD237" s="459"/>
      <c r="CE237" s="459"/>
      <c r="CF237" s="459"/>
      <c r="CG237" s="459"/>
      <c r="CH237" s="459"/>
      <c r="CI237" s="459"/>
      <c r="CJ237" s="459"/>
      <c r="CK237" s="459"/>
      <c r="CL237" s="459"/>
      <c r="CM237" s="459"/>
      <c r="CN237" s="459"/>
      <c r="CO237" s="459"/>
      <c r="CP237" s="459"/>
      <c r="CQ237" s="459"/>
      <c r="CR237" s="459"/>
      <c r="CS237" s="459"/>
      <c r="CT237" s="459"/>
      <c r="CU237" s="459"/>
      <c r="CV237" s="459"/>
      <c r="CW237" s="459"/>
      <c r="CX237" s="459"/>
      <c r="CY237" s="459"/>
      <c r="CZ237" s="459"/>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459"/>
      <c r="AM238" s="459"/>
      <c r="AN238" s="459"/>
      <c r="AO238" s="1"/>
      <c r="AP238" s="1"/>
      <c r="AQ238" s="1"/>
      <c r="AR238" s="1"/>
      <c r="AS238" s="1"/>
      <c r="AT238" s="459"/>
      <c r="AU238" s="459"/>
      <c r="AV238" s="459"/>
      <c r="AW238" s="459"/>
      <c r="AX238" s="459"/>
      <c r="AY238" s="459"/>
      <c r="AZ238" s="459"/>
      <c r="BA238" s="459"/>
      <c r="BB238" s="459"/>
      <c r="BC238" s="459"/>
      <c r="BD238" s="459"/>
      <c r="BE238" s="459"/>
      <c r="BF238" s="459"/>
      <c r="BG238" s="459"/>
      <c r="BH238" s="459"/>
      <c r="BI238" s="459"/>
      <c r="BJ238" s="459"/>
      <c r="BK238" s="459"/>
      <c r="BL238" s="459"/>
      <c r="BM238" s="459"/>
      <c r="BN238" s="459"/>
      <c r="BO238" s="459"/>
      <c r="BP238" s="459"/>
      <c r="BQ238" s="459"/>
      <c r="BR238" s="459"/>
      <c r="BS238" s="459"/>
      <c r="BT238" s="459"/>
      <c r="BU238" s="459"/>
      <c r="BV238" s="459"/>
      <c r="BW238" s="459"/>
      <c r="BX238" s="459"/>
      <c r="BY238" s="459"/>
      <c r="BZ238" s="459"/>
      <c r="CA238" s="459"/>
      <c r="CB238" s="459"/>
      <c r="CC238" s="459"/>
      <c r="CD238" s="459"/>
      <c r="CE238" s="459"/>
      <c r="CF238" s="459"/>
      <c r="CG238" s="459"/>
      <c r="CH238" s="459"/>
      <c r="CI238" s="459"/>
      <c r="CJ238" s="459"/>
      <c r="CK238" s="459"/>
      <c r="CL238" s="459"/>
      <c r="CM238" s="459"/>
      <c r="CN238" s="459"/>
      <c r="CO238" s="459"/>
      <c r="CP238" s="459"/>
      <c r="CQ238" s="459"/>
      <c r="CR238" s="459"/>
      <c r="CS238" s="459"/>
      <c r="CT238" s="459"/>
      <c r="CU238" s="459"/>
      <c r="CV238" s="459"/>
      <c r="CW238" s="459"/>
      <c r="CX238" s="459"/>
      <c r="CY238" s="459"/>
      <c r="CZ238" s="459"/>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459"/>
      <c r="AM239" s="459"/>
      <c r="AN239" s="459"/>
      <c r="AO239" s="1"/>
      <c r="AP239" s="1"/>
      <c r="AQ239" s="1"/>
      <c r="AR239" s="1"/>
      <c r="AS239" s="1"/>
      <c r="AT239" s="459"/>
      <c r="AU239" s="459"/>
      <c r="AV239" s="459"/>
      <c r="AW239" s="459"/>
      <c r="AX239" s="459"/>
      <c r="AY239" s="459"/>
      <c r="AZ239" s="459"/>
      <c r="BA239" s="459"/>
      <c r="BB239" s="459"/>
      <c r="BC239" s="459"/>
      <c r="BD239" s="459"/>
      <c r="BE239" s="459"/>
      <c r="BF239" s="459"/>
      <c r="BG239" s="459"/>
      <c r="BH239" s="459"/>
      <c r="BI239" s="459"/>
      <c r="BJ239" s="459"/>
      <c r="BK239" s="459"/>
      <c r="BL239" s="459"/>
      <c r="BM239" s="459"/>
      <c r="BN239" s="459"/>
      <c r="BO239" s="459"/>
      <c r="BP239" s="459"/>
      <c r="BQ239" s="459"/>
      <c r="BR239" s="459"/>
      <c r="BS239" s="459"/>
      <c r="BT239" s="459"/>
      <c r="BU239" s="459"/>
      <c r="BV239" s="459"/>
      <c r="BW239" s="459"/>
      <c r="BX239" s="459"/>
      <c r="BY239" s="459"/>
      <c r="BZ239" s="459"/>
      <c r="CA239" s="459"/>
      <c r="CB239" s="459"/>
      <c r="CC239" s="459"/>
      <c r="CD239" s="459"/>
      <c r="CE239" s="459"/>
      <c r="CF239" s="459"/>
      <c r="CG239" s="459"/>
      <c r="CH239" s="459"/>
      <c r="CI239" s="459"/>
      <c r="CJ239" s="459"/>
      <c r="CK239" s="459"/>
      <c r="CL239" s="459"/>
      <c r="CM239" s="459"/>
      <c r="CN239" s="459"/>
      <c r="CO239" s="459"/>
      <c r="CP239" s="459"/>
      <c r="CQ239" s="459"/>
      <c r="CR239" s="459"/>
      <c r="CS239" s="459"/>
      <c r="CT239" s="459"/>
      <c r="CU239" s="459"/>
      <c r="CV239" s="459"/>
      <c r="CW239" s="459"/>
      <c r="CX239" s="459"/>
      <c r="CY239" s="459"/>
      <c r="CZ239" s="459"/>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459"/>
      <c r="AM240" s="459"/>
      <c r="AN240" s="459"/>
      <c r="AO240" s="1"/>
      <c r="AP240" s="1"/>
      <c r="AQ240" s="1"/>
      <c r="AR240" s="1"/>
      <c r="AS240" s="1"/>
      <c r="AT240" s="459"/>
      <c r="AU240" s="459"/>
      <c r="AV240" s="459"/>
      <c r="AW240" s="459"/>
      <c r="AX240" s="459"/>
      <c r="AY240" s="459"/>
      <c r="AZ240" s="459"/>
      <c r="BA240" s="459"/>
      <c r="BB240" s="459"/>
      <c r="BC240" s="459"/>
      <c r="BD240" s="459"/>
      <c r="BE240" s="459"/>
      <c r="BF240" s="459"/>
      <c r="BG240" s="459"/>
      <c r="BH240" s="459"/>
      <c r="BI240" s="459"/>
      <c r="BJ240" s="459"/>
      <c r="BK240" s="459"/>
      <c r="BL240" s="459"/>
      <c r="BM240" s="459"/>
      <c r="BN240" s="459"/>
      <c r="BO240" s="459"/>
      <c r="BP240" s="459"/>
      <c r="BQ240" s="459"/>
      <c r="BR240" s="459"/>
      <c r="BS240" s="459"/>
      <c r="BT240" s="459"/>
      <c r="BU240" s="459"/>
      <c r="BV240" s="459"/>
      <c r="BW240" s="459"/>
      <c r="BX240" s="459"/>
      <c r="BY240" s="459"/>
      <c r="BZ240" s="459"/>
      <c r="CA240" s="459"/>
      <c r="CB240" s="459"/>
      <c r="CC240" s="459"/>
      <c r="CD240" s="459"/>
      <c r="CE240" s="459"/>
      <c r="CF240" s="459"/>
      <c r="CG240" s="459"/>
      <c r="CH240" s="459"/>
      <c r="CI240" s="459"/>
      <c r="CJ240" s="459"/>
      <c r="CK240" s="459"/>
      <c r="CL240" s="459"/>
      <c r="CM240" s="459"/>
      <c r="CN240" s="459"/>
      <c r="CO240" s="459"/>
      <c r="CP240" s="459"/>
      <c r="CQ240" s="459"/>
      <c r="CR240" s="459"/>
      <c r="CS240" s="459"/>
      <c r="CT240" s="459"/>
      <c r="CU240" s="459"/>
      <c r="CV240" s="459"/>
      <c r="CW240" s="459"/>
      <c r="CX240" s="459"/>
      <c r="CY240" s="459"/>
      <c r="CZ240" s="459"/>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459"/>
      <c r="AM241" s="459"/>
      <c r="AN241" s="459"/>
      <c r="AO241" s="1"/>
      <c r="AP241" s="1"/>
      <c r="AQ241" s="1"/>
      <c r="AR241" s="1"/>
      <c r="AS241" s="1"/>
      <c r="AT241" s="459"/>
      <c r="AU241" s="459"/>
      <c r="AV241" s="459"/>
      <c r="AW241" s="459"/>
      <c r="AX241" s="459"/>
      <c r="AY241" s="459"/>
      <c r="AZ241" s="459"/>
      <c r="BA241" s="459"/>
      <c r="BB241" s="459"/>
      <c r="BC241" s="459"/>
      <c r="BD241" s="459"/>
      <c r="BE241" s="459"/>
      <c r="BF241" s="459"/>
      <c r="BG241" s="459"/>
      <c r="BH241" s="459"/>
      <c r="BI241" s="459"/>
      <c r="BJ241" s="459"/>
      <c r="BK241" s="459"/>
      <c r="BL241" s="459"/>
      <c r="BM241" s="459"/>
      <c r="BN241" s="459"/>
      <c r="BO241" s="459"/>
      <c r="BP241" s="459"/>
      <c r="BQ241" s="459"/>
      <c r="BR241" s="459"/>
      <c r="BS241" s="459"/>
      <c r="BT241" s="459"/>
      <c r="BU241" s="459"/>
      <c r="BV241" s="459"/>
      <c r="BW241" s="459"/>
      <c r="BX241" s="459"/>
      <c r="BY241" s="459"/>
      <c r="BZ241" s="459"/>
      <c r="CA241" s="459"/>
      <c r="CB241" s="459"/>
      <c r="CC241" s="459"/>
      <c r="CD241" s="459"/>
      <c r="CE241" s="459"/>
      <c r="CF241" s="459"/>
      <c r="CG241" s="459"/>
      <c r="CH241" s="459"/>
      <c r="CI241" s="459"/>
      <c r="CJ241" s="459"/>
      <c r="CK241" s="459"/>
      <c r="CL241" s="459"/>
      <c r="CM241" s="459"/>
      <c r="CN241" s="459"/>
      <c r="CO241" s="459"/>
      <c r="CP241" s="459"/>
      <c r="CQ241" s="459"/>
      <c r="CR241" s="459"/>
      <c r="CS241" s="459"/>
      <c r="CT241" s="459"/>
      <c r="CU241" s="459"/>
      <c r="CV241" s="459"/>
      <c r="CW241" s="459"/>
      <c r="CX241" s="459"/>
      <c r="CY241" s="459"/>
      <c r="CZ241" s="459"/>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459"/>
      <c r="AM242" s="459"/>
      <c r="AN242" s="459"/>
      <c r="AO242" s="1"/>
      <c r="AP242" s="1"/>
      <c r="AQ242" s="1"/>
      <c r="AR242" s="1"/>
      <c r="AS242" s="1"/>
      <c r="AT242" s="459"/>
      <c r="AU242" s="459"/>
      <c r="AV242" s="459"/>
      <c r="AW242" s="459"/>
      <c r="AX242" s="459"/>
      <c r="AY242" s="459"/>
      <c r="AZ242" s="459"/>
      <c r="BA242" s="459"/>
      <c r="BB242" s="459"/>
      <c r="BC242" s="459"/>
      <c r="BD242" s="459"/>
      <c r="BE242" s="459"/>
      <c r="BF242" s="459"/>
      <c r="BG242" s="459"/>
      <c r="BH242" s="459"/>
      <c r="BI242" s="459"/>
      <c r="BJ242" s="459"/>
      <c r="BK242" s="459"/>
      <c r="BL242" s="459"/>
      <c r="BM242" s="459"/>
      <c r="BN242" s="459"/>
      <c r="BO242" s="459"/>
      <c r="BP242" s="459"/>
      <c r="BQ242" s="459"/>
      <c r="BR242" s="459"/>
      <c r="BS242" s="459"/>
      <c r="BT242" s="459"/>
      <c r="BU242" s="459"/>
      <c r="BV242" s="459"/>
      <c r="BW242" s="459"/>
      <c r="BX242" s="459"/>
      <c r="BY242" s="459"/>
      <c r="BZ242" s="459"/>
      <c r="CA242" s="459"/>
      <c r="CB242" s="459"/>
      <c r="CC242" s="459"/>
      <c r="CD242" s="459"/>
      <c r="CE242" s="459"/>
      <c r="CF242" s="459"/>
      <c r="CG242" s="459"/>
      <c r="CH242" s="459"/>
      <c r="CI242" s="459"/>
      <c r="CJ242" s="459"/>
      <c r="CK242" s="459"/>
      <c r="CL242" s="459"/>
      <c r="CM242" s="459"/>
      <c r="CN242" s="459"/>
      <c r="CO242" s="459"/>
      <c r="CP242" s="459"/>
      <c r="CQ242" s="459"/>
      <c r="CR242" s="459"/>
      <c r="CS242" s="459"/>
      <c r="CT242" s="459"/>
      <c r="CU242" s="459"/>
      <c r="CV242" s="459"/>
      <c r="CW242" s="459"/>
      <c r="CX242" s="459"/>
      <c r="CY242" s="459"/>
      <c r="CZ242" s="459"/>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459"/>
      <c r="AM243" s="459"/>
      <c r="AN243" s="459"/>
      <c r="AO243" s="1"/>
      <c r="AP243" s="1"/>
      <c r="AQ243" s="1"/>
      <c r="AR243" s="1"/>
      <c r="AS243" s="1"/>
      <c r="AT243" s="459"/>
      <c r="AU243" s="459"/>
      <c r="AV243" s="459"/>
      <c r="AW243" s="459"/>
      <c r="AX243" s="459"/>
      <c r="AY243" s="459"/>
      <c r="AZ243" s="459"/>
      <c r="BA243" s="459"/>
      <c r="BB243" s="459"/>
      <c r="BC243" s="459"/>
      <c r="BD243" s="459"/>
      <c r="BE243" s="459"/>
      <c r="BF243" s="459"/>
      <c r="BG243" s="459"/>
      <c r="BH243" s="459"/>
      <c r="BI243" s="459"/>
      <c r="BJ243" s="459"/>
      <c r="BK243" s="459"/>
      <c r="BL243" s="459"/>
      <c r="BM243" s="459"/>
      <c r="BN243" s="459"/>
      <c r="BO243" s="459"/>
      <c r="BP243" s="459"/>
      <c r="BQ243" s="459"/>
      <c r="BR243" s="459"/>
      <c r="BS243" s="459"/>
      <c r="BT243" s="459"/>
      <c r="BU243" s="459"/>
      <c r="BV243" s="459"/>
      <c r="BW243" s="459"/>
      <c r="BX243" s="459"/>
      <c r="BY243" s="459"/>
      <c r="BZ243" s="459"/>
      <c r="CA243" s="459"/>
      <c r="CB243" s="459"/>
      <c r="CC243" s="459"/>
      <c r="CD243" s="459"/>
      <c r="CE243" s="459"/>
      <c r="CF243" s="459"/>
      <c r="CG243" s="459"/>
      <c r="CH243" s="459"/>
      <c r="CI243" s="459"/>
      <c r="CJ243" s="459"/>
      <c r="CK243" s="459"/>
      <c r="CL243" s="459"/>
      <c r="CM243" s="459"/>
      <c r="CN243" s="459"/>
      <c r="CO243" s="459"/>
      <c r="CP243" s="459"/>
      <c r="CQ243" s="459"/>
      <c r="CR243" s="459"/>
      <c r="CS243" s="459"/>
      <c r="CT243" s="459"/>
      <c r="CU243" s="459"/>
      <c r="CV243" s="459"/>
      <c r="CW243" s="459"/>
      <c r="CX243" s="459"/>
      <c r="CY243" s="459"/>
      <c r="CZ243" s="459"/>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459"/>
      <c r="AM244" s="459"/>
      <c r="AN244" s="459"/>
      <c r="AO244" s="1"/>
      <c r="AP244" s="1"/>
      <c r="AQ244" s="1"/>
      <c r="AR244" s="1"/>
      <c r="AS244" s="1"/>
      <c r="AT244" s="459"/>
      <c r="AU244" s="459"/>
      <c r="AV244" s="459"/>
      <c r="AW244" s="459"/>
      <c r="AX244" s="459"/>
      <c r="AY244" s="459"/>
      <c r="AZ244" s="459"/>
      <c r="BA244" s="459"/>
      <c r="BB244" s="459"/>
      <c r="BC244" s="459"/>
      <c r="BD244" s="459"/>
      <c r="BE244" s="459"/>
      <c r="BF244" s="459"/>
      <c r="BG244" s="459"/>
      <c r="BH244" s="459"/>
      <c r="BI244" s="459"/>
      <c r="BJ244" s="459"/>
      <c r="BK244" s="459"/>
      <c r="BL244" s="459"/>
      <c r="BM244" s="459"/>
      <c r="BN244" s="459"/>
      <c r="BO244" s="459"/>
      <c r="BP244" s="459"/>
      <c r="BQ244" s="459"/>
      <c r="BR244" s="459"/>
      <c r="BS244" s="459"/>
      <c r="BT244" s="459"/>
      <c r="BU244" s="459"/>
      <c r="BV244" s="459"/>
      <c r="BW244" s="459"/>
      <c r="BX244" s="459"/>
      <c r="BY244" s="459"/>
      <c r="BZ244" s="459"/>
      <c r="CA244" s="459"/>
      <c r="CB244" s="459"/>
      <c r="CC244" s="459"/>
      <c r="CD244" s="459"/>
      <c r="CE244" s="459"/>
      <c r="CF244" s="459"/>
      <c r="CG244" s="459"/>
      <c r="CH244" s="459"/>
      <c r="CI244" s="459"/>
      <c r="CJ244" s="459"/>
      <c r="CK244" s="459"/>
      <c r="CL244" s="459"/>
      <c r="CM244" s="459"/>
      <c r="CN244" s="459"/>
      <c r="CO244" s="459"/>
      <c r="CP244" s="459"/>
      <c r="CQ244" s="459"/>
      <c r="CR244" s="459"/>
      <c r="CS244" s="459"/>
      <c r="CT244" s="459"/>
      <c r="CU244" s="459"/>
      <c r="CV244" s="459"/>
      <c r="CW244" s="459"/>
      <c r="CX244" s="459"/>
      <c r="CY244" s="459"/>
      <c r="CZ244" s="459"/>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459"/>
      <c r="AM245" s="459"/>
      <c r="AN245" s="459"/>
      <c r="AO245" s="1"/>
      <c r="AP245" s="1"/>
      <c r="AQ245" s="1"/>
      <c r="AR245" s="1"/>
      <c r="AS245" s="1"/>
      <c r="AT245" s="459"/>
      <c r="AU245" s="459"/>
      <c r="AV245" s="459"/>
      <c r="AW245" s="459"/>
      <c r="AX245" s="459"/>
      <c r="AY245" s="459"/>
      <c r="AZ245" s="459"/>
      <c r="BA245" s="459"/>
      <c r="BB245" s="459"/>
      <c r="BC245" s="459"/>
      <c r="BD245" s="459"/>
      <c r="BE245" s="459"/>
      <c r="BF245" s="459"/>
      <c r="BG245" s="459"/>
      <c r="BH245" s="459"/>
      <c r="BI245" s="459"/>
      <c r="BJ245" s="459"/>
      <c r="BK245" s="459"/>
      <c r="BL245" s="459"/>
      <c r="BM245" s="459"/>
      <c r="BN245" s="459"/>
      <c r="BO245" s="459"/>
      <c r="BP245" s="459"/>
      <c r="BQ245" s="459"/>
      <c r="BR245" s="459"/>
      <c r="BS245" s="459"/>
      <c r="BT245" s="459"/>
      <c r="BU245" s="459"/>
      <c r="BV245" s="459"/>
      <c r="BW245" s="459"/>
      <c r="BX245" s="459"/>
      <c r="BY245" s="459"/>
      <c r="BZ245" s="459"/>
      <c r="CA245" s="459"/>
      <c r="CB245" s="459"/>
      <c r="CC245" s="459"/>
      <c r="CD245" s="459"/>
      <c r="CE245" s="459"/>
      <c r="CF245" s="459"/>
      <c r="CG245" s="459"/>
      <c r="CH245" s="459"/>
      <c r="CI245" s="459"/>
      <c r="CJ245" s="459"/>
      <c r="CK245" s="459"/>
      <c r="CL245" s="459"/>
      <c r="CM245" s="459"/>
      <c r="CN245" s="459"/>
      <c r="CO245" s="459"/>
      <c r="CP245" s="459"/>
      <c r="CQ245" s="459"/>
      <c r="CR245" s="459"/>
      <c r="CS245" s="459"/>
      <c r="CT245" s="459"/>
      <c r="CU245" s="459"/>
      <c r="CV245" s="459"/>
      <c r="CW245" s="459"/>
      <c r="CX245" s="459"/>
      <c r="CY245" s="459"/>
      <c r="CZ245" s="459"/>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459"/>
      <c r="AM246" s="459"/>
      <c r="AN246" s="459"/>
      <c r="AO246" s="1"/>
      <c r="AP246" s="1"/>
      <c r="AQ246" s="1"/>
      <c r="AR246" s="1"/>
      <c r="AS246" s="1"/>
      <c r="AT246" s="459"/>
      <c r="AU246" s="459"/>
      <c r="AV246" s="459"/>
      <c r="AW246" s="459"/>
      <c r="AX246" s="459"/>
      <c r="AY246" s="459"/>
      <c r="AZ246" s="459"/>
      <c r="BA246" s="459"/>
      <c r="BB246" s="459"/>
      <c r="BC246" s="459"/>
      <c r="BD246" s="459"/>
      <c r="BE246" s="459"/>
      <c r="BF246" s="459"/>
      <c r="BG246" s="459"/>
      <c r="BH246" s="459"/>
      <c r="BI246" s="459"/>
      <c r="BJ246" s="459"/>
      <c r="BK246" s="459"/>
      <c r="BL246" s="459"/>
      <c r="BM246" s="459"/>
      <c r="BN246" s="459"/>
      <c r="BO246" s="459"/>
      <c r="BP246" s="459"/>
      <c r="BQ246" s="459"/>
      <c r="BR246" s="459"/>
      <c r="BS246" s="459"/>
      <c r="BT246" s="459"/>
      <c r="BU246" s="459"/>
      <c r="BV246" s="459"/>
      <c r="BW246" s="459"/>
      <c r="BX246" s="459"/>
      <c r="BY246" s="459"/>
      <c r="BZ246" s="459"/>
      <c r="CA246" s="459"/>
      <c r="CB246" s="459"/>
      <c r="CC246" s="459"/>
      <c r="CD246" s="459"/>
      <c r="CE246" s="459"/>
      <c r="CF246" s="459"/>
      <c r="CG246" s="459"/>
      <c r="CH246" s="459"/>
      <c r="CI246" s="459"/>
      <c r="CJ246" s="459"/>
      <c r="CK246" s="459"/>
      <c r="CL246" s="459"/>
      <c r="CM246" s="459"/>
      <c r="CN246" s="459"/>
      <c r="CO246" s="459"/>
      <c r="CP246" s="459"/>
      <c r="CQ246" s="459"/>
      <c r="CR246" s="459"/>
      <c r="CS246" s="459"/>
      <c r="CT246" s="459"/>
      <c r="CU246" s="459"/>
      <c r="CV246" s="459"/>
      <c r="CW246" s="459"/>
      <c r="CX246" s="459"/>
      <c r="CY246" s="459"/>
      <c r="CZ246" s="459"/>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459"/>
      <c r="AM247" s="459"/>
      <c r="AN247" s="459"/>
      <c r="AO247" s="1"/>
      <c r="AP247" s="1"/>
      <c r="AQ247" s="1"/>
      <c r="AR247" s="1"/>
      <c r="AS247" s="1"/>
      <c r="AT247" s="459"/>
      <c r="AU247" s="459"/>
      <c r="AV247" s="459"/>
      <c r="AW247" s="459"/>
      <c r="AX247" s="459"/>
      <c r="AY247" s="459"/>
      <c r="AZ247" s="459"/>
      <c r="BA247" s="459"/>
      <c r="BB247" s="459"/>
      <c r="BC247" s="459"/>
      <c r="BD247" s="459"/>
      <c r="BE247" s="459"/>
      <c r="BF247" s="459"/>
      <c r="BG247" s="459"/>
      <c r="BH247" s="459"/>
      <c r="BI247" s="459"/>
      <c r="BJ247" s="459"/>
      <c r="BK247" s="459"/>
      <c r="BL247" s="459"/>
      <c r="BM247" s="459"/>
      <c r="BN247" s="459"/>
      <c r="BO247" s="459"/>
      <c r="BP247" s="459"/>
      <c r="BQ247" s="459"/>
      <c r="BR247" s="459"/>
      <c r="BS247" s="459"/>
      <c r="BT247" s="459"/>
      <c r="BU247" s="459"/>
      <c r="BV247" s="459"/>
      <c r="BW247" s="459"/>
      <c r="BX247" s="459"/>
      <c r="BY247" s="459"/>
      <c r="BZ247" s="459"/>
      <c r="CA247" s="459"/>
      <c r="CB247" s="459"/>
      <c r="CC247" s="459"/>
      <c r="CD247" s="459"/>
      <c r="CE247" s="459"/>
      <c r="CF247" s="459"/>
      <c r="CG247" s="459"/>
      <c r="CH247" s="459"/>
      <c r="CI247" s="459"/>
      <c r="CJ247" s="459"/>
      <c r="CK247" s="459"/>
      <c r="CL247" s="459"/>
      <c r="CM247" s="459"/>
      <c r="CN247" s="459"/>
      <c r="CO247" s="459"/>
      <c r="CP247" s="459"/>
      <c r="CQ247" s="459"/>
      <c r="CR247" s="459"/>
      <c r="CS247" s="459"/>
      <c r="CT247" s="459"/>
      <c r="CU247" s="459"/>
      <c r="CV247" s="459"/>
      <c r="CW247" s="459"/>
      <c r="CX247" s="459"/>
      <c r="CY247" s="459"/>
      <c r="CZ247" s="459"/>
    </row>
    <row r="248" spans="1:104" ht="19.350000000000001" customHeight="1" collapsed="1"/>
  </sheetData>
  <sheetProtection algorithmName="SHA-512" hashValue="PWCwjZwiAS5IqML7BU1bx1sjbq20lVTWYtxFc/h4/FPUySYzojJM/uyJm3SDwuvrRsWHs67Ls6AxK3DJV+r6qA==" saltValue="d2yNSxStCIM6dL/wELrd3w==" spinCount="100000" sheet="1" formatRows="0" selectLockedCells="1"/>
  <dataConsolidate/>
  <mergeCells count="113">
    <mergeCell ref="G181:G182"/>
    <mergeCell ref="M181:N181"/>
    <mergeCell ref="B182:C182"/>
    <mergeCell ref="B192:C192"/>
    <mergeCell ref="B223:C223"/>
    <mergeCell ref="J13:Q19"/>
    <mergeCell ref="J20:Q27"/>
    <mergeCell ref="J28:Q35"/>
    <mergeCell ref="J36: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C10:D10"/>
    <mergeCell ref="E10:F10"/>
    <mergeCell ref="L59:M59"/>
    <mergeCell ref="L60:M60"/>
    <mergeCell ref="L61:M61"/>
    <mergeCell ref="B64:C64"/>
    <mergeCell ref="D64:E64"/>
    <mergeCell ref="B65:C65"/>
    <mergeCell ref="A50:Q51"/>
    <mergeCell ref="L53:M53"/>
    <mergeCell ref="L54:M54"/>
    <mergeCell ref="L56:M56"/>
    <mergeCell ref="L57:M57"/>
    <mergeCell ref="L58:M58"/>
    <mergeCell ref="L48:P48"/>
    <mergeCell ref="R1:R3"/>
    <mergeCell ref="Y1:Y12"/>
    <mergeCell ref="E7:P7"/>
    <mergeCell ref="C8:D8"/>
    <mergeCell ref="A46:Q46"/>
    <mergeCell ref="D47:E47"/>
    <mergeCell ref="J47:Q47"/>
    <mergeCell ref="B48:C48"/>
    <mergeCell ref="D48:E48"/>
    <mergeCell ref="G48:J48"/>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E6:P6"/>
    <mergeCell ref="C7:D7"/>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s>
  <phoneticPr fontId="2"/>
  <conditionalFormatting sqref="A13:I43">
    <cfRule type="expression" dxfId="647" priority="38">
      <formula>OR($C13="休暇",$C13="休日")</formula>
    </cfRule>
  </conditionalFormatting>
  <conditionalFormatting sqref="B13:B43">
    <cfRule type="expression" dxfId="646" priority="215">
      <formula>$B13="日"</formula>
    </cfRule>
    <cfRule type="expression" dxfId="645" priority="216">
      <formula>$B13="土"</formula>
    </cfRule>
  </conditionalFormatting>
  <conditionalFormatting sqref="B64 B68 F68 B71">
    <cfRule type="expression" dxfId="644" priority="35">
      <formula>OR($N$54="管理職",$N$54="裁量労働制",$N$54="固定残業制")</formula>
    </cfRule>
  </conditionalFormatting>
  <conditionalFormatting sqref="B64 B68 F68">
    <cfRule type="expression" dxfId="643" priority="3">
      <formula>OR($N$54="(大学・国研等)管理職",$N$54="(大学・国研等)裁量労働制")</formula>
    </cfRule>
  </conditionalFormatting>
  <conditionalFormatting sqref="B76">
    <cfRule type="expression" dxfId="642" priority="15">
      <formula>OR($N$54="管理職",$N$54="裁量労働制")</formula>
    </cfRule>
  </conditionalFormatting>
  <conditionalFormatting sqref="B77">
    <cfRule type="expression" dxfId="641" priority="29">
      <formula>OR($N$54="管理職",$N$54="裁量労働制")</formula>
    </cfRule>
  </conditionalFormatting>
  <conditionalFormatting sqref="B80">
    <cfRule type="expression" dxfId="640" priority="27">
      <formula>$N$54="固定残業制"</formula>
    </cfRule>
  </conditionalFormatting>
  <conditionalFormatting sqref="B83 B87 B90">
    <cfRule type="expression" dxfId="639" priority="24">
      <formula>$N$54="固定残業制"</formula>
    </cfRule>
  </conditionalFormatting>
  <conditionalFormatting sqref="B84 B88 B91">
    <cfRule type="expression" dxfId="638" priority="21">
      <formula>$N$54="固定残業制"</formula>
    </cfRule>
  </conditionalFormatting>
  <conditionalFormatting sqref="B65:C65 B69:C69 F69 B72:C72 B78:C78">
    <cfRule type="expression" dxfId="637" priority="9">
      <formula>OR($N$54="管理職",$N$54="裁量労働制")</formula>
    </cfRule>
  </conditionalFormatting>
  <conditionalFormatting sqref="B65:C65 B69:C69 F69 B72:C72">
    <cfRule type="expression" dxfId="636" priority="33">
      <formula>OR($N$54="管理職",$N$54="裁量労働制",$N$54="固定残業制")</formula>
    </cfRule>
  </conditionalFormatting>
  <conditionalFormatting sqref="B65:C65 B69:C69 F69">
    <cfRule type="expression" dxfId="635" priority="2">
      <formula>OR($N$54="(大学・国研等)管理職",$N$54="(大学・国研等)裁量労働制")</formula>
    </cfRule>
  </conditionalFormatting>
  <conditionalFormatting sqref="B69:D69">
    <cfRule type="expression" dxfId="634" priority="7">
      <formula>OR($N$54="管理職",$N$54="裁量労働制",$N$54="固定残業制",$N$54="(大学・国研等)管理職",$N$54="(大学・国研等)裁量労働制")</formula>
    </cfRule>
  </conditionalFormatting>
  <conditionalFormatting sqref="C64 F64:O64 C68 G68:O68 C71:N71">
    <cfRule type="expression" dxfId="633" priority="14">
      <formula>OR($N$54="管理職",$N$54="裁量労働制",$N$54="固定残業制")</formula>
    </cfRule>
  </conditionalFormatting>
  <conditionalFormatting sqref="C80:L80">
    <cfRule type="expression" dxfId="632" priority="25">
      <formula>$N$54="固定残業制"</formula>
    </cfRule>
  </conditionalFormatting>
  <conditionalFormatting sqref="C83:L83 C90:N90 C87:E87">
    <cfRule type="expression" dxfId="631" priority="18">
      <formula>$N$54="固定残業制"</formula>
    </cfRule>
  </conditionalFormatting>
  <conditionalFormatting sqref="C84:L84 C88:L88 C91:N91">
    <cfRule type="expression" dxfId="630" priority="19">
      <formula>$N$54="固定残業制"</formula>
    </cfRule>
  </conditionalFormatting>
  <conditionalFormatting sqref="C76:N76">
    <cfRule type="expression" dxfId="629" priority="34">
      <formula>OR($N$54="管理職",$N$54="裁量労働制")</formula>
    </cfRule>
  </conditionalFormatting>
  <conditionalFormatting sqref="C78:N78">
    <cfRule type="expression" dxfId="628" priority="32">
      <formula>OR($N$54="管理職",$N$54="裁量労働制")</formula>
    </cfRule>
  </conditionalFormatting>
  <conditionalFormatting sqref="C64:O64 C68 G68:O68">
    <cfRule type="expression" dxfId="627" priority="12">
      <formula>OR($N$54="管理職",$N$54="裁量労働制",$N$54="固定残業制",$N$54="(大学・国研等)管理職",$N$54="(大学・国研等)裁量労働制")</formula>
    </cfRule>
  </conditionalFormatting>
  <conditionalFormatting sqref="D65">
    <cfRule type="expression" dxfId="626" priority="1">
      <formula>OR($N$54="(大学・国研等)管理職",$N$54="(大学・国研等)裁量労働制")</formula>
    </cfRule>
  </conditionalFormatting>
  <conditionalFormatting sqref="D65:O65 C69 G69:O69 C72:N72">
    <cfRule type="expression" dxfId="625" priority="11">
      <formula>OR($N$54="管理職",$N$54="裁量労働制",$N$54="固定残業制")</formula>
    </cfRule>
  </conditionalFormatting>
  <conditionalFormatting sqref="D65:O65 C69 G69:O69">
    <cfRule type="expression" dxfId="624" priority="5">
      <formula>OR($N$54="(大学・国研等)管理職",$N$54="(大学・国研等)裁量労働制")</formula>
    </cfRule>
  </conditionalFormatting>
  <conditionalFormatting sqref="E10:F10">
    <cfRule type="expression" dxfId="623" priority="123">
      <formula>OR(I9="管理職/高プロ",I9="固定残業代有",I9="(大学・国研等)管理職/高プロ")</formula>
    </cfRule>
  </conditionalFormatting>
  <conditionalFormatting sqref="F83:L83 H90:N90">
    <cfRule type="expression" dxfId="622" priority="6">
      <formula>$N$54="固定残業制"</formula>
    </cfRule>
  </conditionalFormatting>
  <conditionalFormatting sqref="F87:L87">
    <cfRule type="expression" dxfId="621" priority="20">
      <formula>$N$54="固定残業制"</formula>
    </cfRule>
  </conditionalFormatting>
  <conditionalFormatting sqref="F77:N77">
    <cfRule type="expression" dxfId="620" priority="16">
      <formula>OR($N$54="管理職",$N$54="裁量労働制")</formula>
    </cfRule>
  </conditionalFormatting>
  <conditionalFormatting sqref="G10">
    <cfRule type="expression" dxfId="619" priority="125">
      <formula>OR($I$9="管理職/高プロ",$I$9="固定残業代有",$I$9="(大学・国研等)管理職/高プロ")</formula>
    </cfRule>
  </conditionalFormatting>
  <conditionalFormatting sqref="H2">
    <cfRule type="expression" dxfId="618" priority="209">
      <formula>COUNTA($F$1)=1</formula>
    </cfRule>
  </conditionalFormatting>
  <conditionalFormatting sqref="H10">
    <cfRule type="expression" dxfId="617" priority="121">
      <formula>OR($I$9="管理職/高プロ",$I$9="裁量",$I$9="固定残業代有",$I$9="(大学・国研等)裁量")</formula>
    </cfRule>
  </conditionalFormatting>
  <conditionalFormatting sqref="I9:J9">
    <cfRule type="expression" dxfId="616" priority="212">
      <formula>COUNTA($F$1)=1</formula>
    </cfRule>
  </conditionalFormatting>
  <conditionalFormatting sqref="I1:M1">
    <cfRule type="expression" dxfId="615" priority="214">
      <formula>$I$1&lt;&gt;"-"</formula>
    </cfRule>
  </conditionalFormatting>
  <conditionalFormatting sqref="J10">
    <cfRule type="expression" dxfId="614" priority="122">
      <formula>OR($I$9="管理職/高プロ",$I$9="裁量",$I$9="固定残業代有",$I$9="(大学・国研等)裁量")</formula>
    </cfRule>
  </conditionalFormatting>
  <conditionalFormatting sqref="K10">
    <cfRule type="expression" dxfId="613" priority="124">
      <formula>OR($I$9="裁量",$I$9="固定残業代有",$I$9="(大学・国研等)裁量")</formula>
    </cfRule>
  </conditionalFormatting>
  <conditionalFormatting sqref="M80">
    <cfRule type="expression" dxfId="612" priority="26">
      <formula>$N$54="固定残業制"</formula>
    </cfRule>
  </conditionalFormatting>
  <conditionalFormatting sqref="M83 M87 O90">
    <cfRule type="expression" dxfId="611" priority="23">
      <formula>$N$54="固定残業制"</formula>
    </cfRule>
  </conditionalFormatting>
  <conditionalFormatting sqref="M84 M88 O91">
    <cfRule type="expression" dxfId="610" priority="22">
      <formula>$N$54="固定残業制"</formula>
    </cfRule>
  </conditionalFormatting>
  <conditionalFormatting sqref="N10">
    <cfRule type="expression" dxfId="609" priority="126">
      <formula>OR($I$9="裁量",$I$9="固定残業代有",$I$9="(大学・国研等)裁量")</formula>
    </cfRule>
  </conditionalFormatting>
  <conditionalFormatting sqref="O10">
    <cfRule type="expression" dxfId="608" priority="127">
      <formula>OR($H$2="あり",$Q$2="あり")</formula>
    </cfRule>
  </conditionalFormatting>
  <conditionalFormatting sqref="O76">
    <cfRule type="expression" dxfId="607" priority="31">
      <formula>OR($N$54="管理職",$N$54="裁量労働制")</formula>
    </cfRule>
  </conditionalFormatting>
  <conditionalFormatting sqref="O77">
    <cfRule type="expression" dxfId="606" priority="10">
      <formula>OR(,$N$54="管理職",$N$54="裁量労働制")</formula>
    </cfRule>
  </conditionalFormatting>
  <conditionalFormatting sqref="O78">
    <cfRule type="expression" dxfId="605" priority="28">
      <formula>OR($N$54="管理職",$N$54="裁量労働制")</formula>
    </cfRule>
  </conditionalFormatting>
  <conditionalFormatting sqref="O80 O84 O88">
    <cfRule type="expression" dxfId="604" priority="17">
      <formula>$N$54="固定残業制"</formula>
    </cfRule>
  </conditionalFormatting>
  <conditionalFormatting sqref="P64 D68 O68:P68">
    <cfRule type="expression" dxfId="603" priority="4">
      <formula>OR($N$54="(大学・国研等)管理職",$N$54="(大学・国研等)裁量労働制")</formula>
    </cfRule>
  </conditionalFormatting>
  <conditionalFormatting sqref="P64 D68 P68 O71">
    <cfRule type="expression" dxfId="602" priority="13">
      <formula>OR($N$54="管理職",$N$54="裁量労働制",$N$54="固定残業制")</formula>
    </cfRule>
  </conditionalFormatting>
  <conditionalFormatting sqref="P65 P69 O72">
    <cfRule type="expression" dxfId="601" priority="8">
      <formula>OR($N$54="管理職",$N$54="裁量労働制",$N$54="固定残業制")</formula>
    </cfRule>
  </conditionalFormatting>
  <conditionalFormatting sqref="P65 P69">
    <cfRule type="expression" dxfId="600" priority="30">
      <formula>OR($N$54="管理職",$N$54="裁量労働制",$N$54="(大学・国研等)管理職",$N$54="(大学・国研等)裁量労働制")</formula>
    </cfRule>
  </conditionalFormatting>
  <conditionalFormatting sqref="Q2">
    <cfRule type="expression" dxfId="599" priority="210">
      <formula>COUNTA($F$1)=1</formula>
    </cfRule>
  </conditionalFormatting>
  <conditionalFormatting sqref="Q10">
    <cfRule type="expression" dxfId="598" priority="128">
      <formula>OR($H$2="あり",$Q$2="あり")</formula>
    </cfRule>
  </conditionalFormatting>
  <conditionalFormatting sqref="AI1">
    <cfRule type="expression" dxfId="595" priority="221">
      <formula>COUNTIF(AI2:AI26,"○")=COUNTA($AH$2:$AH$26)</formula>
    </cfRule>
  </conditionalFormatting>
  <dataValidations count="8">
    <dataValidation type="custom" allowBlank="1" showInputMessage="1" showErrorMessage="1" sqref="I20" xr:uid="{A29CEB99-C143-433B-8CE7-E5395EE890DE}">
      <formula1>IF($C20="休日",I20="",I20&gt;"*")</formula1>
    </dataValidation>
    <dataValidation type="list" allowBlank="1" showInputMessage="1" showErrorMessage="1" sqref="C13:C43" xr:uid="{ABBFADE5-7E13-4974-9567-0ACC04B21F16}">
      <formula1>$AP$4:$AP$7</formula1>
    </dataValidation>
    <dataValidation type="list" imeMode="on" allowBlank="1" sqref="I9:J9" xr:uid="{F650A8EA-C58D-4B3B-9841-943304CA5FCA}">
      <formula1>"通常勤務,管理職/高プロ,裁量,固定残業代有,出向,(大学・国研等)管理職/高プロ,(大学・国研等)裁量,その他"</formula1>
    </dataValidation>
    <dataValidation type="list" allowBlank="1" showInputMessage="1" showErrorMessage="1" sqref="N55:P55" xr:uid="{E7B7781E-E141-4CAA-9BBD-CC6CDEA7C933}">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B7303767-B914-4236-8500-568EBDDBDD00}">
      <formula1>0</formula1>
      <formula2>0.999988425925926</formula2>
    </dataValidation>
    <dataValidation type="time" operator="greaterThan" allowBlank="1" showInputMessage="1" showErrorMessage="1" errorTitle="時刻を入力して下さい。" error="0:01以上の時刻を入力して下さい。" sqref="G13:G43 E13:E43" xr:uid="{F01DA94D-435C-4048-BD47-A06578661109}">
      <formula1>0</formula1>
    </dataValidation>
    <dataValidation type="list" allowBlank="1" showInputMessage="1" showErrorMessage="1" sqref="F1:H1" xr:uid="{45A66EAF-0B06-46EB-A507-695A2D507114}">
      <formula1>"委託業務従事日誌,助成事業従事日誌"</formula1>
    </dataValidation>
    <dataValidation type="list" allowBlank="1" showInputMessage="1" showErrorMessage="1" sqref="H2 Q2" xr:uid="{A915A5A9-E103-460C-84C7-D5BAE5208CD6}">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08" operator="containsText" id="{30351ADB-8DAF-4625-8309-C4CAF42E1184}">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168" operator="containsText" id="{A60A240B-BE56-457F-94E0-7307142DFB11}">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60916B43-1229-40EF-8AE5-79770331D3A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0A672-1D4E-4955-A0CF-A3E320455A91}">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459" customWidth="1" collapsed="1"/>
    <col min="39" max="40" width="10.625" style="459" customWidth="1"/>
    <col min="41" max="44" width="7.625" style="1" hidden="1" customWidth="1" outlineLevel="1"/>
    <col min="45" max="45" width="6.625" style="1" hidden="1" customWidth="1" outlineLevel="1"/>
    <col min="46" max="46" width="10.625" style="459" customWidth="1" collapsed="1"/>
    <col min="47" max="104" width="10.625" style="459" customWidth="1"/>
    <col min="105" max="16384" width="9" style="1"/>
  </cols>
  <sheetData>
    <row r="1" spans="1:104" ht="17.100000000000001" customHeight="1" thickBot="1">
      <c r="A1" s="338" t="s">
        <v>166</v>
      </c>
      <c r="B1" s="339"/>
      <c r="C1" s="339"/>
      <c r="D1" s="339"/>
      <c r="E1" s="339"/>
      <c r="F1" s="340" t="s">
        <v>110</v>
      </c>
      <c r="G1" s="341"/>
      <c r="H1" s="341"/>
      <c r="I1" s="342" t="str">
        <f>IF(AI1="エラーなし","-","コメント(S列)をご確認ください。")</f>
        <v>コメント(S列)をご確認ください。</v>
      </c>
      <c r="J1" s="343"/>
      <c r="K1" s="343"/>
      <c r="L1" s="343"/>
      <c r="M1" s="343"/>
      <c r="N1" s="34" t="str">
        <f>IF($F$1="委託業務従事日誌","契約管理番号：","事業番号：")</f>
        <v>契約管理番号：</v>
      </c>
      <c r="O1" s="344" t="s">
        <v>162</v>
      </c>
      <c r="P1" s="345"/>
      <c r="Q1" s="12" t="str">
        <f>IF($F$1="委託業務従事日誌","別紙７","")</f>
        <v>別紙７</v>
      </c>
      <c r="R1" s="346" t="s">
        <v>50</v>
      </c>
      <c r="S1" s="85" t="s">
        <v>94</v>
      </c>
      <c r="T1" s="105"/>
      <c r="U1" s="80"/>
      <c r="V1" s="80"/>
      <c r="W1" s="80"/>
      <c r="X1" s="80"/>
      <c r="Y1" s="331" t="s">
        <v>77</v>
      </c>
      <c r="Z1" s="331" t="s">
        <v>78</v>
      </c>
      <c r="AA1" s="331" t="s">
        <v>79</v>
      </c>
      <c r="AB1" s="331" t="s">
        <v>80</v>
      </c>
      <c r="AC1" s="331" t="s">
        <v>83</v>
      </c>
      <c r="AD1" s="331" t="s">
        <v>81</v>
      </c>
      <c r="AE1" s="331" t="s">
        <v>82</v>
      </c>
      <c r="AF1" s="331" t="s">
        <v>127</v>
      </c>
      <c r="AG1" s="331"/>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3" t="s">
        <v>14</v>
      </c>
      <c r="B2" s="334"/>
      <c r="C2" s="334"/>
      <c r="D2" s="334"/>
      <c r="E2" s="334"/>
      <c r="F2" s="334"/>
      <c r="G2" s="334"/>
      <c r="H2" s="102"/>
      <c r="I2" s="103"/>
      <c r="J2" s="103"/>
      <c r="K2" s="103"/>
      <c r="L2" s="103"/>
      <c r="M2" s="103"/>
      <c r="N2" s="103"/>
      <c r="O2" s="103"/>
      <c r="P2" s="103" t="s">
        <v>20</v>
      </c>
      <c r="Q2" s="79"/>
      <c r="R2" s="347"/>
      <c r="S2" s="80" t="str" cm="1">
        <f t="array" ref="S2">IF(AND(AI2="○",AI3="○"),"○",_xlfn.IFS(AI2="○","",AI2="✕","✕　"&amp;AJ2&amp;"　　")&amp;_xlfn.IFS(AI3="○","",AI3="✕","✕　"&amp;AJ3))</f>
        <v>○</v>
      </c>
      <c r="T2" s="80"/>
      <c r="W2" s="80"/>
      <c r="X2" s="80"/>
      <c r="Y2" s="332"/>
      <c r="Z2" s="332"/>
      <c r="AA2" s="332"/>
      <c r="AB2" s="332"/>
      <c r="AC2" s="332"/>
      <c r="AD2" s="332"/>
      <c r="AE2" s="332"/>
      <c r="AF2" s="332"/>
      <c r="AG2" s="332"/>
      <c r="AH2" s="181" t="s">
        <v>33</v>
      </c>
      <c r="AI2" s="182" t="str">
        <f>IF(A1="","✕","○")</f>
        <v>○</v>
      </c>
      <c r="AJ2" s="78" t="s">
        <v>43</v>
      </c>
    </row>
    <row r="3" spans="1:104" ht="17.100000000000001" customHeight="1" thickBot="1">
      <c r="A3" s="335" t="str">
        <f>IF($F$1="委託業務従事日誌","委託業務の名称：","助成事業の名称：")</f>
        <v>委託業務の名称：</v>
      </c>
      <c r="B3" s="327"/>
      <c r="C3" s="327"/>
      <c r="D3" s="327"/>
      <c r="E3" s="325" t="s">
        <v>133</v>
      </c>
      <c r="F3" s="326"/>
      <c r="G3" s="326"/>
      <c r="H3" s="326"/>
      <c r="I3" s="326"/>
      <c r="J3" s="326"/>
      <c r="K3" s="326"/>
      <c r="L3" s="326"/>
      <c r="M3" s="326"/>
      <c r="N3" s="326"/>
      <c r="O3" s="326"/>
      <c r="P3" s="326"/>
      <c r="Q3" s="98"/>
      <c r="R3" s="347"/>
      <c r="S3" s="80" t="str" cm="1">
        <f t="array" ref="S3">IF(AND(AI4="○",AI5="○"),"○",_xlfn.IFS(AI4="○","",AI4="✕","✕　"&amp;AJ4&amp;"　　")&amp;_xlfn.IFS(AI5="○","",AI5="✕","✕　"&amp;AJ5))</f>
        <v>✕　“他のNEDO事業有無”が未選択。　　✕　“他の公的事業有無”が未選択。</v>
      </c>
      <c r="T3" s="80"/>
      <c r="W3" s="80"/>
      <c r="X3" s="80"/>
      <c r="Y3" s="332"/>
      <c r="Z3" s="332"/>
      <c r="AA3" s="332"/>
      <c r="AB3" s="332"/>
      <c r="AC3" s="332"/>
      <c r="AD3" s="332"/>
      <c r="AE3" s="332"/>
      <c r="AF3" s="332"/>
      <c r="AG3" s="332"/>
      <c r="AH3" s="183" t="s">
        <v>32</v>
      </c>
      <c r="AI3" s="184" t="str">
        <f>IF(O1="","✕","○")</f>
        <v>○</v>
      </c>
      <c r="AJ3" s="78" t="s">
        <v>38</v>
      </c>
      <c r="AO3" s="170" t="s">
        <v>114</v>
      </c>
      <c r="AP3" s="172" t="s">
        <v>113</v>
      </c>
      <c r="AQ3" s="3"/>
      <c r="AR3" s="3"/>
      <c r="AS3" s="3"/>
    </row>
    <row r="4" spans="1:104" ht="17.100000000000001" customHeight="1" thickBot="1">
      <c r="A4" s="336"/>
      <c r="B4" s="337"/>
      <c r="C4" s="337"/>
      <c r="D4" s="337"/>
      <c r="E4" s="325" t="s">
        <v>132</v>
      </c>
      <c r="F4" s="326"/>
      <c r="G4" s="326"/>
      <c r="H4" s="326"/>
      <c r="I4" s="326"/>
      <c r="J4" s="326"/>
      <c r="K4" s="326"/>
      <c r="L4" s="326"/>
      <c r="M4" s="326"/>
      <c r="N4" s="326"/>
      <c r="O4" s="326"/>
      <c r="P4" s="326"/>
      <c r="Q4" s="98"/>
      <c r="S4" s="80" t="str">
        <f>IF(COUNTA(E3:P5)&gt;=1,"○","✕ "&amp;AJ6)</f>
        <v>○</v>
      </c>
      <c r="T4" s="80"/>
      <c r="W4" s="80"/>
      <c r="X4" s="80"/>
      <c r="Y4" s="332"/>
      <c r="Z4" s="332"/>
      <c r="AA4" s="332"/>
      <c r="AB4" s="332"/>
      <c r="AC4" s="332"/>
      <c r="AD4" s="332"/>
      <c r="AE4" s="332"/>
      <c r="AF4" s="332"/>
      <c r="AG4" s="332"/>
      <c r="AH4" s="183" t="s">
        <v>31</v>
      </c>
      <c r="AI4" s="184" t="str" cm="1">
        <f t="array" ref="AI4">_xlfn.IFS(H2="あり","○",H2="なし","○",TRUE,"✕")</f>
        <v>✕</v>
      </c>
      <c r="AJ4" s="78" t="s">
        <v>39</v>
      </c>
      <c r="AO4" s="171">
        <f>I9</f>
        <v>0</v>
      </c>
      <c r="AP4" s="173" t="e">
        <f>VLOOKUP($AO$4,$AO$11:$AS$19,2,)</f>
        <v>#N/A</v>
      </c>
      <c r="AQ4" s="3"/>
      <c r="AR4" s="3"/>
      <c r="AS4" s="3"/>
    </row>
    <row r="5" spans="1:104" ht="17.100000000000001" customHeight="1">
      <c r="A5" s="336"/>
      <c r="B5" s="337"/>
      <c r="C5" s="337"/>
      <c r="D5" s="337"/>
      <c r="E5" s="325" t="s">
        <v>163</v>
      </c>
      <c r="F5" s="326"/>
      <c r="G5" s="326"/>
      <c r="H5" s="326"/>
      <c r="I5" s="326"/>
      <c r="J5" s="326"/>
      <c r="K5" s="326"/>
      <c r="L5" s="326"/>
      <c r="M5" s="326"/>
      <c r="N5" s="326"/>
      <c r="O5" s="326"/>
      <c r="P5" s="326"/>
      <c r="Q5" s="98"/>
      <c r="R5" s="82"/>
      <c r="S5" s="80"/>
      <c r="T5" s="80"/>
      <c r="U5" s="29"/>
      <c r="V5" s="29"/>
      <c r="W5" s="80"/>
      <c r="X5" s="80"/>
      <c r="Y5" s="332"/>
      <c r="Z5" s="332"/>
      <c r="AA5" s="332"/>
      <c r="AB5" s="332"/>
      <c r="AC5" s="332"/>
      <c r="AD5" s="332"/>
      <c r="AE5" s="332"/>
      <c r="AF5" s="332"/>
      <c r="AG5" s="332"/>
      <c r="AH5" s="183" t="s">
        <v>30</v>
      </c>
      <c r="AI5" s="184" t="str" cm="1">
        <f t="array" ref="AI5">_xlfn.IFS(Q2="あり","○",Q2="なし","○",TRUE,"✕")</f>
        <v>✕</v>
      </c>
      <c r="AJ5" s="78" t="s">
        <v>95</v>
      </c>
      <c r="AO5" s="160"/>
      <c r="AP5" s="174" t="e">
        <f>VLOOKUP($AO$4,$AO$11:$AS$19,3,)</f>
        <v>#N/A</v>
      </c>
      <c r="AQ5" s="3"/>
      <c r="AR5" s="3"/>
      <c r="AS5" s="3"/>
    </row>
    <row r="6" spans="1:104" ht="17.100000000000001" customHeight="1">
      <c r="A6" s="335" t="str">
        <f>IF($F$1="委託業務従事日誌","再委託等項目：","委託・共同研究項目：")</f>
        <v>再委託等項目：</v>
      </c>
      <c r="B6" s="327"/>
      <c r="C6" s="327"/>
      <c r="D6" s="327"/>
      <c r="E6" s="325" t="s">
        <v>15</v>
      </c>
      <c r="F6" s="326"/>
      <c r="G6" s="326"/>
      <c r="H6" s="326"/>
      <c r="I6" s="326"/>
      <c r="J6" s="326"/>
      <c r="K6" s="326"/>
      <c r="L6" s="326"/>
      <c r="M6" s="326"/>
      <c r="N6" s="326"/>
      <c r="O6" s="326"/>
      <c r="P6" s="326"/>
      <c r="Q6" s="98"/>
      <c r="S6" s="80"/>
      <c r="T6" s="80"/>
      <c r="W6" s="80"/>
      <c r="X6" s="80"/>
      <c r="Y6" s="332"/>
      <c r="Z6" s="332"/>
      <c r="AA6" s="332"/>
      <c r="AB6" s="332"/>
      <c r="AC6" s="332"/>
      <c r="AD6" s="332"/>
      <c r="AE6" s="332"/>
      <c r="AF6" s="332"/>
      <c r="AG6" s="332"/>
      <c r="AH6" s="183" t="s">
        <v>29</v>
      </c>
      <c r="AI6" s="184" t="str">
        <f>IF(COUNTA(E3:P5)&gt;=1,"○","✕")</f>
        <v>○</v>
      </c>
      <c r="AJ6" s="78" t="s">
        <v>40</v>
      </c>
      <c r="AO6" s="160"/>
      <c r="AP6" s="174" t="e">
        <f>VLOOKUP($AO$4,$AO$11:$AS$19,4,)</f>
        <v>#N/A</v>
      </c>
      <c r="AQ6" s="3"/>
      <c r="AR6" s="3"/>
      <c r="AS6" s="3"/>
    </row>
    <row r="7" spans="1:104" ht="17.100000000000001" customHeight="1" thickBot="1">
      <c r="A7" s="97"/>
      <c r="B7" s="104"/>
      <c r="C7" s="327" t="str">
        <f>IF($F$1="委託業務従事日誌","委託先等名称：","助成先等名称：")</f>
        <v>委託先等名称：</v>
      </c>
      <c r="D7" s="328"/>
      <c r="E7" s="325" t="s">
        <v>129</v>
      </c>
      <c r="F7" s="326"/>
      <c r="G7" s="326"/>
      <c r="H7" s="326"/>
      <c r="I7" s="326"/>
      <c r="J7" s="326"/>
      <c r="K7" s="326"/>
      <c r="L7" s="326"/>
      <c r="M7" s="326"/>
      <c r="N7" s="326"/>
      <c r="O7" s="326"/>
      <c r="P7" s="326"/>
      <c r="Q7" s="98"/>
      <c r="R7" s="81" t="s">
        <v>49</v>
      </c>
      <c r="S7" s="80" t="str" cm="1">
        <f t="array" ref="S7">IF(COUNTA(E7)&gt;=1,_xlfn.IFS(E7=" ","✕"&amp;AJ7,E7="　","✕"&amp;AJ7,TRUE,"○"),"✕"&amp;AJ7)</f>
        <v>○</v>
      </c>
      <c r="T7" s="80"/>
      <c r="U7" s="30"/>
      <c r="V7" s="30"/>
      <c r="W7" s="80"/>
      <c r="X7" s="80"/>
      <c r="Y7" s="332"/>
      <c r="Z7" s="332"/>
      <c r="AA7" s="332"/>
      <c r="AB7" s="332"/>
      <c r="AC7" s="332"/>
      <c r="AD7" s="332"/>
      <c r="AE7" s="332"/>
      <c r="AF7" s="332"/>
      <c r="AG7" s="332"/>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8" t="s">
        <v>75</v>
      </c>
      <c r="D8" s="328"/>
      <c r="E8" s="377" t="s">
        <v>130</v>
      </c>
      <c r="F8" s="378"/>
      <c r="G8" s="378"/>
      <c r="H8" s="378"/>
      <c r="J8" s="35"/>
      <c r="K8" s="53"/>
      <c r="L8" s="53" t="str">
        <f>IF($F$1="委託業務従事日誌","業務管理者等","主任研究者等")&amp;"　所属："</f>
        <v>業務管理者等　所属：</v>
      </c>
      <c r="M8" s="53"/>
      <c r="N8" s="377" t="s">
        <v>134</v>
      </c>
      <c r="O8" s="378"/>
      <c r="P8" s="378"/>
      <c r="Q8" s="99"/>
      <c r="R8" s="81" t="s">
        <v>49</v>
      </c>
      <c r="S8" s="80" t="str" cm="1">
        <f t="array" ref="S8">_xlfn.IFS(AND(COUNTA(E8)&gt;=1,COUNTA(N8)&gt;=1),"○",TRUE,IF(COUNTA(E8)&gt;=1,"","✕ "&amp;AJ8&amp;" ")&amp;IF(COUNTA(N8)&gt;=1,"","✕ "&amp;AJ10))</f>
        <v>○</v>
      </c>
      <c r="T8" s="80"/>
      <c r="W8" s="80"/>
      <c r="X8" s="80"/>
      <c r="Y8" s="332"/>
      <c r="Z8" s="332"/>
      <c r="AA8" s="332"/>
      <c r="AB8" s="332"/>
      <c r="AC8" s="332"/>
      <c r="AD8" s="332"/>
      <c r="AE8" s="332"/>
      <c r="AF8" s="332"/>
      <c r="AG8" s="332"/>
      <c r="AH8" s="185" t="s">
        <v>97</v>
      </c>
      <c r="AI8" s="184" t="str">
        <f>IF(COUNTA(E8)&gt;=1,"○","✕")</f>
        <v>○</v>
      </c>
      <c r="AJ8" s="78" t="s">
        <v>96</v>
      </c>
      <c r="AO8" s="160"/>
      <c r="AP8" s="192"/>
      <c r="AQ8" s="3"/>
      <c r="AR8" s="3"/>
      <c r="AS8" s="3"/>
    </row>
    <row r="9" spans="1:104" ht="21" customHeight="1">
      <c r="A9" s="379" t="s">
        <v>107</v>
      </c>
      <c r="B9" s="158"/>
      <c r="C9" s="108"/>
      <c r="D9" s="106" t="s">
        <v>3</v>
      </c>
      <c r="E9" s="377" t="s">
        <v>177</v>
      </c>
      <c r="F9" s="377"/>
      <c r="G9" s="377"/>
      <c r="H9" s="377"/>
      <c r="I9" s="381"/>
      <c r="J9" s="382"/>
      <c r="K9" s="52"/>
      <c r="L9" s="52" t="s">
        <v>6</v>
      </c>
      <c r="M9" s="52"/>
      <c r="N9" s="377" t="s">
        <v>131</v>
      </c>
      <c r="O9" s="378"/>
      <c r="P9" s="378"/>
      <c r="Q9" s="99"/>
      <c r="R9" s="81" t="s">
        <v>49</v>
      </c>
      <c r="S9" s="80" t="str" cm="1">
        <f t="array" ref="S9">_xlfn.IFS(AND(COUNTA(E9)&gt;=1,COUNTA(N9)&gt;=1),"○",TRUE,IF(COUNTA(E9)&gt;=1,"","✕ "&amp;AJ9&amp;" ")&amp;IF(COUNTA(N9)&gt;=1,"","✕ "&amp;AJ11))</f>
        <v>○</v>
      </c>
      <c r="T9" s="80"/>
      <c r="W9" s="80"/>
      <c r="X9" s="80"/>
      <c r="Y9" s="332"/>
      <c r="Z9" s="332"/>
      <c r="AA9" s="332"/>
      <c r="AB9" s="332"/>
      <c r="AC9" s="332"/>
      <c r="AD9" s="332"/>
      <c r="AE9" s="332"/>
      <c r="AF9" s="332"/>
      <c r="AG9" s="332"/>
      <c r="AH9" s="183" t="s">
        <v>99</v>
      </c>
      <c r="AI9" s="184" t="str">
        <f>IF(COUNTA(E9)&gt;=1,"○","✕")</f>
        <v>○</v>
      </c>
      <c r="AJ9" s="78" t="s">
        <v>98</v>
      </c>
      <c r="AO9" s="160"/>
      <c r="AP9" s="159"/>
      <c r="AQ9" s="3"/>
      <c r="AR9" s="3"/>
      <c r="AS9" s="3"/>
    </row>
    <row r="10" spans="1:104" ht="30" customHeight="1" thickBot="1">
      <c r="A10" s="380"/>
      <c r="B10" s="70">
        <f>COUNTIF($B$13:$B$43,"月")+COUNTIF($B$13:$B$43,"火")+COUNTIF($B$13:$B$43,"水")+COUNTIF($B$13:$B$43,"木")+COUNTIF($B$13:$B$43,"金")+COUNTIF($B$13:$B$43,"土")+COUNTIF($B$13:$B$43,"日")-COUNTIF($C$13:$C$43,"休日")-COUNTIF($C$13:$C$43,"休日出勤")-COUNTIF($C$13:$C$43,"振休")-COUNTIF($C$13:$C$43,"代休")</f>
        <v>20</v>
      </c>
      <c r="C10" s="383" t="str">
        <f>"←稼働"&amp;F54&amp;"日
 + "&amp;"休暇"&amp;E54&amp;"日"</f>
        <v>←稼働20日
 + 休暇0日</v>
      </c>
      <c r="D10" s="384"/>
      <c r="E10" s="385" t="str">
        <f>IF(OR(I9="管理職/高プロ",I9="固定残業代有",I9="(大学・国研等)管理職/高プロ"),"所定労働時間                                                                                                                                                                                              (h/日)","")</f>
        <v/>
      </c>
      <c r="F10" s="386"/>
      <c r="G10" s="100"/>
      <c r="H10" s="329" t="str" cm="1">
        <f t="array" ref="H10">_xlfn.IFS(OR(N54="管理職",N54="裁量労働制",N54="固定残業制"),"時間休(h/月)",OR(N54="(大学・国研等)裁量労働制"),"給与支給上の休日労働時間(h/月)",TRUE,"")</f>
        <v/>
      </c>
      <c r="I10" s="330"/>
      <c r="J10" s="107"/>
      <c r="K10" s="329" t="str" cm="1">
        <f t="array" ref="K10">_xlfn.IFS(OR(N54="裁量労働制",N54="(大学・国研等)裁量労働制"),"労基提出した協定上
の みなし時間(h/日)",N54="固定残業制","雇用契約に記載の
固定残業時間(h/月)",TRUE,"")</f>
        <v/>
      </c>
      <c r="L10" s="330"/>
      <c r="M10" s="330"/>
      <c r="N10" s="107"/>
      <c r="O10" s="361" t="str" cm="1">
        <f t="array" ref="O10">_xlfn.IFS(OR(H2="あり",Q2="あり"),"他の公的事業
従事(h/月)",AND(H2="なし",Q2="なし"),"",TRUE,"")</f>
        <v/>
      </c>
      <c r="P10" s="330"/>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2"/>
      <c r="Z10" s="332"/>
      <c r="AA10" s="332"/>
      <c r="AB10" s="332"/>
      <c r="AC10" s="332"/>
      <c r="AD10" s="332"/>
      <c r="AE10" s="332"/>
      <c r="AF10" s="332"/>
      <c r="AG10" s="332"/>
      <c r="AH10" s="183" t="s">
        <v>100</v>
      </c>
      <c r="AI10" s="184" t="str">
        <f>IF(COUNTA(N8)&gt;=1,"○","✕")</f>
        <v>○</v>
      </c>
      <c r="AJ10" s="78" t="s">
        <v>101</v>
      </c>
      <c r="AO10" s="94"/>
      <c r="AP10" s="3"/>
      <c r="AQ10" s="3"/>
      <c r="AR10" s="3"/>
      <c r="AS10" s="3"/>
    </row>
    <row r="11" spans="1:104" s="3" customFormat="1" ht="17.100000000000001" customHeight="1" thickBot="1">
      <c r="A11" s="362" t="s">
        <v>0</v>
      </c>
      <c r="B11" s="364" t="s">
        <v>1</v>
      </c>
      <c r="C11" s="366" t="s">
        <v>92</v>
      </c>
      <c r="D11" s="368" t="s">
        <v>9</v>
      </c>
      <c r="E11" s="369"/>
      <c r="F11" s="369"/>
      <c r="G11" s="370"/>
      <c r="H11" s="371" t="s">
        <v>7</v>
      </c>
      <c r="I11" s="371" t="s">
        <v>8</v>
      </c>
      <c r="J11" s="373" t="s">
        <v>91</v>
      </c>
      <c r="K11" s="373"/>
      <c r="L11" s="373"/>
      <c r="M11" s="373"/>
      <c r="N11" s="373"/>
      <c r="O11" s="373"/>
      <c r="P11" s="373"/>
      <c r="Q11" s="374"/>
      <c r="R11" s="81"/>
      <c r="S11" s="110"/>
      <c r="T11" s="80"/>
      <c r="W11" s="80"/>
      <c r="X11" s="80"/>
      <c r="Y11" s="332"/>
      <c r="Z11" s="332"/>
      <c r="AA11" s="332"/>
      <c r="AB11" s="332"/>
      <c r="AC11" s="332"/>
      <c r="AD11" s="332"/>
      <c r="AE11" s="332"/>
      <c r="AF11" s="332"/>
      <c r="AG11" s="332"/>
      <c r="AH11" s="183" t="s">
        <v>103</v>
      </c>
      <c r="AI11" s="184" t="str">
        <f>IF(COUNTA(N9)&gt;=1,"○","✕")</f>
        <v>○</v>
      </c>
      <c r="AJ11" s="78" t="s">
        <v>102</v>
      </c>
      <c r="AK11" s="1"/>
      <c r="AL11" s="459"/>
      <c r="AM11" s="459"/>
      <c r="AN11" s="459"/>
      <c r="AO11" s="166" t="s">
        <v>114</v>
      </c>
      <c r="AP11" s="177" t="s">
        <v>113</v>
      </c>
      <c r="AQ11" s="177"/>
      <c r="AR11" s="177"/>
      <c r="AS11" s="165"/>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row>
    <row r="12" spans="1:104" s="3" customFormat="1" ht="17.100000000000001" customHeight="1" thickBot="1">
      <c r="A12" s="363"/>
      <c r="B12" s="365"/>
      <c r="C12" s="367"/>
      <c r="D12" s="49" t="s">
        <v>4</v>
      </c>
      <c r="E12" s="4" t="s">
        <v>5</v>
      </c>
      <c r="F12" s="5" t="s">
        <v>4</v>
      </c>
      <c r="G12" s="4" t="s">
        <v>5</v>
      </c>
      <c r="H12" s="372"/>
      <c r="I12" s="372"/>
      <c r="J12" s="375"/>
      <c r="K12" s="375"/>
      <c r="L12" s="375"/>
      <c r="M12" s="375"/>
      <c r="N12" s="375"/>
      <c r="O12" s="375"/>
      <c r="P12" s="375"/>
      <c r="Q12" s="376"/>
      <c r="R12" s="81"/>
      <c r="S12" s="110" t="str">
        <f>IF(TEXT(ABS((E23-D23)+(G23-F23)-H23),IF((E23-D23)+(G23-F23)&lt;H23,"-[h]:mm","[h]:mm"))&lt;"0:00"*1,"✕","○")</f>
        <v>○</v>
      </c>
      <c r="T12" s="80"/>
      <c r="W12" s="80"/>
      <c r="X12" s="80"/>
      <c r="Y12" s="332"/>
      <c r="Z12" s="332"/>
      <c r="AA12" s="332"/>
      <c r="AB12" s="332"/>
      <c r="AC12" s="332"/>
      <c r="AD12" s="332"/>
      <c r="AE12" s="332"/>
      <c r="AF12" s="332"/>
      <c r="AG12" s="332"/>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459"/>
      <c r="AM12" s="459"/>
      <c r="AN12" s="459"/>
      <c r="AO12" s="169" t="s">
        <v>115</v>
      </c>
      <c r="AP12" s="178" t="s">
        <v>15</v>
      </c>
      <c r="AQ12" s="175" t="s">
        <v>123</v>
      </c>
      <c r="AR12" s="175" t="s">
        <v>15</v>
      </c>
      <c r="AS12" s="164" t="s">
        <v>15</v>
      </c>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row>
    <row r="13" spans="1:104" ht="17.100000000000001" customHeight="1" thickTop="1">
      <c r="A13" s="31">
        <f>DATEVALUE(TEXT(SUBSTITUTE(SUBSTITUTE(SUBSTITUTE($A$1,"元","１"),"分",""),"度","")&amp;"１日","yyyy/mm/d"))</f>
        <v>45778</v>
      </c>
      <c r="B13" s="45" t="str">
        <f>TEXT(A13,"aaa")</f>
        <v>木</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6"/>
      <c r="K13" s="437"/>
      <c r="L13" s="437"/>
      <c r="M13" s="437"/>
      <c r="N13" s="437"/>
      <c r="O13" s="437"/>
      <c r="P13" s="437"/>
      <c r="Q13" s="43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45779</v>
      </c>
      <c r="B14" s="46" t="str">
        <f>TEXT(A14,"aaa")</f>
        <v>金</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39"/>
      <c r="K14" s="440"/>
      <c r="L14" s="440"/>
      <c r="M14" s="440"/>
      <c r="N14" s="440"/>
      <c r="O14" s="440"/>
      <c r="P14" s="440"/>
      <c r="Q14" s="441"/>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45780</v>
      </c>
      <c r="B15" s="46" t="str">
        <f t="shared" ref="B15:B18" si="2">TEXT(A15,"aaa")</f>
        <v>土</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39"/>
      <c r="K15" s="440"/>
      <c r="L15" s="440"/>
      <c r="M15" s="440"/>
      <c r="N15" s="440"/>
      <c r="O15" s="440"/>
      <c r="P15" s="440"/>
      <c r="Q15" s="441"/>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45781</v>
      </c>
      <c r="B16" s="46" t="str">
        <f t="shared" si="2"/>
        <v>日</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39"/>
      <c r="K16" s="440"/>
      <c r="L16" s="440"/>
      <c r="M16" s="440"/>
      <c r="N16" s="440"/>
      <c r="O16" s="440"/>
      <c r="P16" s="440"/>
      <c r="Q16" s="441"/>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45782</v>
      </c>
      <c r="B17" s="46" t="str">
        <f t="shared" si="2"/>
        <v>月</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39"/>
      <c r="K17" s="440"/>
      <c r="L17" s="440"/>
      <c r="M17" s="440"/>
      <c r="N17" s="440"/>
      <c r="O17" s="440"/>
      <c r="P17" s="440"/>
      <c r="Q17" s="4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45783</v>
      </c>
      <c r="B18" s="47" t="str">
        <f t="shared" si="2"/>
        <v>火</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39"/>
      <c r="K18" s="440"/>
      <c r="L18" s="440"/>
      <c r="M18" s="440"/>
      <c r="N18" s="440"/>
      <c r="O18" s="440"/>
      <c r="P18" s="440"/>
      <c r="Q18" s="441"/>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45784</v>
      </c>
      <c r="B19" s="47" t="str">
        <f>TEXT(A19,"aaa")</f>
        <v>水</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2"/>
      <c r="K19" s="443"/>
      <c r="L19" s="443"/>
      <c r="M19" s="443"/>
      <c r="N19" s="443"/>
      <c r="O19" s="443"/>
      <c r="P19" s="443"/>
      <c r="Q19" s="44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45785</v>
      </c>
      <c r="B20" s="46" t="str">
        <f>TEXT(A20,"aaa")</f>
        <v>木</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5"/>
      <c r="K20" s="446"/>
      <c r="L20" s="446"/>
      <c r="M20" s="446"/>
      <c r="N20" s="446"/>
      <c r="O20" s="446"/>
      <c r="P20" s="446"/>
      <c r="Q20" s="4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45786</v>
      </c>
      <c r="B21" s="46" t="str">
        <f t="shared" ref="B21:B43" si="6">TEXT(A21,"aaa")</f>
        <v>金</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39"/>
      <c r="K21" s="440"/>
      <c r="L21" s="440"/>
      <c r="M21" s="440"/>
      <c r="N21" s="440"/>
      <c r="O21" s="440"/>
      <c r="P21" s="440"/>
      <c r="Q21" s="441"/>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45787</v>
      </c>
      <c r="B22" s="46" t="str">
        <f t="shared" si="6"/>
        <v>土</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39"/>
      <c r="K22" s="440"/>
      <c r="L22" s="440"/>
      <c r="M22" s="440"/>
      <c r="N22" s="440"/>
      <c r="O22" s="440"/>
      <c r="P22" s="440"/>
      <c r="Q22" s="441"/>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45788</v>
      </c>
      <c r="B23" s="46" t="str">
        <f t="shared" si="6"/>
        <v>日</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39"/>
      <c r="K23" s="440"/>
      <c r="L23" s="440"/>
      <c r="M23" s="440"/>
      <c r="N23" s="440"/>
      <c r="O23" s="440"/>
      <c r="P23" s="440"/>
      <c r="Q23" s="441"/>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45789</v>
      </c>
      <c r="B24" s="46" t="str">
        <f t="shared" si="6"/>
        <v>月</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39"/>
      <c r="K24" s="440"/>
      <c r="L24" s="440"/>
      <c r="M24" s="440"/>
      <c r="N24" s="440"/>
      <c r="O24" s="440"/>
      <c r="P24" s="440"/>
      <c r="Q24" s="4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45790</v>
      </c>
      <c r="B25" s="46" t="str">
        <f t="shared" si="6"/>
        <v>火</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39"/>
      <c r="K25" s="440"/>
      <c r="L25" s="440"/>
      <c r="M25" s="440"/>
      <c r="N25" s="440"/>
      <c r="O25" s="440"/>
      <c r="P25" s="440"/>
      <c r="Q25" s="441"/>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45791</v>
      </c>
      <c r="B26" s="46" t="str">
        <f t="shared" si="6"/>
        <v>水</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39"/>
      <c r="K26" s="440"/>
      <c r="L26" s="440"/>
      <c r="M26" s="440"/>
      <c r="N26" s="440"/>
      <c r="O26" s="440"/>
      <c r="P26" s="440"/>
      <c r="Q26" s="441"/>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45792</v>
      </c>
      <c r="B27" s="46" t="str">
        <f t="shared" si="6"/>
        <v>木</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2"/>
      <c r="K27" s="443"/>
      <c r="L27" s="443"/>
      <c r="M27" s="443"/>
      <c r="N27" s="443"/>
      <c r="O27" s="443"/>
      <c r="P27" s="443"/>
      <c r="Q27" s="44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45793</v>
      </c>
      <c r="B28" s="46" t="str">
        <f t="shared" si="6"/>
        <v>金</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8"/>
      <c r="K28" s="446"/>
      <c r="L28" s="446"/>
      <c r="M28" s="446"/>
      <c r="N28" s="446"/>
      <c r="O28" s="446"/>
      <c r="P28" s="446"/>
      <c r="Q28" s="44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45794</v>
      </c>
      <c r="B29" s="46" t="str">
        <f t="shared" si="6"/>
        <v>土</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39"/>
      <c r="K29" s="440"/>
      <c r="L29" s="440"/>
      <c r="M29" s="440"/>
      <c r="N29" s="440"/>
      <c r="O29" s="440"/>
      <c r="P29" s="440"/>
      <c r="Q29" s="441"/>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45795</v>
      </c>
      <c r="B30" s="46" t="str">
        <f t="shared" si="6"/>
        <v>日</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39"/>
      <c r="K30" s="440"/>
      <c r="L30" s="440"/>
      <c r="M30" s="440"/>
      <c r="N30" s="440"/>
      <c r="O30" s="440"/>
      <c r="P30" s="440"/>
      <c r="Q30" s="441"/>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45796</v>
      </c>
      <c r="B31" s="46" t="str">
        <f t="shared" si="6"/>
        <v>月</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39"/>
      <c r="K31" s="440"/>
      <c r="L31" s="440"/>
      <c r="M31" s="440"/>
      <c r="N31" s="440"/>
      <c r="O31" s="440"/>
      <c r="P31" s="440"/>
      <c r="Q31" s="441"/>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45797</v>
      </c>
      <c r="B32" s="46" t="str">
        <f t="shared" si="6"/>
        <v>火</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39"/>
      <c r="K32" s="440"/>
      <c r="L32" s="440"/>
      <c r="M32" s="440"/>
      <c r="N32" s="440"/>
      <c r="O32" s="440"/>
      <c r="P32" s="440"/>
      <c r="Q32" s="441"/>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45798</v>
      </c>
      <c r="B33" s="46" t="str">
        <f t="shared" si="6"/>
        <v>水</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39"/>
      <c r="K33" s="440"/>
      <c r="L33" s="440"/>
      <c r="M33" s="440"/>
      <c r="N33" s="440"/>
      <c r="O33" s="440"/>
      <c r="P33" s="440"/>
      <c r="Q33" s="441"/>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45799</v>
      </c>
      <c r="B34" s="46" t="str">
        <f t="shared" si="6"/>
        <v>木</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39"/>
      <c r="K34" s="440"/>
      <c r="L34" s="440"/>
      <c r="M34" s="440"/>
      <c r="N34" s="440"/>
      <c r="O34" s="440"/>
      <c r="P34" s="440"/>
      <c r="Q34" s="441"/>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45800</v>
      </c>
      <c r="B35" s="46" t="str">
        <f t="shared" si="6"/>
        <v>金</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2"/>
      <c r="K35" s="443"/>
      <c r="L35" s="443"/>
      <c r="M35" s="443"/>
      <c r="N35" s="443"/>
      <c r="O35" s="443"/>
      <c r="P35" s="443"/>
      <c r="Q35" s="44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45801</v>
      </c>
      <c r="B36" s="46" t="str">
        <f t="shared" si="6"/>
        <v>土</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49"/>
      <c r="K36" s="446"/>
      <c r="L36" s="446"/>
      <c r="M36" s="446"/>
      <c r="N36" s="446"/>
      <c r="O36" s="446"/>
      <c r="P36" s="446"/>
      <c r="Q36" s="44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45802</v>
      </c>
      <c r="B37" s="46" t="str">
        <f t="shared" si="6"/>
        <v>日</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39"/>
      <c r="K37" s="440"/>
      <c r="L37" s="440"/>
      <c r="M37" s="440"/>
      <c r="N37" s="440"/>
      <c r="O37" s="440"/>
      <c r="P37" s="440"/>
      <c r="Q37" s="441"/>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45803</v>
      </c>
      <c r="B38" s="46" t="str">
        <f t="shared" si="6"/>
        <v>月</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39"/>
      <c r="K38" s="440"/>
      <c r="L38" s="440"/>
      <c r="M38" s="440"/>
      <c r="N38" s="440"/>
      <c r="O38" s="440"/>
      <c r="P38" s="440"/>
      <c r="Q38" s="441"/>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45804</v>
      </c>
      <c r="B39" s="46" t="str">
        <f t="shared" si="6"/>
        <v>火</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39"/>
      <c r="K39" s="440"/>
      <c r="L39" s="440"/>
      <c r="M39" s="440"/>
      <c r="N39" s="440"/>
      <c r="O39" s="440"/>
      <c r="P39" s="440"/>
      <c r="Q39" s="441"/>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45805</v>
      </c>
      <c r="B40" s="46" t="str">
        <f t="shared" si="6"/>
        <v>水</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39"/>
      <c r="K40" s="440"/>
      <c r="L40" s="440"/>
      <c r="M40" s="440"/>
      <c r="N40" s="440"/>
      <c r="O40" s="440"/>
      <c r="P40" s="440"/>
      <c r="Q40" s="441"/>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45806</v>
      </c>
      <c r="B41" s="46" t="str">
        <f t="shared" si="6"/>
        <v>木</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39"/>
      <c r="K41" s="440"/>
      <c r="L41" s="440"/>
      <c r="M41" s="440"/>
      <c r="N41" s="440"/>
      <c r="O41" s="440"/>
      <c r="P41" s="440"/>
      <c r="Q41" s="441"/>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45807</v>
      </c>
      <c r="B42" s="46" t="str">
        <f t="shared" si="6"/>
        <v>金</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39"/>
      <c r="K42" s="440"/>
      <c r="L42" s="440"/>
      <c r="M42" s="440"/>
      <c r="N42" s="440"/>
      <c r="O42" s="440"/>
      <c r="P42" s="440"/>
      <c r="Q42" s="441"/>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45808</v>
      </c>
      <c r="B43" s="48" t="str">
        <f t="shared" si="6"/>
        <v>土</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50"/>
      <c r="K43" s="451"/>
      <c r="L43" s="451"/>
      <c r="M43" s="451"/>
      <c r="N43" s="451"/>
      <c r="O43" s="451"/>
      <c r="P43" s="451"/>
      <c r="Q43" s="45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49" t="s">
        <v>10</v>
      </c>
      <c r="B46" s="350"/>
      <c r="C46" s="350"/>
      <c r="D46" s="350"/>
      <c r="E46" s="350"/>
      <c r="F46" s="350"/>
      <c r="G46" s="350"/>
      <c r="H46" s="350"/>
      <c r="I46" s="350"/>
      <c r="J46" s="350"/>
      <c r="K46" s="350"/>
      <c r="L46" s="350"/>
      <c r="M46" s="350"/>
      <c r="N46" s="350"/>
      <c r="O46" s="350"/>
      <c r="P46" s="350"/>
      <c r="Q46" s="351"/>
      <c r="AO46" s="30"/>
      <c r="AP46" s="30"/>
      <c r="AQ46" s="30"/>
      <c r="AR46" s="30"/>
      <c r="AS46" s="30"/>
    </row>
    <row r="47" spans="1:45" ht="10.5" customHeight="1" thickBot="1">
      <c r="A47" s="41"/>
      <c r="B47" s="65"/>
      <c r="C47" s="65"/>
      <c r="D47" s="352"/>
      <c r="E47" s="352"/>
      <c r="F47" s="66"/>
      <c r="G47" s="66"/>
      <c r="H47" s="66"/>
      <c r="I47" s="66"/>
      <c r="J47" s="352"/>
      <c r="K47" s="352"/>
      <c r="L47" s="352"/>
      <c r="M47" s="352"/>
      <c r="N47" s="352"/>
      <c r="O47" s="352"/>
      <c r="P47" s="352"/>
      <c r="Q47" s="353"/>
      <c r="AO47" s="30"/>
      <c r="AP47" s="30"/>
      <c r="AQ47" s="30"/>
      <c r="AR47" s="30"/>
      <c r="AS47" s="30"/>
    </row>
    <row r="48" spans="1:45" ht="16.5" customHeight="1" thickBot="1">
      <c r="A48" s="11"/>
      <c r="B48" s="354" t="s">
        <v>12</v>
      </c>
      <c r="C48" s="355"/>
      <c r="D48" s="356"/>
      <c r="E48" s="357"/>
      <c r="F48" s="64" t="s">
        <v>13</v>
      </c>
      <c r="G48" s="358"/>
      <c r="H48" s="359"/>
      <c r="I48" s="359"/>
      <c r="J48" s="360"/>
      <c r="K48" s="64" t="s">
        <v>11</v>
      </c>
      <c r="L48" s="400"/>
      <c r="M48" s="359"/>
      <c r="N48" s="359"/>
      <c r="O48" s="359"/>
      <c r="P48" s="360"/>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6" t="s">
        <v>55</v>
      </c>
      <c r="B50" s="396"/>
      <c r="C50" s="396"/>
      <c r="D50" s="396"/>
      <c r="E50" s="396"/>
      <c r="F50" s="396"/>
      <c r="G50" s="396"/>
      <c r="H50" s="396"/>
      <c r="I50" s="396"/>
      <c r="J50" s="396"/>
      <c r="K50" s="396"/>
      <c r="L50" s="396"/>
      <c r="M50" s="396"/>
      <c r="N50" s="396"/>
      <c r="O50" s="396"/>
      <c r="P50" s="396"/>
      <c r="Q50" s="396"/>
      <c r="AO50" s="30"/>
      <c r="AP50" s="30"/>
      <c r="AQ50" s="30"/>
      <c r="AR50" s="30"/>
      <c r="AS50" s="30"/>
    </row>
    <row r="51" spans="1:45" ht="21" customHeight="1">
      <c r="A51" s="397"/>
      <c r="B51" s="397"/>
      <c r="C51" s="397"/>
      <c r="D51" s="397"/>
      <c r="E51" s="397"/>
      <c r="F51" s="397"/>
      <c r="G51" s="397"/>
      <c r="H51" s="397"/>
      <c r="I51" s="397"/>
      <c r="J51" s="397"/>
      <c r="K51" s="397"/>
      <c r="L51" s="397"/>
      <c r="M51" s="397"/>
      <c r="N51" s="397"/>
      <c r="O51" s="397"/>
      <c r="P51" s="397"/>
      <c r="Q51" s="39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8" t="s">
        <v>144</v>
      </c>
      <c r="M53" s="399"/>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7" t="str" cm="1">
        <f t="array" ref="L54">_xlfn.IFS(N54="裁量労働制",L57,N54="固定残業制",L58,N54="管理職",L56,N54="一般従業員",L59,N54="(大学・国研等)管理職",L60,N54="(大学・国研等)裁量労働制",L61,TRUE,"-")</f>
        <v>-</v>
      </c>
      <c r="M54" s="38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87">
        <f>ROUNDDOWN(IF((B56*F56-G56)&gt;=(H56+I56+J56),H56+J56,IF((B56*F56-G56)&lt;=(H56+I56+J56),(B56*F56-G56)*(H56+J56)/(H56+I56+J56))),2)</f>
        <v>0</v>
      </c>
      <c r="M56" s="388"/>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87">
        <f>ROUNDDOWN(IF((D57*F57-G57)&gt;=(H57+I57),H57,IF((D57*F57-G57)&lt;(H57+I57),(D57*F57-G57)/(H57+I57)*H57))+J57,2)</f>
        <v>0</v>
      </c>
      <c r="M57" s="388"/>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87">
        <f>ROUNDDOWN(IF((B58*F58-G58)&gt;=(H58+I58),H58,IF((H58+I58)&lt;(B58*F58-G58+D58),(B58*F58-G58)*H58/(H58+I58),(B58*F58-G58)*H58/(H58+I58)+((H58+I58)-(B58*F58-G58+D58))*H58/(H58+I58)))+J58,2)</f>
        <v>0</v>
      </c>
      <c r="M58" s="388"/>
      <c r="N58" s="228" t="s">
        <v>17</v>
      </c>
      <c r="O58" s="228"/>
      <c r="P58" s="228"/>
      <c r="Q58" s="228"/>
    </row>
    <row r="59" spans="1:45" ht="12" hidden="1" outlineLevel="1" thickBot="1">
      <c r="A59" s="235"/>
      <c r="B59" s="235"/>
      <c r="C59" s="235"/>
      <c r="D59" s="236"/>
      <c r="E59" s="236"/>
      <c r="F59" s="236"/>
      <c r="G59" s="236"/>
      <c r="H59" s="236"/>
      <c r="I59" s="236"/>
      <c r="J59" s="236"/>
      <c r="K59" s="235"/>
      <c r="L59" s="387">
        <f>H54+J54</f>
        <v>0</v>
      </c>
      <c r="M59" s="388"/>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87">
        <f>ROUNDDOWN(IF((A60*B60)&gt;=(H60+J60+I60),(A60*B60),IF((A60*B60)&lt;(H60+J60+I60),(H60+J60+I60))),2)</f>
        <v>0</v>
      </c>
      <c r="M60" s="389"/>
      <c r="N60" s="238"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87">
        <f>ROUNDDOWN(IF((A61*D61)+G61&gt;=(H61+J61+I61),(A61*D61)+G61,IF((A61*D61)+G61&lt;(H61+J61+I61),(H61+J61+I61))),2)</f>
        <v>0</v>
      </c>
      <c r="M61" s="389"/>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1"/>
      <c r="D64" s="392" t="str" cm="1">
        <f t="array" ref="D64">IF(AND(B95="",B126="",B157=""),"●",IF(_xlfn.IFS($N$54="管理職",B95,$N$54="裁量労働制",B126,$N$54="固定残業制",B157,TRUE,"")=0,"",_xlfn.IFS($N$54="管理職",B95,$N$54="裁量労働制",B126,$N$54="固定残業制",B157,TRUE,"")))</f>
        <v/>
      </c>
      <c r="E64" s="39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5"/>
      <c r="N68" s="415"/>
      <c r="O68" s="41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7"/>
      <c r="Q68" s="119"/>
    </row>
    <row r="69" spans="1:18" ht="16.5" customHeight="1">
      <c r="A69" s="115"/>
      <c r="B69" s="41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9"/>
      <c r="D69" s="42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4" t="str" cm="1">
        <f t="array" ref="B71">IF(AND(B101="",B132="",B163=""),"●",IF(_xlfn.IFS($N$54="管理職",B101,$N$54="裁量労働制",B132,$N$54="固定残業制",B163,TRUE,"")=0,"",_xlfn.IFS($N$54="管理職",B101,$N$54="裁量労働制",B132,$N$54="固定残業制",B163,TRUE,"")))</f>
        <v/>
      </c>
      <c r="C71" s="404"/>
      <c r="D71" s="404"/>
      <c r="E71" s="404"/>
      <c r="F71" s="404"/>
      <c r="G71" s="422" t="str" cm="1">
        <f t="array" ref="G71">IF(AND(H101="",H132="",H163=""),"●",IF(_xlfn.IFS($N$54="管理職",H101,$N$54="裁量労働制",H132,$N$54="固定残業制",H163,TRUE,"")=0,"",_xlfn.IFS($N$54="管理職",H101,$N$54="裁量労働制",H132,$N$54="固定残業制",H163,TRUE,"")))</f>
        <v/>
      </c>
      <c r="H71" s="422"/>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1" t="str" cm="1">
        <f t="array" ref="B72">IF(AND(B102="",B133="",B164=""),"●",IF(_xlfn.IFS($N$54="管理職",B102,$N$54="裁量労働制",B133,$N$54="固定残業制",B164,TRUE,"")=0,"",_xlfn.IFS($N$54="管理職",B102,$N$54="裁量労働制",B133,$N$54="固定残業制",B164,TRUE,"")))</f>
        <v/>
      </c>
      <c r="C72" s="402"/>
      <c r="D72" s="40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4" t="str" cm="1">
        <f t="array" ref="B76">IF(AND(B106="",B137="",B166=""),"●",IF(_xlfn.IFS($N$54="管理職",B106,$N$54="裁量労働制",B137,$N$54="固定残業制",B166,TRUE,"")=0,"",_xlfn.IFS($N$54="管理職",B106,$N$54="裁量労働制",B137,$N$54="固定残業制",B166,TRUE,"")))</f>
        <v/>
      </c>
      <c r="C76" s="404"/>
      <c r="D76" s="404"/>
      <c r="E76" s="404"/>
      <c r="F76" s="40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5" t="str" cm="1">
        <f t="array" ref="B78">IF(AND(B108="",B139="",B168=""),"●",IF(_xlfn.IFS($N$54="管理職",B108,$N$54="裁量労働制",B139,$N$54="固定残業制",B168,TRUE,"")=0,"",_xlfn.IFS($N$54="管理職",B108,$N$54="裁量労働制",B139,$N$54="固定残業制",B168,TRUE,"")))</f>
        <v/>
      </c>
      <c r="C78" s="40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7" t="str" cm="1">
        <f t="array" ref="B83">IF(AND(B114="",B145="",B174=""),"●",IF(_xlfn.IFS($N$54="管理職",B114,$N$54="裁量労働制",B145,$N$54="固定残業制",B174,TRUE,"")=0,"",_xlfn.IFS($N$54="管理職",B114,$N$54="裁量労働制",B145,$N$54="固定残業制",B174,TRUE,"")))</f>
        <v/>
      </c>
      <c r="C83" s="408"/>
      <c r="D83" s="408"/>
      <c r="E83" s="40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1" t="str" cm="1">
        <f t="array" ref="B84">IF(AND(B115="",B146="",B175=""),"●",IF(_xlfn.IFS($N$54="管理職",B115,$N$54="裁量労働制",B146,$N$54="固定残業制",B175,TRUE,"")=0,"",_xlfn.IFS($N$54="管理職",B115,$N$54="裁量労働制",B146,$N$54="固定残業制",B175,TRUE,"")))</f>
        <v/>
      </c>
      <c r="C84" s="412" t="str" cm="1">
        <f t="array" ref="C84">IF(AND(C115="",C146="",C175=""),"●",IF(_xlfn.IFS($N$54="管理職",C115,$N$54="裁量労働制",C146,$N$54="固定残業制",C175,TRUE,"")=0,"",_xlfn.IFS($N$54="管理職",C115,$N$54="裁量労働制",C146,$N$54="固定残業制",C175,TRUE,"")))</f>
        <v>●</v>
      </c>
      <c r="D84" s="413"/>
      <c r="E84" s="40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7" t="str" cm="1">
        <f t="array" ref="B87">IF(AND(B118="",B149="",B178=""),"●",IF(_xlfn.IFS($N$54="管理職",B118,$N$54="裁量労働制",B149,$N$54="固定残業制",B178,TRUE,"")=0,"",_xlfn.IFS($N$54="管理職",B118,$N$54="裁量労働制",B149,$N$54="固定残業制",B178,TRUE,"")))</f>
        <v/>
      </c>
      <c r="C87" s="408"/>
      <c r="D87" s="408"/>
      <c r="E87" s="40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1" t="str" cm="1">
        <f t="array" ref="B88">IF(AND(B119="",B150="",B179=""),"●",IF(_xlfn.IFS($N$54="管理職",B119,$N$54="裁量労働制",B150,$N$54="固定残業制",B179,TRUE,"")=0,"",_xlfn.IFS($N$54="管理職",B119,$N$54="裁量労働制",B150,$N$54="固定残業制",B179,TRUE,"")))</f>
        <v/>
      </c>
      <c r="C88" s="412" t="str" cm="1">
        <f t="array" ref="C88">IF(AND(C119="",C150="",C179=""),"●",IF(_xlfn.IFS($N$54="管理職",C119,$N$54="裁量労働制",C150,$N$54="固定残業制",C179,TRUE,"")=0,"",_xlfn.IFS($N$54="管理職",C119,$N$54="裁量労働制",C150,$N$54="固定残業制",C179,TRUE,"")))</f>
        <v>●</v>
      </c>
      <c r="D88" s="413"/>
      <c r="E88" s="40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09"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0" t="str" cm="1">
        <f t="array" ref="M90">IF(AND(M121="",M152="",M181=""),"●",IF(_xlfn.IFS($N$54="管理職",M121,$N$54="裁量労働制",M152,$N$54="固定残業制",M181,TRUE,"")=0,"",_xlfn.IFS($N$54="管理職",M121,$N$54="裁量労働制",M152,$N$54="固定残業制",M181,TRUE,"")))</f>
        <v/>
      </c>
      <c r="N90" s="43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2" t="str" cm="1">
        <f t="array" ref="B91">IF(AND(B122="",B153="",B182=""),"●",IF(_xlfn.IFS($N$54="管理職",B122,$N$54="裁量労働制",B153,$N$54="固定残業制",B182,TRUE,"")=0,"",_xlfn.IFS($N$54="管理職",B122,$N$54="裁量労働制",B153,$N$54="固定残業制",B182,TRUE,"")))</f>
        <v/>
      </c>
      <c r="C91" s="413"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6">
        <f>O95</f>
        <v>0</v>
      </c>
      <c r="C99" s="457"/>
      <c r="D99" s="275"/>
      <c r="E99" s="276" t="str" cm="1">
        <f t="array" ref="E99">_xlfn.IFS(B99&lt;G99,"＜",B99&gt;=G99,"≧",TRUE,"")</f>
        <v>≧</v>
      </c>
      <c r="F99" s="257"/>
      <c r="G99" s="277">
        <f>$H$54+$I$54+$J$54</f>
        <v>0</v>
      </c>
      <c r="H99" s="252" t="s">
        <v>57</v>
      </c>
      <c r="I99" s="263" t="s">
        <v>58</v>
      </c>
      <c r="J99" s="277">
        <f>$H$54</f>
        <v>0</v>
      </c>
      <c r="K99" s="276" t="s">
        <v>86</v>
      </c>
      <c r="L99" s="429">
        <f>$I$54</f>
        <v>0</v>
      </c>
      <c r="M99" s="458"/>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459"/>
      <c r="AM99" s="459"/>
      <c r="AN99" s="459"/>
      <c r="AO99" s="1"/>
      <c r="AP99" s="1"/>
      <c r="AQ99" s="1"/>
      <c r="AR99" s="1"/>
      <c r="AS99" s="1"/>
      <c r="AT99" s="459"/>
      <c r="AU99" s="459"/>
      <c r="AV99" s="459"/>
      <c r="AW99" s="459"/>
      <c r="AX99" s="459"/>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I99" s="459"/>
      <c r="CJ99" s="459"/>
      <c r="CK99" s="459"/>
      <c r="CL99" s="459"/>
      <c r="CM99" s="459"/>
      <c r="CN99" s="459"/>
      <c r="CO99" s="459"/>
      <c r="CP99" s="459"/>
      <c r="CQ99" s="459"/>
      <c r="CR99" s="459"/>
      <c r="CS99" s="459"/>
      <c r="CT99" s="459"/>
      <c r="CU99" s="459"/>
      <c r="CV99" s="459"/>
      <c r="CW99" s="459"/>
      <c r="CX99" s="459"/>
      <c r="CY99" s="459"/>
      <c r="CZ99" s="459"/>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459"/>
      <c r="AM100" s="459"/>
      <c r="AN100" s="459"/>
      <c r="AO100" s="1"/>
      <c r="AP100" s="1"/>
      <c r="AQ100" s="1"/>
      <c r="AR100" s="1"/>
      <c r="AS100" s="1"/>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c r="CK100" s="459"/>
      <c r="CL100" s="459"/>
      <c r="CM100" s="459"/>
      <c r="CN100" s="459"/>
      <c r="CO100" s="459"/>
      <c r="CP100" s="459"/>
      <c r="CQ100" s="459"/>
      <c r="CR100" s="459"/>
      <c r="CS100" s="459"/>
      <c r="CT100" s="459"/>
      <c r="CU100" s="459"/>
      <c r="CV100" s="459"/>
      <c r="CW100" s="459"/>
      <c r="CX100" s="459"/>
      <c r="CY100" s="459"/>
      <c r="CZ100" s="459"/>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459"/>
      <c r="AM101" s="459"/>
      <c r="AN101" s="459"/>
      <c r="AO101" s="1"/>
      <c r="AP101" s="1"/>
      <c r="AQ101" s="1"/>
      <c r="AR101" s="1"/>
      <c r="AS101" s="1"/>
      <c r="AT101" s="459"/>
      <c r="AU101" s="459"/>
      <c r="AV101" s="459"/>
      <c r="AW101" s="459"/>
      <c r="AX101" s="459"/>
      <c r="AY101" s="459"/>
      <c r="AZ101" s="459"/>
      <c r="BA101" s="459"/>
      <c r="BB101" s="459"/>
      <c r="BC101" s="459"/>
      <c r="BD101" s="459"/>
      <c r="BE101" s="459"/>
      <c r="BF101" s="459"/>
      <c r="BG101" s="459"/>
      <c r="BH101" s="459"/>
      <c r="BI101" s="459"/>
      <c r="BJ101" s="459"/>
      <c r="BK101" s="459"/>
      <c r="BL101" s="459"/>
      <c r="BM101" s="459"/>
      <c r="BN101" s="459"/>
      <c r="BO101" s="459"/>
      <c r="BP101" s="459"/>
      <c r="BQ101" s="459"/>
      <c r="BR101" s="459"/>
      <c r="BS101" s="459"/>
      <c r="BT101" s="459"/>
      <c r="BU101" s="459"/>
      <c r="BV101" s="459"/>
      <c r="BW101" s="459"/>
      <c r="BX101" s="459"/>
      <c r="BY101" s="459"/>
      <c r="BZ101" s="459"/>
      <c r="CA101" s="459"/>
      <c r="CB101" s="459"/>
      <c r="CC101" s="459"/>
      <c r="CD101" s="459"/>
      <c r="CE101" s="459"/>
      <c r="CF101" s="459"/>
      <c r="CG101" s="459"/>
      <c r="CH101" s="459"/>
      <c r="CI101" s="459"/>
      <c r="CJ101" s="459"/>
      <c r="CK101" s="459"/>
      <c r="CL101" s="459"/>
      <c r="CM101" s="459"/>
      <c r="CN101" s="459"/>
      <c r="CO101" s="459"/>
      <c r="CP101" s="459"/>
      <c r="CQ101" s="459"/>
      <c r="CR101" s="459"/>
      <c r="CS101" s="459"/>
      <c r="CT101" s="459"/>
      <c r="CU101" s="459"/>
      <c r="CV101" s="459"/>
      <c r="CW101" s="459"/>
      <c r="CX101" s="459"/>
      <c r="CY101" s="459"/>
      <c r="CZ101" s="459"/>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459"/>
      <c r="AM102" s="459"/>
      <c r="AN102" s="459"/>
      <c r="AO102" s="1"/>
      <c r="AP102" s="1"/>
      <c r="AQ102" s="1"/>
      <c r="AR102" s="1"/>
      <c r="AS102" s="1"/>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c r="CJ102" s="459"/>
      <c r="CK102" s="459"/>
      <c r="CL102" s="459"/>
      <c r="CM102" s="459"/>
      <c r="CN102" s="459"/>
      <c r="CO102" s="459"/>
      <c r="CP102" s="459"/>
      <c r="CQ102" s="459"/>
      <c r="CR102" s="459"/>
      <c r="CS102" s="459"/>
      <c r="CT102" s="459"/>
      <c r="CU102" s="459"/>
      <c r="CV102" s="459"/>
      <c r="CW102" s="459"/>
      <c r="CX102" s="459"/>
      <c r="CY102" s="459"/>
      <c r="CZ102" s="459"/>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459"/>
      <c r="AM103" s="459"/>
      <c r="AN103" s="459"/>
      <c r="AO103" s="1"/>
      <c r="AP103" s="1"/>
      <c r="AQ103" s="1"/>
      <c r="AR103" s="1"/>
      <c r="AS103" s="1"/>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c r="CK103" s="459"/>
      <c r="CL103" s="459"/>
      <c r="CM103" s="459"/>
      <c r="CN103" s="459"/>
      <c r="CO103" s="459"/>
      <c r="CP103" s="459"/>
      <c r="CQ103" s="459"/>
      <c r="CR103" s="459"/>
      <c r="CS103" s="459"/>
      <c r="CT103" s="459"/>
      <c r="CU103" s="459"/>
      <c r="CV103" s="459"/>
      <c r="CW103" s="459"/>
      <c r="CX103" s="459"/>
      <c r="CY103" s="459"/>
      <c r="CZ103" s="459"/>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459"/>
      <c r="AM104" s="459"/>
      <c r="AN104" s="459"/>
      <c r="AO104" s="1"/>
      <c r="AP104" s="1"/>
      <c r="AQ104" s="1"/>
      <c r="AR104" s="1"/>
      <c r="AS104" s="1"/>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459"/>
      <c r="AM105" s="459"/>
      <c r="AN105" s="459"/>
      <c r="AO105" s="1"/>
      <c r="AP105" s="1"/>
      <c r="AQ105" s="1"/>
      <c r="AR105" s="1"/>
      <c r="AS105" s="1"/>
      <c r="AT105" s="459"/>
      <c r="AU105" s="459"/>
      <c r="AV105" s="459"/>
      <c r="AW105" s="459"/>
      <c r="AX105" s="459"/>
      <c r="AY105" s="459"/>
      <c r="AZ105" s="459"/>
      <c r="BA105" s="459"/>
      <c r="BB105" s="459"/>
      <c r="BC105" s="459"/>
      <c r="BD105" s="459"/>
      <c r="BE105" s="459"/>
      <c r="BF105" s="459"/>
      <c r="BG105" s="459"/>
      <c r="BH105" s="459"/>
      <c r="BI105" s="459"/>
      <c r="BJ105" s="459"/>
      <c r="BK105" s="459"/>
      <c r="BL105" s="459"/>
      <c r="BM105" s="459"/>
      <c r="BN105" s="459"/>
      <c r="BO105" s="459"/>
      <c r="BP105" s="459"/>
      <c r="BQ105" s="459"/>
      <c r="BR105" s="459"/>
      <c r="BS105" s="459"/>
      <c r="BT105" s="459"/>
      <c r="BU105" s="459"/>
      <c r="BV105" s="459"/>
      <c r="BW105" s="459"/>
      <c r="BX105" s="459"/>
      <c r="BY105" s="459"/>
      <c r="BZ105" s="459"/>
      <c r="CA105" s="459"/>
      <c r="CB105" s="459"/>
      <c r="CC105" s="459"/>
      <c r="CD105" s="459"/>
      <c r="CE105" s="459"/>
      <c r="CF105" s="459"/>
      <c r="CG105" s="459"/>
      <c r="CH105" s="459"/>
      <c r="CI105" s="459"/>
      <c r="CJ105" s="459"/>
      <c r="CK105" s="459"/>
      <c r="CL105" s="459"/>
      <c r="CM105" s="459"/>
      <c r="CN105" s="459"/>
      <c r="CO105" s="459"/>
      <c r="CP105" s="459"/>
      <c r="CQ105" s="459"/>
      <c r="CR105" s="459"/>
      <c r="CS105" s="459"/>
      <c r="CT105" s="459"/>
      <c r="CU105" s="459"/>
      <c r="CV105" s="459"/>
      <c r="CW105" s="459"/>
      <c r="CX105" s="459"/>
      <c r="CY105" s="459"/>
      <c r="CZ105" s="459"/>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459"/>
      <c r="AM106" s="459"/>
      <c r="AN106" s="459"/>
      <c r="AO106" s="1"/>
      <c r="AP106" s="1"/>
      <c r="AQ106" s="1"/>
      <c r="AR106" s="1"/>
      <c r="AS106" s="1"/>
      <c r="AT106" s="459"/>
      <c r="AU106" s="459"/>
      <c r="AV106" s="459"/>
      <c r="AW106" s="459"/>
      <c r="AX106" s="459"/>
      <c r="AY106" s="459"/>
      <c r="AZ106" s="459"/>
      <c r="BA106" s="459"/>
      <c r="BB106" s="459"/>
      <c r="BC106" s="459"/>
      <c r="BD106" s="459"/>
      <c r="BE106" s="459"/>
      <c r="BF106" s="459"/>
      <c r="BG106" s="459"/>
      <c r="BH106" s="459"/>
      <c r="BI106" s="459"/>
      <c r="BJ106" s="459"/>
      <c r="BK106" s="459"/>
      <c r="BL106" s="459"/>
      <c r="BM106" s="459"/>
      <c r="BN106" s="459"/>
      <c r="BO106" s="459"/>
      <c r="BP106" s="459"/>
      <c r="BQ106" s="459"/>
      <c r="BR106" s="459"/>
      <c r="BS106" s="459"/>
      <c r="BT106" s="459"/>
      <c r="BU106" s="459"/>
      <c r="BV106" s="459"/>
      <c r="BW106" s="459"/>
      <c r="BX106" s="459"/>
      <c r="BY106" s="459"/>
      <c r="BZ106" s="459"/>
      <c r="CA106" s="459"/>
      <c r="CB106" s="459"/>
      <c r="CC106" s="459"/>
      <c r="CD106" s="459"/>
      <c r="CE106" s="459"/>
      <c r="CF106" s="459"/>
      <c r="CG106" s="459"/>
      <c r="CH106" s="459"/>
      <c r="CI106" s="459"/>
      <c r="CJ106" s="459"/>
      <c r="CK106" s="459"/>
      <c r="CL106" s="459"/>
      <c r="CM106" s="459"/>
      <c r="CN106" s="459"/>
      <c r="CO106" s="459"/>
      <c r="CP106" s="459"/>
      <c r="CQ106" s="459"/>
      <c r="CR106" s="459"/>
      <c r="CS106" s="459"/>
      <c r="CT106" s="459"/>
      <c r="CU106" s="459"/>
      <c r="CV106" s="459"/>
      <c r="CW106" s="459"/>
      <c r="CX106" s="459"/>
      <c r="CY106" s="459"/>
      <c r="CZ106" s="459"/>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29"/>
      <c r="Q107" s="290"/>
      <c r="S107" s="1"/>
      <c r="T107" s="1"/>
      <c r="U107" s="1"/>
      <c r="V107" s="1"/>
      <c r="W107" s="1"/>
      <c r="X107" s="1"/>
      <c r="Y107" s="1"/>
      <c r="Z107" s="1"/>
      <c r="AA107" s="1"/>
      <c r="AB107" s="1"/>
      <c r="AC107" s="1"/>
      <c r="AD107" s="1"/>
      <c r="AE107" s="1"/>
      <c r="AF107" s="1"/>
      <c r="AG107" s="1"/>
      <c r="AH107" s="73"/>
      <c r="AI107" s="3"/>
      <c r="AJ107" s="1"/>
      <c r="AK107" s="1"/>
      <c r="AL107" s="459"/>
      <c r="AM107" s="459"/>
      <c r="AN107" s="459"/>
      <c r="AO107" s="1"/>
      <c r="AP107" s="1"/>
      <c r="AQ107" s="1"/>
      <c r="AR107" s="1"/>
      <c r="AS107" s="1"/>
      <c r="AT107" s="459"/>
      <c r="AU107" s="459"/>
      <c r="AV107" s="459"/>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c r="CK107" s="459"/>
      <c r="CL107" s="459"/>
      <c r="CM107" s="459"/>
      <c r="CN107" s="459"/>
      <c r="CO107" s="459"/>
      <c r="CP107" s="459"/>
      <c r="CQ107" s="459"/>
      <c r="CR107" s="459"/>
      <c r="CS107" s="459"/>
      <c r="CT107" s="459"/>
      <c r="CU107" s="459"/>
      <c r="CV107" s="459"/>
      <c r="CW107" s="459"/>
      <c r="CX107" s="459"/>
      <c r="CY107" s="459"/>
      <c r="CZ107" s="459"/>
    </row>
    <row r="108" spans="1:104" s="81" customFormat="1" ht="19.350000000000001" hidden="1" customHeight="1" outlineLevel="1">
      <c r="A108" s="252"/>
      <c r="B108" s="423">
        <f>O95</f>
        <v>0</v>
      </c>
      <c r="C108" s="42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8"/>
      <c r="Q108" s="293"/>
      <c r="S108" s="1"/>
      <c r="T108" s="1"/>
      <c r="U108" s="1"/>
      <c r="V108" s="1"/>
      <c r="W108" s="1"/>
      <c r="X108" s="1"/>
      <c r="Y108" s="1"/>
      <c r="Z108" s="1"/>
      <c r="AA108" s="1"/>
      <c r="AB108" s="1"/>
      <c r="AC108" s="1"/>
      <c r="AD108" s="1"/>
      <c r="AE108" s="1"/>
      <c r="AF108" s="1"/>
      <c r="AG108" s="1"/>
      <c r="AH108" s="73"/>
      <c r="AI108" s="3"/>
      <c r="AJ108" s="1"/>
      <c r="AK108" s="1"/>
      <c r="AL108" s="459"/>
      <c r="AM108" s="459"/>
      <c r="AN108" s="459"/>
      <c r="AO108" s="1"/>
      <c r="AP108" s="1"/>
      <c r="AQ108" s="1"/>
      <c r="AR108" s="1"/>
      <c r="AS108" s="1"/>
      <c r="AT108" s="459"/>
      <c r="AU108" s="459"/>
      <c r="AV108" s="459"/>
      <c r="AW108" s="459"/>
      <c r="AX108" s="459"/>
      <c r="AY108" s="459"/>
      <c r="AZ108" s="459"/>
      <c r="BA108" s="459"/>
      <c r="BB108" s="459"/>
      <c r="BC108" s="459"/>
      <c r="BD108" s="459"/>
      <c r="BE108" s="459"/>
      <c r="BF108" s="459"/>
      <c r="BG108" s="459"/>
      <c r="BH108" s="459"/>
      <c r="BI108" s="459"/>
      <c r="BJ108" s="459"/>
      <c r="BK108" s="459"/>
      <c r="BL108" s="459"/>
      <c r="BM108" s="459"/>
      <c r="BN108" s="459"/>
      <c r="BO108" s="459"/>
      <c r="BP108" s="459"/>
      <c r="BQ108" s="459"/>
      <c r="BR108" s="459"/>
      <c r="BS108" s="459"/>
      <c r="BT108" s="459"/>
      <c r="BU108" s="459"/>
      <c r="BV108" s="459"/>
      <c r="BW108" s="459"/>
      <c r="BX108" s="459"/>
      <c r="BY108" s="459"/>
      <c r="BZ108" s="459"/>
      <c r="CA108" s="459"/>
      <c r="CB108" s="459"/>
      <c r="CC108" s="459"/>
      <c r="CD108" s="459"/>
      <c r="CE108" s="459"/>
      <c r="CF108" s="459"/>
      <c r="CG108" s="459"/>
      <c r="CH108" s="459"/>
      <c r="CI108" s="459"/>
      <c r="CJ108" s="459"/>
      <c r="CK108" s="459"/>
      <c r="CL108" s="459"/>
      <c r="CM108" s="459"/>
      <c r="CN108" s="459"/>
      <c r="CO108" s="459"/>
      <c r="CP108" s="459"/>
      <c r="CQ108" s="459"/>
      <c r="CR108" s="459"/>
      <c r="CS108" s="459"/>
      <c r="CT108" s="459"/>
      <c r="CU108" s="459"/>
      <c r="CV108" s="459"/>
      <c r="CW108" s="459"/>
      <c r="CX108" s="459"/>
      <c r="CY108" s="459"/>
      <c r="CZ108" s="459"/>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459"/>
      <c r="AM109" s="459"/>
      <c r="AN109" s="459"/>
      <c r="AO109" s="1"/>
      <c r="AP109" s="1"/>
      <c r="AQ109" s="1"/>
      <c r="AR109" s="1"/>
      <c r="AS109" s="1"/>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I109" s="459"/>
      <c r="CJ109" s="459"/>
      <c r="CK109" s="459"/>
      <c r="CL109" s="459"/>
      <c r="CM109" s="459"/>
      <c r="CN109" s="459"/>
      <c r="CO109" s="459"/>
      <c r="CP109" s="459"/>
      <c r="CQ109" s="459"/>
      <c r="CR109" s="459"/>
      <c r="CS109" s="459"/>
      <c r="CT109" s="459"/>
      <c r="CU109" s="459"/>
      <c r="CV109" s="459"/>
      <c r="CW109" s="459"/>
      <c r="CX109" s="459"/>
      <c r="CY109" s="459"/>
      <c r="CZ109" s="459"/>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459"/>
      <c r="AM110" s="459"/>
      <c r="AN110" s="459"/>
      <c r="AO110" s="1"/>
      <c r="AP110" s="1"/>
      <c r="AQ110" s="1"/>
      <c r="AR110" s="1"/>
      <c r="AS110" s="1"/>
      <c r="AT110" s="459"/>
      <c r="AU110" s="459"/>
      <c r="AV110" s="459"/>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c r="CK110" s="459"/>
      <c r="CL110" s="459"/>
      <c r="CM110" s="459"/>
      <c r="CN110" s="459"/>
      <c r="CO110" s="459"/>
      <c r="CP110" s="459"/>
      <c r="CQ110" s="459"/>
      <c r="CR110" s="459"/>
      <c r="CS110" s="459"/>
      <c r="CT110" s="459"/>
      <c r="CU110" s="459"/>
      <c r="CV110" s="459"/>
      <c r="CW110" s="459"/>
      <c r="CX110" s="459"/>
      <c r="CY110" s="459"/>
      <c r="CZ110" s="459"/>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459"/>
      <c r="AM111" s="459"/>
      <c r="AN111" s="459"/>
      <c r="AO111" s="1"/>
      <c r="AP111" s="1"/>
      <c r="AQ111" s="1"/>
      <c r="AR111" s="1"/>
      <c r="AS111" s="1"/>
      <c r="AT111" s="459"/>
      <c r="AU111" s="459"/>
      <c r="AV111" s="459"/>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59"/>
      <c r="CR111" s="459"/>
      <c r="CS111" s="459"/>
      <c r="CT111" s="459"/>
      <c r="CU111" s="459"/>
      <c r="CV111" s="459"/>
      <c r="CW111" s="459"/>
      <c r="CX111" s="459"/>
      <c r="CY111" s="459"/>
      <c r="CZ111" s="459"/>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459"/>
      <c r="AM112" s="459"/>
      <c r="AN112" s="459"/>
      <c r="AO112" s="1"/>
      <c r="AP112" s="1"/>
      <c r="AQ112" s="1"/>
      <c r="AR112" s="1"/>
      <c r="AS112" s="1"/>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c r="CK112" s="459"/>
      <c r="CL112" s="459"/>
      <c r="CM112" s="459"/>
      <c r="CN112" s="459"/>
      <c r="CO112" s="459"/>
      <c r="CP112" s="459"/>
      <c r="CQ112" s="459"/>
      <c r="CR112" s="459"/>
      <c r="CS112" s="459"/>
      <c r="CT112" s="459"/>
      <c r="CU112" s="459"/>
      <c r="CV112" s="459"/>
      <c r="CW112" s="459"/>
      <c r="CX112" s="459"/>
      <c r="CY112" s="459"/>
      <c r="CZ112" s="459"/>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459"/>
      <c r="AM113" s="459"/>
      <c r="AN113" s="459"/>
      <c r="AO113" s="1"/>
      <c r="AP113" s="1"/>
      <c r="AQ113" s="1"/>
      <c r="AR113" s="1"/>
      <c r="AS113" s="1"/>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459"/>
      <c r="AM114" s="459"/>
      <c r="AN114" s="459"/>
      <c r="AO114" s="1"/>
      <c r="AP114" s="1"/>
      <c r="AQ114" s="1"/>
      <c r="AR114" s="1"/>
      <c r="AS114" s="1"/>
      <c r="AT114" s="459"/>
      <c r="AU114" s="459"/>
      <c r="AV114" s="459"/>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c r="CJ114" s="459"/>
      <c r="CK114" s="459"/>
      <c r="CL114" s="459"/>
      <c r="CM114" s="459"/>
      <c r="CN114" s="459"/>
      <c r="CO114" s="459"/>
      <c r="CP114" s="459"/>
      <c r="CQ114" s="459"/>
      <c r="CR114" s="459"/>
      <c r="CS114" s="459"/>
      <c r="CT114" s="459"/>
      <c r="CU114" s="459"/>
      <c r="CV114" s="459"/>
      <c r="CW114" s="459"/>
      <c r="CX114" s="459"/>
      <c r="CY114" s="459"/>
      <c r="CZ114" s="459"/>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459"/>
      <c r="AM115" s="459"/>
      <c r="AN115" s="459"/>
      <c r="AO115" s="1"/>
      <c r="AP115" s="1"/>
      <c r="AQ115" s="1"/>
      <c r="AR115" s="1"/>
      <c r="AS115" s="1"/>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459"/>
      <c r="AM116" s="459"/>
      <c r="AN116" s="459"/>
      <c r="AO116" s="1"/>
      <c r="AP116" s="1"/>
      <c r="AQ116" s="1"/>
      <c r="AR116" s="1"/>
      <c r="AS116" s="1"/>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459"/>
      <c r="AM117" s="459"/>
      <c r="AN117" s="459"/>
      <c r="AO117" s="1"/>
      <c r="AP117" s="1"/>
      <c r="AQ117" s="1"/>
      <c r="AR117" s="1"/>
      <c r="AS117" s="1"/>
      <c r="AT117" s="459"/>
      <c r="AU117" s="459"/>
      <c r="AV117" s="459"/>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c r="CK117" s="459"/>
      <c r="CL117" s="459"/>
      <c r="CM117" s="459"/>
      <c r="CN117" s="459"/>
      <c r="CO117" s="459"/>
      <c r="CP117" s="459"/>
      <c r="CQ117" s="459"/>
      <c r="CR117" s="459"/>
      <c r="CS117" s="459"/>
      <c r="CT117" s="459"/>
      <c r="CU117" s="459"/>
      <c r="CV117" s="459"/>
      <c r="CW117" s="459"/>
      <c r="CX117" s="459"/>
      <c r="CY117" s="459"/>
      <c r="CZ117" s="459"/>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459"/>
      <c r="AM118" s="459"/>
      <c r="AN118" s="459"/>
      <c r="AO118" s="1"/>
      <c r="AP118" s="1"/>
      <c r="AQ118" s="1"/>
      <c r="AR118" s="1"/>
      <c r="AS118" s="1"/>
      <c r="AT118" s="459"/>
      <c r="AU118" s="459"/>
      <c r="AV118" s="459"/>
      <c r="AW118" s="459"/>
      <c r="AX118" s="459"/>
      <c r="AY118" s="459"/>
      <c r="AZ118" s="459"/>
      <c r="BA118" s="459"/>
      <c r="BB118" s="459"/>
      <c r="BC118" s="459"/>
      <c r="BD118" s="459"/>
      <c r="BE118" s="459"/>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c r="CH118" s="459"/>
      <c r="CI118" s="459"/>
      <c r="CJ118" s="459"/>
      <c r="CK118" s="459"/>
      <c r="CL118" s="459"/>
      <c r="CM118" s="459"/>
      <c r="CN118" s="459"/>
      <c r="CO118" s="459"/>
      <c r="CP118" s="459"/>
      <c r="CQ118" s="459"/>
      <c r="CR118" s="459"/>
      <c r="CS118" s="459"/>
      <c r="CT118" s="459"/>
      <c r="CU118" s="459"/>
      <c r="CV118" s="459"/>
      <c r="CW118" s="459"/>
      <c r="CX118" s="459"/>
      <c r="CY118" s="459"/>
      <c r="CZ118" s="459"/>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459"/>
      <c r="AM119" s="459"/>
      <c r="AN119" s="459"/>
      <c r="AO119" s="1"/>
      <c r="AP119" s="1"/>
      <c r="AQ119" s="1"/>
      <c r="AR119" s="1"/>
      <c r="AS119" s="1"/>
      <c r="AT119" s="459"/>
      <c r="AU119" s="459"/>
      <c r="AV119" s="459"/>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c r="CJ119" s="459"/>
      <c r="CK119" s="459"/>
      <c r="CL119" s="459"/>
      <c r="CM119" s="459"/>
      <c r="CN119" s="459"/>
      <c r="CO119" s="459"/>
      <c r="CP119" s="459"/>
      <c r="CQ119" s="459"/>
      <c r="CR119" s="459"/>
      <c r="CS119" s="459"/>
      <c r="CT119" s="459"/>
      <c r="CU119" s="459"/>
      <c r="CV119" s="459"/>
      <c r="CW119" s="459"/>
      <c r="CX119" s="459"/>
      <c r="CY119" s="459"/>
      <c r="CZ119" s="459"/>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459"/>
      <c r="AM120" s="459"/>
      <c r="AN120" s="459"/>
      <c r="AO120" s="1"/>
      <c r="AP120" s="1"/>
      <c r="AQ120" s="1"/>
      <c r="AR120" s="1"/>
      <c r="AS120" s="1"/>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459"/>
      <c r="AM121" s="459"/>
      <c r="AN121" s="459"/>
      <c r="AO121" s="1"/>
      <c r="AP121" s="1"/>
      <c r="AQ121" s="1"/>
      <c r="AR121" s="1"/>
      <c r="AS121" s="1"/>
      <c r="AT121" s="459"/>
      <c r="AU121" s="459"/>
      <c r="AV121" s="459"/>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c r="CH121" s="459"/>
      <c r="CI121" s="459"/>
      <c r="CJ121" s="459"/>
      <c r="CK121" s="459"/>
      <c r="CL121" s="459"/>
      <c r="CM121" s="459"/>
      <c r="CN121" s="459"/>
      <c r="CO121" s="459"/>
      <c r="CP121" s="459"/>
      <c r="CQ121" s="459"/>
      <c r="CR121" s="459"/>
      <c r="CS121" s="459"/>
      <c r="CT121" s="459"/>
      <c r="CU121" s="459"/>
      <c r="CV121" s="459"/>
      <c r="CW121" s="459"/>
      <c r="CX121" s="459"/>
      <c r="CY121" s="459"/>
      <c r="CZ121" s="459"/>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459"/>
      <c r="AM122" s="459"/>
      <c r="AN122" s="459"/>
      <c r="AO122" s="1"/>
      <c r="AP122" s="1"/>
      <c r="AQ122" s="1"/>
      <c r="AR122" s="1"/>
      <c r="AS122" s="1"/>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c r="CJ122" s="459"/>
      <c r="CK122" s="459"/>
      <c r="CL122" s="459"/>
      <c r="CM122" s="459"/>
      <c r="CN122" s="459"/>
      <c r="CO122" s="459"/>
      <c r="CP122" s="459"/>
      <c r="CQ122" s="459"/>
      <c r="CR122" s="459"/>
      <c r="CS122" s="459"/>
      <c r="CT122" s="459"/>
      <c r="CU122" s="459"/>
      <c r="CV122" s="459"/>
      <c r="CW122" s="459"/>
      <c r="CX122" s="459"/>
      <c r="CY122" s="459"/>
      <c r="CZ122" s="459"/>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459"/>
      <c r="AM123" s="459"/>
      <c r="AN123" s="459"/>
      <c r="AO123" s="1"/>
      <c r="AP123" s="1"/>
      <c r="AQ123" s="1"/>
      <c r="AR123" s="1"/>
      <c r="AS123" s="1"/>
      <c r="AT123" s="459"/>
      <c r="AU123" s="459"/>
      <c r="AV123" s="459"/>
      <c r="AW123" s="459"/>
      <c r="AX123" s="459"/>
      <c r="AY123" s="459"/>
      <c r="AZ123" s="459"/>
      <c r="BA123" s="459"/>
      <c r="BB123" s="459"/>
      <c r="BC123" s="459"/>
      <c r="BD123" s="459"/>
      <c r="BE123" s="459"/>
      <c r="BF123" s="459"/>
      <c r="BG123" s="459"/>
      <c r="BH123" s="459"/>
      <c r="BI123" s="459"/>
      <c r="BJ123" s="459"/>
      <c r="BK123" s="459"/>
      <c r="BL123" s="459"/>
      <c r="BM123" s="459"/>
      <c r="BN123" s="459"/>
      <c r="BO123" s="459"/>
      <c r="BP123" s="459"/>
      <c r="BQ123" s="459"/>
      <c r="BR123" s="459"/>
      <c r="BS123" s="459"/>
      <c r="BT123" s="459"/>
      <c r="BU123" s="459"/>
      <c r="BV123" s="459"/>
      <c r="BW123" s="459"/>
      <c r="BX123" s="459"/>
      <c r="BY123" s="459"/>
      <c r="BZ123" s="459"/>
      <c r="CA123" s="459"/>
      <c r="CB123" s="459"/>
      <c r="CC123" s="459"/>
      <c r="CD123" s="459"/>
      <c r="CE123" s="459"/>
      <c r="CF123" s="459"/>
      <c r="CG123" s="459"/>
      <c r="CH123" s="459"/>
      <c r="CI123" s="459"/>
      <c r="CJ123" s="459"/>
      <c r="CK123" s="459"/>
      <c r="CL123" s="459"/>
      <c r="CM123" s="459"/>
      <c r="CN123" s="459"/>
      <c r="CO123" s="459"/>
      <c r="CP123" s="459"/>
      <c r="CQ123" s="459"/>
      <c r="CR123" s="459"/>
      <c r="CS123" s="459"/>
      <c r="CT123" s="459"/>
      <c r="CU123" s="459"/>
      <c r="CV123" s="459"/>
      <c r="CW123" s="459"/>
      <c r="CX123" s="459"/>
      <c r="CY123" s="459"/>
      <c r="CZ123" s="459"/>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459"/>
      <c r="AM124" s="459"/>
      <c r="AN124" s="459"/>
      <c r="AO124" s="1"/>
      <c r="AP124" s="1"/>
      <c r="AQ124" s="1"/>
      <c r="AR124" s="1"/>
      <c r="AS124" s="1"/>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c r="CK124" s="459"/>
      <c r="CL124" s="459"/>
      <c r="CM124" s="459"/>
      <c r="CN124" s="459"/>
      <c r="CO124" s="459"/>
      <c r="CP124" s="459"/>
      <c r="CQ124" s="459"/>
      <c r="CR124" s="459"/>
      <c r="CS124" s="459"/>
      <c r="CT124" s="459"/>
      <c r="CU124" s="459"/>
      <c r="CV124" s="459"/>
      <c r="CW124" s="459"/>
      <c r="CX124" s="459"/>
      <c r="CY124" s="459"/>
      <c r="CZ124" s="459"/>
    </row>
    <row r="125" spans="1:104" s="81" customFormat="1" ht="16.5" hidden="1" outlineLevel="1">
      <c r="A125" s="252"/>
      <c r="B125" s="253" t="str">
        <f>$A$53</f>
        <v>所定労働日数(日/月)</v>
      </c>
      <c r="C125" s="237"/>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459"/>
      <c r="AM125" s="459"/>
      <c r="AN125" s="459"/>
      <c r="AO125" s="1"/>
      <c r="AP125" s="1"/>
      <c r="AQ125" s="1"/>
      <c r="AR125" s="1"/>
      <c r="AS125" s="1"/>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c r="CJ125" s="459"/>
      <c r="CK125" s="459"/>
      <c r="CL125" s="459"/>
      <c r="CM125" s="459"/>
      <c r="CN125" s="459"/>
      <c r="CO125" s="459"/>
      <c r="CP125" s="459"/>
      <c r="CQ125" s="459"/>
      <c r="CR125" s="459"/>
      <c r="CS125" s="459"/>
      <c r="CT125" s="459"/>
      <c r="CU125" s="459"/>
      <c r="CV125" s="459"/>
      <c r="CW125" s="459"/>
      <c r="CX125" s="459"/>
      <c r="CY125" s="459"/>
      <c r="CZ125" s="459"/>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459"/>
      <c r="AM126" s="459"/>
      <c r="AN126" s="459"/>
      <c r="AO126" s="1"/>
      <c r="AP126" s="1"/>
      <c r="AQ126" s="1"/>
      <c r="AR126" s="1"/>
      <c r="AS126" s="1"/>
      <c r="AT126" s="459"/>
      <c r="AU126" s="459"/>
      <c r="AV126" s="459"/>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59"/>
      <c r="BX126" s="459"/>
      <c r="BY126" s="459"/>
      <c r="BZ126" s="459"/>
      <c r="CA126" s="459"/>
      <c r="CB126" s="459"/>
      <c r="CC126" s="459"/>
      <c r="CD126" s="459"/>
      <c r="CE126" s="459"/>
      <c r="CF126" s="459"/>
      <c r="CG126" s="459"/>
      <c r="CH126" s="459"/>
      <c r="CI126" s="459"/>
      <c r="CJ126" s="459"/>
      <c r="CK126" s="459"/>
      <c r="CL126" s="459"/>
      <c r="CM126" s="459"/>
      <c r="CN126" s="459"/>
      <c r="CO126" s="459"/>
      <c r="CP126" s="459"/>
      <c r="CQ126" s="459"/>
      <c r="CR126" s="459"/>
      <c r="CS126" s="459"/>
      <c r="CT126" s="459"/>
      <c r="CU126" s="459"/>
      <c r="CV126" s="459"/>
      <c r="CW126" s="459"/>
      <c r="CX126" s="459"/>
      <c r="CY126" s="459"/>
      <c r="CZ126" s="459"/>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459"/>
      <c r="AM127" s="459"/>
      <c r="AN127" s="459"/>
      <c r="AO127" s="1"/>
      <c r="AP127" s="1"/>
      <c r="AQ127" s="1"/>
      <c r="AR127" s="1"/>
      <c r="AS127" s="1"/>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59"/>
      <c r="BU127" s="459"/>
      <c r="BV127" s="459"/>
      <c r="BW127" s="459"/>
      <c r="BX127" s="459"/>
      <c r="BY127" s="459"/>
      <c r="BZ127" s="459"/>
      <c r="CA127" s="459"/>
      <c r="CB127" s="459"/>
      <c r="CC127" s="459"/>
      <c r="CD127" s="459"/>
      <c r="CE127" s="459"/>
      <c r="CF127" s="459"/>
      <c r="CG127" s="459"/>
      <c r="CH127" s="459"/>
      <c r="CI127" s="459"/>
      <c r="CJ127" s="459"/>
      <c r="CK127" s="459"/>
      <c r="CL127" s="459"/>
      <c r="CM127" s="459"/>
      <c r="CN127" s="459"/>
      <c r="CO127" s="459"/>
      <c r="CP127" s="459"/>
      <c r="CQ127" s="459"/>
      <c r="CR127" s="459"/>
      <c r="CS127" s="459"/>
      <c r="CT127" s="459"/>
      <c r="CU127" s="459"/>
      <c r="CV127" s="459"/>
      <c r="CW127" s="459"/>
      <c r="CX127" s="459"/>
      <c r="CY127" s="459"/>
      <c r="CZ127" s="459"/>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459"/>
      <c r="AM128" s="459"/>
      <c r="AN128" s="459"/>
      <c r="AO128" s="1"/>
      <c r="AP128" s="1"/>
      <c r="AQ128" s="1"/>
      <c r="AR128" s="1"/>
      <c r="AS128" s="1"/>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459"/>
      <c r="CO128" s="459"/>
      <c r="CP128" s="459"/>
      <c r="CQ128" s="459"/>
      <c r="CR128" s="459"/>
      <c r="CS128" s="459"/>
      <c r="CT128" s="459"/>
      <c r="CU128" s="459"/>
      <c r="CV128" s="459"/>
      <c r="CW128" s="459"/>
      <c r="CX128" s="459"/>
      <c r="CY128" s="459"/>
      <c r="CZ128" s="459"/>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459"/>
      <c r="AM129" s="459"/>
      <c r="AN129" s="459"/>
      <c r="AO129" s="1"/>
      <c r="AP129" s="1"/>
      <c r="AQ129" s="1"/>
      <c r="AR129" s="1"/>
      <c r="AS129" s="1"/>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row>
    <row r="130" spans="1:104" s="81" customFormat="1" ht="19.350000000000001" hidden="1" customHeight="1" outlineLevel="1">
      <c r="A130" s="252"/>
      <c r="B130" s="423">
        <f>O126</f>
        <v>0</v>
      </c>
      <c r="C130" s="42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459"/>
      <c r="AM130" s="459"/>
      <c r="AN130" s="459"/>
      <c r="AO130" s="1"/>
      <c r="AP130" s="1"/>
      <c r="AQ130" s="1"/>
      <c r="AR130" s="1"/>
      <c r="AS130" s="1"/>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c r="CK130" s="459"/>
      <c r="CL130" s="459"/>
      <c r="CM130" s="459"/>
      <c r="CN130" s="459"/>
      <c r="CO130" s="459"/>
      <c r="CP130" s="459"/>
      <c r="CQ130" s="459"/>
      <c r="CR130" s="459"/>
      <c r="CS130" s="459"/>
      <c r="CT130" s="459"/>
      <c r="CU130" s="459"/>
      <c r="CV130" s="459"/>
      <c r="CW130" s="459"/>
      <c r="CX130" s="459"/>
      <c r="CY130" s="459"/>
      <c r="CZ130" s="459"/>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459"/>
      <c r="AM131" s="459"/>
      <c r="AN131" s="459"/>
      <c r="AO131" s="1"/>
      <c r="AP131" s="1"/>
      <c r="AQ131" s="1"/>
      <c r="AR131" s="1"/>
      <c r="AS131" s="1"/>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c r="CK131" s="459"/>
      <c r="CL131" s="459"/>
      <c r="CM131" s="459"/>
      <c r="CN131" s="459"/>
      <c r="CO131" s="459"/>
      <c r="CP131" s="459"/>
      <c r="CQ131" s="459"/>
      <c r="CR131" s="459"/>
      <c r="CS131" s="459"/>
      <c r="CT131" s="459"/>
      <c r="CU131" s="459"/>
      <c r="CV131" s="459"/>
      <c r="CW131" s="459"/>
      <c r="CX131" s="459"/>
      <c r="CY131" s="459"/>
      <c r="CZ131" s="459"/>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459"/>
      <c r="AM132" s="459"/>
      <c r="AN132" s="459"/>
      <c r="AO132" s="1"/>
      <c r="AP132" s="1"/>
      <c r="AQ132" s="1"/>
      <c r="AR132" s="1"/>
      <c r="AS132" s="1"/>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459"/>
      <c r="AM133" s="459"/>
      <c r="AN133" s="459"/>
      <c r="AO133" s="1"/>
      <c r="AP133" s="1"/>
      <c r="AQ133" s="1"/>
      <c r="AR133" s="1"/>
      <c r="AS133" s="1"/>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9"/>
      <c r="CY133" s="459"/>
      <c r="CZ133" s="459"/>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459"/>
      <c r="AM134" s="459"/>
      <c r="AN134" s="459"/>
      <c r="AO134" s="1"/>
      <c r="AP134" s="1"/>
      <c r="AQ134" s="1"/>
      <c r="AR134" s="1"/>
      <c r="AS134" s="1"/>
      <c r="AT134" s="459"/>
      <c r="AU134" s="459"/>
      <c r="AV134" s="459"/>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459"/>
      <c r="AM135" s="459"/>
      <c r="AN135" s="459"/>
      <c r="AO135" s="1"/>
      <c r="AP135" s="1"/>
      <c r="AQ135" s="1"/>
      <c r="AR135" s="1"/>
      <c r="AS135" s="1"/>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c r="CK135" s="459"/>
      <c r="CL135" s="459"/>
      <c r="CM135" s="459"/>
      <c r="CN135" s="459"/>
      <c r="CO135" s="459"/>
      <c r="CP135" s="459"/>
      <c r="CQ135" s="459"/>
      <c r="CR135" s="459"/>
      <c r="CS135" s="459"/>
      <c r="CT135" s="459"/>
      <c r="CU135" s="459"/>
      <c r="CV135" s="459"/>
      <c r="CW135" s="459"/>
      <c r="CX135" s="459"/>
      <c r="CY135" s="459"/>
      <c r="CZ135" s="459"/>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459"/>
      <c r="AM136" s="459"/>
      <c r="AN136" s="459"/>
      <c r="AO136" s="1"/>
      <c r="AP136" s="1"/>
      <c r="AQ136" s="1"/>
      <c r="AR136" s="1"/>
      <c r="AS136" s="1"/>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459"/>
      <c r="AM137" s="459"/>
      <c r="AN137" s="459"/>
      <c r="AO137" s="1"/>
      <c r="AP137" s="1"/>
      <c r="AQ137" s="1"/>
      <c r="AR137" s="1"/>
      <c r="AS137" s="1"/>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5"/>
      <c r="N138" s="261"/>
      <c r="O138" s="427"/>
      <c r="P138" s="429"/>
      <c r="Q138" s="290"/>
      <c r="S138" s="1"/>
      <c r="T138" s="1"/>
      <c r="U138" s="1"/>
      <c r="V138" s="1"/>
      <c r="W138" s="1"/>
      <c r="X138" s="1"/>
      <c r="Y138" s="1"/>
      <c r="Z138" s="1"/>
      <c r="AA138" s="1"/>
      <c r="AB138" s="1"/>
      <c r="AC138" s="1"/>
      <c r="AD138" s="1"/>
      <c r="AE138" s="1"/>
      <c r="AF138" s="1"/>
      <c r="AG138" s="1"/>
      <c r="AH138" s="73"/>
      <c r="AI138" s="3"/>
      <c r="AJ138" s="1"/>
      <c r="AK138" s="1"/>
      <c r="AL138" s="459"/>
      <c r="AM138" s="459"/>
      <c r="AN138" s="459"/>
      <c r="AO138" s="1"/>
      <c r="AP138" s="1"/>
      <c r="AQ138" s="1"/>
      <c r="AR138" s="1"/>
      <c r="AS138" s="1"/>
      <c r="AT138" s="459"/>
      <c r="AU138" s="459"/>
      <c r="AV138" s="459"/>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c r="CJ138" s="459"/>
      <c r="CK138" s="459"/>
      <c r="CL138" s="459"/>
      <c r="CM138" s="459"/>
      <c r="CN138" s="459"/>
      <c r="CO138" s="459"/>
      <c r="CP138" s="459"/>
      <c r="CQ138" s="459"/>
      <c r="CR138" s="459"/>
      <c r="CS138" s="459"/>
      <c r="CT138" s="459"/>
      <c r="CU138" s="459"/>
      <c r="CV138" s="459"/>
      <c r="CW138" s="459"/>
      <c r="CX138" s="459"/>
      <c r="CY138" s="459"/>
      <c r="CZ138" s="459"/>
    </row>
    <row r="139" spans="1:104" s="81" customFormat="1" ht="19.350000000000001" hidden="1" customHeight="1" outlineLevel="1">
      <c r="A139" s="252"/>
      <c r="B139" s="423">
        <f>$O$126</f>
        <v>0</v>
      </c>
      <c r="C139" s="424"/>
      <c r="D139" s="275"/>
      <c r="E139" s="261" t="s">
        <v>51</v>
      </c>
      <c r="F139" s="300" t="str">
        <f>"("&amp;$H$138&amp;" "&amp;$K$138&amp;" + "&amp;$I$53&amp;" "&amp;$I$54&amp;")"</f>
        <v>(NEDO事業の従事時間(h/月) 0 + 他の公的事業従事時間(h/月) 0)</v>
      </c>
      <c r="G139" s="291"/>
      <c r="H139" s="292"/>
      <c r="I139" s="292"/>
      <c r="J139" s="292"/>
      <c r="K139" s="292"/>
      <c r="L139" s="292"/>
      <c r="M139" s="426"/>
      <c r="N139" s="296"/>
      <c r="O139" s="428"/>
      <c r="P139" s="428"/>
      <c r="Q139" s="293"/>
      <c r="S139" s="1"/>
      <c r="T139" s="1"/>
      <c r="U139" s="1"/>
      <c r="V139" s="1"/>
      <c r="W139" s="1"/>
      <c r="X139" s="1"/>
      <c r="Y139" s="1"/>
      <c r="Z139" s="1"/>
      <c r="AA139" s="1"/>
      <c r="AB139" s="1"/>
      <c r="AC139" s="1"/>
      <c r="AD139" s="1"/>
      <c r="AE139" s="1"/>
      <c r="AF139" s="1"/>
      <c r="AG139" s="1"/>
      <c r="AH139" s="73"/>
      <c r="AI139" s="3"/>
      <c r="AJ139" s="1"/>
      <c r="AK139" s="1"/>
      <c r="AL139" s="459"/>
      <c r="AM139" s="459"/>
      <c r="AN139" s="459"/>
      <c r="AO139" s="1"/>
      <c r="AP139" s="1"/>
      <c r="AQ139" s="1"/>
      <c r="AR139" s="1"/>
      <c r="AS139" s="1"/>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c r="CK139" s="459"/>
      <c r="CL139" s="459"/>
      <c r="CM139" s="459"/>
      <c r="CN139" s="459"/>
      <c r="CO139" s="459"/>
      <c r="CP139" s="459"/>
      <c r="CQ139" s="459"/>
      <c r="CR139" s="459"/>
      <c r="CS139" s="459"/>
      <c r="CT139" s="459"/>
      <c r="CU139" s="459"/>
      <c r="CV139" s="459"/>
      <c r="CW139" s="459"/>
      <c r="CX139" s="459"/>
      <c r="CY139" s="459"/>
      <c r="CZ139" s="459"/>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459"/>
      <c r="AM140" s="459"/>
      <c r="AN140" s="459"/>
      <c r="AO140" s="1"/>
      <c r="AP140" s="1"/>
      <c r="AQ140" s="1"/>
      <c r="AR140" s="1"/>
      <c r="AS140" s="1"/>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c r="CK140" s="459"/>
      <c r="CL140" s="459"/>
      <c r="CM140" s="459"/>
      <c r="CN140" s="459"/>
      <c r="CO140" s="459"/>
      <c r="CP140" s="459"/>
      <c r="CQ140" s="459"/>
      <c r="CR140" s="459"/>
      <c r="CS140" s="459"/>
      <c r="CT140" s="459"/>
      <c r="CU140" s="459"/>
      <c r="CV140" s="459"/>
      <c r="CW140" s="459"/>
      <c r="CX140" s="459"/>
      <c r="CY140" s="459"/>
      <c r="CZ140" s="459"/>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459"/>
      <c r="AM141" s="459"/>
      <c r="AN141" s="459"/>
      <c r="AO141" s="1"/>
      <c r="AP141" s="1"/>
      <c r="AQ141" s="1"/>
      <c r="AR141" s="1"/>
      <c r="AS141" s="1"/>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c r="CK141" s="459"/>
      <c r="CL141" s="459"/>
      <c r="CM141" s="459"/>
      <c r="CN141" s="459"/>
      <c r="CO141" s="459"/>
      <c r="CP141" s="459"/>
      <c r="CQ141" s="459"/>
      <c r="CR141" s="459"/>
      <c r="CS141" s="459"/>
      <c r="CT141" s="459"/>
      <c r="CU141" s="459"/>
      <c r="CV141" s="459"/>
      <c r="CW141" s="459"/>
      <c r="CX141" s="459"/>
      <c r="CY141" s="459"/>
      <c r="CZ141" s="459"/>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459"/>
      <c r="AM142" s="459"/>
      <c r="AN142" s="459"/>
      <c r="AO142" s="1"/>
      <c r="AP142" s="1"/>
      <c r="AQ142" s="1"/>
      <c r="AR142" s="1"/>
      <c r="AS142" s="1"/>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459"/>
      <c r="AM143" s="459"/>
      <c r="AN143" s="459"/>
      <c r="AO143" s="1"/>
      <c r="AP143" s="1"/>
      <c r="AQ143" s="1"/>
      <c r="AR143" s="1"/>
      <c r="AS143" s="1"/>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459"/>
      <c r="AM144" s="459"/>
      <c r="AN144" s="459"/>
      <c r="AO144" s="1"/>
      <c r="AP144" s="1"/>
      <c r="AQ144" s="1"/>
      <c r="AR144" s="1"/>
      <c r="AS144" s="1"/>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459"/>
      <c r="AM145" s="459"/>
      <c r="AN145" s="459"/>
      <c r="AO145" s="1"/>
      <c r="AP145" s="1"/>
      <c r="AQ145" s="1"/>
      <c r="AR145" s="1"/>
      <c r="AS145" s="1"/>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459"/>
      <c r="AM146" s="459"/>
      <c r="AN146" s="459"/>
      <c r="AO146" s="1"/>
      <c r="AP146" s="1"/>
      <c r="AQ146" s="1"/>
      <c r="AR146" s="1"/>
      <c r="AS146" s="1"/>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459"/>
      <c r="AM147" s="459"/>
      <c r="AN147" s="459"/>
      <c r="AO147" s="1"/>
      <c r="AP147" s="1"/>
      <c r="AQ147" s="1"/>
      <c r="AR147" s="1"/>
      <c r="AS147" s="1"/>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c r="CK147" s="459"/>
      <c r="CL147" s="459"/>
      <c r="CM147" s="459"/>
      <c r="CN147" s="459"/>
      <c r="CO147" s="459"/>
      <c r="CP147" s="459"/>
      <c r="CQ147" s="459"/>
      <c r="CR147" s="459"/>
      <c r="CS147" s="459"/>
      <c r="CT147" s="459"/>
      <c r="CU147" s="459"/>
      <c r="CV147" s="459"/>
      <c r="CW147" s="459"/>
      <c r="CX147" s="459"/>
      <c r="CY147" s="459"/>
      <c r="CZ147" s="459"/>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459"/>
      <c r="AM148" s="459"/>
      <c r="AN148" s="459"/>
      <c r="AO148" s="1"/>
      <c r="AP148" s="1"/>
      <c r="AQ148" s="1"/>
      <c r="AR148" s="1"/>
      <c r="AS148" s="1"/>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459"/>
      <c r="AM149" s="459"/>
      <c r="AN149" s="459"/>
      <c r="AO149" s="1"/>
      <c r="AP149" s="1"/>
      <c r="AQ149" s="1"/>
      <c r="AR149" s="1"/>
      <c r="AS149" s="1"/>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459"/>
      <c r="AM150" s="459"/>
      <c r="AN150" s="459"/>
      <c r="AO150" s="1"/>
      <c r="AP150" s="1"/>
      <c r="AQ150" s="1"/>
      <c r="AR150" s="1"/>
      <c r="AS150" s="1"/>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459"/>
      <c r="AM151" s="459"/>
      <c r="AN151" s="459"/>
      <c r="AO151" s="1"/>
      <c r="AP151" s="1"/>
      <c r="AQ151" s="1"/>
      <c r="AR151" s="1"/>
      <c r="AS151" s="1"/>
      <c r="AT151" s="459"/>
      <c r="AU151" s="459"/>
      <c r="AV151" s="459"/>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c r="CJ151" s="459"/>
      <c r="CK151" s="459"/>
      <c r="CL151" s="459"/>
      <c r="CM151" s="459"/>
      <c r="CN151" s="459"/>
      <c r="CO151" s="459"/>
      <c r="CP151" s="459"/>
      <c r="CQ151" s="459"/>
      <c r="CR151" s="459"/>
      <c r="CS151" s="459"/>
      <c r="CT151" s="459"/>
      <c r="CU151" s="459"/>
      <c r="CV151" s="459"/>
      <c r="CW151" s="459"/>
      <c r="CX151" s="459"/>
      <c r="CY151" s="459"/>
      <c r="CZ151" s="459"/>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459"/>
      <c r="AM152" s="459"/>
      <c r="AN152" s="459"/>
      <c r="AO152" s="1"/>
      <c r="AP152" s="1"/>
      <c r="AQ152" s="1"/>
      <c r="AR152" s="1"/>
      <c r="AS152" s="1"/>
      <c r="AT152" s="459"/>
      <c r="AU152" s="459"/>
      <c r="AV152" s="459"/>
      <c r="AW152" s="459"/>
      <c r="AX152" s="459"/>
      <c r="AY152" s="459"/>
      <c r="AZ152" s="459"/>
      <c r="BA152" s="459"/>
      <c r="BB152" s="459"/>
      <c r="BC152" s="459"/>
      <c r="BD152" s="459"/>
      <c r="BE152" s="459"/>
      <c r="BF152" s="459"/>
      <c r="BG152" s="459"/>
      <c r="BH152" s="459"/>
      <c r="BI152" s="459"/>
      <c r="BJ152" s="459"/>
      <c r="BK152" s="459"/>
      <c r="BL152" s="459"/>
      <c r="BM152" s="459"/>
      <c r="BN152" s="459"/>
      <c r="BO152" s="459"/>
      <c r="BP152" s="459"/>
      <c r="BQ152" s="459"/>
      <c r="BR152" s="459"/>
      <c r="BS152" s="459"/>
      <c r="BT152" s="459"/>
      <c r="BU152" s="459"/>
      <c r="BV152" s="459"/>
      <c r="BW152" s="459"/>
      <c r="BX152" s="459"/>
      <c r="BY152" s="459"/>
      <c r="BZ152" s="459"/>
      <c r="CA152" s="459"/>
      <c r="CB152" s="459"/>
      <c r="CC152" s="459"/>
      <c r="CD152" s="459"/>
      <c r="CE152" s="459"/>
      <c r="CF152" s="459"/>
      <c r="CG152" s="459"/>
      <c r="CH152" s="459"/>
      <c r="CI152" s="459"/>
      <c r="CJ152" s="459"/>
      <c r="CK152" s="459"/>
      <c r="CL152" s="459"/>
      <c r="CM152" s="459"/>
      <c r="CN152" s="459"/>
      <c r="CO152" s="459"/>
      <c r="CP152" s="459"/>
      <c r="CQ152" s="459"/>
      <c r="CR152" s="459"/>
      <c r="CS152" s="459"/>
      <c r="CT152" s="459"/>
      <c r="CU152" s="459"/>
      <c r="CV152" s="459"/>
      <c r="CW152" s="459"/>
      <c r="CX152" s="459"/>
      <c r="CY152" s="459"/>
      <c r="CZ152" s="459"/>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459"/>
      <c r="AM153" s="459"/>
      <c r="AN153" s="459"/>
      <c r="AO153" s="1"/>
      <c r="AP153" s="1"/>
      <c r="AQ153" s="1"/>
      <c r="AR153" s="1"/>
      <c r="AS153" s="1"/>
      <c r="AT153" s="459"/>
      <c r="AU153" s="459"/>
      <c r="AV153" s="459"/>
      <c r="AW153" s="459"/>
      <c r="AX153" s="459"/>
      <c r="AY153" s="459"/>
      <c r="AZ153" s="459"/>
      <c r="BA153" s="459"/>
      <c r="BB153" s="459"/>
      <c r="BC153" s="459"/>
      <c r="BD153" s="459"/>
      <c r="BE153" s="459"/>
      <c r="BF153" s="459"/>
      <c r="BG153" s="459"/>
      <c r="BH153" s="459"/>
      <c r="BI153" s="459"/>
      <c r="BJ153" s="459"/>
      <c r="BK153" s="459"/>
      <c r="BL153" s="459"/>
      <c r="BM153" s="459"/>
      <c r="BN153" s="459"/>
      <c r="BO153" s="459"/>
      <c r="BP153" s="459"/>
      <c r="BQ153" s="459"/>
      <c r="BR153" s="459"/>
      <c r="BS153" s="459"/>
      <c r="BT153" s="459"/>
      <c r="BU153" s="459"/>
      <c r="BV153" s="459"/>
      <c r="BW153" s="459"/>
      <c r="BX153" s="459"/>
      <c r="BY153" s="459"/>
      <c r="BZ153" s="459"/>
      <c r="CA153" s="459"/>
      <c r="CB153" s="459"/>
      <c r="CC153" s="459"/>
      <c r="CD153" s="459"/>
      <c r="CE153" s="459"/>
      <c r="CF153" s="459"/>
      <c r="CG153" s="459"/>
      <c r="CH153" s="459"/>
      <c r="CI153" s="459"/>
      <c r="CJ153" s="459"/>
      <c r="CK153" s="459"/>
      <c r="CL153" s="459"/>
      <c r="CM153" s="459"/>
      <c r="CN153" s="459"/>
      <c r="CO153" s="459"/>
      <c r="CP153" s="459"/>
      <c r="CQ153" s="459"/>
      <c r="CR153" s="459"/>
      <c r="CS153" s="459"/>
      <c r="CT153" s="459"/>
      <c r="CU153" s="459"/>
      <c r="CV153" s="459"/>
      <c r="CW153" s="459"/>
      <c r="CX153" s="459"/>
      <c r="CY153" s="459"/>
      <c r="CZ153" s="459"/>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459"/>
      <c r="AM154" s="459"/>
      <c r="AN154" s="459"/>
      <c r="AO154" s="1"/>
      <c r="AP154" s="1"/>
      <c r="AQ154" s="1"/>
      <c r="AR154" s="1"/>
      <c r="AS154" s="1"/>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459"/>
      <c r="AM155" s="459"/>
      <c r="AN155" s="459"/>
      <c r="AO155" s="1"/>
      <c r="AP155" s="1"/>
      <c r="AQ155" s="1"/>
      <c r="AR155" s="1"/>
      <c r="AS155" s="1"/>
      <c r="AT155" s="459"/>
      <c r="AU155" s="459"/>
      <c r="AV155" s="459"/>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row>
    <row r="156" spans="1:104" s="81" customFormat="1" ht="19.350000000000001" hidden="1" customHeight="1" outlineLevel="1">
      <c r="A156" s="268"/>
      <c r="B156" s="253" t="str">
        <f>$A$53</f>
        <v>所定労働日数(日/月)</v>
      </c>
      <c r="C156" s="237"/>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459"/>
      <c r="AM156" s="459"/>
      <c r="AN156" s="459"/>
      <c r="AO156" s="1"/>
      <c r="AP156" s="1"/>
      <c r="AQ156" s="1"/>
      <c r="AR156" s="1"/>
      <c r="AS156" s="1"/>
      <c r="AT156" s="459"/>
      <c r="AU156" s="459"/>
      <c r="AV156" s="459"/>
      <c r="AW156" s="459"/>
      <c r="AX156" s="459"/>
      <c r="AY156" s="459"/>
      <c r="AZ156" s="459"/>
      <c r="BA156" s="459"/>
      <c r="BB156" s="459"/>
      <c r="BC156" s="459"/>
      <c r="BD156" s="459"/>
      <c r="BE156" s="459"/>
      <c r="BF156" s="459"/>
      <c r="BG156" s="459"/>
      <c r="BH156" s="459"/>
      <c r="BI156" s="459"/>
      <c r="BJ156" s="459"/>
      <c r="BK156" s="459"/>
      <c r="BL156" s="459"/>
      <c r="BM156" s="459"/>
      <c r="BN156" s="459"/>
      <c r="BO156" s="459"/>
      <c r="BP156" s="459"/>
      <c r="BQ156" s="459"/>
      <c r="BR156" s="459"/>
      <c r="BS156" s="459"/>
      <c r="BT156" s="459"/>
      <c r="BU156" s="459"/>
      <c r="BV156" s="459"/>
      <c r="BW156" s="459"/>
      <c r="BX156" s="459"/>
      <c r="BY156" s="459"/>
      <c r="BZ156" s="459"/>
      <c r="CA156" s="459"/>
      <c r="CB156" s="459"/>
      <c r="CC156" s="459"/>
      <c r="CD156" s="459"/>
      <c r="CE156" s="459"/>
      <c r="CF156" s="459"/>
      <c r="CG156" s="459"/>
      <c r="CH156" s="459"/>
      <c r="CI156" s="459"/>
      <c r="CJ156" s="459"/>
      <c r="CK156" s="459"/>
      <c r="CL156" s="459"/>
      <c r="CM156" s="459"/>
      <c r="CN156" s="459"/>
      <c r="CO156" s="459"/>
      <c r="CP156" s="459"/>
      <c r="CQ156" s="459"/>
      <c r="CR156" s="459"/>
      <c r="CS156" s="459"/>
      <c r="CT156" s="459"/>
      <c r="CU156" s="459"/>
      <c r="CV156" s="459"/>
      <c r="CW156" s="459"/>
      <c r="CX156" s="459"/>
      <c r="CY156" s="459"/>
      <c r="CZ156" s="459"/>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459"/>
      <c r="AM157" s="459"/>
      <c r="AN157" s="459"/>
      <c r="AO157" s="1"/>
      <c r="AP157" s="1"/>
      <c r="AQ157" s="1"/>
      <c r="AR157" s="1"/>
      <c r="AS157" s="1"/>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459"/>
      <c r="CZ157" s="459"/>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459"/>
      <c r="AM158" s="459"/>
      <c r="AN158" s="459"/>
      <c r="AO158" s="1"/>
      <c r="AP158" s="1"/>
      <c r="AQ158" s="1"/>
      <c r="AR158" s="1"/>
      <c r="AS158" s="1"/>
      <c r="AT158" s="459"/>
      <c r="AU158" s="459"/>
      <c r="AV158" s="459"/>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c r="CJ158" s="459"/>
      <c r="CK158" s="459"/>
      <c r="CL158" s="459"/>
      <c r="CM158" s="459"/>
      <c r="CN158" s="459"/>
      <c r="CO158" s="459"/>
      <c r="CP158" s="459"/>
      <c r="CQ158" s="459"/>
      <c r="CR158" s="459"/>
      <c r="CS158" s="459"/>
      <c r="CT158" s="459"/>
      <c r="CU158" s="459"/>
      <c r="CV158" s="459"/>
      <c r="CW158" s="459"/>
      <c r="CX158" s="459"/>
      <c r="CY158" s="459"/>
      <c r="CZ158" s="459"/>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459"/>
      <c r="AM159" s="459"/>
      <c r="AN159" s="459"/>
      <c r="AO159" s="1"/>
      <c r="AP159" s="1"/>
      <c r="AQ159" s="1"/>
      <c r="AR159" s="1"/>
      <c r="AS159" s="1"/>
      <c r="AT159" s="459"/>
      <c r="AU159" s="459"/>
      <c r="AV159" s="459"/>
      <c r="AW159" s="459"/>
      <c r="AX159" s="459"/>
      <c r="AY159" s="459"/>
      <c r="AZ159" s="459"/>
      <c r="BA159" s="459"/>
      <c r="BB159" s="459"/>
      <c r="BC159" s="459"/>
      <c r="BD159" s="459"/>
      <c r="BE159" s="459"/>
      <c r="BF159" s="459"/>
      <c r="BG159" s="459"/>
      <c r="BH159" s="459"/>
      <c r="BI159" s="459"/>
      <c r="BJ159" s="459"/>
      <c r="BK159" s="459"/>
      <c r="BL159" s="459"/>
      <c r="BM159" s="459"/>
      <c r="BN159" s="459"/>
      <c r="BO159" s="459"/>
      <c r="BP159" s="459"/>
      <c r="BQ159" s="459"/>
      <c r="BR159" s="459"/>
      <c r="BS159" s="459"/>
      <c r="BT159" s="459"/>
      <c r="BU159" s="459"/>
      <c r="BV159" s="459"/>
      <c r="BW159" s="459"/>
      <c r="BX159" s="459"/>
      <c r="BY159" s="459"/>
      <c r="BZ159" s="459"/>
      <c r="CA159" s="459"/>
      <c r="CB159" s="459"/>
      <c r="CC159" s="459"/>
      <c r="CD159" s="459"/>
      <c r="CE159" s="459"/>
      <c r="CF159" s="459"/>
      <c r="CG159" s="459"/>
      <c r="CH159" s="459"/>
      <c r="CI159" s="459"/>
      <c r="CJ159" s="459"/>
      <c r="CK159" s="459"/>
      <c r="CL159" s="459"/>
      <c r="CM159" s="459"/>
      <c r="CN159" s="459"/>
      <c r="CO159" s="459"/>
      <c r="CP159" s="459"/>
      <c r="CQ159" s="459"/>
      <c r="CR159" s="459"/>
      <c r="CS159" s="459"/>
      <c r="CT159" s="459"/>
      <c r="CU159" s="459"/>
      <c r="CV159" s="459"/>
      <c r="CW159" s="459"/>
      <c r="CX159" s="459"/>
      <c r="CY159" s="459"/>
      <c r="CZ159" s="459"/>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4"/>
      <c r="Q160" s="260"/>
      <c r="S160" s="1"/>
      <c r="T160" s="1"/>
      <c r="U160" s="1"/>
      <c r="V160" s="1"/>
      <c r="W160" s="1"/>
      <c r="X160" s="1"/>
      <c r="Y160" s="1"/>
      <c r="Z160" s="1"/>
      <c r="AA160" s="1"/>
      <c r="AB160" s="1"/>
      <c r="AC160" s="1"/>
      <c r="AD160" s="1"/>
      <c r="AE160" s="1"/>
      <c r="AF160" s="1"/>
      <c r="AG160" s="1"/>
      <c r="AH160" s="73"/>
      <c r="AI160" s="3"/>
      <c r="AJ160" s="1"/>
      <c r="AK160" s="1"/>
      <c r="AL160" s="459"/>
      <c r="AM160" s="459"/>
      <c r="AN160" s="459"/>
      <c r="AO160" s="1"/>
      <c r="AP160" s="1"/>
      <c r="AQ160" s="1"/>
      <c r="AR160" s="1"/>
      <c r="AS160" s="1"/>
      <c r="AT160" s="459"/>
      <c r="AU160" s="459"/>
      <c r="AV160" s="459"/>
      <c r="AW160" s="459"/>
      <c r="AX160" s="459"/>
      <c r="AY160" s="459"/>
      <c r="AZ160" s="459"/>
      <c r="BA160" s="459"/>
      <c r="BB160" s="459"/>
      <c r="BC160" s="459"/>
      <c r="BD160" s="459"/>
      <c r="BE160" s="459"/>
      <c r="BF160" s="459"/>
      <c r="BG160" s="459"/>
      <c r="BH160" s="459"/>
      <c r="BI160" s="459"/>
      <c r="BJ160" s="459"/>
      <c r="BK160" s="459"/>
      <c r="BL160" s="459"/>
      <c r="BM160" s="459"/>
      <c r="BN160" s="459"/>
      <c r="BO160" s="459"/>
      <c r="BP160" s="459"/>
      <c r="BQ160" s="459"/>
      <c r="BR160" s="459"/>
      <c r="BS160" s="459"/>
      <c r="BT160" s="459"/>
      <c r="BU160" s="459"/>
      <c r="BV160" s="459"/>
      <c r="BW160" s="459"/>
      <c r="BX160" s="459"/>
      <c r="BY160" s="459"/>
      <c r="BZ160" s="459"/>
      <c r="CA160" s="459"/>
      <c r="CB160" s="459"/>
      <c r="CC160" s="459"/>
      <c r="CD160" s="459"/>
      <c r="CE160" s="459"/>
      <c r="CF160" s="459"/>
      <c r="CG160" s="459"/>
      <c r="CH160" s="459"/>
      <c r="CI160" s="459"/>
      <c r="CJ160" s="459"/>
      <c r="CK160" s="459"/>
      <c r="CL160" s="459"/>
      <c r="CM160" s="459"/>
      <c r="CN160" s="459"/>
      <c r="CO160" s="459"/>
      <c r="CP160" s="459"/>
      <c r="CQ160" s="459"/>
      <c r="CR160" s="459"/>
      <c r="CS160" s="459"/>
      <c r="CT160" s="459"/>
      <c r="CU160" s="459"/>
      <c r="CV160" s="459"/>
      <c r="CW160" s="459"/>
      <c r="CX160" s="459"/>
      <c r="CY160" s="459"/>
      <c r="CZ160" s="459"/>
    </row>
    <row r="161" spans="1:104" s="81" customFormat="1" ht="19.350000000000001" hidden="1" customHeight="1" outlineLevel="1">
      <c r="A161" s="252"/>
      <c r="B161" s="435" t="str">
        <f>TEXT($B$58*$F$58-G58,"###.00")&amp;" /固定除く"</f>
        <v>.00 /固定除く</v>
      </c>
      <c r="C161" s="428"/>
      <c r="D161" s="428"/>
      <c r="E161" s="276" t="str" cm="1">
        <f t="array" ref="E161">_xlfn.IFS(($B$58*$F$58-G58)&lt;G161,"＜",($B$58*$F$58-G58)&gt;=G161,"≧",TRUE,"")</f>
        <v>≧</v>
      </c>
      <c r="F161" s="257"/>
      <c r="G161" s="277">
        <f>$H$54+$I$54</f>
        <v>0</v>
      </c>
      <c r="H161" s="303" t="s">
        <v>57</v>
      </c>
      <c r="I161" s="263"/>
      <c r="J161" s="455">
        <f>$H$54</f>
        <v>0</v>
      </c>
      <c r="K161" s="428"/>
      <c r="L161" s="308"/>
      <c r="M161" s="296"/>
      <c r="N161" s="303" t="s">
        <v>61</v>
      </c>
      <c r="O161" s="296">
        <f>$I$54</f>
        <v>0</v>
      </c>
      <c r="P161" s="454"/>
      <c r="Q161" s="260"/>
      <c r="S161" s="1"/>
      <c r="T161" s="1"/>
      <c r="U161" s="1"/>
      <c r="V161" s="1"/>
      <c r="W161" s="1"/>
      <c r="X161" s="1"/>
      <c r="Y161" s="1"/>
      <c r="Z161" s="1"/>
      <c r="AA161" s="1"/>
      <c r="AB161" s="1"/>
      <c r="AC161" s="1"/>
      <c r="AD161" s="1"/>
      <c r="AE161" s="1"/>
      <c r="AF161" s="1"/>
      <c r="AG161" s="1"/>
      <c r="AH161" s="73"/>
      <c r="AI161" s="3"/>
      <c r="AJ161" s="1"/>
      <c r="AK161" s="1"/>
      <c r="AL161" s="459"/>
      <c r="AM161" s="459"/>
      <c r="AN161" s="459"/>
      <c r="AO161" s="1"/>
      <c r="AP161" s="1"/>
      <c r="AQ161" s="1"/>
      <c r="AR161" s="1"/>
      <c r="AS161" s="1"/>
      <c r="AT161" s="459"/>
      <c r="AU161" s="459"/>
      <c r="AV161" s="459"/>
      <c r="AW161" s="459"/>
      <c r="AX161" s="459"/>
      <c r="AY161" s="459"/>
      <c r="AZ161" s="459"/>
      <c r="BA161" s="459"/>
      <c r="BB161" s="459"/>
      <c r="BC161" s="459"/>
      <c r="BD161" s="459"/>
      <c r="BE161" s="459"/>
      <c r="BF161" s="459"/>
      <c r="BG161" s="459"/>
      <c r="BH161" s="459"/>
      <c r="BI161" s="459"/>
      <c r="BJ161" s="459"/>
      <c r="BK161" s="459"/>
      <c r="BL161" s="459"/>
      <c r="BM161" s="459"/>
      <c r="BN161" s="459"/>
      <c r="BO161" s="459"/>
      <c r="BP161" s="459"/>
      <c r="BQ161" s="459"/>
      <c r="BR161" s="459"/>
      <c r="BS161" s="459"/>
      <c r="BT161" s="459"/>
      <c r="BU161" s="459"/>
      <c r="BV161" s="459"/>
      <c r="BW161" s="459"/>
      <c r="BX161" s="459"/>
      <c r="BY161" s="459"/>
      <c r="BZ161" s="459"/>
      <c r="CA161" s="459"/>
      <c r="CB161" s="459"/>
      <c r="CC161" s="459"/>
      <c r="CD161" s="459"/>
      <c r="CE161" s="459"/>
      <c r="CF161" s="459"/>
      <c r="CG161" s="459"/>
      <c r="CH161" s="459"/>
      <c r="CI161" s="459"/>
      <c r="CJ161" s="459"/>
      <c r="CK161" s="459"/>
      <c r="CL161" s="459"/>
      <c r="CM161" s="459"/>
      <c r="CN161" s="459"/>
      <c r="CO161" s="459"/>
      <c r="CP161" s="459"/>
      <c r="CQ161" s="459"/>
      <c r="CR161" s="459"/>
      <c r="CS161" s="459"/>
      <c r="CT161" s="459"/>
      <c r="CU161" s="459"/>
      <c r="CV161" s="459"/>
      <c r="CW161" s="459"/>
      <c r="CX161" s="459"/>
      <c r="CY161" s="459"/>
      <c r="CZ161" s="459"/>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459"/>
      <c r="AM162" s="459"/>
      <c r="AN162" s="459"/>
      <c r="AO162" s="1"/>
      <c r="AP162" s="1"/>
      <c r="AQ162" s="1"/>
      <c r="AR162" s="1"/>
      <c r="AS162" s="1"/>
      <c r="AT162" s="459"/>
      <c r="AU162" s="459"/>
      <c r="AV162" s="459"/>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c r="CJ162" s="459"/>
      <c r="CK162" s="459"/>
      <c r="CL162" s="459"/>
      <c r="CM162" s="459"/>
      <c r="CN162" s="459"/>
      <c r="CO162" s="459"/>
      <c r="CP162" s="459"/>
      <c r="CQ162" s="459"/>
      <c r="CR162" s="459"/>
      <c r="CS162" s="459"/>
      <c r="CT162" s="459"/>
      <c r="CU162" s="459"/>
      <c r="CV162" s="459"/>
      <c r="CW162" s="459"/>
      <c r="CX162" s="459"/>
      <c r="CY162" s="459"/>
      <c r="CZ162" s="459"/>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7"/>
      <c r="P163" s="454"/>
      <c r="Q163" s="260"/>
      <c r="S163" s="1"/>
      <c r="T163" s="1"/>
      <c r="U163" s="1"/>
      <c r="V163" s="1"/>
      <c r="W163" s="1"/>
      <c r="X163" s="1"/>
      <c r="Y163" s="1"/>
      <c r="Z163" s="1"/>
      <c r="AA163" s="1"/>
      <c r="AB163" s="1"/>
      <c r="AC163" s="1"/>
      <c r="AD163" s="1"/>
      <c r="AE163" s="1"/>
      <c r="AF163" s="1"/>
      <c r="AG163" s="1"/>
      <c r="AH163" s="73"/>
      <c r="AI163" s="3"/>
      <c r="AJ163" s="1"/>
      <c r="AK163" s="1"/>
      <c r="AL163" s="459"/>
      <c r="AM163" s="459"/>
      <c r="AN163" s="459"/>
      <c r="AO163" s="1"/>
      <c r="AP163" s="1"/>
      <c r="AQ163" s="1"/>
      <c r="AR163" s="1"/>
      <c r="AS163" s="1"/>
      <c r="AT163" s="459"/>
      <c r="AU163" s="459"/>
      <c r="AV163" s="459"/>
      <c r="AW163" s="459"/>
      <c r="AX163" s="459"/>
      <c r="AY163" s="459"/>
      <c r="AZ163" s="459"/>
      <c r="BA163" s="459"/>
      <c r="BB163" s="459"/>
      <c r="BC163" s="459"/>
      <c r="BD163" s="459"/>
      <c r="BE163" s="459"/>
      <c r="BF163" s="459"/>
      <c r="BG163" s="459"/>
      <c r="BH163" s="459"/>
      <c r="BI163" s="459"/>
      <c r="BJ163" s="459"/>
      <c r="BK163" s="459"/>
      <c r="BL163" s="459"/>
      <c r="BM163" s="459"/>
      <c r="BN163" s="459"/>
      <c r="BO163" s="459"/>
      <c r="BP163" s="459"/>
      <c r="BQ163" s="459"/>
      <c r="BR163" s="459"/>
      <c r="BS163" s="459"/>
      <c r="BT163" s="459"/>
      <c r="BU163" s="459"/>
      <c r="BV163" s="459"/>
      <c r="BW163" s="459"/>
      <c r="BX163" s="459"/>
      <c r="BY163" s="459"/>
      <c r="BZ163" s="459"/>
      <c r="CA163" s="459"/>
      <c r="CB163" s="459"/>
      <c r="CC163" s="459"/>
      <c r="CD163" s="459"/>
      <c r="CE163" s="459"/>
      <c r="CF163" s="459"/>
      <c r="CG163" s="459"/>
      <c r="CH163" s="459"/>
      <c r="CI163" s="459"/>
      <c r="CJ163" s="459"/>
      <c r="CK163" s="459"/>
      <c r="CL163" s="459"/>
      <c r="CM163" s="459"/>
      <c r="CN163" s="459"/>
      <c r="CO163" s="459"/>
      <c r="CP163" s="459"/>
      <c r="CQ163" s="459"/>
      <c r="CR163" s="459"/>
      <c r="CS163" s="459"/>
      <c r="CT163" s="459"/>
      <c r="CU163" s="459"/>
      <c r="CV163" s="459"/>
      <c r="CW163" s="459"/>
      <c r="CX163" s="459"/>
      <c r="CY163" s="459"/>
      <c r="CZ163" s="459"/>
    </row>
    <row r="164" spans="1:104" s="81" customFormat="1" ht="19.350000000000001" hidden="1" customHeight="1" outlineLevel="1">
      <c r="A164" s="252"/>
      <c r="B164" s="435" t="str">
        <f>TEXT($B$58*$F$58+$D$58-G58,"###.00")&amp;" /固定含む"</f>
        <v>.00 /固定含む</v>
      </c>
      <c r="C164" s="428"/>
      <c r="D164" s="42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8"/>
      <c r="P164" s="454"/>
      <c r="Q164" s="260"/>
      <c r="S164" s="1"/>
      <c r="T164" s="1"/>
      <c r="U164" s="1"/>
      <c r="V164" s="1"/>
      <c r="W164" s="1"/>
      <c r="X164" s="1"/>
      <c r="Y164" s="1"/>
      <c r="Z164" s="1"/>
      <c r="AA164" s="1"/>
      <c r="AB164" s="1"/>
      <c r="AC164" s="1"/>
      <c r="AD164" s="1"/>
      <c r="AE164" s="1"/>
      <c r="AF164" s="1"/>
      <c r="AG164" s="1"/>
      <c r="AH164" s="73"/>
      <c r="AI164" s="3"/>
      <c r="AJ164" s="1"/>
      <c r="AK164" s="1"/>
      <c r="AL164" s="459"/>
      <c r="AM164" s="459"/>
      <c r="AN164" s="459"/>
      <c r="AO164" s="1"/>
      <c r="AP164" s="1"/>
      <c r="AQ164" s="1"/>
      <c r="AR164" s="1"/>
      <c r="AS164" s="1"/>
      <c r="AT164" s="459"/>
      <c r="AU164" s="459"/>
      <c r="AV164" s="459"/>
      <c r="AW164" s="459"/>
      <c r="AX164" s="459"/>
      <c r="AY164" s="459"/>
      <c r="AZ164" s="459"/>
      <c r="BA164" s="459"/>
      <c r="BB164" s="459"/>
      <c r="BC164" s="459"/>
      <c r="BD164" s="459"/>
      <c r="BE164" s="459"/>
      <c r="BF164" s="459"/>
      <c r="BG164" s="459"/>
      <c r="BH164" s="459"/>
      <c r="BI164" s="459"/>
      <c r="BJ164" s="459"/>
      <c r="BK164" s="459"/>
      <c r="BL164" s="459"/>
      <c r="BM164" s="459"/>
      <c r="BN164" s="459"/>
      <c r="BO164" s="459"/>
      <c r="BP164" s="459"/>
      <c r="BQ164" s="459"/>
      <c r="BR164" s="459"/>
      <c r="BS164" s="459"/>
      <c r="BT164" s="459"/>
      <c r="BU164" s="459"/>
      <c r="BV164" s="459"/>
      <c r="BW164" s="459"/>
      <c r="BX164" s="459"/>
      <c r="BY164" s="459"/>
      <c r="BZ164" s="459"/>
      <c r="CA164" s="459"/>
      <c r="CB164" s="459"/>
      <c r="CC164" s="459"/>
      <c r="CD164" s="459"/>
      <c r="CE164" s="459"/>
      <c r="CF164" s="459"/>
      <c r="CG164" s="459"/>
      <c r="CH164" s="459"/>
      <c r="CI164" s="459"/>
      <c r="CJ164" s="459"/>
      <c r="CK164" s="459"/>
      <c r="CL164" s="459"/>
      <c r="CM164" s="459"/>
      <c r="CN164" s="459"/>
      <c r="CO164" s="459"/>
      <c r="CP164" s="459"/>
      <c r="CQ164" s="459"/>
      <c r="CR164" s="459"/>
      <c r="CS164" s="459"/>
      <c r="CT164" s="459"/>
      <c r="CU164" s="459"/>
      <c r="CV164" s="459"/>
      <c r="CW164" s="459"/>
      <c r="CX164" s="459"/>
      <c r="CY164" s="459"/>
      <c r="CZ164" s="459"/>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459"/>
      <c r="AM165" s="459"/>
      <c r="AN165" s="459"/>
      <c r="AO165" s="1"/>
      <c r="AP165" s="1"/>
      <c r="AQ165" s="1"/>
      <c r="AR165" s="1"/>
      <c r="AS165" s="1"/>
      <c r="AT165" s="459"/>
      <c r="AU165" s="459"/>
      <c r="AV165" s="459"/>
      <c r="AW165" s="459"/>
      <c r="AX165" s="459"/>
      <c r="AY165" s="459"/>
      <c r="AZ165" s="459"/>
      <c r="BA165" s="459"/>
      <c r="BB165" s="459"/>
      <c r="BC165" s="459"/>
      <c r="BD165" s="459"/>
      <c r="BE165" s="459"/>
      <c r="BF165" s="459"/>
      <c r="BG165" s="459"/>
      <c r="BH165" s="459"/>
      <c r="BI165" s="459"/>
      <c r="BJ165" s="459"/>
      <c r="BK165" s="459"/>
      <c r="BL165" s="459"/>
      <c r="BM165" s="459"/>
      <c r="BN165" s="459"/>
      <c r="BO165" s="459"/>
      <c r="BP165" s="459"/>
      <c r="BQ165" s="459"/>
      <c r="BR165" s="459"/>
      <c r="BS165" s="459"/>
      <c r="BT165" s="459"/>
      <c r="BU165" s="459"/>
      <c r="BV165" s="459"/>
      <c r="BW165" s="459"/>
      <c r="BX165" s="459"/>
      <c r="BY165" s="459"/>
      <c r="BZ165" s="459"/>
      <c r="CA165" s="459"/>
      <c r="CB165" s="459"/>
      <c r="CC165" s="459"/>
      <c r="CD165" s="459"/>
      <c r="CE165" s="459"/>
      <c r="CF165" s="459"/>
      <c r="CG165" s="459"/>
      <c r="CH165" s="459"/>
      <c r="CI165" s="459"/>
      <c r="CJ165" s="459"/>
      <c r="CK165" s="459"/>
      <c r="CL165" s="459"/>
      <c r="CM165" s="459"/>
      <c r="CN165" s="459"/>
      <c r="CO165" s="459"/>
      <c r="CP165" s="459"/>
      <c r="CQ165" s="459"/>
      <c r="CR165" s="459"/>
      <c r="CS165" s="459"/>
      <c r="CT165" s="459"/>
      <c r="CU165" s="459"/>
      <c r="CV165" s="459"/>
      <c r="CW165" s="459"/>
      <c r="CX165" s="459"/>
      <c r="CY165" s="459"/>
      <c r="CZ165" s="459"/>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459"/>
      <c r="AM166" s="459"/>
      <c r="AN166" s="459"/>
      <c r="AO166" s="1"/>
      <c r="AP166" s="1"/>
      <c r="AQ166" s="1"/>
      <c r="AR166" s="1"/>
      <c r="AS166" s="1"/>
      <c r="AT166" s="459"/>
      <c r="AU166" s="459"/>
      <c r="AV166" s="459"/>
      <c r="AW166" s="459"/>
      <c r="AX166" s="459"/>
      <c r="AY166" s="459"/>
      <c r="AZ166" s="459"/>
      <c r="BA166" s="459"/>
      <c r="BB166" s="459"/>
      <c r="BC166" s="459"/>
      <c r="BD166" s="459"/>
      <c r="BE166" s="459"/>
      <c r="BF166" s="459"/>
      <c r="BG166" s="459"/>
      <c r="BH166" s="459"/>
      <c r="BI166" s="459"/>
      <c r="BJ166" s="459"/>
      <c r="BK166" s="459"/>
      <c r="BL166" s="459"/>
      <c r="BM166" s="459"/>
      <c r="BN166" s="459"/>
      <c r="BO166" s="459"/>
      <c r="BP166" s="459"/>
      <c r="BQ166" s="459"/>
      <c r="BR166" s="459"/>
      <c r="BS166" s="459"/>
      <c r="BT166" s="459"/>
      <c r="BU166" s="459"/>
      <c r="BV166" s="459"/>
      <c r="BW166" s="459"/>
      <c r="BX166" s="459"/>
      <c r="BY166" s="459"/>
      <c r="BZ166" s="459"/>
      <c r="CA166" s="459"/>
      <c r="CB166" s="459"/>
      <c r="CC166" s="459"/>
      <c r="CD166" s="459"/>
      <c r="CE166" s="459"/>
      <c r="CF166" s="459"/>
      <c r="CG166" s="459"/>
      <c r="CH166" s="459"/>
      <c r="CI166" s="459"/>
      <c r="CJ166" s="459"/>
      <c r="CK166" s="459"/>
      <c r="CL166" s="459"/>
      <c r="CM166" s="459"/>
      <c r="CN166" s="459"/>
      <c r="CO166" s="459"/>
      <c r="CP166" s="459"/>
      <c r="CQ166" s="459"/>
      <c r="CR166" s="459"/>
      <c r="CS166" s="459"/>
      <c r="CT166" s="459"/>
      <c r="CU166" s="459"/>
      <c r="CV166" s="459"/>
      <c r="CW166" s="459"/>
      <c r="CX166" s="459"/>
      <c r="CY166" s="459"/>
      <c r="CZ166" s="459"/>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459"/>
      <c r="AM167" s="459"/>
      <c r="AN167" s="459"/>
      <c r="AO167" s="1"/>
      <c r="AP167" s="1"/>
      <c r="AQ167" s="1"/>
      <c r="AR167" s="1"/>
      <c r="AS167" s="1"/>
      <c r="AT167" s="459"/>
      <c r="AU167" s="459"/>
      <c r="AV167" s="459"/>
      <c r="AW167" s="459"/>
      <c r="AX167" s="459"/>
      <c r="AY167" s="459"/>
      <c r="AZ167" s="459"/>
      <c r="BA167" s="459"/>
      <c r="BB167" s="459"/>
      <c r="BC167" s="459"/>
      <c r="BD167" s="459"/>
      <c r="BE167" s="459"/>
      <c r="BF167" s="459"/>
      <c r="BG167" s="459"/>
      <c r="BH167" s="459"/>
      <c r="BI167" s="459"/>
      <c r="BJ167" s="459"/>
      <c r="BK167" s="459"/>
      <c r="BL167" s="459"/>
      <c r="BM167" s="459"/>
      <c r="BN167" s="459"/>
      <c r="BO167" s="459"/>
      <c r="BP167" s="459"/>
      <c r="BQ167" s="459"/>
      <c r="BR167" s="459"/>
      <c r="BS167" s="459"/>
      <c r="BT167" s="459"/>
      <c r="BU167" s="459"/>
      <c r="BV167" s="459"/>
      <c r="BW167" s="459"/>
      <c r="BX167" s="459"/>
      <c r="BY167" s="459"/>
      <c r="BZ167" s="459"/>
      <c r="CA167" s="459"/>
      <c r="CB167" s="459"/>
      <c r="CC167" s="459"/>
      <c r="CD167" s="459"/>
      <c r="CE167" s="459"/>
      <c r="CF167" s="459"/>
      <c r="CG167" s="459"/>
      <c r="CH167" s="459"/>
      <c r="CI167" s="459"/>
      <c r="CJ167" s="459"/>
      <c r="CK167" s="459"/>
      <c r="CL167" s="459"/>
      <c r="CM167" s="459"/>
      <c r="CN167" s="459"/>
      <c r="CO167" s="459"/>
      <c r="CP167" s="459"/>
      <c r="CQ167" s="459"/>
      <c r="CR167" s="459"/>
      <c r="CS167" s="459"/>
      <c r="CT167" s="459"/>
      <c r="CU167" s="459"/>
      <c r="CV167" s="459"/>
      <c r="CW167" s="459"/>
      <c r="CX167" s="459"/>
      <c r="CY167" s="459"/>
      <c r="CZ167" s="459"/>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459"/>
      <c r="AM168" s="459"/>
      <c r="AN168" s="459"/>
      <c r="AO168" s="1"/>
      <c r="AP168" s="1"/>
      <c r="AQ168" s="1"/>
      <c r="AR168" s="1"/>
      <c r="AS168" s="1"/>
      <c r="AT168" s="459"/>
      <c r="AU168" s="459"/>
      <c r="AV168" s="459"/>
      <c r="AW168" s="459"/>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59"/>
      <c r="BY168" s="459"/>
      <c r="BZ168" s="459"/>
      <c r="CA168" s="459"/>
      <c r="CB168" s="459"/>
      <c r="CC168" s="459"/>
      <c r="CD168" s="459"/>
      <c r="CE168" s="459"/>
      <c r="CF168" s="459"/>
      <c r="CG168" s="459"/>
      <c r="CH168" s="459"/>
      <c r="CI168" s="459"/>
      <c r="CJ168" s="459"/>
      <c r="CK168" s="459"/>
      <c r="CL168" s="459"/>
      <c r="CM168" s="459"/>
      <c r="CN168" s="459"/>
      <c r="CO168" s="459"/>
      <c r="CP168" s="459"/>
      <c r="CQ168" s="459"/>
      <c r="CR168" s="459"/>
      <c r="CS168" s="459"/>
      <c r="CT168" s="459"/>
      <c r="CU168" s="459"/>
      <c r="CV168" s="459"/>
      <c r="CW168" s="459"/>
      <c r="CX168" s="459"/>
      <c r="CY168" s="459"/>
      <c r="CZ168" s="459"/>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459"/>
      <c r="AM169" s="459"/>
      <c r="AN169" s="459"/>
      <c r="AO169" s="1"/>
      <c r="AP169" s="1"/>
      <c r="AQ169" s="1"/>
      <c r="AR169" s="1"/>
      <c r="AS169" s="1"/>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c r="BS169" s="459"/>
      <c r="BT169" s="459"/>
      <c r="BU169" s="459"/>
      <c r="BV169" s="459"/>
      <c r="BW169" s="459"/>
      <c r="BX169" s="459"/>
      <c r="BY169" s="459"/>
      <c r="BZ169" s="459"/>
      <c r="CA169" s="459"/>
      <c r="CB169" s="459"/>
      <c r="CC169" s="459"/>
      <c r="CD169" s="459"/>
      <c r="CE169" s="459"/>
      <c r="CF169" s="459"/>
      <c r="CG169" s="459"/>
      <c r="CH169" s="459"/>
      <c r="CI169" s="459"/>
      <c r="CJ169" s="459"/>
      <c r="CK169" s="459"/>
      <c r="CL169" s="459"/>
      <c r="CM169" s="459"/>
      <c r="CN169" s="459"/>
      <c r="CO169" s="459"/>
      <c r="CP169" s="459"/>
      <c r="CQ169" s="459"/>
      <c r="CR169" s="459"/>
      <c r="CS169" s="459"/>
      <c r="CT169" s="459"/>
      <c r="CU169" s="459"/>
      <c r="CV169" s="459"/>
      <c r="CW169" s="459"/>
      <c r="CX169" s="459"/>
      <c r="CY169" s="459"/>
      <c r="CZ169" s="459"/>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459"/>
      <c r="AM170" s="459"/>
      <c r="AN170" s="459"/>
      <c r="AO170" s="1"/>
      <c r="AP170" s="1"/>
      <c r="AQ170" s="1"/>
      <c r="AR170" s="1"/>
      <c r="AS170" s="1"/>
      <c r="AT170" s="459"/>
      <c r="AU170" s="459"/>
      <c r="AV170" s="459"/>
      <c r="AW170" s="459"/>
      <c r="AX170" s="459"/>
      <c r="AY170" s="459"/>
      <c r="AZ170" s="459"/>
      <c r="BA170" s="459"/>
      <c r="BB170" s="459"/>
      <c r="BC170" s="459"/>
      <c r="BD170" s="459"/>
      <c r="BE170" s="459"/>
      <c r="BF170" s="459"/>
      <c r="BG170" s="459"/>
      <c r="BH170" s="459"/>
      <c r="BI170" s="459"/>
      <c r="BJ170" s="459"/>
      <c r="BK170" s="459"/>
      <c r="BL170" s="459"/>
      <c r="BM170" s="459"/>
      <c r="BN170" s="459"/>
      <c r="BO170" s="459"/>
      <c r="BP170" s="459"/>
      <c r="BQ170" s="459"/>
      <c r="BR170" s="459"/>
      <c r="BS170" s="459"/>
      <c r="BT170" s="459"/>
      <c r="BU170" s="459"/>
      <c r="BV170" s="459"/>
      <c r="BW170" s="459"/>
      <c r="BX170" s="459"/>
      <c r="BY170" s="459"/>
      <c r="BZ170" s="459"/>
      <c r="CA170" s="459"/>
      <c r="CB170" s="459"/>
      <c r="CC170" s="459"/>
      <c r="CD170" s="459"/>
      <c r="CE170" s="459"/>
      <c r="CF170" s="459"/>
      <c r="CG170" s="459"/>
      <c r="CH170" s="459"/>
      <c r="CI170" s="459"/>
      <c r="CJ170" s="459"/>
      <c r="CK170" s="459"/>
      <c r="CL170" s="459"/>
      <c r="CM170" s="459"/>
      <c r="CN170" s="459"/>
      <c r="CO170" s="459"/>
      <c r="CP170" s="459"/>
      <c r="CQ170" s="459"/>
      <c r="CR170" s="459"/>
      <c r="CS170" s="459"/>
      <c r="CT170" s="459"/>
      <c r="CU170" s="459"/>
      <c r="CV170" s="459"/>
      <c r="CW170" s="459"/>
      <c r="CX170" s="459"/>
      <c r="CY170" s="459"/>
      <c r="CZ170" s="459"/>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459"/>
      <c r="AM171" s="459"/>
      <c r="AN171" s="459"/>
      <c r="AO171" s="1"/>
      <c r="AP171" s="1"/>
      <c r="AQ171" s="1"/>
      <c r="AR171" s="1"/>
      <c r="AS171" s="1"/>
      <c r="AT171" s="459"/>
      <c r="AU171" s="459"/>
      <c r="AV171" s="459"/>
      <c r="AW171" s="459"/>
      <c r="AX171" s="459"/>
      <c r="AY171" s="459"/>
      <c r="AZ171" s="459"/>
      <c r="BA171" s="459"/>
      <c r="BB171" s="459"/>
      <c r="BC171" s="459"/>
      <c r="BD171" s="459"/>
      <c r="BE171" s="459"/>
      <c r="BF171" s="459"/>
      <c r="BG171" s="459"/>
      <c r="BH171" s="459"/>
      <c r="BI171" s="459"/>
      <c r="BJ171" s="459"/>
      <c r="BK171" s="459"/>
      <c r="BL171" s="459"/>
      <c r="BM171" s="459"/>
      <c r="BN171" s="459"/>
      <c r="BO171" s="459"/>
      <c r="BP171" s="459"/>
      <c r="BQ171" s="459"/>
      <c r="BR171" s="459"/>
      <c r="BS171" s="459"/>
      <c r="BT171" s="459"/>
      <c r="BU171" s="459"/>
      <c r="BV171" s="459"/>
      <c r="BW171" s="459"/>
      <c r="BX171" s="459"/>
      <c r="BY171" s="459"/>
      <c r="BZ171" s="459"/>
      <c r="CA171" s="459"/>
      <c r="CB171" s="459"/>
      <c r="CC171" s="459"/>
      <c r="CD171" s="459"/>
      <c r="CE171" s="459"/>
      <c r="CF171" s="459"/>
      <c r="CG171" s="459"/>
      <c r="CH171" s="459"/>
      <c r="CI171" s="459"/>
      <c r="CJ171" s="459"/>
      <c r="CK171" s="459"/>
      <c r="CL171" s="459"/>
      <c r="CM171" s="459"/>
      <c r="CN171" s="459"/>
      <c r="CO171" s="459"/>
      <c r="CP171" s="459"/>
      <c r="CQ171" s="459"/>
      <c r="CR171" s="459"/>
      <c r="CS171" s="459"/>
      <c r="CT171" s="459"/>
      <c r="CU171" s="459"/>
      <c r="CV171" s="459"/>
      <c r="CW171" s="459"/>
      <c r="CX171" s="459"/>
      <c r="CY171" s="459"/>
      <c r="CZ171" s="459"/>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459"/>
      <c r="AM172" s="459"/>
      <c r="AN172" s="459"/>
      <c r="AO172" s="1"/>
      <c r="AP172" s="1"/>
      <c r="AQ172" s="1"/>
      <c r="AR172" s="1"/>
      <c r="AS172" s="1"/>
      <c r="AT172" s="459"/>
      <c r="AU172" s="459"/>
      <c r="AV172" s="459"/>
      <c r="AW172" s="459"/>
      <c r="AX172" s="459"/>
      <c r="AY172" s="459"/>
      <c r="AZ172" s="459"/>
      <c r="BA172" s="459"/>
      <c r="BB172" s="459"/>
      <c r="BC172" s="459"/>
      <c r="BD172" s="459"/>
      <c r="BE172" s="459"/>
      <c r="BF172" s="459"/>
      <c r="BG172" s="459"/>
      <c r="BH172" s="459"/>
      <c r="BI172" s="459"/>
      <c r="BJ172" s="459"/>
      <c r="BK172" s="459"/>
      <c r="BL172" s="459"/>
      <c r="BM172" s="459"/>
      <c r="BN172" s="459"/>
      <c r="BO172" s="459"/>
      <c r="BP172" s="459"/>
      <c r="BQ172" s="459"/>
      <c r="BR172" s="459"/>
      <c r="BS172" s="459"/>
      <c r="BT172" s="459"/>
      <c r="BU172" s="459"/>
      <c r="BV172" s="459"/>
      <c r="BW172" s="459"/>
      <c r="BX172" s="459"/>
      <c r="BY172" s="459"/>
      <c r="BZ172" s="459"/>
      <c r="CA172" s="459"/>
      <c r="CB172" s="459"/>
      <c r="CC172" s="459"/>
      <c r="CD172" s="459"/>
      <c r="CE172" s="459"/>
      <c r="CF172" s="459"/>
      <c r="CG172" s="459"/>
      <c r="CH172" s="459"/>
      <c r="CI172" s="459"/>
      <c r="CJ172" s="459"/>
      <c r="CK172" s="459"/>
      <c r="CL172" s="459"/>
      <c r="CM172" s="459"/>
      <c r="CN172" s="459"/>
      <c r="CO172" s="459"/>
      <c r="CP172" s="459"/>
      <c r="CQ172" s="459"/>
      <c r="CR172" s="459"/>
      <c r="CS172" s="459"/>
      <c r="CT172" s="459"/>
      <c r="CU172" s="459"/>
      <c r="CV172" s="459"/>
      <c r="CW172" s="459"/>
      <c r="CX172" s="459"/>
      <c r="CY172" s="459"/>
      <c r="CZ172" s="459"/>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459"/>
      <c r="AM173" s="459"/>
      <c r="AN173" s="459"/>
      <c r="AO173" s="1"/>
      <c r="AP173" s="1"/>
      <c r="AQ173" s="1"/>
      <c r="AR173" s="1"/>
      <c r="AS173" s="1"/>
      <c r="AT173" s="459"/>
      <c r="AU173" s="459"/>
      <c r="AV173" s="459"/>
      <c r="AW173" s="459"/>
      <c r="AX173" s="459"/>
      <c r="AY173" s="459"/>
      <c r="AZ173" s="459"/>
      <c r="BA173" s="459"/>
      <c r="BB173" s="459"/>
      <c r="BC173" s="459"/>
      <c r="BD173" s="459"/>
      <c r="BE173" s="459"/>
      <c r="BF173" s="459"/>
      <c r="BG173" s="459"/>
      <c r="BH173" s="459"/>
      <c r="BI173" s="459"/>
      <c r="BJ173" s="459"/>
      <c r="BK173" s="459"/>
      <c r="BL173" s="459"/>
      <c r="BM173" s="459"/>
      <c r="BN173" s="459"/>
      <c r="BO173" s="459"/>
      <c r="BP173" s="459"/>
      <c r="BQ173" s="459"/>
      <c r="BR173" s="459"/>
      <c r="BS173" s="459"/>
      <c r="BT173" s="459"/>
      <c r="BU173" s="459"/>
      <c r="BV173" s="459"/>
      <c r="BW173" s="459"/>
      <c r="BX173" s="459"/>
      <c r="BY173" s="459"/>
      <c r="BZ173" s="459"/>
      <c r="CA173" s="459"/>
      <c r="CB173" s="459"/>
      <c r="CC173" s="459"/>
      <c r="CD173" s="459"/>
      <c r="CE173" s="459"/>
      <c r="CF173" s="459"/>
      <c r="CG173" s="459"/>
      <c r="CH173" s="459"/>
      <c r="CI173" s="459"/>
      <c r="CJ173" s="459"/>
      <c r="CK173" s="459"/>
      <c r="CL173" s="459"/>
      <c r="CM173" s="459"/>
      <c r="CN173" s="459"/>
      <c r="CO173" s="459"/>
      <c r="CP173" s="459"/>
      <c r="CQ173" s="459"/>
      <c r="CR173" s="459"/>
      <c r="CS173" s="459"/>
      <c r="CT173" s="459"/>
      <c r="CU173" s="459"/>
      <c r="CV173" s="459"/>
      <c r="CW173" s="459"/>
      <c r="CX173" s="459"/>
      <c r="CY173" s="459"/>
      <c r="CZ173" s="459"/>
    </row>
    <row r="174" spans="1:104" s="81" customFormat="1" ht="19.350000000000001" hidden="1" customHeight="1" outlineLevel="1">
      <c r="A174" s="252"/>
      <c r="B174" s="269" t="str">
        <f>$O$156</f>
        <v>所定労働時間(h/月)</v>
      </c>
      <c r="C174" s="258"/>
      <c r="D174" s="219"/>
      <c r="E174" s="427" t="s">
        <v>51</v>
      </c>
      <c r="F174" s="252"/>
      <c r="G174" s="252"/>
      <c r="H174" s="267" t="str">
        <f>$H$53</f>
        <v>NEDO事業の従事時間(h/月)</v>
      </c>
      <c r="I174" s="237"/>
      <c r="J174" s="230"/>
      <c r="K174" s="232">
        <f>$H$54</f>
        <v>0</v>
      </c>
      <c r="L174" s="219"/>
      <c r="M174" s="219"/>
      <c r="N174" s="453"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459"/>
      <c r="AM174" s="459"/>
      <c r="AN174" s="459"/>
      <c r="AO174" s="1"/>
      <c r="AP174" s="1"/>
      <c r="AQ174" s="1"/>
      <c r="AR174" s="1"/>
      <c r="AS174" s="1"/>
      <c r="AT174" s="459"/>
      <c r="AU174" s="459"/>
      <c r="AV174" s="459"/>
      <c r="AW174" s="459"/>
      <c r="AX174" s="459"/>
      <c r="AY174" s="459"/>
      <c r="AZ174" s="459"/>
      <c r="BA174" s="459"/>
      <c r="BB174" s="459"/>
      <c r="BC174" s="459"/>
      <c r="BD174" s="459"/>
      <c r="BE174" s="459"/>
      <c r="BF174" s="459"/>
      <c r="BG174" s="459"/>
      <c r="BH174" s="459"/>
      <c r="BI174" s="459"/>
      <c r="BJ174" s="459"/>
      <c r="BK174" s="459"/>
      <c r="BL174" s="459"/>
      <c r="BM174" s="459"/>
      <c r="BN174" s="459"/>
      <c r="BO174" s="459"/>
      <c r="BP174" s="459"/>
      <c r="BQ174" s="459"/>
      <c r="BR174" s="459"/>
      <c r="BS174" s="459"/>
      <c r="BT174" s="459"/>
      <c r="BU174" s="459"/>
      <c r="BV174" s="459"/>
      <c r="BW174" s="459"/>
      <c r="BX174" s="459"/>
      <c r="BY174" s="459"/>
      <c r="BZ174" s="459"/>
      <c r="CA174" s="459"/>
      <c r="CB174" s="459"/>
      <c r="CC174" s="459"/>
      <c r="CD174" s="459"/>
      <c r="CE174" s="459"/>
      <c r="CF174" s="459"/>
      <c r="CG174" s="459"/>
      <c r="CH174" s="459"/>
      <c r="CI174" s="459"/>
      <c r="CJ174" s="459"/>
      <c r="CK174" s="459"/>
      <c r="CL174" s="459"/>
      <c r="CM174" s="459"/>
      <c r="CN174" s="459"/>
      <c r="CO174" s="459"/>
      <c r="CP174" s="459"/>
      <c r="CQ174" s="459"/>
      <c r="CR174" s="459"/>
      <c r="CS174" s="459"/>
      <c r="CT174" s="459"/>
      <c r="CU174" s="459"/>
      <c r="CV174" s="459"/>
      <c r="CW174" s="459"/>
      <c r="CX174" s="459"/>
      <c r="CY174" s="459"/>
      <c r="CZ174" s="459"/>
    </row>
    <row r="175" spans="1:104" s="81" customFormat="1" ht="19.350000000000001" hidden="1" customHeight="1" outlineLevel="1">
      <c r="A175" s="252"/>
      <c r="B175" s="435" t="str">
        <f>TEXT($B$58*$F$58-G58,"###.00")&amp;" /固定除く"</f>
        <v>.00 /固定除く</v>
      </c>
      <c r="C175" s="428"/>
      <c r="D175" s="428"/>
      <c r="E175" s="428"/>
      <c r="F175" s="300" t="str">
        <f>H174&amp;" "&amp;K$174&amp;" + "&amp;$I$53&amp;" "&amp;$I$54</f>
        <v>NEDO事業の従事時間(h/月) 0 + 他の公的事業従事時間(h/月) 0</v>
      </c>
      <c r="G175" s="291"/>
      <c r="H175" s="292"/>
      <c r="I175" s="292"/>
      <c r="J175" s="292"/>
      <c r="K175" s="292"/>
      <c r="L175" s="292"/>
      <c r="M175" s="219"/>
      <c r="N175" s="453"/>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459"/>
      <c r="AM175" s="459"/>
      <c r="AN175" s="459"/>
      <c r="AO175" s="1"/>
      <c r="AP175" s="1"/>
      <c r="AQ175" s="1"/>
      <c r="AR175" s="1"/>
      <c r="AS175" s="1"/>
      <c r="AT175" s="459"/>
      <c r="AU175" s="459"/>
      <c r="AV175" s="459"/>
      <c r="AW175" s="459"/>
      <c r="AX175" s="459"/>
      <c r="AY175" s="459"/>
      <c r="AZ175" s="459"/>
      <c r="BA175" s="459"/>
      <c r="BB175" s="459"/>
      <c r="BC175" s="459"/>
      <c r="BD175" s="459"/>
      <c r="BE175" s="459"/>
      <c r="BF175" s="459"/>
      <c r="BG175" s="459"/>
      <c r="BH175" s="459"/>
      <c r="BI175" s="459"/>
      <c r="BJ175" s="459"/>
      <c r="BK175" s="459"/>
      <c r="BL175" s="459"/>
      <c r="BM175" s="459"/>
      <c r="BN175" s="459"/>
      <c r="BO175" s="459"/>
      <c r="BP175" s="459"/>
      <c r="BQ175" s="459"/>
      <c r="BR175" s="459"/>
      <c r="BS175" s="459"/>
      <c r="BT175" s="459"/>
      <c r="BU175" s="459"/>
      <c r="BV175" s="459"/>
      <c r="BW175" s="459"/>
      <c r="BX175" s="459"/>
      <c r="BY175" s="459"/>
      <c r="BZ175" s="459"/>
      <c r="CA175" s="459"/>
      <c r="CB175" s="459"/>
      <c r="CC175" s="459"/>
      <c r="CD175" s="459"/>
      <c r="CE175" s="459"/>
      <c r="CF175" s="459"/>
      <c r="CG175" s="459"/>
      <c r="CH175" s="459"/>
      <c r="CI175" s="459"/>
      <c r="CJ175" s="459"/>
      <c r="CK175" s="459"/>
      <c r="CL175" s="459"/>
      <c r="CM175" s="459"/>
      <c r="CN175" s="459"/>
      <c r="CO175" s="459"/>
      <c r="CP175" s="459"/>
      <c r="CQ175" s="459"/>
      <c r="CR175" s="459"/>
      <c r="CS175" s="459"/>
      <c r="CT175" s="459"/>
      <c r="CU175" s="459"/>
      <c r="CV175" s="459"/>
      <c r="CW175" s="459"/>
      <c r="CX175" s="459"/>
      <c r="CY175" s="459"/>
      <c r="CZ175" s="459"/>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459"/>
      <c r="AM176" s="459"/>
      <c r="AN176" s="459"/>
      <c r="AO176" s="1"/>
      <c r="AP176" s="1"/>
      <c r="AQ176" s="1"/>
      <c r="AR176" s="1"/>
      <c r="AS176" s="1"/>
      <c r="AT176" s="459"/>
      <c r="AU176" s="459"/>
      <c r="AV176" s="459"/>
      <c r="AW176" s="459"/>
      <c r="AX176" s="459"/>
      <c r="AY176" s="459"/>
      <c r="AZ176" s="459"/>
      <c r="BA176" s="459"/>
      <c r="BB176" s="459"/>
      <c r="BC176" s="459"/>
      <c r="BD176" s="459"/>
      <c r="BE176" s="459"/>
      <c r="BF176" s="459"/>
      <c r="BG176" s="459"/>
      <c r="BH176" s="459"/>
      <c r="BI176" s="459"/>
      <c r="BJ176" s="459"/>
      <c r="BK176" s="459"/>
      <c r="BL176" s="459"/>
      <c r="BM176" s="459"/>
      <c r="BN176" s="459"/>
      <c r="BO176" s="459"/>
      <c r="BP176" s="459"/>
      <c r="BQ176" s="459"/>
      <c r="BR176" s="459"/>
      <c r="BS176" s="459"/>
      <c r="BT176" s="459"/>
      <c r="BU176" s="459"/>
      <c r="BV176" s="459"/>
      <c r="BW176" s="459"/>
      <c r="BX176" s="459"/>
      <c r="BY176" s="459"/>
      <c r="BZ176" s="459"/>
      <c r="CA176" s="459"/>
      <c r="CB176" s="459"/>
      <c r="CC176" s="459"/>
      <c r="CD176" s="459"/>
      <c r="CE176" s="459"/>
      <c r="CF176" s="459"/>
      <c r="CG176" s="459"/>
      <c r="CH176" s="459"/>
      <c r="CI176" s="459"/>
      <c r="CJ176" s="459"/>
      <c r="CK176" s="459"/>
      <c r="CL176" s="459"/>
      <c r="CM176" s="459"/>
      <c r="CN176" s="459"/>
      <c r="CO176" s="459"/>
      <c r="CP176" s="459"/>
      <c r="CQ176" s="459"/>
      <c r="CR176" s="459"/>
      <c r="CS176" s="459"/>
      <c r="CT176" s="459"/>
      <c r="CU176" s="459"/>
      <c r="CV176" s="459"/>
      <c r="CW176" s="459"/>
      <c r="CX176" s="459"/>
      <c r="CY176" s="459"/>
      <c r="CZ176" s="459"/>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459"/>
      <c r="AM177" s="459"/>
      <c r="AN177" s="459"/>
      <c r="AO177" s="1"/>
      <c r="AP177" s="1"/>
      <c r="AQ177" s="1"/>
      <c r="AR177" s="1"/>
      <c r="AS177" s="1"/>
      <c r="AT177" s="459"/>
      <c r="AU177" s="459"/>
      <c r="AV177" s="459"/>
      <c r="AW177" s="459"/>
      <c r="AX177" s="459"/>
      <c r="AY177" s="459"/>
      <c r="AZ177" s="459"/>
      <c r="BA177" s="459"/>
      <c r="BB177" s="459"/>
      <c r="BC177" s="459"/>
      <c r="BD177" s="459"/>
      <c r="BE177" s="459"/>
      <c r="BF177" s="459"/>
      <c r="BG177" s="459"/>
      <c r="BH177" s="459"/>
      <c r="BI177" s="459"/>
      <c r="BJ177" s="459"/>
      <c r="BK177" s="459"/>
      <c r="BL177" s="459"/>
      <c r="BM177" s="459"/>
      <c r="BN177" s="459"/>
      <c r="BO177" s="459"/>
      <c r="BP177" s="459"/>
      <c r="BQ177" s="459"/>
      <c r="BR177" s="459"/>
      <c r="BS177" s="459"/>
      <c r="BT177" s="459"/>
      <c r="BU177" s="459"/>
      <c r="BV177" s="459"/>
      <c r="BW177" s="459"/>
      <c r="BX177" s="459"/>
      <c r="BY177" s="459"/>
      <c r="BZ177" s="459"/>
      <c r="CA177" s="459"/>
      <c r="CB177" s="459"/>
      <c r="CC177" s="459"/>
      <c r="CD177" s="459"/>
      <c r="CE177" s="459"/>
      <c r="CF177" s="459"/>
      <c r="CG177" s="459"/>
      <c r="CH177" s="459"/>
      <c r="CI177" s="459"/>
      <c r="CJ177" s="459"/>
      <c r="CK177" s="459"/>
      <c r="CL177" s="459"/>
      <c r="CM177" s="459"/>
      <c r="CN177" s="459"/>
      <c r="CO177" s="459"/>
      <c r="CP177" s="459"/>
      <c r="CQ177" s="459"/>
      <c r="CR177" s="459"/>
      <c r="CS177" s="459"/>
      <c r="CT177" s="459"/>
      <c r="CU177" s="459"/>
      <c r="CV177" s="459"/>
      <c r="CW177" s="459"/>
      <c r="CX177" s="459"/>
      <c r="CY177" s="459"/>
      <c r="CZ177" s="459"/>
    </row>
    <row r="178" spans="1:104" s="81" customFormat="1" ht="19.350000000000001" hidden="1" customHeight="1" outlineLevel="1">
      <c r="A178" s="252"/>
      <c r="B178" s="269" t="str">
        <f>$O$156</f>
        <v>所定労働時間(h/月)</v>
      </c>
      <c r="C178" s="258"/>
      <c r="D178" s="219"/>
      <c r="E178" s="427" t="s">
        <v>51</v>
      </c>
      <c r="F178" s="252"/>
      <c r="G178" s="252"/>
      <c r="H178" s="267" t="str">
        <f>$H$53</f>
        <v>NEDO事業の従事時間(h/月)</v>
      </c>
      <c r="I178" s="237"/>
      <c r="J178" s="230"/>
      <c r="K178" s="232">
        <f>$H$54</f>
        <v>0</v>
      </c>
      <c r="L178" s="219"/>
      <c r="M178" s="219"/>
      <c r="N178" s="453"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459"/>
      <c r="AM178" s="459"/>
      <c r="AN178" s="459"/>
      <c r="AO178" s="1"/>
      <c r="AP178" s="1"/>
      <c r="AQ178" s="1"/>
      <c r="AR178" s="1"/>
      <c r="AS178" s="1"/>
      <c r="AT178" s="459"/>
      <c r="AU178" s="459"/>
      <c r="AV178" s="459"/>
      <c r="AW178" s="459"/>
      <c r="AX178" s="459"/>
      <c r="AY178" s="459"/>
      <c r="AZ178" s="459"/>
      <c r="BA178" s="459"/>
      <c r="BB178" s="459"/>
      <c r="BC178" s="459"/>
      <c r="BD178" s="459"/>
      <c r="BE178" s="459"/>
      <c r="BF178" s="459"/>
      <c r="BG178" s="459"/>
      <c r="BH178" s="459"/>
      <c r="BI178" s="459"/>
      <c r="BJ178" s="459"/>
      <c r="BK178" s="459"/>
      <c r="BL178" s="459"/>
      <c r="BM178" s="459"/>
      <c r="BN178" s="459"/>
      <c r="BO178" s="459"/>
      <c r="BP178" s="459"/>
      <c r="BQ178" s="459"/>
      <c r="BR178" s="459"/>
      <c r="BS178" s="459"/>
      <c r="BT178" s="459"/>
      <c r="BU178" s="459"/>
      <c r="BV178" s="459"/>
      <c r="BW178" s="459"/>
      <c r="BX178" s="459"/>
      <c r="BY178" s="459"/>
      <c r="BZ178" s="459"/>
      <c r="CA178" s="459"/>
      <c r="CB178" s="459"/>
      <c r="CC178" s="459"/>
      <c r="CD178" s="459"/>
      <c r="CE178" s="459"/>
      <c r="CF178" s="459"/>
      <c r="CG178" s="459"/>
      <c r="CH178" s="459"/>
      <c r="CI178" s="459"/>
      <c r="CJ178" s="459"/>
      <c r="CK178" s="459"/>
      <c r="CL178" s="459"/>
      <c r="CM178" s="459"/>
      <c r="CN178" s="459"/>
      <c r="CO178" s="459"/>
      <c r="CP178" s="459"/>
      <c r="CQ178" s="459"/>
      <c r="CR178" s="459"/>
      <c r="CS178" s="459"/>
      <c r="CT178" s="459"/>
      <c r="CU178" s="459"/>
      <c r="CV178" s="459"/>
      <c r="CW178" s="459"/>
      <c r="CX178" s="459"/>
      <c r="CY178" s="459"/>
      <c r="CZ178" s="459"/>
    </row>
    <row r="179" spans="1:104" s="81" customFormat="1" ht="19.350000000000001" hidden="1" customHeight="1" outlineLevel="1">
      <c r="A179" s="252"/>
      <c r="B179" s="435" t="str">
        <f>TEXT($B$58*$F$58-G58,"###.00")&amp;" /固定除く"</f>
        <v>.00 /固定除く</v>
      </c>
      <c r="C179" s="428"/>
      <c r="D179" s="428"/>
      <c r="E179" s="428"/>
      <c r="F179" s="300" t="str">
        <f>H178&amp;" "&amp;K$174&amp;" + "&amp;$I$53&amp;" "&amp;$I$54</f>
        <v>NEDO事業の従事時間(h/月) 0 + 他の公的事業従事時間(h/月) 0</v>
      </c>
      <c r="G179" s="291"/>
      <c r="H179" s="292"/>
      <c r="I179" s="292"/>
      <c r="J179" s="292"/>
      <c r="K179" s="292"/>
      <c r="L179" s="292"/>
      <c r="M179" s="219"/>
      <c r="N179" s="453"/>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459"/>
      <c r="AM179" s="459"/>
      <c r="AN179" s="459"/>
      <c r="AO179" s="1"/>
      <c r="AP179" s="1"/>
      <c r="AQ179" s="1"/>
      <c r="AR179" s="1"/>
      <c r="AS179" s="1"/>
      <c r="AT179" s="459"/>
      <c r="AU179" s="459"/>
      <c r="AV179" s="459"/>
      <c r="AW179" s="459"/>
      <c r="AX179" s="459"/>
      <c r="AY179" s="459"/>
      <c r="AZ179" s="459"/>
      <c r="BA179" s="459"/>
      <c r="BB179" s="459"/>
      <c r="BC179" s="459"/>
      <c r="BD179" s="459"/>
      <c r="BE179" s="459"/>
      <c r="BF179" s="459"/>
      <c r="BG179" s="459"/>
      <c r="BH179" s="459"/>
      <c r="BI179" s="459"/>
      <c r="BJ179" s="459"/>
      <c r="BK179" s="459"/>
      <c r="BL179" s="459"/>
      <c r="BM179" s="459"/>
      <c r="BN179" s="459"/>
      <c r="BO179" s="459"/>
      <c r="BP179" s="459"/>
      <c r="BQ179" s="459"/>
      <c r="BR179" s="459"/>
      <c r="BS179" s="459"/>
      <c r="BT179" s="459"/>
      <c r="BU179" s="459"/>
      <c r="BV179" s="459"/>
      <c r="BW179" s="459"/>
      <c r="BX179" s="459"/>
      <c r="BY179" s="459"/>
      <c r="BZ179" s="459"/>
      <c r="CA179" s="459"/>
      <c r="CB179" s="459"/>
      <c r="CC179" s="459"/>
      <c r="CD179" s="459"/>
      <c r="CE179" s="459"/>
      <c r="CF179" s="459"/>
      <c r="CG179" s="459"/>
      <c r="CH179" s="459"/>
      <c r="CI179" s="459"/>
      <c r="CJ179" s="459"/>
      <c r="CK179" s="459"/>
      <c r="CL179" s="459"/>
      <c r="CM179" s="459"/>
      <c r="CN179" s="459"/>
      <c r="CO179" s="459"/>
      <c r="CP179" s="459"/>
      <c r="CQ179" s="459"/>
      <c r="CR179" s="459"/>
      <c r="CS179" s="459"/>
      <c r="CT179" s="459"/>
      <c r="CU179" s="459"/>
      <c r="CV179" s="459"/>
      <c r="CW179" s="459"/>
      <c r="CX179" s="459"/>
      <c r="CY179" s="459"/>
      <c r="CZ179" s="459"/>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459"/>
      <c r="AM180" s="459"/>
      <c r="AN180" s="459"/>
      <c r="AO180" s="1"/>
      <c r="AP180" s="1"/>
      <c r="AQ180" s="1"/>
      <c r="AR180" s="1"/>
      <c r="AS180" s="1"/>
      <c r="AT180" s="459"/>
      <c r="AU180" s="459"/>
      <c r="AV180" s="459"/>
      <c r="AW180" s="459"/>
      <c r="AX180" s="459"/>
      <c r="AY180" s="459"/>
      <c r="AZ180" s="459"/>
      <c r="BA180" s="459"/>
      <c r="BB180" s="459"/>
      <c r="BC180" s="459"/>
      <c r="BD180" s="459"/>
      <c r="BE180" s="459"/>
      <c r="BF180" s="459"/>
      <c r="BG180" s="459"/>
      <c r="BH180" s="459"/>
      <c r="BI180" s="459"/>
      <c r="BJ180" s="459"/>
      <c r="BK180" s="459"/>
      <c r="BL180" s="459"/>
      <c r="BM180" s="459"/>
      <c r="BN180" s="459"/>
      <c r="BO180" s="459"/>
      <c r="BP180" s="459"/>
      <c r="BQ180" s="459"/>
      <c r="BR180" s="459"/>
      <c r="BS180" s="459"/>
      <c r="BT180" s="459"/>
      <c r="BU180" s="459"/>
      <c r="BV180" s="459"/>
      <c r="BW180" s="459"/>
      <c r="BX180" s="459"/>
      <c r="BY180" s="459"/>
      <c r="BZ180" s="459"/>
      <c r="CA180" s="459"/>
      <c r="CB180" s="459"/>
      <c r="CC180" s="459"/>
      <c r="CD180" s="459"/>
      <c r="CE180" s="459"/>
      <c r="CF180" s="459"/>
      <c r="CG180" s="459"/>
      <c r="CH180" s="459"/>
      <c r="CI180" s="459"/>
      <c r="CJ180" s="459"/>
      <c r="CK180" s="459"/>
      <c r="CL180" s="459"/>
      <c r="CM180" s="459"/>
      <c r="CN180" s="459"/>
      <c r="CO180" s="459"/>
      <c r="CP180" s="459"/>
      <c r="CQ180" s="459"/>
      <c r="CR180" s="459"/>
      <c r="CS180" s="459"/>
      <c r="CT180" s="459"/>
      <c r="CU180" s="459"/>
      <c r="CV180" s="459"/>
      <c r="CW180" s="459"/>
      <c r="CX180" s="459"/>
      <c r="CY180" s="459"/>
      <c r="CZ180" s="459"/>
    </row>
    <row r="181" spans="1:104" s="81" customFormat="1" ht="19.350000000000001" hidden="1" customHeight="1" outlineLevel="1">
      <c r="A181" s="252"/>
      <c r="B181" s="318" t="s">
        <v>154</v>
      </c>
      <c r="C181" s="237"/>
      <c r="D181" s="257"/>
      <c r="E181" s="257"/>
      <c r="F181" s="319" t="str">
        <f>$O$156</f>
        <v>所定労働時間(h/月)</v>
      </c>
      <c r="G181" s="427" t="s">
        <v>51</v>
      </c>
      <c r="H181" s="252"/>
      <c r="I181" s="252"/>
      <c r="J181" s="267" t="str">
        <f>$H$53</f>
        <v>NEDO事業の従事時間(h/月)</v>
      </c>
      <c r="K181" s="237"/>
      <c r="L181" s="230"/>
      <c r="M181" s="433">
        <f>$H$54</f>
        <v>0</v>
      </c>
      <c r="N181" s="434"/>
      <c r="O181" s="219"/>
      <c r="P181" s="269"/>
      <c r="Q181" s="290"/>
      <c r="S181" s="1"/>
      <c r="T181" s="1"/>
      <c r="U181" s="1"/>
      <c r="V181" s="1"/>
      <c r="W181" s="1"/>
      <c r="X181" s="1"/>
      <c r="Y181" s="1"/>
      <c r="Z181" s="1"/>
      <c r="AA181" s="1"/>
      <c r="AB181" s="1"/>
      <c r="AC181" s="1"/>
      <c r="AD181" s="1"/>
      <c r="AE181" s="1"/>
      <c r="AF181" s="1"/>
      <c r="AG181" s="1"/>
      <c r="AH181" s="73"/>
      <c r="AI181" s="3"/>
      <c r="AJ181" s="1"/>
      <c r="AK181" s="1"/>
      <c r="AL181" s="459"/>
      <c r="AM181" s="459"/>
      <c r="AN181" s="459"/>
      <c r="AO181" s="1"/>
      <c r="AP181" s="1"/>
      <c r="AQ181" s="1"/>
      <c r="AR181" s="1"/>
      <c r="AS181" s="1"/>
      <c r="AT181" s="459"/>
      <c r="AU181" s="459"/>
      <c r="AV181" s="459"/>
      <c r="AW181" s="459"/>
      <c r="AX181" s="459"/>
      <c r="AY181" s="459"/>
      <c r="AZ181" s="459"/>
      <c r="BA181" s="459"/>
      <c r="BB181" s="459"/>
      <c r="BC181" s="459"/>
      <c r="BD181" s="459"/>
      <c r="BE181" s="459"/>
      <c r="BF181" s="459"/>
      <c r="BG181" s="459"/>
      <c r="BH181" s="459"/>
      <c r="BI181" s="459"/>
      <c r="BJ181" s="459"/>
      <c r="BK181" s="459"/>
      <c r="BL181" s="459"/>
      <c r="BM181" s="459"/>
      <c r="BN181" s="459"/>
      <c r="BO181" s="459"/>
      <c r="BP181" s="459"/>
      <c r="BQ181" s="459"/>
      <c r="BR181" s="459"/>
      <c r="BS181" s="459"/>
      <c r="BT181" s="459"/>
      <c r="BU181" s="459"/>
      <c r="BV181" s="459"/>
      <c r="BW181" s="459"/>
      <c r="BX181" s="459"/>
      <c r="BY181" s="459"/>
      <c r="BZ181" s="459"/>
      <c r="CA181" s="459"/>
      <c r="CB181" s="459"/>
      <c r="CC181" s="459"/>
      <c r="CD181" s="459"/>
      <c r="CE181" s="459"/>
      <c r="CF181" s="459"/>
      <c r="CG181" s="459"/>
      <c r="CH181" s="459"/>
      <c r="CI181" s="459"/>
      <c r="CJ181" s="459"/>
      <c r="CK181" s="459"/>
      <c r="CL181" s="459"/>
      <c r="CM181" s="459"/>
      <c r="CN181" s="459"/>
      <c r="CO181" s="459"/>
      <c r="CP181" s="459"/>
      <c r="CQ181" s="459"/>
      <c r="CR181" s="459"/>
      <c r="CS181" s="459"/>
      <c r="CT181" s="459"/>
      <c r="CU181" s="459"/>
      <c r="CV181" s="459"/>
      <c r="CW181" s="459"/>
      <c r="CX181" s="459"/>
      <c r="CY181" s="459"/>
      <c r="CZ181" s="459"/>
    </row>
    <row r="182" spans="1:104" s="81" customFormat="1" ht="19.350000000000001" hidden="1" customHeight="1" outlineLevel="1">
      <c r="A182" s="252"/>
      <c r="B182" s="435" t="str">
        <f>"( "&amp;H58+I58</f>
        <v>( 0</v>
      </c>
      <c r="C182" s="428"/>
      <c r="D182" s="320"/>
      <c r="E182" s="275"/>
      <c r="F182" s="288" t="str">
        <f>"ー　 "&amp;B58*F58-G58+D58&amp;"/固定含む )"</f>
        <v>ー　 0/固定含む )</v>
      </c>
      <c r="G182" s="42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459"/>
      <c r="AM182" s="459"/>
      <c r="AN182" s="459"/>
      <c r="AO182" s="1"/>
      <c r="AP182" s="1"/>
      <c r="AQ182" s="1"/>
      <c r="AR182" s="1"/>
      <c r="AS182" s="1"/>
      <c r="AT182" s="459"/>
      <c r="AU182" s="459"/>
      <c r="AV182" s="459"/>
      <c r="AW182" s="459"/>
      <c r="AX182" s="459"/>
      <c r="AY182" s="459"/>
      <c r="AZ182" s="459"/>
      <c r="BA182" s="459"/>
      <c r="BB182" s="459"/>
      <c r="BC182" s="459"/>
      <c r="BD182" s="459"/>
      <c r="BE182" s="459"/>
      <c r="BF182" s="459"/>
      <c r="BG182" s="459"/>
      <c r="BH182" s="459"/>
      <c r="BI182" s="459"/>
      <c r="BJ182" s="459"/>
      <c r="BK182" s="459"/>
      <c r="BL182" s="459"/>
      <c r="BM182" s="459"/>
      <c r="BN182" s="459"/>
      <c r="BO182" s="459"/>
      <c r="BP182" s="459"/>
      <c r="BQ182" s="459"/>
      <c r="BR182" s="459"/>
      <c r="BS182" s="459"/>
      <c r="BT182" s="459"/>
      <c r="BU182" s="459"/>
      <c r="BV182" s="459"/>
      <c r="BW182" s="459"/>
      <c r="BX182" s="459"/>
      <c r="BY182" s="459"/>
      <c r="BZ182" s="459"/>
      <c r="CA182" s="459"/>
      <c r="CB182" s="459"/>
      <c r="CC182" s="459"/>
      <c r="CD182" s="459"/>
      <c r="CE182" s="459"/>
      <c r="CF182" s="459"/>
      <c r="CG182" s="459"/>
      <c r="CH182" s="459"/>
      <c r="CI182" s="459"/>
      <c r="CJ182" s="459"/>
      <c r="CK182" s="459"/>
      <c r="CL182" s="459"/>
      <c r="CM182" s="459"/>
      <c r="CN182" s="459"/>
      <c r="CO182" s="459"/>
      <c r="CP182" s="459"/>
      <c r="CQ182" s="459"/>
      <c r="CR182" s="459"/>
      <c r="CS182" s="459"/>
      <c r="CT182" s="459"/>
      <c r="CU182" s="459"/>
      <c r="CV182" s="459"/>
      <c r="CW182" s="459"/>
      <c r="CX182" s="459"/>
      <c r="CY182" s="459"/>
      <c r="CZ182" s="459"/>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459"/>
      <c r="AM183" s="459"/>
      <c r="AN183" s="459"/>
      <c r="AO183" s="1"/>
      <c r="AP183" s="1"/>
      <c r="AQ183" s="1"/>
      <c r="AR183" s="1"/>
      <c r="AS183" s="1"/>
      <c r="AT183" s="459"/>
      <c r="AU183" s="459"/>
      <c r="AV183" s="459"/>
      <c r="AW183" s="459"/>
      <c r="AX183" s="459"/>
      <c r="AY183" s="459"/>
      <c r="AZ183" s="459"/>
      <c r="BA183" s="459"/>
      <c r="BB183" s="459"/>
      <c r="BC183" s="459"/>
      <c r="BD183" s="459"/>
      <c r="BE183" s="459"/>
      <c r="BF183" s="459"/>
      <c r="BG183" s="459"/>
      <c r="BH183" s="459"/>
      <c r="BI183" s="459"/>
      <c r="BJ183" s="459"/>
      <c r="BK183" s="459"/>
      <c r="BL183" s="459"/>
      <c r="BM183" s="459"/>
      <c r="BN183" s="459"/>
      <c r="BO183" s="459"/>
      <c r="BP183" s="459"/>
      <c r="BQ183" s="459"/>
      <c r="BR183" s="459"/>
      <c r="BS183" s="459"/>
      <c r="BT183" s="459"/>
      <c r="BU183" s="459"/>
      <c r="BV183" s="459"/>
      <c r="BW183" s="459"/>
      <c r="BX183" s="459"/>
      <c r="BY183" s="459"/>
      <c r="BZ183" s="459"/>
      <c r="CA183" s="459"/>
      <c r="CB183" s="459"/>
      <c r="CC183" s="459"/>
      <c r="CD183" s="459"/>
      <c r="CE183" s="459"/>
      <c r="CF183" s="459"/>
      <c r="CG183" s="459"/>
      <c r="CH183" s="459"/>
      <c r="CI183" s="459"/>
      <c r="CJ183" s="459"/>
      <c r="CK183" s="459"/>
      <c r="CL183" s="459"/>
      <c r="CM183" s="459"/>
      <c r="CN183" s="459"/>
      <c r="CO183" s="459"/>
      <c r="CP183" s="459"/>
      <c r="CQ183" s="459"/>
      <c r="CR183" s="459"/>
      <c r="CS183" s="459"/>
      <c r="CT183" s="459"/>
      <c r="CU183" s="459"/>
      <c r="CV183" s="459"/>
      <c r="CW183" s="459"/>
      <c r="CX183" s="459"/>
      <c r="CY183" s="459"/>
      <c r="CZ183" s="459"/>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459"/>
      <c r="AM184" s="459"/>
      <c r="AN184" s="459"/>
      <c r="AO184" s="1"/>
      <c r="AP184" s="1"/>
      <c r="AQ184" s="1"/>
      <c r="AR184" s="1"/>
      <c r="AS184" s="1"/>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459"/>
      <c r="BY184" s="459"/>
      <c r="BZ184" s="459"/>
      <c r="CA184" s="459"/>
      <c r="CB184" s="459"/>
      <c r="CC184" s="459"/>
      <c r="CD184" s="459"/>
      <c r="CE184" s="459"/>
      <c r="CF184" s="459"/>
      <c r="CG184" s="459"/>
      <c r="CH184" s="459"/>
      <c r="CI184" s="459"/>
      <c r="CJ184" s="459"/>
      <c r="CK184" s="459"/>
      <c r="CL184" s="459"/>
      <c r="CM184" s="459"/>
      <c r="CN184" s="459"/>
      <c r="CO184" s="459"/>
      <c r="CP184" s="459"/>
      <c r="CQ184" s="459"/>
      <c r="CR184" s="459"/>
      <c r="CS184" s="459"/>
      <c r="CT184" s="459"/>
      <c r="CU184" s="459"/>
      <c r="CV184" s="459"/>
      <c r="CW184" s="459"/>
      <c r="CX184" s="459"/>
      <c r="CY184" s="459"/>
      <c r="CZ184" s="459"/>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459"/>
      <c r="AM185" s="459"/>
      <c r="AN185" s="459"/>
      <c r="AO185" s="1"/>
      <c r="AP185" s="1"/>
      <c r="AQ185" s="1"/>
      <c r="AR185" s="1"/>
      <c r="AS185" s="1"/>
      <c r="AT185" s="459"/>
      <c r="AU185" s="459"/>
      <c r="AV185" s="459"/>
      <c r="AW185" s="459"/>
      <c r="AX185" s="459"/>
      <c r="AY185" s="459"/>
      <c r="AZ185" s="459"/>
      <c r="BA185" s="459"/>
      <c r="BB185" s="459"/>
      <c r="BC185" s="459"/>
      <c r="BD185" s="459"/>
      <c r="BE185" s="459"/>
      <c r="BF185" s="459"/>
      <c r="BG185" s="459"/>
      <c r="BH185" s="459"/>
      <c r="BI185" s="459"/>
      <c r="BJ185" s="459"/>
      <c r="BK185" s="459"/>
      <c r="BL185" s="459"/>
      <c r="BM185" s="459"/>
      <c r="BN185" s="459"/>
      <c r="BO185" s="459"/>
      <c r="BP185" s="459"/>
      <c r="BQ185" s="459"/>
      <c r="BR185" s="459"/>
      <c r="BS185" s="459"/>
      <c r="BT185" s="459"/>
      <c r="BU185" s="459"/>
      <c r="BV185" s="459"/>
      <c r="BW185" s="459"/>
      <c r="BX185" s="459"/>
      <c r="BY185" s="459"/>
      <c r="BZ185" s="459"/>
      <c r="CA185" s="459"/>
      <c r="CB185" s="459"/>
      <c r="CC185" s="459"/>
      <c r="CD185" s="459"/>
      <c r="CE185" s="459"/>
      <c r="CF185" s="459"/>
      <c r="CG185" s="459"/>
      <c r="CH185" s="459"/>
      <c r="CI185" s="459"/>
      <c r="CJ185" s="459"/>
      <c r="CK185" s="459"/>
      <c r="CL185" s="459"/>
      <c r="CM185" s="459"/>
      <c r="CN185" s="459"/>
      <c r="CO185" s="459"/>
      <c r="CP185" s="459"/>
      <c r="CQ185" s="459"/>
      <c r="CR185" s="459"/>
      <c r="CS185" s="459"/>
      <c r="CT185" s="459"/>
      <c r="CU185" s="459"/>
      <c r="CV185" s="459"/>
      <c r="CW185" s="459"/>
      <c r="CX185" s="459"/>
      <c r="CY185" s="459"/>
      <c r="CZ185" s="459"/>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459"/>
      <c r="AM186" s="459"/>
      <c r="AN186" s="459"/>
      <c r="AO186" s="1"/>
      <c r="AP186" s="1"/>
      <c r="AQ186" s="1"/>
      <c r="AR186" s="1"/>
      <c r="AS186" s="1"/>
      <c r="AT186" s="459"/>
      <c r="AU186" s="459"/>
      <c r="AV186" s="459"/>
      <c r="AW186" s="459"/>
      <c r="AX186" s="459"/>
      <c r="AY186" s="459"/>
      <c r="AZ186" s="459"/>
      <c r="BA186" s="459"/>
      <c r="BB186" s="459"/>
      <c r="BC186" s="459"/>
      <c r="BD186" s="459"/>
      <c r="BE186" s="459"/>
      <c r="BF186" s="459"/>
      <c r="BG186" s="459"/>
      <c r="BH186" s="459"/>
      <c r="BI186" s="459"/>
      <c r="BJ186" s="459"/>
      <c r="BK186" s="459"/>
      <c r="BL186" s="459"/>
      <c r="BM186" s="459"/>
      <c r="BN186" s="459"/>
      <c r="BO186" s="459"/>
      <c r="BP186" s="459"/>
      <c r="BQ186" s="459"/>
      <c r="BR186" s="459"/>
      <c r="BS186" s="459"/>
      <c r="BT186" s="459"/>
      <c r="BU186" s="459"/>
      <c r="BV186" s="459"/>
      <c r="BW186" s="459"/>
      <c r="BX186" s="459"/>
      <c r="BY186" s="459"/>
      <c r="BZ186" s="459"/>
      <c r="CA186" s="459"/>
      <c r="CB186" s="459"/>
      <c r="CC186" s="459"/>
      <c r="CD186" s="459"/>
      <c r="CE186" s="459"/>
      <c r="CF186" s="459"/>
      <c r="CG186" s="459"/>
      <c r="CH186" s="459"/>
      <c r="CI186" s="459"/>
      <c r="CJ186" s="459"/>
      <c r="CK186" s="459"/>
      <c r="CL186" s="459"/>
      <c r="CM186" s="459"/>
      <c r="CN186" s="459"/>
      <c r="CO186" s="459"/>
      <c r="CP186" s="459"/>
      <c r="CQ186" s="459"/>
      <c r="CR186" s="459"/>
      <c r="CS186" s="459"/>
      <c r="CT186" s="459"/>
      <c r="CU186" s="459"/>
      <c r="CV186" s="459"/>
      <c r="CW186" s="459"/>
      <c r="CX186" s="459"/>
      <c r="CY186" s="459"/>
      <c r="CZ186" s="459"/>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459"/>
      <c r="AM187" s="459"/>
      <c r="AN187" s="459"/>
      <c r="AO187" s="1"/>
      <c r="AP187" s="1"/>
      <c r="AQ187" s="1"/>
      <c r="AR187" s="1"/>
      <c r="AS187" s="1"/>
      <c r="AT187" s="459"/>
      <c r="AU187" s="459"/>
      <c r="AV187" s="459"/>
      <c r="AW187" s="459"/>
      <c r="AX187" s="459"/>
      <c r="AY187" s="459"/>
      <c r="AZ187" s="459"/>
      <c r="BA187" s="459"/>
      <c r="BB187" s="459"/>
      <c r="BC187" s="459"/>
      <c r="BD187" s="459"/>
      <c r="BE187" s="459"/>
      <c r="BF187" s="459"/>
      <c r="BG187" s="459"/>
      <c r="BH187" s="459"/>
      <c r="BI187" s="459"/>
      <c r="BJ187" s="459"/>
      <c r="BK187" s="459"/>
      <c r="BL187" s="459"/>
      <c r="BM187" s="459"/>
      <c r="BN187" s="459"/>
      <c r="BO187" s="459"/>
      <c r="BP187" s="459"/>
      <c r="BQ187" s="459"/>
      <c r="BR187" s="459"/>
      <c r="BS187" s="459"/>
      <c r="BT187" s="459"/>
      <c r="BU187" s="459"/>
      <c r="BV187" s="459"/>
      <c r="BW187" s="459"/>
      <c r="BX187" s="459"/>
      <c r="BY187" s="459"/>
      <c r="BZ187" s="459"/>
      <c r="CA187" s="459"/>
      <c r="CB187" s="459"/>
      <c r="CC187" s="459"/>
      <c r="CD187" s="459"/>
      <c r="CE187" s="459"/>
      <c r="CF187" s="459"/>
      <c r="CG187" s="459"/>
      <c r="CH187" s="459"/>
      <c r="CI187" s="459"/>
      <c r="CJ187" s="459"/>
      <c r="CK187" s="459"/>
      <c r="CL187" s="459"/>
      <c r="CM187" s="459"/>
      <c r="CN187" s="459"/>
      <c r="CO187" s="459"/>
      <c r="CP187" s="459"/>
      <c r="CQ187" s="459"/>
      <c r="CR187" s="459"/>
      <c r="CS187" s="459"/>
      <c r="CT187" s="459"/>
      <c r="CU187" s="459"/>
      <c r="CV187" s="459"/>
      <c r="CW187" s="459"/>
      <c r="CX187" s="459"/>
      <c r="CY187" s="459"/>
      <c r="CZ187" s="459"/>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459"/>
      <c r="AM188" s="459"/>
      <c r="AN188" s="459"/>
      <c r="AO188" s="1"/>
      <c r="AP188" s="1"/>
      <c r="AQ188" s="1"/>
      <c r="AR188" s="1"/>
      <c r="AS188" s="1"/>
      <c r="AT188" s="459"/>
      <c r="AU188" s="459"/>
      <c r="AV188" s="459"/>
      <c r="AW188" s="459"/>
      <c r="AX188" s="459"/>
      <c r="AY188" s="459"/>
      <c r="AZ188" s="459"/>
      <c r="BA188" s="459"/>
      <c r="BB188" s="459"/>
      <c r="BC188" s="459"/>
      <c r="BD188" s="459"/>
      <c r="BE188" s="459"/>
      <c r="BF188" s="459"/>
      <c r="BG188" s="459"/>
      <c r="BH188" s="459"/>
      <c r="BI188" s="459"/>
      <c r="BJ188" s="459"/>
      <c r="BK188" s="459"/>
      <c r="BL188" s="459"/>
      <c r="BM188" s="459"/>
      <c r="BN188" s="459"/>
      <c r="BO188" s="459"/>
      <c r="BP188" s="459"/>
      <c r="BQ188" s="459"/>
      <c r="BR188" s="459"/>
      <c r="BS188" s="459"/>
      <c r="BT188" s="459"/>
      <c r="BU188" s="459"/>
      <c r="BV188" s="459"/>
      <c r="BW188" s="459"/>
      <c r="BX188" s="459"/>
      <c r="BY188" s="459"/>
      <c r="BZ188" s="459"/>
      <c r="CA188" s="459"/>
      <c r="CB188" s="459"/>
      <c r="CC188" s="459"/>
      <c r="CD188" s="459"/>
      <c r="CE188" s="459"/>
      <c r="CF188" s="459"/>
      <c r="CG188" s="459"/>
      <c r="CH188" s="459"/>
      <c r="CI188" s="459"/>
      <c r="CJ188" s="459"/>
      <c r="CK188" s="459"/>
      <c r="CL188" s="459"/>
      <c r="CM188" s="459"/>
      <c r="CN188" s="459"/>
      <c r="CO188" s="459"/>
      <c r="CP188" s="459"/>
      <c r="CQ188" s="459"/>
      <c r="CR188" s="459"/>
      <c r="CS188" s="459"/>
      <c r="CT188" s="459"/>
      <c r="CU188" s="459"/>
      <c r="CV188" s="459"/>
      <c r="CW188" s="459"/>
      <c r="CX188" s="459"/>
      <c r="CY188" s="459"/>
      <c r="CZ188" s="459"/>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459"/>
      <c r="AM189" s="459"/>
      <c r="AN189" s="459"/>
      <c r="AO189" s="1"/>
      <c r="AP189" s="1"/>
      <c r="AQ189" s="1"/>
      <c r="AR189" s="1"/>
      <c r="AS189" s="1"/>
      <c r="AT189" s="459"/>
      <c r="AU189" s="459"/>
      <c r="AV189" s="459"/>
      <c r="AW189" s="459"/>
      <c r="AX189" s="459"/>
      <c r="AY189" s="459"/>
      <c r="AZ189" s="459"/>
      <c r="BA189" s="459"/>
      <c r="BB189" s="459"/>
      <c r="BC189" s="459"/>
      <c r="BD189" s="459"/>
      <c r="BE189" s="459"/>
      <c r="BF189" s="459"/>
      <c r="BG189" s="459"/>
      <c r="BH189" s="459"/>
      <c r="BI189" s="459"/>
      <c r="BJ189" s="459"/>
      <c r="BK189" s="459"/>
      <c r="BL189" s="459"/>
      <c r="BM189" s="459"/>
      <c r="BN189" s="459"/>
      <c r="BO189" s="459"/>
      <c r="BP189" s="459"/>
      <c r="BQ189" s="459"/>
      <c r="BR189" s="459"/>
      <c r="BS189" s="459"/>
      <c r="BT189" s="459"/>
      <c r="BU189" s="459"/>
      <c r="BV189" s="459"/>
      <c r="BW189" s="459"/>
      <c r="BX189" s="459"/>
      <c r="BY189" s="459"/>
      <c r="BZ189" s="459"/>
      <c r="CA189" s="459"/>
      <c r="CB189" s="459"/>
      <c r="CC189" s="459"/>
      <c r="CD189" s="459"/>
      <c r="CE189" s="459"/>
      <c r="CF189" s="459"/>
      <c r="CG189" s="459"/>
      <c r="CH189" s="459"/>
      <c r="CI189" s="459"/>
      <c r="CJ189" s="459"/>
      <c r="CK189" s="459"/>
      <c r="CL189" s="459"/>
      <c r="CM189" s="459"/>
      <c r="CN189" s="459"/>
      <c r="CO189" s="459"/>
      <c r="CP189" s="459"/>
      <c r="CQ189" s="459"/>
      <c r="CR189" s="459"/>
      <c r="CS189" s="459"/>
      <c r="CT189" s="459"/>
      <c r="CU189" s="459"/>
      <c r="CV189" s="459"/>
      <c r="CW189" s="459"/>
      <c r="CX189" s="459"/>
      <c r="CY189" s="459"/>
      <c r="CZ189" s="459"/>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459"/>
      <c r="AM190" s="459"/>
      <c r="AN190" s="459"/>
      <c r="AO190" s="1"/>
      <c r="AP190" s="1"/>
      <c r="AQ190" s="1"/>
      <c r="AR190" s="1"/>
      <c r="AS190" s="1"/>
      <c r="AT190" s="459"/>
      <c r="AU190" s="459"/>
      <c r="AV190" s="459"/>
      <c r="AW190" s="459"/>
      <c r="AX190" s="459"/>
      <c r="AY190" s="459"/>
      <c r="AZ190" s="459"/>
      <c r="BA190" s="459"/>
      <c r="BB190" s="459"/>
      <c r="BC190" s="459"/>
      <c r="BD190" s="459"/>
      <c r="BE190" s="459"/>
      <c r="BF190" s="459"/>
      <c r="BG190" s="459"/>
      <c r="BH190" s="459"/>
      <c r="BI190" s="459"/>
      <c r="BJ190" s="459"/>
      <c r="BK190" s="459"/>
      <c r="BL190" s="459"/>
      <c r="BM190" s="459"/>
      <c r="BN190" s="459"/>
      <c r="BO190" s="459"/>
      <c r="BP190" s="459"/>
      <c r="BQ190" s="459"/>
      <c r="BR190" s="459"/>
      <c r="BS190" s="459"/>
      <c r="BT190" s="459"/>
      <c r="BU190" s="459"/>
      <c r="BV190" s="459"/>
      <c r="BW190" s="459"/>
      <c r="BX190" s="459"/>
      <c r="BY190" s="459"/>
      <c r="BZ190" s="459"/>
      <c r="CA190" s="459"/>
      <c r="CB190" s="459"/>
      <c r="CC190" s="459"/>
      <c r="CD190" s="459"/>
      <c r="CE190" s="459"/>
      <c r="CF190" s="459"/>
      <c r="CG190" s="459"/>
      <c r="CH190" s="459"/>
      <c r="CI190" s="459"/>
      <c r="CJ190" s="459"/>
      <c r="CK190" s="459"/>
      <c r="CL190" s="459"/>
      <c r="CM190" s="459"/>
      <c r="CN190" s="459"/>
      <c r="CO190" s="459"/>
      <c r="CP190" s="459"/>
      <c r="CQ190" s="459"/>
      <c r="CR190" s="459"/>
      <c r="CS190" s="459"/>
      <c r="CT190" s="459"/>
      <c r="CU190" s="459"/>
      <c r="CV190" s="459"/>
      <c r="CW190" s="459"/>
      <c r="CX190" s="459"/>
      <c r="CY190" s="459"/>
      <c r="CZ190" s="459"/>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459"/>
      <c r="AM191" s="459"/>
      <c r="AN191" s="459"/>
      <c r="AO191" s="1"/>
      <c r="AP191" s="1"/>
      <c r="AQ191" s="1"/>
      <c r="AR191" s="1"/>
      <c r="AS191" s="1"/>
      <c r="AT191" s="459"/>
      <c r="AU191" s="459"/>
      <c r="AV191" s="459"/>
      <c r="AW191" s="459"/>
      <c r="AX191" s="459"/>
      <c r="AY191" s="459"/>
      <c r="AZ191" s="459"/>
      <c r="BA191" s="459"/>
      <c r="BB191" s="459"/>
      <c r="BC191" s="459"/>
      <c r="BD191" s="459"/>
      <c r="BE191" s="459"/>
      <c r="BF191" s="459"/>
      <c r="BG191" s="459"/>
      <c r="BH191" s="459"/>
      <c r="BI191" s="459"/>
      <c r="BJ191" s="459"/>
      <c r="BK191" s="459"/>
      <c r="BL191" s="459"/>
      <c r="BM191" s="459"/>
      <c r="BN191" s="459"/>
      <c r="BO191" s="459"/>
      <c r="BP191" s="459"/>
      <c r="BQ191" s="459"/>
      <c r="BR191" s="459"/>
      <c r="BS191" s="459"/>
      <c r="BT191" s="459"/>
      <c r="BU191" s="459"/>
      <c r="BV191" s="459"/>
      <c r="BW191" s="459"/>
      <c r="BX191" s="459"/>
      <c r="BY191" s="459"/>
      <c r="BZ191" s="459"/>
      <c r="CA191" s="459"/>
      <c r="CB191" s="459"/>
      <c r="CC191" s="459"/>
      <c r="CD191" s="459"/>
      <c r="CE191" s="459"/>
      <c r="CF191" s="459"/>
      <c r="CG191" s="459"/>
      <c r="CH191" s="459"/>
      <c r="CI191" s="459"/>
      <c r="CJ191" s="459"/>
      <c r="CK191" s="459"/>
      <c r="CL191" s="459"/>
      <c r="CM191" s="459"/>
      <c r="CN191" s="459"/>
      <c r="CO191" s="459"/>
      <c r="CP191" s="459"/>
      <c r="CQ191" s="459"/>
      <c r="CR191" s="459"/>
      <c r="CS191" s="459"/>
      <c r="CT191" s="459"/>
      <c r="CU191" s="459"/>
      <c r="CV191" s="459"/>
      <c r="CW191" s="459"/>
      <c r="CX191" s="459"/>
      <c r="CY191" s="459"/>
      <c r="CZ191" s="459"/>
    </row>
    <row r="192" spans="1:104" s="81" customFormat="1" ht="19.350000000000001" hidden="1" customHeight="1" outlineLevel="1">
      <c r="A192" s="252"/>
      <c r="B192" s="423">
        <f>O188</f>
        <v>0</v>
      </c>
      <c r="C192" s="42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459"/>
      <c r="AM192" s="459"/>
      <c r="AN192" s="459"/>
      <c r="AO192" s="1"/>
      <c r="AP192" s="1"/>
      <c r="AQ192" s="1"/>
      <c r="AR192" s="1"/>
      <c r="AS192" s="1"/>
      <c r="AT192" s="459"/>
      <c r="AU192" s="459"/>
      <c r="AV192" s="459"/>
      <c r="AW192" s="459"/>
      <c r="AX192" s="459"/>
      <c r="AY192" s="459"/>
      <c r="AZ192" s="459"/>
      <c r="BA192" s="459"/>
      <c r="BB192" s="459"/>
      <c r="BC192" s="459"/>
      <c r="BD192" s="459"/>
      <c r="BE192" s="459"/>
      <c r="BF192" s="459"/>
      <c r="BG192" s="459"/>
      <c r="BH192" s="459"/>
      <c r="BI192" s="459"/>
      <c r="BJ192" s="459"/>
      <c r="BK192" s="459"/>
      <c r="BL192" s="459"/>
      <c r="BM192" s="459"/>
      <c r="BN192" s="459"/>
      <c r="BO192" s="459"/>
      <c r="BP192" s="459"/>
      <c r="BQ192" s="459"/>
      <c r="BR192" s="459"/>
      <c r="BS192" s="459"/>
      <c r="BT192" s="459"/>
      <c r="BU192" s="459"/>
      <c r="BV192" s="459"/>
      <c r="BW192" s="459"/>
      <c r="BX192" s="459"/>
      <c r="BY192" s="459"/>
      <c r="BZ192" s="459"/>
      <c r="CA192" s="459"/>
      <c r="CB192" s="459"/>
      <c r="CC192" s="459"/>
      <c r="CD192" s="459"/>
      <c r="CE192" s="459"/>
      <c r="CF192" s="459"/>
      <c r="CG192" s="459"/>
      <c r="CH192" s="459"/>
      <c r="CI192" s="459"/>
      <c r="CJ192" s="459"/>
      <c r="CK192" s="459"/>
      <c r="CL192" s="459"/>
      <c r="CM192" s="459"/>
      <c r="CN192" s="459"/>
      <c r="CO192" s="459"/>
      <c r="CP192" s="459"/>
      <c r="CQ192" s="459"/>
      <c r="CR192" s="459"/>
      <c r="CS192" s="459"/>
      <c r="CT192" s="459"/>
      <c r="CU192" s="459"/>
      <c r="CV192" s="459"/>
      <c r="CW192" s="459"/>
      <c r="CX192" s="459"/>
      <c r="CY192" s="459"/>
      <c r="CZ192" s="459"/>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459"/>
      <c r="AM193" s="459"/>
      <c r="AN193" s="459"/>
      <c r="AO193" s="1"/>
      <c r="AP193" s="1"/>
      <c r="AQ193" s="1"/>
      <c r="AR193" s="1"/>
      <c r="AS193" s="1"/>
      <c r="AT193" s="459"/>
      <c r="AU193" s="459"/>
      <c r="AV193" s="459"/>
      <c r="AW193" s="459"/>
      <c r="AX193" s="459"/>
      <c r="AY193" s="459"/>
      <c r="AZ193" s="459"/>
      <c r="BA193" s="459"/>
      <c r="BB193" s="459"/>
      <c r="BC193" s="459"/>
      <c r="BD193" s="459"/>
      <c r="BE193" s="459"/>
      <c r="BF193" s="459"/>
      <c r="BG193" s="459"/>
      <c r="BH193" s="459"/>
      <c r="BI193" s="459"/>
      <c r="BJ193" s="459"/>
      <c r="BK193" s="459"/>
      <c r="BL193" s="459"/>
      <c r="BM193" s="459"/>
      <c r="BN193" s="459"/>
      <c r="BO193" s="459"/>
      <c r="BP193" s="459"/>
      <c r="BQ193" s="459"/>
      <c r="BR193" s="459"/>
      <c r="BS193" s="459"/>
      <c r="BT193" s="459"/>
      <c r="BU193" s="459"/>
      <c r="BV193" s="459"/>
      <c r="BW193" s="459"/>
      <c r="BX193" s="459"/>
      <c r="BY193" s="459"/>
      <c r="BZ193" s="459"/>
      <c r="CA193" s="459"/>
      <c r="CB193" s="459"/>
      <c r="CC193" s="459"/>
      <c r="CD193" s="459"/>
      <c r="CE193" s="459"/>
      <c r="CF193" s="459"/>
      <c r="CG193" s="459"/>
      <c r="CH193" s="459"/>
      <c r="CI193" s="459"/>
      <c r="CJ193" s="459"/>
      <c r="CK193" s="459"/>
      <c r="CL193" s="459"/>
      <c r="CM193" s="459"/>
      <c r="CN193" s="459"/>
      <c r="CO193" s="459"/>
      <c r="CP193" s="459"/>
      <c r="CQ193" s="459"/>
      <c r="CR193" s="459"/>
      <c r="CS193" s="459"/>
      <c r="CT193" s="459"/>
      <c r="CU193" s="459"/>
      <c r="CV193" s="459"/>
      <c r="CW193" s="459"/>
      <c r="CX193" s="459"/>
      <c r="CY193" s="459"/>
      <c r="CZ193" s="459"/>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459"/>
      <c r="AM194" s="459"/>
      <c r="AN194" s="459"/>
      <c r="AO194" s="1"/>
      <c r="AP194" s="1"/>
      <c r="AQ194" s="1"/>
      <c r="AR194" s="1"/>
      <c r="AS194" s="1"/>
      <c r="AT194" s="459"/>
      <c r="AU194" s="459"/>
      <c r="AV194" s="459"/>
      <c r="AW194" s="459"/>
      <c r="AX194" s="459"/>
      <c r="AY194" s="459"/>
      <c r="AZ194" s="459"/>
      <c r="BA194" s="459"/>
      <c r="BB194" s="459"/>
      <c r="BC194" s="459"/>
      <c r="BD194" s="459"/>
      <c r="BE194" s="459"/>
      <c r="BF194" s="459"/>
      <c r="BG194" s="459"/>
      <c r="BH194" s="459"/>
      <c r="BI194" s="459"/>
      <c r="BJ194" s="459"/>
      <c r="BK194" s="459"/>
      <c r="BL194" s="459"/>
      <c r="BM194" s="459"/>
      <c r="BN194" s="459"/>
      <c r="BO194" s="459"/>
      <c r="BP194" s="459"/>
      <c r="BQ194" s="459"/>
      <c r="BR194" s="459"/>
      <c r="BS194" s="459"/>
      <c r="BT194" s="459"/>
      <c r="BU194" s="459"/>
      <c r="BV194" s="459"/>
      <c r="BW194" s="459"/>
      <c r="BX194" s="459"/>
      <c r="BY194" s="459"/>
      <c r="BZ194" s="459"/>
      <c r="CA194" s="459"/>
      <c r="CB194" s="459"/>
      <c r="CC194" s="459"/>
      <c r="CD194" s="459"/>
      <c r="CE194" s="459"/>
      <c r="CF194" s="459"/>
      <c r="CG194" s="459"/>
      <c r="CH194" s="459"/>
      <c r="CI194" s="459"/>
      <c r="CJ194" s="459"/>
      <c r="CK194" s="459"/>
      <c r="CL194" s="459"/>
      <c r="CM194" s="459"/>
      <c r="CN194" s="459"/>
      <c r="CO194" s="459"/>
      <c r="CP194" s="459"/>
      <c r="CQ194" s="459"/>
      <c r="CR194" s="459"/>
      <c r="CS194" s="459"/>
      <c r="CT194" s="459"/>
      <c r="CU194" s="459"/>
      <c r="CV194" s="459"/>
      <c r="CW194" s="459"/>
      <c r="CX194" s="459"/>
      <c r="CY194" s="459"/>
      <c r="CZ194" s="459"/>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459"/>
      <c r="AM195" s="459"/>
      <c r="AN195" s="459"/>
      <c r="AO195" s="1"/>
      <c r="AP195" s="1"/>
      <c r="AQ195" s="1"/>
      <c r="AR195" s="1"/>
      <c r="AS195" s="1"/>
      <c r="AT195" s="459"/>
      <c r="AU195" s="459"/>
      <c r="AV195" s="459"/>
      <c r="AW195" s="459"/>
      <c r="AX195" s="459"/>
      <c r="AY195" s="459"/>
      <c r="AZ195" s="459"/>
      <c r="BA195" s="459"/>
      <c r="BB195" s="459"/>
      <c r="BC195" s="459"/>
      <c r="BD195" s="459"/>
      <c r="BE195" s="459"/>
      <c r="BF195" s="459"/>
      <c r="BG195" s="459"/>
      <c r="BH195" s="459"/>
      <c r="BI195" s="459"/>
      <c r="BJ195" s="459"/>
      <c r="BK195" s="459"/>
      <c r="BL195" s="459"/>
      <c r="BM195" s="459"/>
      <c r="BN195" s="459"/>
      <c r="BO195" s="459"/>
      <c r="BP195" s="459"/>
      <c r="BQ195" s="459"/>
      <c r="BR195" s="459"/>
      <c r="BS195" s="459"/>
      <c r="BT195" s="459"/>
      <c r="BU195" s="459"/>
      <c r="BV195" s="459"/>
      <c r="BW195" s="459"/>
      <c r="BX195" s="459"/>
      <c r="BY195" s="459"/>
      <c r="BZ195" s="459"/>
      <c r="CA195" s="459"/>
      <c r="CB195" s="459"/>
      <c r="CC195" s="459"/>
      <c r="CD195" s="459"/>
      <c r="CE195" s="459"/>
      <c r="CF195" s="459"/>
      <c r="CG195" s="459"/>
      <c r="CH195" s="459"/>
      <c r="CI195" s="459"/>
      <c r="CJ195" s="459"/>
      <c r="CK195" s="459"/>
      <c r="CL195" s="459"/>
      <c r="CM195" s="459"/>
      <c r="CN195" s="459"/>
      <c r="CO195" s="459"/>
      <c r="CP195" s="459"/>
      <c r="CQ195" s="459"/>
      <c r="CR195" s="459"/>
      <c r="CS195" s="459"/>
      <c r="CT195" s="459"/>
      <c r="CU195" s="459"/>
      <c r="CV195" s="459"/>
      <c r="CW195" s="459"/>
      <c r="CX195" s="459"/>
      <c r="CY195" s="459"/>
      <c r="CZ195" s="459"/>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459"/>
      <c r="AM196" s="459"/>
      <c r="AN196" s="459"/>
      <c r="AO196" s="1"/>
      <c r="AP196" s="1"/>
      <c r="AQ196" s="1"/>
      <c r="AR196" s="1"/>
      <c r="AS196" s="1"/>
      <c r="AT196" s="459"/>
      <c r="AU196" s="459"/>
      <c r="AV196" s="459"/>
      <c r="AW196" s="459"/>
      <c r="AX196" s="459"/>
      <c r="AY196" s="459"/>
      <c r="AZ196" s="459"/>
      <c r="BA196" s="459"/>
      <c r="BB196" s="459"/>
      <c r="BC196" s="459"/>
      <c r="BD196" s="459"/>
      <c r="BE196" s="459"/>
      <c r="BF196" s="459"/>
      <c r="BG196" s="459"/>
      <c r="BH196" s="459"/>
      <c r="BI196" s="459"/>
      <c r="BJ196" s="459"/>
      <c r="BK196" s="459"/>
      <c r="BL196" s="459"/>
      <c r="BM196" s="459"/>
      <c r="BN196" s="459"/>
      <c r="BO196" s="459"/>
      <c r="BP196" s="459"/>
      <c r="BQ196" s="459"/>
      <c r="BR196" s="459"/>
      <c r="BS196" s="459"/>
      <c r="BT196" s="459"/>
      <c r="BU196" s="459"/>
      <c r="BV196" s="459"/>
      <c r="BW196" s="459"/>
      <c r="BX196" s="459"/>
      <c r="BY196" s="459"/>
      <c r="BZ196" s="459"/>
      <c r="CA196" s="459"/>
      <c r="CB196" s="459"/>
      <c r="CC196" s="459"/>
      <c r="CD196" s="459"/>
      <c r="CE196" s="459"/>
      <c r="CF196" s="459"/>
      <c r="CG196" s="459"/>
      <c r="CH196" s="459"/>
      <c r="CI196" s="459"/>
      <c r="CJ196" s="459"/>
      <c r="CK196" s="459"/>
      <c r="CL196" s="459"/>
      <c r="CM196" s="459"/>
      <c r="CN196" s="459"/>
      <c r="CO196" s="459"/>
      <c r="CP196" s="459"/>
      <c r="CQ196" s="459"/>
      <c r="CR196" s="459"/>
      <c r="CS196" s="459"/>
      <c r="CT196" s="459"/>
      <c r="CU196" s="459"/>
      <c r="CV196" s="459"/>
      <c r="CW196" s="459"/>
      <c r="CX196" s="459"/>
      <c r="CY196" s="459"/>
      <c r="CZ196" s="459"/>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459"/>
      <c r="AM197" s="459"/>
      <c r="AN197" s="459"/>
      <c r="AO197" s="1"/>
      <c r="AP197" s="1"/>
      <c r="AQ197" s="1"/>
      <c r="AR197" s="1"/>
      <c r="AS197" s="1"/>
      <c r="AT197" s="459"/>
      <c r="AU197" s="459"/>
      <c r="AV197" s="459"/>
      <c r="AW197" s="459"/>
      <c r="AX197" s="459"/>
      <c r="AY197" s="459"/>
      <c r="AZ197" s="459"/>
      <c r="BA197" s="459"/>
      <c r="BB197" s="459"/>
      <c r="BC197" s="459"/>
      <c r="BD197" s="459"/>
      <c r="BE197" s="459"/>
      <c r="BF197" s="459"/>
      <c r="BG197" s="459"/>
      <c r="BH197" s="459"/>
      <c r="BI197" s="459"/>
      <c r="BJ197" s="459"/>
      <c r="BK197" s="459"/>
      <c r="BL197" s="459"/>
      <c r="BM197" s="459"/>
      <c r="BN197" s="459"/>
      <c r="BO197" s="459"/>
      <c r="BP197" s="459"/>
      <c r="BQ197" s="459"/>
      <c r="BR197" s="459"/>
      <c r="BS197" s="459"/>
      <c r="BT197" s="459"/>
      <c r="BU197" s="459"/>
      <c r="BV197" s="459"/>
      <c r="BW197" s="459"/>
      <c r="BX197" s="459"/>
      <c r="BY197" s="459"/>
      <c r="BZ197" s="459"/>
      <c r="CA197" s="459"/>
      <c r="CB197" s="459"/>
      <c r="CC197" s="459"/>
      <c r="CD197" s="459"/>
      <c r="CE197" s="459"/>
      <c r="CF197" s="459"/>
      <c r="CG197" s="459"/>
      <c r="CH197" s="459"/>
      <c r="CI197" s="459"/>
      <c r="CJ197" s="459"/>
      <c r="CK197" s="459"/>
      <c r="CL197" s="459"/>
      <c r="CM197" s="459"/>
      <c r="CN197" s="459"/>
      <c r="CO197" s="459"/>
      <c r="CP197" s="459"/>
      <c r="CQ197" s="459"/>
      <c r="CR197" s="459"/>
      <c r="CS197" s="459"/>
      <c r="CT197" s="459"/>
      <c r="CU197" s="459"/>
      <c r="CV197" s="459"/>
      <c r="CW197" s="459"/>
      <c r="CX197" s="459"/>
      <c r="CY197" s="459"/>
      <c r="CZ197" s="459"/>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459"/>
      <c r="AM198" s="459"/>
      <c r="AN198" s="459"/>
      <c r="AO198" s="1"/>
      <c r="AP198" s="1"/>
      <c r="AQ198" s="1"/>
      <c r="AR198" s="1"/>
      <c r="AS198" s="1"/>
      <c r="AT198" s="459"/>
      <c r="AU198" s="459"/>
      <c r="AV198" s="459"/>
      <c r="AW198" s="459"/>
      <c r="AX198" s="459"/>
      <c r="AY198" s="459"/>
      <c r="AZ198" s="459"/>
      <c r="BA198" s="459"/>
      <c r="BB198" s="459"/>
      <c r="BC198" s="459"/>
      <c r="BD198" s="459"/>
      <c r="BE198" s="459"/>
      <c r="BF198" s="459"/>
      <c r="BG198" s="459"/>
      <c r="BH198" s="459"/>
      <c r="BI198" s="459"/>
      <c r="BJ198" s="459"/>
      <c r="BK198" s="459"/>
      <c r="BL198" s="459"/>
      <c r="BM198" s="459"/>
      <c r="BN198" s="459"/>
      <c r="BO198" s="459"/>
      <c r="BP198" s="459"/>
      <c r="BQ198" s="459"/>
      <c r="BR198" s="459"/>
      <c r="BS198" s="459"/>
      <c r="BT198" s="459"/>
      <c r="BU198" s="459"/>
      <c r="BV198" s="459"/>
      <c r="BW198" s="459"/>
      <c r="BX198" s="459"/>
      <c r="BY198" s="459"/>
      <c r="BZ198" s="459"/>
      <c r="CA198" s="459"/>
      <c r="CB198" s="459"/>
      <c r="CC198" s="459"/>
      <c r="CD198" s="459"/>
      <c r="CE198" s="459"/>
      <c r="CF198" s="459"/>
      <c r="CG198" s="459"/>
      <c r="CH198" s="459"/>
      <c r="CI198" s="459"/>
      <c r="CJ198" s="459"/>
      <c r="CK198" s="459"/>
      <c r="CL198" s="459"/>
      <c r="CM198" s="459"/>
      <c r="CN198" s="459"/>
      <c r="CO198" s="459"/>
      <c r="CP198" s="459"/>
      <c r="CQ198" s="459"/>
      <c r="CR198" s="459"/>
      <c r="CS198" s="459"/>
      <c r="CT198" s="459"/>
      <c r="CU198" s="459"/>
      <c r="CV198" s="459"/>
      <c r="CW198" s="459"/>
      <c r="CX198" s="459"/>
      <c r="CY198" s="459"/>
      <c r="CZ198" s="459"/>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459"/>
      <c r="AM199" s="459"/>
      <c r="AN199" s="459"/>
      <c r="AO199" s="1"/>
      <c r="AP199" s="1"/>
      <c r="AQ199" s="1"/>
      <c r="AR199" s="1"/>
      <c r="AS199" s="1"/>
      <c r="AT199" s="459"/>
      <c r="AU199" s="459"/>
      <c r="AV199" s="459"/>
      <c r="AW199" s="459"/>
      <c r="AX199" s="459"/>
      <c r="AY199" s="459"/>
      <c r="AZ199" s="459"/>
      <c r="BA199" s="459"/>
      <c r="BB199" s="459"/>
      <c r="BC199" s="459"/>
      <c r="BD199" s="459"/>
      <c r="BE199" s="459"/>
      <c r="BF199" s="459"/>
      <c r="BG199" s="459"/>
      <c r="BH199" s="459"/>
      <c r="BI199" s="459"/>
      <c r="BJ199" s="459"/>
      <c r="BK199" s="459"/>
      <c r="BL199" s="459"/>
      <c r="BM199" s="459"/>
      <c r="BN199" s="459"/>
      <c r="BO199" s="459"/>
      <c r="BP199" s="459"/>
      <c r="BQ199" s="459"/>
      <c r="BR199" s="459"/>
      <c r="BS199" s="459"/>
      <c r="BT199" s="459"/>
      <c r="BU199" s="459"/>
      <c r="BV199" s="459"/>
      <c r="BW199" s="459"/>
      <c r="BX199" s="459"/>
      <c r="BY199" s="459"/>
      <c r="BZ199" s="459"/>
      <c r="CA199" s="459"/>
      <c r="CB199" s="459"/>
      <c r="CC199" s="459"/>
      <c r="CD199" s="459"/>
      <c r="CE199" s="459"/>
      <c r="CF199" s="459"/>
      <c r="CG199" s="459"/>
      <c r="CH199" s="459"/>
      <c r="CI199" s="459"/>
      <c r="CJ199" s="459"/>
      <c r="CK199" s="459"/>
      <c r="CL199" s="459"/>
      <c r="CM199" s="459"/>
      <c r="CN199" s="459"/>
      <c r="CO199" s="459"/>
      <c r="CP199" s="459"/>
      <c r="CQ199" s="459"/>
      <c r="CR199" s="459"/>
      <c r="CS199" s="459"/>
      <c r="CT199" s="459"/>
      <c r="CU199" s="459"/>
      <c r="CV199" s="459"/>
      <c r="CW199" s="459"/>
      <c r="CX199" s="459"/>
      <c r="CY199" s="459"/>
      <c r="CZ199" s="459"/>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459"/>
      <c r="AM200" s="459"/>
      <c r="AN200" s="459"/>
      <c r="AO200" s="1"/>
      <c r="AP200" s="1"/>
      <c r="AQ200" s="1"/>
      <c r="AR200" s="1"/>
      <c r="AS200" s="1"/>
      <c r="AT200" s="459"/>
      <c r="AU200" s="459"/>
      <c r="AV200" s="459"/>
      <c r="AW200" s="459"/>
      <c r="AX200" s="459"/>
      <c r="AY200" s="459"/>
      <c r="AZ200" s="459"/>
      <c r="BA200" s="459"/>
      <c r="BB200" s="459"/>
      <c r="BC200" s="459"/>
      <c r="BD200" s="459"/>
      <c r="BE200" s="459"/>
      <c r="BF200" s="459"/>
      <c r="BG200" s="459"/>
      <c r="BH200" s="459"/>
      <c r="BI200" s="459"/>
      <c r="BJ200" s="459"/>
      <c r="BK200" s="459"/>
      <c r="BL200" s="459"/>
      <c r="BM200" s="459"/>
      <c r="BN200" s="459"/>
      <c r="BO200" s="459"/>
      <c r="BP200" s="459"/>
      <c r="BQ200" s="459"/>
      <c r="BR200" s="459"/>
      <c r="BS200" s="459"/>
      <c r="BT200" s="459"/>
      <c r="BU200" s="459"/>
      <c r="BV200" s="459"/>
      <c r="BW200" s="459"/>
      <c r="BX200" s="459"/>
      <c r="BY200" s="459"/>
      <c r="BZ200" s="459"/>
      <c r="CA200" s="459"/>
      <c r="CB200" s="459"/>
      <c r="CC200" s="459"/>
      <c r="CD200" s="459"/>
      <c r="CE200" s="459"/>
      <c r="CF200" s="459"/>
      <c r="CG200" s="459"/>
      <c r="CH200" s="459"/>
      <c r="CI200" s="459"/>
      <c r="CJ200" s="459"/>
      <c r="CK200" s="459"/>
      <c r="CL200" s="459"/>
      <c r="CM200" s="459"/>
      <c r="CN200" s="459"/>
      <c r="CO200" s="459"/>
      <c r="CP200" s="459"/>
      <c r="CQ200" s="459"/>
      <c r="CR200" s="459"/>
      <c r="CS200" s="459"/>
      <c r="CT200" s="459"/>
      <c r="CU200" s="459"/>
      <c r="CV200" s="459"/>
      <c r="CW200" s="459"/>
      <c r="CX200" s="459"/>
      <c r="CY200" s="459"/>
      <c r="CZ200" s="459"/>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459"/>
      <c r="AM201" s="459"/>
      <c r="AN201" s="459"/>
      <c r="AO201" s="1"/>
      <c r="AP201" s="1"/>
      <c r="AQ201" s="1"/>
      <c r="AR201" s="1"/>
      <c r="AS201" s="1"/>
      <c r="AT201" s="459"/>
      <c r="AU201" s="459"/>
      <c r="AV201" s="459"/>
      <c r="AW201" s="459"/>
      <c r="AX201" s="459"/>
      <c r="AY201" s="459"/>
      <c r="AZ201" s="459"/>
      <c r="BA201" s="459"/>
      <c r="BB201" s="459"/>
      <c r="BC201" s="459"/>
      <c r="BD201" s="459"/>
      <c r="BE201" s="459"/>
      <c r="BF201" s="459"/>
      <c r="BG201" s="459"/>
      <c r="BH201" s="459"/>
      <c r="BI201" s="459"/>
      <c r="BJ201" s="459"/>
      <c r="BK201" s="459"/>
      <c r="BL201" s="459"/>
      <c r="BM201" s="459"/>
      <c r="BN201" s="459"/>
      <c r="BO201" s="459"/>
      <c r="BP201" s="459"/>
      <c r="BQ201" s="459"/>
      <c r="BR201" s="459"/>
      <c r="BS201" s="459"/>
      <c r="BT201" s="459"/>
      <c r="BU201" s="459"/>
      <c r="BV201" s="459"/>
      <c r="BW201" s="459"/>
      <c r="BX201" s="459"/>
      <c r="BY201" s="459"/>
      <c r="BZ201" s="459"/>
      <c r="CA201" s="459"/>
      <c r="CB201" s="459"/>
      <c r="CC201" s="459"/>
      <c r="CD201" s="459"/>
      <c r="CE201" s="459"/>
      <c r="CF201" s="459"/>
      <c r="CG201" s="459"/>
      <c r="CH201" s="459"/>
      <c r="CI201" s="459"/>
      <c r="CJ201" s="459"/>
      <c r="CK201" s="459"/>
      <c r="CL201" s="459"/>
      <c r="CM201" s="459"/>
      <c r="CN201" s="459"/>
      <c r="CO201" s="459"/>
      <c r="CP201" s="459"/>
      <c r="CQ201" s="459"/>
      <c r="CR201" s="459"/>
      <c r="CS201" s="459"/>
      <c r="CT201" s="459"/>
      <c r="CU201" s="459"/>
      <c r="CV201" s="459"/>
      <c r="CW201" s="459"/>
      <c r="CX201" s="459"/>
      <c r="CY201" s="459"/>
      <c r="CZ201" s="459"/>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459"/>
      <c r="AM202" s="459"/>
      <c r="AN202" s="459"/>
      <c r="AO202" s="1"/>
      <c r="AP202" s="1"/>
      <c r="AQ202" s="1"/>
      <c r="AR202" s="1"/>
      <c r="AS202" s="1"/>
      <c r="AT202" s="459"/>
      <c r="AU202" s="459"/>
      <c r="AV202" s="459"/>
      <c r="AW202" s="459"/>
      <c r="AX202" s="459"/>
      <c r="AY202" s="459"/>
      <c r="AZ202" s="459"/>
      <c r="BA202" s="459"/>
      <c r="BB202" s="459"/>
      <c r="BC202" s="459"/>
      <c r="BD202" s="459"/>
      <c r="BE202" s="459"/>
      <c r="BF202" s="459"/>
      <c r="BG202" s="459"/>
      <c r="BH202" s="459"/>
      <c r="BI202" s="459"/>
      <c r="BJ202" s="459"/>
      <c r="BK202" s="459"/>
      <c r="BL202" s="459"/>
      <c r="BM202" s="459"/>
      <c r="BN202" s="459"/>
      <c r="BO202" s="459"/>
      <c r="BP202" s="459"/>
      <c r="BQ202" s="459"/>
      <c r="BR202" s="459"/>
      <c r="BS202" s="459"/>
      <c r="BT202" s="459"/>
      <c r="BU202" s="459"/>
      <c r="BV202" s="459"/>
      <c r="BW202" s="459"/>
      <c r="BX202" s="459"/>
      <c r="BY202" s="459"/>
      <c r="BZ202" s="459"/>
      <c r="CA202" s="459"/>
      <c r="CB202" s="459"/>
      <c r="CC202" s="459"/>
      <c r="CD202" s="459"/>
      <c r="CE202" s="459"/>
      <c r="CF202" s="459"/>
      <c r="CG202" s="459"/>
      <c r="CH202" s="459"/>
      <c r="CI202" s="459"/>
      <c r="CJ202" s="459"/>
      <c r="CK202" s="459"/>
      <c r="CL202" s="459"/>
      <c r="CM202" s="459"/>
      <c r="CN202" s="459"/>
      <c r="CO202" s="459"/>
      <c r="CP202" s="459"/>
      <c r="CQ202" s="459"/>
      <c r="CR202" s="459"/>
      <c r="CS202" s="459"/>
      <c r="CT202" s="459"/>
      <c r="CU202" s="459"/>
      <c r="CV202" s="459"/>
      <c r="CW202" s="459"/>
      <c r="CX202" s="459"/>
      <c r="CY202" s="459"/>
      <c r="CZ202" s="459"/>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459"/>
      <c r="AM203" s="459"/>
      <c r="AN203" s="459"/>
      <c r="AO203" s="1"/>
      <c r="AP203" s="1"/>
      <c r="AQ203" s="1"/>
      <c r="AR203" s="1"/>
      <c r="AS203" s="1"/>
      <c r="AT203" s="459"/>
      <c r="AU203" s="459"/>
      <c r="AV203" s="459"/>
      <c r="AW203" s="459"/>
      <c r="AX203" s="459"/>
      <c r="AY203" s="459"/>
      <c r="AZ203" s="459"/>
      <c r="BA203" s="459"/>
      <c r="BB203" s="459"/>
      <c r="BC203" s="459"/>
      <c r="BD203" s="459"/>
      <c r="BE203" s="459"/>
      <c r="BF203" s="459"/>
      <c r="BG203" s="459"/>
      <c r="BH203" s="459"/>
      <c r="BI203" s="459"/>
      <c r="BJ203" s="459"/>
      <c r="BK203" s="459"/>
      <c r="BL203" s="459"/>
      <c r="BM203" s="459"/>
      <c r="BN203" s="459"/>
      <c r="BO203" s="459"/>
      <c r="BP203" s="459"/>
      <c r="BQ203" s="459"/>
      <c r="BR203" s="459"/>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459"/>
      <c r="AM204" s="459"/>
      <c r="AN204" s="459"/>
      <c r="AO204" s="1"/>
      <c r="AP204" s="1"/>
      <c r="AQ204" s="1"/>
      <c r="AR204" s="1"/>
      <c r="AS204" s="1"/>
      <c r="AT204" s="459"/>
      <c r="AU204" s="459"/>
      <c r="AV204" s="459"/>
      <c r="AW204" s="459"/>
      <c r="AX204" s="459"/>
      <c r="AY204" s="459"/>
      <c r="AZ204" s="459"/>
      <c r="BA204" s="459"/>
      <c r="BB204" s="459"/>
      <c r="BC204" s="459"/>
      <c r="BD204" s="459"/>
      <c r="BE204" s="459"/>
      <c r="BF204" s="459"/>
      <c r="BG204" s="459"/>
      <c r="BH204" s="459"/>
      <c r="BI204" s="459"/>
      <c r="BJ204" s="459"/>
      <c r="BK204" s="459"/>
      <c r="BL204" s="459"/>
      <c r="BM204" s="459"/>
      <c r="BN204" s="459"/>
      <c r="BO204" s="459"/>
      <c r="BP204" s="459"/>
      <c r="BQ204" s="459"/>
      <c r="BR204" s="459"/>
      <c r="BS204" s="459"/>
      <c r="BT204" s="459"/>
      <c r="BU204" s="459"/>
      <c r="BV204" s="459"/>
      <c r="BW204" s="459"/>
      <c r="BX204" s="459"/>
      <c r="BY204" s="459"/>
      <c r="BZ204" s="459"/>
      <c r="CA204" s="459"/>
      <c r="CB204" s="459"/>
      <c r="CC204" s="459"/>
      <c r="CD204" s="459"/>
      <c r="CE204" s="459"/>
      <c r="CF204" s="459"/>
      <c r="CG204" s="459"/>
      <c r="CH204" s="459"/>
      <c r="CI204" s="459"/>
      <c r="CJ204" s="459"/>
      <c r="CK204" s="459"/>
      <c r="CL204" s="459"/>
      <c r="CM204" s="459"/>
      <c r="CN204" s="459"/>
      <c r="CO204" s="459"/>
      <c r="CP204" s="459"/>
      <c r="CQ204" s="459"/>
      <c r="CR204" s="459"/>
      <c r="CS204" s="459"/>
      <c r="CT204" s="459"/>
      <c r="CU204" s="459"/>
      <c r="CV204" s="459"/>
      <c r="CW204" s="459"/>
      <c r="CX204" s="459"/>
      <c r="CY204" s="459"/>
      <c r="CZ204" s="459"/>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459"/>
      <c r="AM205" s="459"/>
      <c r="AN205" s="459"/>
      <c r="AO205" s="1"/>
      <c r="AP205" s="1"/>
      <c r="AQ205" s="1"/>
      <c r="AR205" s="1"/>
      <c r="AS205" s="1"/>
      <c r="AT205" s="459"/>
      <c r="AU205" s="459"/>
      <c r="AV205" s="459"/>
      <c r="AW205" s="459"/>
      <c r="AX205" s="459"/>
      <c r="AY205" s="459"/>
      <c r="AZ205" s="459"/>
      <c r="BA205" s="459"/>
      <c r="BB205" s="459"/>
      <c r="BC205" s="459"/>
      <c r="BD205" s="459"/>
      <c r="BE205" s="459"/>
      <c r="BF205" s="459"/>
      <c r="BG205" s="459"/>
      <c r="BH205" s="459"/>
      <c r="BI205" s="459"/>
      <c r="BJ205" s="459"/>
      <c r="BK205" s="459"/>
      <c r="BL205" s="459"/>
      <c r="BM205" s="459"/>
      <c r="BN205" s="459"/>
      <c r="BO205" s="459"/>
      <c r="BP205" s="459"/>
      <c r="BQ205" s="459"/>
      <c r="BR205" s="459"/>
      <c r="BS205" s="459"/>
      <c r="BT205" s="459"/>
      <c r="BU205" s="459"/>
      <c r="BV205" s="459"/>
      <c r="BW205" s="459"/>
      <c r="BX205" s="459"/>
      <c r="BY205" s="459"/>
      <c r="BZ205" s="459"/>
      <c r="CA205" s="459"/>
      <c r="CB205" s="459"/>
      <c r="CC205" s="459"/>
      <c r="CD205" s="459"/>
      <c r="CE205" s="459"/>
      <c r="CF205" s="459"/>
      <c r="CG205" s="459"/>
      <c r="CH205" s="459"/>
      <c r="CI205" s="459"/>
      <c r="CJ205" s="459"/>
      <c r="CK205" s="459"/>
      <c r="CL205" s="459"/>
      <c r="CM205" s="459"/>
      <c r="CN205" s="459"/>
      <c r="CO205" s="459"/>
      <c r="CP205" s="459"/>
      <c r="CQ205" s="459"/>
      <c r="CR205" s="459"/>
      <c r="CS205" s="459"/>
      <c r="CT205" s="459"/>
      <c r="CU205" s="459"/>
      <c r="CV205" s="459"/>
      <c r="CW205" s="459"/>
      <c r="CX205" s="459"/>
      <c r="CY205" s="459"/>
      <c r="CZ205" s="459"/>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459"/>
      <c r="AM206" s="459"/>
      <c r="AN206" s="459"/>
      <c r="AO206" s="1"/>
      <c r="AP206" s="1"/>
      <c r="AQ206" s="1"/>
      <c r="AR206" s="1"/>
      <c r="AS206" s="1"/>
      <c r="AT206" s="459"/>
      <c r="AU206" s="459"/>
      <c r="AV206" s="459"/>
      <c r="AW206" s="459"/>
      <c r="AX206" s="459"/>
      <c r="AY206" s="459"/>
      <c r="AZ206" s="459"/>
      <c r="BA206" s="459"/>
      <c r="BB206" s="459"/>
      <c r="BC206" s="459"/>
      <c r="BD206" s="459"/>
      <c r="BE206" s="459"/>
      <c r="BF206" s="459"/>
      <c r="BG206" s="459"/>
      <c r="BH206" s="459"/>
      <c r="BI206" s="459"/>
      <c r="BJ206" s="459"/>
      <c r="BK206" s="459"/>
      <c r="BL206" s="459"/>
      <c r="BM206" s="459"/>
      <c r="BN206" s="459"/>
      <c r="BO206" s="459"/>
      <c r="BP206" s="459"/>
      <c r="BQ206" s="459"/>
      <c r="BR206" s="459"/>
      <c r="BS206" s="459"/>
      <c r="BT206" s="459"/>
      <c r="BU206" s="459"/>
      <c r="BV206" s="459"/>
      <c r="BW206" s="459"/>
      <c r="BX206" s="459"/>
      <c r="BY206" s="459"/>
      <c r="BZ206" s="459"/>
      <c r="CA206" s="459"/>
      <c r="CB206" s="459"/>
      <c r="CC206" s="459"/>
      <c r="CD206" s="459"/>
      <c r="CE206" s="459"/>
      <c r="CF206" s="459"/>
      <c r="CG206" s="459"/>
      <c r="CH206" s="459"/>
      <c r="CI206" s="459"/>
      <c r="CJ206" s="459"/>
      <c r="CK206" s="459"/>
      <c r="CL206" s="459"/>
      <c r="CM206" s="459"/>
      <c r="CN206" s="459"/>
      <c r="CO206" s="459"/>
      <c r="CP206" s="459"/>
      <c r="CQ206" s="459"/>
      <c r="CR206" s="459"/>
      <c r="CS206" s="459"/>
      <c r="CT206" s="459"/>
      <c r="CU206" s="459"/>
      <c r="CV206" s="459"/>
      <c r="CW206" s="459"/>
      <c r="CX206" s="459"/>
      <c r="CY206" s="459"/>
      <c r="CZ206" s="459"/>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459"/>
      <c r="AM207" s="459"/>
      <c r="AN207" s="459"/>
      <c r="AO207" s="1"/>
      <c r="AP207" s="1"/>
      <c r="AQ207" s="1"/>
      <c r="AR207" s="1"/>
      <c r="AS207" s="1"/>
      <c r="AT207" s="459"/>
      <c r="AU207" s="459"/>
      <c r="AV207" s="459"/>
      <c r="AW207" s="459"/>
      <c r="AX207" s="459"/>
      <c r="AY207" s="459"/>
      <c r="AZ207" s="459"/>
      <c r="BA207" s="459"/>
      <c r="BB207" s="459"/>
      <c r="BC207" s="459"/>
      <c r="BD207" s="459"/>
      <c r="BE207" s="459"/>
      <c r="BF207" s="459"/>
      <c r="BG207" s="459"/>
      <c r="BH207" s="459"/>
      <c r="BI207" s="459"/>
      <c r="BJ207" s="459"/>
      <c r="BK207" s="459"/>
      <c r="BL207" s="459"/>
      <c r="BM207" s="459"/>
      <c r="BN207" s="459"/>
      <c r="BO207" s="459"/>
      <c r="BP207" s="459"/>
      <c r="BQ207" s="459"/>
      <c r="BR207" s="459"/>
      <c r="BS207" s="459"/>
      <c r="BT207" s="459"/>
      <c r="BU207" s="459"/>
      <c r="BV207" s="459"/>
      <c r="BW207" s="459"/>
      <c r="BX207" s="459"/>
      <c r="BY207" s="459"/>
      <c r="BZ207" s="459"/>
      <c r="CA207" s="459"/>
      <c r="CB207" s="459"/>
      <c r="CC207" s="459"/>
      <c r="CD207" s="459"/>
      <c r="CE207" s="459"/>
      <c r="CF207" s="459"/>
      <c r="CG207" s="459"/>
      <c r="CH207" s="459"/>
      <c r="CI207" s="459"/>
      <c r="CJ207" s="459"/>
      <c r="CK207" s="459"/>
      <c r="CL207" s="459"/>
      <c r="CM207" s="459"/>
      <c r="CN207" s="459"/>
      <c r="CO207" s="459"/>
      <c r="CP207" s="459"/>
      <c r="CQ207" s="459"/>
      <c r="CR207" s="459"/>
      <c r="CS207" s="459"/>
      <c r="CT207" s="459"/>
      <c r="CU207" s="459"/>
      <c r="CV207" s="459"/>
      <c r="CW207" s="459"/>
      <c r="CX207" s="459"/>
      <c r="CY207" s="459"/>
      <c r="CZ207" s="459"/>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459"/>
      <c r="AM208" s="459"/>
      <c r="AN208" s="459"/>
      <c r="AO208" s="1"/>
      <c r="AP208" s="1"/>
      <c r="AQ208" s="1"/>
      <c r="AR208" s="1"/>
      <c r="AS208" s="1"/>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59"/>
      <c r="BV208" s="459"/>
      <c r="BW208" s="459"/>
      <c r="BX208" s="459"/>
      <c r="BY208" s="459"/>
      <c r="BZ208" s="459"/>
      <c r="CA208" s="459"/>
      <c r="CB208" s="459"/>
      <c r="CC208" s="459"/>
      <c r="CD208" s="459"/>
      <c r="CE208" s="459"/>
      <c r="CF208" s="459"/>
      <c r="CG208" s="459"/>
      <c r="CH208" s="459"/>
      <c r="CI208" s="459"/>
      <c r="CJ208" s="459"/>
      <c r="CK208" s="459"/>
      <c r="CL208" s="459"/>
      <c r="CM208" s="459"/>
      <c r="CN208" s="459"/>
      <c r="CO208" s="459"/>
      <c r="CP208" s="459"/>
      <c r="CQ208" s="459"/>
      <c r="CR208" s="459"/>
      <c r="CS208" s="459"/>
      <c r="CT208" s="459"/>
      <c r="CU208" s="459"/>
      <c r="CV208" s="459"/>
      <c r="CW208" s="459"/>
      <c r="CX208" s="459"/>
      <c r="CY208" s="459"/>
      <c r="CZ208" s="459"/>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459"/>
      <c r="AM209" s="459"/>
      <c r="AN209" s="459"/>
      <c r="AO209" s="1"/>
      <c r="AP209" s="1"/>
      <c r="AQ209" s="1"/>
      <c r="AR209" s="1"/>
      <c r="AS209" s="1"/>
      <c r="AT209" s="459"/>
      <c r="AU209" s="459"/>
      <c r="AV209" s="459"/>
      <c r="AW209" s="459"/>
      <c r="AX209" s="459"/>
      <c r="AY209" s="459"/>
      <c r="AZ209" s="459"/>
      <c r="BA209" s="459"/>
      <c r="BB209" s="459"/>
      <c r="BC209" s="459"/>
      <c r="BD209" s="459"/>
      <c r="BE209" s="459"/>
      <c r="BF209" s="459"/>
      <c r="BG209" s="459"/>
      <c r="BH209" s="459"/>
      <c r="BI209" s="459"/>
      <c r="BJ209" s="459"/>
      <c r="BK209" s="459"/>
      <c r="BL209" s="459"/>
      <c r="BM209" s="459"/>
      <c r="BN209" s="459"/>
      <c r="BO209" s="459"/>
      <c r="BP209" s="459"/>
      <c r="BQ209" s="459"/>
      <c r="BR209" s="459"/>
      <c r="BS209" s="459"/>
      <c r="BT209" s="459"/>
      <c r="BU209" s="459"/>
      <c r="BV209" s="459"/>
      <c r="BW209" s="459"/>
      <c r="BX209" s="459"/>
      <c r="BY209" s="459"/>
      <c r="BZ209" s="459"/>
      <c r="CA209" s="459"/>
      <c r="CB209" s="459"/>
      <c r="CC209" s="459"/>
      <c r="CD209" s="459"/>
      <c r="CE209" s="459"/>
      <c r="CF209" s="459"/>
      <c r="CG209" s="459"/>
      <c r="CH209" s="459"/>
      <c r="CI209" s="459"/>
      <c r="CJ209" s="459"/>
      <c r="CK209" s="459"/>
      <c r="CL209" s="459"/>
      <c r="CM209" s="459"/>
      <c r="CN209" s="459"/>
      <c r="CO209" s="459"/>
      <c r="CP209" s="459"/>
      <c r="CQ209" s="459"/>
      <c r="CR209" s="459"/>
      <c r="CS209" s="459"/>
      <c r="CT209" s="459"/>
      <c r="CU209" s="459"/>
      <c r="CV209" s="459"/>
      <c r="CW209" s="459"/>
      <c r="CX209" s="459"/>
      <c r="CY209" s="459"/>
      <c r="CZ209" s="459"/>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459"/>
      <c r="AM210" s="459"/>
      <c r="AN210" s="459"/>
      <c r="AO210" s="1"/>
      <c r="AP210" s="1"/>
      <c r="AQ210" s="1"/>
      <c r="AR210" s="1"/>
      <c r="AS210" s="1"/>
      <c r="AT210" s="459"/>
      <c r="AU210" s="459"/>
      <c r="AV210" s="459"/>
      <c r="AW210" s="459"/>
      <c r="AX210" s="459"/>
      <c r="AY210" s="459"/>
      <c r="AZ210" s="459"/>
      <c r="BA210" s="459"/>
      <c r="BB210" s="459"/>
      <c r="BC210" s="459"/>
      <c r="BD210" s="459"/>
      <c r="BE210" s="459"/>
      <c r="BF210" s="459"/>
      <c r="BG210" s="459"/>
      <c r="BH210" s="459"/>
      <c r="BI210" s="459"/>
      <c r="BJ210" s="459"/>
      <c r="BK210" s="459"/>
      <c r="BL210" s="459"/>
      <c r="BM210" s="459"/>
      <c r="BN210" s="459"/>
      <c r="BO210" s="459"/>
      <c r="BP210" s="459"/>
      <c r="BQ210" s="459"/>
      <c r="BR210" s="459"/>
      <c r="BS210" s="459"/>
      <c r="BT210" s="459"/>
      <c r="BU210" s="459"/>
      <c r="BV210" s="459"/>
      <c r="BW210" s="459"/>
      <c r="BX210" s="459"/>
      <c r="BY210" s="459"/>
      <c r="BZ210" s="459"/>
      <c r="CA210" s="459"/>
      <c r="CB210" s="459"/>
      <c r="CC210" s="459"/>
      <c r="CD210" s="459"/>
      <c r="CE210" s="459"/>
      <c r="CF210" s="459"/>
      <c r="CG210" s="459"/>
      <c r="CH210" s="459"/>
      <c r="CI210" s="459"/>
      <c r="CJ210" s="459"/>
      <c r="CK210" s="459"/>
      <c r="CL210" s="459"/>
      <c r="CM210" s="459"/>
      <c r="CN210" s="459"/>
      <c r="CO210" s="459"/>
      <c r="CP210" s="459"/>
      <c r="CQ210" s="459"/>
      <c r="CR210" s="459"/>
      <c r="CS210" s="459"/>
      <c r="CT210" s="459"/>
      <c r="CU210" s="459"/>
      <c r="CV210" s="459"/>
      <c r="CW210" s="459"/>
      <c r="CX210" s="459"/>
      <c r="CY210" s="459"/>
      <c r="CZ210" s="459"/>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459"/>
      <c r="AM211" s="459"/>
      <c r="AN211" s="459"/>
      <c r="AO211" s="1"/>
      <c r="AP211" s="1"/>
      <c r="AQ211" s="1"/>
      <c r="AR211" s="1"/>
      <c r="AS211" s="1"/>
      <c r="AT211" s="459"/>
      <c r="AU211" s="459"/>
      <c r="AV211" s="459"/>
      <c r="AW211" s="459"/>
      <c r="AX211" s="459"/>
      <c r="AY211" s="459"/>
      <c r="AZ211" s="459"/>
      <c r="BA211" s="459"/>
      <c r="BB211" s="459"/>
      <c r="BC211" s="459"/>
      <c r="BD211" s="459"/>
      <c r="BE211" s="459"/>
      <c r="BF211" s="459"/>
      <c r="BG211" s="459"/>
      <c r="BH211" s="459"/>
      <c r="BI211" s="459"/>
      <c r="BJ211" s="459"/>
      <c r="BK211" s="459"/>
      <c r="BL211" s="459"/>
      <c r="BM211" s="459"/>
      <c r="BN211" s="459"/>
      <c r="BO211" s="459"/>
      <c r="BP211" s="459"/>
      <c r="BQ211" s="459"/>
      <c r="BR211" s="459"/>
      <c r="BS211" s="459"/>
      <c r="BT211" s="459"/>
      <c r="BU211" s="459"/>
      <c r="BV211" s="459"/>
      <c r="BW211" s="459"/>
      <c r="BX211" s="459"/>
      <c r="BY211" s="459"/>
      <c r="BZ211" s="459"/>
      <c r="CA211" s="459"/>
      <c r="CB211" s="459"/>
      <c r="CC211" s="459"/>
      <c r="CD211" s="459"/>
      <c r="CE211" s="459"/>
      <c r="CF211" s="459"/>
      <c r="CG211" s="459"/>
      <c r="CH211" s="459"/>
      <c r="CI211" s="459"/>
      <c r="CJ211" s="459"/>
      <c r="CK211" s="459"/>
      <c r="CL211" s="459"/>
      <c r="CM211" s="459"/>
      <c r="CN211" s="459"/>
      <c r="CO211" s="459"/>
      <c r="CP211" s="459"/>
      <c r="CQ211" s="459"/>
      <c r="CR211" s="459"/>
      <c r="CS211" s="459"/>
      <c r="CT211" s="459"/>
      <c r="CU211" s="459"/>
      <c r="CV211" s="459"/>
      <c r="CW211" s="459"/>
      <c r="CX211" s="459"/>
      <c r="CY211" s="459"/>
      <c r="CZ211" s="459"/>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459"/>
      <c r="AM212" s="459"/>
      <c r="AN212" s="459"/>
      <c r="AO212" s="1"/>
      <c r="AP212" s="1"/>
      <c r="AQ212" s="1"/>
      <c r="AR212" s="1"/>
      <c r="AS212" s="1"/>
      <c r="AT212" s="459"/>
      <c r="AU212" s="459"/>
      <c r="AV212" s="459"/>
      <c r="AW212" s="459"/>
      <c r="AX212" s="459"/>
      <c r="AY212" s="459"/>
      <c r="AZ212" s="459"/>
      <c r="BA212" s="459"/>
      <c r="BB212" s="459"/>
      <c r="BC212" s="459"/>
      <c r="BD212" s="459"/>
      <c r="BE212" s="459"/>
      <c r="BF212" s="459"/>
      <c r="BG212" s="459"/>
      <c r="BH212" s="459"/>
      <c r="BI212" s="459"/>
      <c r="BJ212" s="459"/>
      <c r="BK212" s="459"/>
      <c r="BL212" s="459"/>
      <c r="BM212" s="459"/>
      <c r="BN212" s="459"/>
      <c r="BO212" s="459"/>
      <c r="BP212" s="459"/>
      <c r="BQ212" s="459"/>
      <c r="BR212" s="459"/>
      <c r="BS212" s="459"/>
      <c r="BT212" s="459"/>
      <c r="BU212" s="459"/>
      <c r="BV212" s="459"/>
      <c r="BW212" s="459"/>
      <c r="BX212" s="459"/>
      <c r="BY212" s="459"/>
      <c r="BZ212" s="459"/>
      <c r="CA212" s="459"/>
      <c r="CB212" s="459"/>
      <c r="CC212" s="459"/>
      <c r="CD212" s="459"/>
      <c r="CE212" s="459"/>
      <c r="CF212" s="459"/>
      <c r="CG212" s="459"/>
      <c r="CH212" s="459"/>
      <c r="CI212" s="459"/>
      <c r="CJ212" s="459"/>
      <c r="CK212" s="459"/>
      <c r="CL212" s="459"/>
      <c r="CM212" s="459"/>
      <c r="CN212" s="459"/>
      <c r="CO212" s="459"/>
      <c r="CP212" s="459"/>
      <c r="CQ212" s="459"/>
      <c r="CR212" s="459"/>
      <c r="CS212" s="459"/>
      <c r="CT212" s="459"/>
      <c r="CU212" s="459"/>
      <c r="CV212" s="459"/>
      <c r="CW212" s="459"/>
      <c r="CX212" s="459"/>
      <c r="CY212" s="459"/>
      <c r="CZ212" s="459"/>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459"/>
      <c r="AM213" s="459"/>
      <c r="AN213" s="459"/>
      <c r="AO213" s="1"/>
      <c r="AP213" s="1"/>
      <c r="AQ213" s="1"/>
      <c r="AR213" s="1"/>
      <c r="AS213" s="1"/>
      <c r="AT213" s="459"/>
      <c r="AU213" s="459"/>
      <c r="AV213" s="459"/>
      <c r="AW213" s="459"/>
      <c r="AX213" s="459"/>
      <c r="AY213" s="459"/>
      <c r="AZ213" s="459"/>
      <c r="BA213" s="459"/>
      <c r="BB213" s="459"/>
      <c r="BC213" s="459"/>
      <c r="BD213" s="459"/>
      <c r="BE213" s="459"/>
      <c r="BF213" s="459"/>
      <c r="BG213" s="459"/>
      <c r="BH213" s="459"/>
      <c r="BI213" s="459"/>
      <c r="BJ213" s="459"/>
      <c r="BK213" s="459"/>
      <c r="BL213" s="459"/>
      <c r="BM213" s="459"/>
      <c r="BN213" s="459"/>
      <c r="BO213" s="459"/>
      <c r="BP213" s="459"/>
      <c r="BQ213" s="459"/>
      <c r="BR213" s="459"/>
      <c r="BS213" s="459"/>
      <c r="BT213" s="459"/>
      <c r="BU213" s="459"/>
      <c r="BV213" s="459"/>
      <c r="BW213" s="459"/>
      <c r="BX213" s="459"/>
      <c r="BY213" s="459"/>
      <c r="BZ213" s="459"/>
      <c r="CA213" s="459"/>
      <c r="CB213" s="459"/>
      <c r="CC213" s="459"/>
      <c r="CD213" s="459"/>
      <c r="CE213" s="459"/>
      <c r="CF213" s="459"/>
      <c r="CG213" s="459"/>
      <c r="CH213" s="459"/>
      <c r="CI213" s="459"/>
      <c r="CJ213" s="459"/>
      <c r="CK213" s="459"/>
      <c r="CL213" s="459"/>
      <c r="CM213" s="459"/>
      <c r="CN213" s="459"/>
      <c r="CO213" s="459"/>
      <c r="CP213" s="459"/>
      <c r="CQ213" s="459"/>
      <c r="CR213" s="459"/>
      <c r="CS213" s="459"/>
      <c r="CT213" s="459"/>
      <c r="CU213" s="459"/>
      <c r="CV213" s="459"/>
      <c r="CW213" s="459"/>
      <c r="CX213" s="459"/>
      <c r="CY213" s="459"/>
      <c r="CZ213" s="459"/>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459"/>
      <c r="AM214" s="459"/>
      <c r="AN214" s="459"/>
      <c r="AO214" s="1"/>
      <c r="AP214" s="1"/>
      <c r="AQ214" s="1"/>
      <c r="AR214" s="1"/>
      <c r="AS214" s="1"/>
      <c r="AT214" s="459"/>
      <c r="AU214" s="459"/>
      <c r="AV214" s="459"/>
      <c r="AW214" s="459"/>
      <c r="AX214" s="459"/>
      <c r="AY214" s="459"/>
      <c r="AZ214" s="459"/>
      <c r="BA214" s="459"/>
      <c r="BB214" s="459"/>
      <c r="BC214" s="459"/>
      <c r="BD214" s="459"/>
      <c r="BE214" s="459"/>
      <c r="BF214" s="459"/>
      <c r="BG214" s="459"/>
      <c r="BH214" s="459"/>
      <c r="BI214" s="459"/>
      <c r="BJ214" s="459"/>
      <c r="BK214" s="459"/>
      <c r="BL214" s="459"/>
      <c r="BM214" s="459"/>
      <c r="BN214" s="459"/>
      <c r="BO214" s="459"/>
      <c r="BP214" s="459"/>
      <c r="BQ214" s="459"/>
      <c r="BR214" s="459"/>
      <c r="BS214" s="459"/>
      <c r="BT214" s="459"/>
      <c r="BU214" s="459"/>
      <c r="BV214" s="459"/>
      <c r="BW214" s="459"/>
      <c r="BX214" s="459"/>
      <c r="BY214" s="459"/>
      <c r="BZ214" s="459"/>
      <c r="CA214" s="459"/>
      <c r="CB214" s="459"/>
      <c r="CC214" s="459"/>
      <c r="CD214" s="459"/>
      <c r="CE214" s="459"/>
      <c r="CF214" s="459"/>
      <c r="CG214" s="459"/>
      <c r="CH214" s="459"/>
      <c r="CI214" s="459"/>
      <c r="CJ214" s="459"/>
      <c r="CK214" s="459"/>
      <c r="CL214" s="459"/>
      <c r="CM214" s="459"/>
      <c r="CN214" s="459"/>
      <c r="CO214" s="459"/>
      <c r="CP214" s="459"/>
      <c r="CQ214" s="459"/>
      <c r="CR214" s="459"/>
      <c r="CS214" s="459"/>
      <c r="CT214" s="459"/>
      <c r="CU214" s="459"/>
      <c r="CV214" s="459"/>
      <c r="CW214" s="459"/>
      <c r="CX214" s="459"/>
      <c r="CY214" s="459"/>
      <c r="CZ214" s="459"/>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459"/>
      <c r="AM215" s="459"/>
      <c r="AN215" s="459"/>
      <c r="AO215" s="1"/>
      <c r="AP215" s="1"/>
      <c r="AQ215" s="1"/>
      <c r="AR215" s="1"/>
      <c r="AS215" s="1"/>
      <c r="AT215" s="459"/>
      <c r="AU215" s="459"/>
      <c r="AV215" s="459"/>
      <c r="AW215" s="459"/>
      <c r="AX215" s="459"/>
      <c r="AY215" s="459"/>
      <c r="AZ215" s="459"/>
      <c r="BA215" s="459"/>
      <c r="BB215" s="459"/>
      <c r="BC215" s="459"/>
      <c r="BD215" s="459"/>
      <c r="BE215" s="459"/>
      <c r="BF215" s="459"/>
      <c r="BG215" s="459"/>
      <c r="BH215" s="459"/>
      <c r="BI215" s="459"/>
      <c r="BJ215" s="459"/>
      <c r="BK215" s="459"/>
      <c r="BL215" s="459"/>
      <c r="BM215" s="459"/>
      <c r="BN215" s="459"/>
      <c r="BO215" s="459"/>
      <c r="BP215" s="459"/>
      <c r="BQ215" s="459"/>
      <c r="BR215" s="459"/>
      <c r="BS215" s="459"/>
      <c r="BT215" s="459"/>
      <c r="BU215" s="459"/>
      <c r="BV215" s="459"/>
      <c r="BW215" s="459"/>
      <c r="BX215" s="459"/>
      <c r="BY215" s="459"/>
      <c r="BZ215" s="459"/>
      <c r="CA215" s="459"/>
      <c r="CB215" s="459"/>
      <c r="CC215" s="459"/>
      <c r="CD215" s="459"/>
      <c r="CE215" s="459"/>
      <c r="CF215" s="459"/>
      <c r="CG215" s="459"/>
      <c r="CH215" s="459"/>
      <c r="CI215" s="459"/>
      <c r="CJ215" s="459"/>
      <c r="CK215" s="459"/>
      <c r="CL215" s="459"/>
      <c r="CM215" s="459"/>
      <c r="CN215" s="459"/>
      <c r="CO215" s="459"/>
      <c r="CP215" s="459"/>
      <c r="CQ215" s="459"/>
      <c r="CR215" s="459"/>
      <c r="CS215" s="459"/>
      <c r="CT215" s="459"/>
      <c r="CU215" s="459"/>
      <c r="CV215" s="459"/>
      <c r="CW215" s="459"/>
      <c r="CX215" s="459"/>
      <c r="CY215" s="459"/>
      <c r="CZ215" s="459"/>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459"/>
      <c r="AM216" s="459"/>
      <c r="AN216" s="459"/>
      <c r="AO216" s="1"/>
      <c r="AP216" s="1"/>
      <c r="AQ216" s="1"/>
      <c r="AR216" s="1"/>
      <c r="AS216" s="1"/>
      <c r="AT216" s="459"/>
      <c r="AU216" s="459"/>
      <c r="AV216" s="459"/>
      <c r="AW216" s="459"/>
      <c r="AX216" s="459"/>
      <c r="AY216" s="459"/>
      <c r="AZ216" s="459"/>
      <c r="BA216" s="459"/>
      <c r="BB216" s="459"/>
      <c r="BC216" s="459"/>
      <c r="BD216" s="459"/>
      <c r="BE216" s="459"/>
      <c r="BF216" s="459"/>
      <c r="BG216" s="459"/>
      <c r="BH216" s="459"/>
      <c r="BI216" s="459"/>
      <c r="BJ216" s="459"/>
      <c r="BK216" s="459"/>
      <c r="BL216" s="459"/>
      <c r="BM216" s="459"/>
      <c r="BN216" s="459"/>
      <c r="BO216" s="459"/>
      <c r="BP216" s="459"/>
      <c r="BQ216" s="459"/>
      <c r="BR216" s="459"/>
      <c r="BS216" s="459"/>
      <c r="BT216" s="459"/>
      <c r="BU216" s="459"/>
      <c r="BV216" s="459"/>
      <c r="BW216" s="459"/>
      <c r="BX216" s="459"/>
      <c r="BY216" s="459"/>
      <c r="BZ216" s="459"/>
      <c r="CA216" s="459"/>
      <c r="CB216" s="459"/>
      <c r="CC216" s="459"/>
      <c r="CD216" s="459"/>
      <c r="CE216" s="459"/>
      <c r="CF216" s="459"/>
      <c r="CG216" s="459"/>
      <c r="CH216" s="459"/>
      <c r="CI216" s="459"/>
      <c r="CJ216" s="459"/>
      <c r="CK216" s="459"/>
      <c r="CL216" s="459"/>
      <c r="CM216" s="459"/>
      <c r="CN216" s="459"/>
      <c r="CO216" s="459"/>
      <c r="CP216" s="459"/>
      <c r="CQ216" s="459"/>
      <c r="CR216" s="459"/>
      <c r="CS216" s="459"/>
      <c r="CT216" s="459"/>
      <c r="CU216" s="459"/>
      <c r="CV216" s="459"/>
      <c r="CW216" s="459"/>
      <c r="CX216" s="459"/>
      <c r="CY216" s="459"/>
      <c r="CZ216" s="459"/>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459"/>
      <c r="AM217" s="459"/>
      <c r="AN217" s="459"/>
      <c r="AO217" s="1"/>
      <c r="AP217" s="1"/>
      <c r="AQ217" s="1"/>
      <c r="AR217" s="1"/>
      <c r="AS217" s="1"/>
      <c r="AT217" s="459"/>
      <c r="AU217" s="459"/>
      <c r="AV217" s="459"/>
      <c r="AW217" s="459"/>
      <c r="AX217" s="459"/>
      <c r="AY217" s="459"/>
      <c r="AZ217" s="459"/>
      <c r="BA217" s="459"/>
      <c r="BB217" s="459"/>
      <c r="BC217" s="459"/>
      <c r="BD217" s="459"/>
      <c r="BE217" s="459"/>
      <c r="BF217" s="459"/>
      <c r="BG217" s="459"/>
      <c r="BH217" s="459"/>
      <c r="BI217" s="459"/>
      <c r="BJ217" s="459"/>
      <c r="BK217" s="459"/>
      <c r="BL217" s="459"/>
      <c r="BM217" s="459"/>
      <c r="BN217" s="459"/>
      <c r="BO217" s="459"/>
      <c r="BP217" s="459"/>
      <c r="BQ217" s="459"/>
      <c r="BR217" s="459"/>
      <c r="BS217" s="459"/>
      <c r="BT217" s="459"/>
      <c r="BU217" s="459"/>
      <c r="BV217" s="459"/>
      <c r="BW217" s="459"/>
      <c r="BX217" s="459"/>
      <c r="BY217" s="459"/>
      <c r="BZ217" s="459"/>
      <c r="CA217" s="459"/>
      <c r="CB217" s="459"/>
      <c r="CC217" s="459"/>
      <c r="CD217" s="459"/>
      <c r="CE217" s="459"/>
      <c r="CF217" s="459"/>
      <c r="CG217" s="459"/>
      <c r="CH217" s="459"/>
      <c r="CI217" s="459"/>
      <c r="CJ217" s="459"/>
      <c r="CK217" s="459"/>
      <c r="CL217" s="459"/>
      <c r="CM217" s="459"/>
      <c r="CN217" s="459"/>
      <c r="CO217" s="459"/>
      <c r="CP217" s="459"/>
      <c r="CQ217" s="459"/>
      <c r="CR217" s="459"/>
      <c r="CS217" s="459"/>
      <c r="CT217" s="459"/>
      <c r="CU217" s="459"/>
      <c r="CV217" s="459"/>
      <c r="CW217" s="459"/>
      <c r="CX217" s="459"/>
      <c r="CY217" s="459"/>
      <c r="CZ217" s="459"/>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459"/>
      <c r="AM218" s="459"/>
      <c r="AN218" s="459"/>
      <c r="AO218" s="1"/>
      <c r="AP218" s="1"/>
      <c r="AQ218" s="1"/>
      <c r="AR218" s="1"/>
      <c r="AS218" s="1"/>
      <c r="AT218" s="459"/>
      <c r="AU218" s="459"/>
      <c r="AV218" s="459"/>
      <c r="AW218" s="459"/>
      <c r="AX218" s="459"/>
      <c r="AY218" s="459"/>
      <c r="AZ218" s="459"/>
      <c r="BA218" s="459"/>
      <c r="BB218" s="459"/>
      <c r="BC218" s="459"/>
      <c r="BD218" s="459"/>
      <c r="BE218" s="459"/>
      <c r="BF218" s="459"/>
      <c r="BG218" s="459"/>
      <c r="BH218" s="459"/>
      <c r="BI218" s="459"/>
      <c r="BJ218" s="459"/>
      <c r="BK218" s="459"/>
      <c r="BL218" s="459"/>
      <c r="BM218" s="459"/>
      <c r="BN218" s="459"/>
      <c r="BO218" s="459"/>
      <c r="BP218" s="459"/>
      <c r="BQ218" s="459"/>
      <c r="BR218" s="459"/>
      <c r="BS218" s="459"/>
      <c r="BT218" s="459"/>
      <c r="BU218" s="459"/>
      <c r="BV218" s="459"/>
      <c r="BW218" s="459"/>
      <c r="BX218" s="459"/>
      <c r="BY218" s="459"/>
      <c r="BZ218" s="459"/>
      <c r="CA218" s="459"/>
      <c r="CB218" s="459"/>
      <c r="CC218" s="459"/>
      <c r="CD218" s="459"/>
      <c r="CE218" s="459"/>
      <c r="CF218" s="459"/>
      <c r="CG218" s="459"/>
      <c r="CH218" s="459"/>
      <c r="CI218" s="459"/>
      <c r="CJ218" s="459"/>
      <c r="CK218" s="459"/>
      <c r="CL218" s="459"/>
      <c r="CM218" s="459"/>
      <c r="CN218" s="459"/>
      <c r="CO218" s="459"/>
      <c r="CP218" s="459"/>
      <c r="CQ218" s="459"/>
      <c r="CR218" s="459"/>
      <c r="CS218" s="459"/>
      <c r="CT218" s="459"/>
      <c r="CU218" s="459"/>
      <c r="CV218" s="459"/>
      <c r="CW218" s="459"/>
      <c r="CX218" s="459"/>
      <c r="CY218" s="459"/>
      <c r="CZ218" s="459"/>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459"/>
      <c r="AM219" s="459"/>
      <c r="AN219" s="459"/>
      <c r="AO219" s="1"/>
      <c r="AP219" s="1"/>
      <c r="AQ219" s="1"/>
      <c r="AR219" s="1"/>
      <c r="AS219" s="1"/>
      <c r="AT219" s="459"/>
      <c r="AU219" s="459"/>
      <c r="AV219" s="459"/>
      <c r="AW219" s="459"/>
      <c r="AX219" s="459"/>
      <c r="AY219" s="459"/>
      <c r="AZ219" s="459"/>
      <c r="BA219" s="459"/>
      <c r="BB219" s="459"/>
      <c r="BC219" s="459"/>
      <c r="BD219" s="459"/>
      <c r="BE219" s="459"/>
      <c r="BF219" s="459"/>
      <c r="BG219" s="459"/>
      <c r="BH219" s="459"/>
      <c r="BI219" s="459"/>
      <c r="BJ219" s="459"/>
      <c r="BK219" s="459"/>
      <c r="BL219" s="459"/>
      <c r="BM219" s="459"/>
      <c r="BN219" s="459"/>
      <c r="BO219" s="459"/>
      <c r="BP219" s="459"/>
      <c r="BQ219" s="459"/>
      <c r="BR219" s="459"/>
      <c r="BS219" s="459"/>
      <c r="BT219" s="459"/>
      <c r="BU219" s="459"/>
      <c r="BV219" s="459"/>
      <c r="BW219" s="459"/>
      <c r="BX219" s="459"/>
      <c r="BY219" s="459"/>
      <c r="BZ219" s="459"/>
      <c r="CA219" s="459"/>
      <c r="CB219" s="459"/>
      <c r="CC219" s="459"/>
      <c r="CD219" s="459"/>
      <c r="CE219" s="459"/>
      <c r="CF219" s="459"/>
      <c r="CG219" s="459"/>
      <c r="CH219" s="459"/>
      <c r="CI219" s="459"/>
      <c r="CJ219" s="459"/>
      <c r="CK219" s="459"/>
      <c r="CL219" s="459"/>
      <c r="CM219" s="459"/>
      <c r="CN219" s="459"/>
      <c r="CO219" s="459"/>
      <c r="CP219" s="459"/>
      <c r="CQ219" s="459"/>
      <c r="CR219" s="459"/>
      <c r="CS219" s="459"/>
      <c r="CT219" s="459"/>
      <c r="CU219" s="459"/>
      <c r="CV219" s="459"/>
      <c r="CW219" s="459"/>
      <c r="CX219" s="459"/>
      <c r="CY219" s="459"/>
      <c r="CZ219" s="459"/>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459"/>
      <c r="AM220" s="459"/>
      <c r="AN220" s="459"/>
      <c r="AO220" s="1"/>
      <c r="AP220" s="1"/>
      <c r="AQ220" s="1"/>
      <c r="AR220" s="1"/>
      <c r="AS220" s="1"/>
      <c r="AT220" s="459"/>
      <c r="AU220" s="459"/>
      <c r="AV220" s="459"/>
      <c r="AW220" s="459"/>
      <c r="AX220" s="459"/>
      <c r="AY220" s="459"/>
      <c r="AZ220" s="459"/>
      <c r="BA220" s="459"/>
      <c r="BB220" s="459"/>
      <c r="BC220" s="459"/>
      <c r="BD220" s="459"/>
      <c r="BE220" s="459"/>
      <c r="BF220" s="459"/>
      <c r="BG220" s="459"/>
      <c r="BH220" s="459"/>
      <c r="BI220" s="459"/>
      <c r="BJ220" s="459"/>
      <c r="BK220" s="459"/>
      <c r="BL220" s="459"/>
      <c r="BM220" s="459"/>
      <c r="BN220" s="459"/>
      <c r="BO220" s="459"/>
      <c r="BP220" s="459"/>
      <c r="BQ220" s="459"/>
      <c r="BR220" s="459"/>
      <c r="BS220" s="459"/>
      <c r="BT220" s="459"/>
      <c r="BU220" s="459"/>
      <c r="BV220" s="459"/>
      <c r="BW220" s="459"/>
      <c r="BX220" s="459"/>
      <c r="BY220" s="459"/>
      <c r="BZ220" s="459"/>
      <c r="CA220" s="459"/>
      <c r="CB220" s="459"/>
      <c r="CC220" s="459"/>
      <c r="CD220" s="459"/>
      <c r="CE220" s="459"/>
      <c r="CF220" s="459"/>
      <c r="CG220" s="459"/>
      <c r="CH220" s="459"/>
      <c r="CI220" s="459"/>
      <c r="CJ220" s="459"/>
      <c r="CK220" s="459"/>
      <c r="CL220" s="459"/>
      <c r="CM220" s="459"/>
      <c r="CN220" s="459"/>
      <c r="CO220" s="459"/>
      <c r="CP220" s="459"/>
      <c r="CQ220" s="459"/>
      <c r="CR220" s="459"/>
      <c r="CS220" s="459"/>
      <c r="CT220" s="459"/>
      <c r="CU220" s="459"/>
      <c r="CV220" s="459"/>
      <c r="CW220" s="459"/>
      <c r="CX220" s="459"/>
      <c r="CY220" s="459"/>
      <c r="CZ220" s="459"/>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459"/>
      <c r="AM221" s="459"/>
      <c r="AN221" s="459"/>
      <c r="AO221" s="1"/>
      <c r="AP221" s="1"/>
      <c r="AQ221" s="1"/>
      <c r="AR221" s="1"/>
      <c r="AS221" s="1"/>
      <c r="AT221" s="459"/>
      <c r="AU221" s="459"/>
      <c r="AV221" s="459"/>
      <c r="AW221" s="459"/>
      <c r="AX221" s="459"/>
      <c r="AY221" s="459"/>
      <c r="AZ221" s="459"/>
      <c r="BA221" s="459"/>
      <c r="BB221" s="459"/>
      <c r="BC221" s="459"/>
      <c r="BD221" s="459"/>
      <c r="BE221" s="459"/>
      <c r="BF221" s="459"/>
      <c r="BG221" s="459"/>
      <c r="BH221" s="459"/>
      <c r="BI221" s="459"/>
      <c r="BJ221" s="459"/>
      <c r="BK221" s="459"/>
      <c r="BL221" s="459"/>
      <c r="BM221" s="459"/>
      <c r="BN221" s="459"/>
      <c r="BO221" s="459"/>
      <c r="BP221" s="459"/>
      <c r="BQ221" s="459"/>
      <c r="BR221" s="459"/>
      <c r="BS221" s="459"/>
      <c r="BT221" s="459"/>
      <c r="BU221" s="459"/>
      <c r="BV221" s="459"/>
      <c r="BW221" s="459"/>
      <c r="BX221" s="459"/>
      <c r="BY221" s="459"/>
      <c r="BZ221" s="459"/>
      <c r="CA221" s="459"/>
      <c r="CB221" s="459"/>
      <c r="CC221" s="459"/>
      <c r="CD221" s="459"/>
      <c r="CE221" s="459"/>
      <c r="CF221" s="459"/>
      <c r="CG221" s="459"/>
      <c r="CH221" s="459"/>
      <c r="CI221" s="459"/>
      <c r="CJ221" s="459"/>
      <c r="CK221" s="459"/>
      <c r="CL221" s="459"/>
      <c r="CM221" s="459"/>
      <c r="CN221" s="459"/>
      <c r="CO221" s="459"/>
      <c r="CP221" s="459"/>
      <c r="CQ221" s="459"/>
      <c r="CR221" s="459"/>
      <c r="CS221" s="459"/>
      <c r="CT221" s="459"/>
      <c r="CU221" s="459"/>
      <c r="CV221" s="459"/>
      <c r="CW221" s="459"/>
      <c r="CX221" s="459"/>
      <c r="CY221" s="459"/>
      <c r="CZ221" s="459"/>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459"/>
      <c r="AM222" s="459"/>
      <c r="AN222" s="459"/>
      <c r="AO222" s="1"/>
      <c r="AP222" s="1"/>
      <c r="AQ222" s="1"/>
      <c r="AR222" s="1"/>
      <c r="AS222" s="1"/>
      <c r="AT222" s="459"/>
      <c r="AU222" s="459"/>
      <c r="AV222" s="459"/>
      <c r="AW222" s="459"/>
      <c r="AX222" s="459"/>
      <c r="AY222" s="459"/>
      <c r="AZ222" s="459"/>
      <c r="BA222" s="459"/>
      <c r="BB222" s="459"/>
      <c r="BC222" s="459"/>
      <c r="BD222" s="459"/>
      <c r="BE222" s="459"/>
      <c r="BF222" s="459"/>
      <c r="BG222" s="459"/>
      <c r="BH222" s="459"/>
      <c r="BI222" s="459"/>
      <c r="BJ222" s="459"/>
      <c r="BK222" s="459"/>
      <c r="BL222" s="459"/>
      <c r="BM222" s="459"/>
      <c r="BN222" s="459"/>
      <c r="BO222" s="459"/>
      <c r="BP222" s="459"/>
      <c r="BQ222" s="459"/>
      <c r="BR222" s="459"/>
      <c r="BS222" s="459"/>
      <c r="BT222" s="459"/>
      <c r="BU222" s="459"/>
      <c r="BV222" s="459"/>
      <c r="BW222" s="459"/>
      <c r="BX222" s="459"/>
      <c r="BY222" s="459"/>
      <c r="BZ222" s="459"/>
      <c r="CA222" s="459"/>
      <c r="CB222" s="459"/>
      <c r="CC222" s="459"/>
      <c r="CD222" s="459"/>
      <c r="CE222" s="459"/>
      <c r="CF222" s="459"/>
      <c r="CG222" s="459"/>
      <c r="CH222" s="459"/>
      <c r="CI222" s="459"/>
      <c r="CJ222" s="459"/>
      <c r="CK222" s="459"/>
      <c r="CL222" s="459"/>
      <c r="CM222" s="459"/>
      <c r="CN222" s="459"/>
      <c r="CO222" s="459"/>
      <c r="CP222" s="459"/>
      <c r="CQ222" s="459"/>
      <c r="CR222" s="459"/>
      <c r="CS222" s="459"/>
      <c r="CT222" s="459"/>
      <c r="CU222" s="459"/>
      <c r="CV222" s="459"/>
      <c r="CW222" s="459"/>
      <c r="CX222" s="459"/>
      <c r="CY222" s="459"/>
      <c r="CZ222" s="459"/>
    </row>
    <row r="223" spans="1:104" s="81" customFormat="1" ht="19.350000000000001" hidden="1" customHeight="1" outlineLevel="1">
      <c r="A223" s="252"/>
      <c r="B223" s="423">
        <f>O219</f>
        <v>0</v>
      </c>
      <c r="C223" s="42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459"/>
      <c r="AM223" s="459"/>
      <c r="AN223" s="459"/>
      <c r="AO223" s="1"/>
      <c r="AP223" s="1"/>
      <c r="AQ223" s="1"/>
      <c r="AR223" s="1"/>
      <c r="AS223" s="1"/>
      <c r="AT223" s="459"/>
      <c r="AU223" s="459"/>
      <c r="AV223" s="459"/>
      <c r="AW223" s="459"/>
      <c r="AX223" s="459"/>
      <c r="AY223" s="459"/>
      <c r="AZ223" s="459"/>
      <c r="BA223" s="459"/>
      <c r="BB223" s="459"/>
      <c r="BC223" s="459"/>
      <c r="BD223" s="459"/>
      <c r="BE223" s="459"/>
      <c r="BF223" s="459"/>
      <c r="BG223" s="459"/>
      <c r="BH223" s="459"/>
      <c r="BI223" s="459"/>
      <c r="BJ223" s="459"/>
      <c r="BK223" s="459"/>
      <c r="BL223" s="459"/>
      <c r="BM223" s="459"/>
      <c r="BN223" s="459"/>
      <c r="BO223" s="459"/>
      <c r="BP223" s="459"/>
      <c r="BQ223" s="459"/>
      <c r="BR223" s="459"/>
      <c r="BS223" s="459"/>
      <c r="BT223" s="459"/>
      <c r="BU223" s="459"/>
      <c r="BV223" s="459"/>
      <c r="BW223" s="459"/>
      <c r="BX223" s="459"/>
      <c r="BY223" s="459"/>
      <c r="BZ223" s="459"/>
      <c r="CA223" s="459"/>
      <c r="CB223" s="459"/>
      <c r="CC223" s="459"/>
      <c r="CD223" s="459"/>
      <c r="CE223" s="459"/>
      <c r="CF223" s="459"/>
      <c r="CG223" s="459"/>
      <c r="CH223" s="459"/>
      <c r="CI223" s="459"/>
      <c r="CJ223" s="459"/>
      <c r="CK223" s="459"/>
      <c r="CL223" s="459"/>
      <c r="CM223" s="459"/>
      <c r="CN223" s="459"/>
      <c r="CO223" s="459"/>
      <c r="CP223" s="459"/>
      <c r="CQ223" s="459"/>
      <c r="CR223" s="459"/>
      <c r="CS223" s="459"/>
      <c r="CT223" s="459"/>
      <c r="CU223" s="459"/>
      <c r="CV223" s="459"/>
      <c r="CW223" s="459"/>
      <c r="CX223" s="459"/>
      <c r="CY223" s="459"/>
      <c r="CZ223" s="459"/>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459"/>
      <c r="AM224" s="459"/>
      <c r="AN224" s="459"/>
      <c r="AO224" s="1"/>
      <c r="AP224" s="1"/>
      <c r="AQ224" s="1"/>
      <c r="AR224" s="1"/>
      <c r="AS224" s="1"/>
      <c r="AT224" s="459"/>
      <c r="AU224" s="459"/>
      <c r="AV224" s="459"/>
      <c r="AW224" s="459"/>
      <c r="AX224" s="459"/>
      <c r="AY224" s="459"/>
      <c r="AZ224" s="459"/>
      <c r="BA224" s="459"/>
      <c r="BB224" s="459"/>
      <c r="BC224" s="459"/>
      <c r="BD224" s="459"/>
      <c r="BE224" s="459"/>
      <c r="BF224" s="459"/>
      <c r="BG224" s="459"/>
      <c r="BH224" s="459"/>
      <c r="BI224" s="459"/>
      <c r="BJ224" s="459"/>
      <c r="BK224" s="459"/>
      <c r="BL224" s="459"/>
      <c r="BM224" s="459"/>
      <c r="BN224" s="459"/>
      <c r="BO224" s="459"/>
      <c r="BP224" s="459"/>
      <c r="BQ224" s="459"/>
      <c r="BR224" s="459"/>
      <c r="BS224" s="459"/>
      <c r="BT224" s="459"/>
      <c r="BU224" s="459"/>
      <c r="BV224" s="459"/>
      <c r="BW224" s="459"/>
      <c r="BX224" s="459"/>
      <c r="BY224" s="459"/>
      <c r="BZ224" s="459"/>
      <c r="CA224" s="459"/>
      <c r="CB224" s="459"/>
      <c r="CC224" s="459"/>
      <c r="CD224" s="459"/>
      <c r="CE224" s="459"/>
      <c r="CF224" s="459"/>
      <c r="CG224" s="459"/>
      <c r="CH224" s="459"/>
      <c r="CI224" s="459"/>
      <c r="CJ224" s="459"/>
      <c r="CK224" s="459"/>
      <c r="CL224" s="459"/>
      <c r="CM224" s="459"/>
      <c r="CN224" s="459"/>
      <c r="CO224" s="459"/>
      <c r="CP224" s="459"/>
      <c r="CQ224" s="459"/>
      <c r="CR224" s="459"/>
      <c r="CS224" s="459"/>
      <c r="CT224" s="459"/>
      <c r="CU224" s="459"/>
      <c r="CV224" s="459"/>
      <c r="CW224" s="459"/>
      <c r="CX224" s="459"/>
      <c r="CY224" s="459"/>
      <c r="CZ224" s="459"/>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459"/>
      <c r="AM225" s="459"/>
      <c r="AN225" s="459"/>
      <c r="AO225" s="1"/>
      <c r="AP225" s="1"/>
      <c r="AQ225" s="1"/>
      <c r="AR225" s="1"/>
      <c r="AS225" s="1"/>
      <c r="AT225" s="459"/>
      <c r="AU225" s="459"/>
      <c r="AV225" s="459"/>
      <c r="AW225" s="459"/>
      <c r="AX225" s="459"/>
      <c r="AY225" s="459"/>
      <c r="AZ225" s="459"/>
      <c r="BA225" s="459"/>
      <c r="BB225" s="459"/>
      <c r="BC225" s="459"/>
      <c r="BD225" s="459"/>
      <c r="BE225" s="459"/>
      <c r="BF225" s="459"/>
      <c r="BG225" s="459"/>
      <c r="BH225" s="459"/>
      <c r="BI225" s="459"/>
      <c r="BJ225" s="459"/>
      <c r="BK225" s="459"/>
      <c r="BL225" s="459"/>
      <c r="BM225" s="459"/>
      <c r="BN225" s="459"/>
      <c r="BO225" s="459"/>
      <c r="BP225" s="459"/>
      <c r="BQ225" s="459"/>
      <c r="BR225" s="459"/>
      <c r="BS225" s="459"/>
      <c r="BT225" s="459"/>
      <c r="BU225" s="459"/>
      <c r="BV225" s="459"/>
      <c r="BW225" s="459"/>
      <c r="BX225" s="459"/>
      <c r="BY225" s="459"/>
      <c r="BZ225" s="459"/>
      <c r="CA225" s="459"/>
      <c r="CB225" s="459"/>
      <c r="CC225" s="459"/>
      <c r="CD225" s="459"/>
      <c r="CE225" s="459"/>
      <c r="CF225" s="459"/>
      <c r="CG225" s="459"/>
      <c r="CH225" s="459"/>
      <c r="CI225" s="459"/>
      <c r="CJ225" s="459"/>
      <c r="CK225" s="459"/>
      <c r="CL225" s="459"/>
      <c r="CM225" s="459"/>
      <c r="CN225" s="459"/>
      <c r="CO225" s="459"/>
      <c r="CP225" s="459"/>
      <c r="CQ225" s="459"/>
      <c r="CR225" s="459"/>
      <c r="CS225" s="459"/>
      <c r="CT225" s="459"/>
      <c r="CU225" s="459"/>
      <c r="CV225" s="459"/>
      <c r="CW225" s="459"/>
      <c r="CX225" s="459"/>
      <c r="CY225" s="459"/>
      <c r="CZ225" s="459"/>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459"/>
      <c r="AM226" s="459"/>
      <c r="AN226" s="459"/>
      <c r="AO226" s="1"/>
      <c r="AP226" s="1"/>
      <c r="AQ226" s="1"/>
      <c r="AR226" s="1"/>
      <c r="AS226" s="1"/>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459"/>
      <c r="AM227" s="459"/>
      <c r="AN227" s="459"/>
      <c r="AO227" s="1"/>
      <c r="AP227" s="1"/>
      <c r="AQ227" s="1"/>
      <c r="AR227" s="1"/>
      <c r="AS227" s="1"/>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459"/>
      <c r="AM228" s="459"/>
      <c r="AN228" s="459"/>
      <c r="AO228" s="1"/>
      <c r="AP228" s="1"/>
      <c r="AQ228" s="1"/>
      <c r="AR228" s="1"/>
      <c r="AS228" s="1"/>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459"/>
      <c r="AM229" s="459"/>
      <c r="AN229" s="459"/>
      <c r="AO229" s="1"/>
      <c r="AP229" s="1"/>
      <c r="AQ229" s="1"/>
      <c r="AR229" s="1"/>
      <c r="AS229" s="1"/>
      <c r="AT229" s="459"/>
      <c r="AU229" s="459"/>
      <c r="AV229" s="459"/>
      <c r="AW229" s="459"/>
      <c r="AX229" s="459"/>
      <c r="AY229" s="459"/>
      <c r="AZ229" s="459"/>
      <c r="BA229" s="459"/>
      <c r="BB229" s="459"/>
      <c r="BC229" s="459"/>
      <c r="BD229" s="459"/>
      <c r="BE229" s="459"/>
      <c r="BF229" s="459"/>
      <c r="BG229" s="459"/>
      <c r="BH229" s="459"/>
      <c r="BI229" s="459"/>
      <c r="BJ229" s="459"/>
      <c r="BK229" s="459"/>
      <c r="BL229" s="459"/>
      <c r="BM229" s="459"/>
      <c r="BN229" s="459"/>
      <c r="BO229" s="459"/>
      <c r="BP229" s="459"/>
      <c r="BQ229" s="459"/>
      <c r="BR229" s="459"/>
      <c r="BS229" s="459"/>
      <c r="BT229" s="459"/>
      <c r="BU229" s="459"/>
      <c r="BV229" s="459"/>
      <c r="BW229" s="459"/>
      <c r="BX229" s="459"/>
      <c r="BY229" s="459"/>
      <c r="BZ229" s="459"/>
      <c r="CA229" s="459"/>
      <c r="CB229" s="459"/>
      <c r="CC229" s="459"/>
      <c r="CD229" s="459"/>
      <c r="CE229" s="459"/>
      <c r="CF229" s="459"/>
      <c r="CG229" s="459"/>
      <c r="CH229" s="459"/>
      <c r="CI229" s="459"/>
      <c r="CJ229" s="459"/>
      <c r="CK229" s="459"/>
      <c r="CL229" s="459"/>
      <c r="CM229" s="459"/>
      <c r="CN229" s="459"/>
      <c r="CO229" s="459"/>
      <c r="CP229" s="459"/>
      <c r="CQ229" s="459"/>
      <c r="CR229" s="459"/>
      <c r="CS229" s="459"/>
      <c r="CT229" s="459"/>
      <c r="CU229" s="459"/>
      <c r="CV229" s="459"/>
      <c r="CW229" s="459"/>
      <c r="CX229" s="459"/>
      <c r="CY229" s="459"/>
      <c r="CZ229" s="459"/>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459"/>
      <c r="AM230" s="459"/>
      <c r="AN230" s="459"/>
      <c r="AO230" s="1"/>
      <c r="AP230" s="1"/>
      <c r="AQ230" s="1"/>
      <c r="AR230" s="1"/>
      <c r="AS230" s="1"/>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459"/>
      <c r="AM231" s="459"/>
      <c r="AN231" s="459"/>
      <c r="AO231" s="1"/>
      <c r="AP231" s="1"/>
      <c r="AQ231" s="1"/>
      <c r="AR231" s="1"/>
      <c r="AS231" s="1"/>
      <c r="AT231" s="459"/>
      <c r="AU231" s="459"/>
      <c r="AV231" s="459"/>
      <c r="AW231" s="459"/>
      <c r="AX231" s="459"/>
      <c r="AY231" s="459"/>
      <c r="AZ231" s="459"/>
      <c r="BA231" s="459"/>
      <c r="BB231" s="459"/>
      <c r="BC231" s="459"/>
      <c r="BD231" s="459"/>
      <c r="BE231" s="459"/>
      <c r="BF231" s="459"/>
      <c r="BG231" s="459"/>
      <c r="BH231" s="459"/>
      <c r="BI231" s="459"/>
      <c r="BJ231" s="459"/>
      <c r="BK231" s="459"/>
      <c r="BL231" s="459"/>
      <c r="BM231" s="459"/>
      <c r="BN231" s="459"/>
      <c r="BO231" s="459"/>
      <c r="BP231" s="459"/>
      <c r="BQ231" s="459"/>
      <c r="BR231" s="459"/>
      <c r="BS231" s="459"/>
      <c r="BT231" s="459"/>
      <c r="BU231" s="459"/>
      <c r="BV231" s="459"/>
      <c r="BW231" s="459"/>
      <c r="BX231" s="459"/>
      <c r="BY231" s="459"/>
      <c r="BZ231" s="459"/>
      <c r="CA231" s="459"/>
      <c r="CB231" s="459"/>
      <c r="CC231" s="459"/>
      <c r="CD231" s="459"/>
      <c r="CE231" s="459"/>
      <c r="CF231" s="459"/>
      <c r="CG231" s="459"/>
      <c r="CH231" s="459"/>
      <c r="CI231" s="459"/>
      <c r="CJ231" s="459"/>
      <c r="CK231" s="459"/>
      <c r="CL231" s="459"/>
      <c r="CM231" s="459"/>
      <c r="CN231" s="459"/>
      <c r="CO231" s="459"/>
      <c r="CP231" s="459"/>
      <c r="CQ231" s="459"/>
      <c r="CR231" s="459"/>
      <c r="CS231" s="459"/>
      <c r="CT231" s="459"/>
      <c r="CU231" s="459"/>
      <c r="CV231" s="459"/>
      <c r="CW231" s="459"/>
      <c r="CX231" s="459"/>
      <c r="CY231" s="459"/>
      <c r="CZ231" s="459"/>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459"/>
      <c r="AM232" s="459"/>
      <c r="AN232" s="459"/>
      <c r="AO232" s="1"/>
      <c r="AP232" s="1"/>
      <c r="AQ232" s="1"/>
      <c r="AR232" s="1"/>
      <c r="AS232" s="1"/>
      <c r="AT232" s="459"/>
      <c r="AU232" s="459"/>
      <c r="AV232" s="459"/>
      <c r="AW232" s="459"/>
      <c r="AX232" s="459"/>
      <c r="AY232" s="459"/>
      <c r="AZ232" s="459"/>
      <c r="BA232" s="459"/>
      <c r="BB232" s="459"/>
      <c r="BC232" s="459"/>
      <c r="BD232" s="459"/>
      <c r="BE232" s="459"/>
      <c r="BF232" s="459"/>
      <c r="BG232" s="459"/>
      <c r="BH232" s="459"/>
      <c r="BI232" s="459"/>
      <c r="BJ232" s="459"/>
      <c r="BK232" s="459"/>
      <c r="BL232" s="459"/>
      <c r="BM232" s="459"/>
      <c r="BN232" s="459"/>
      <c r="BO232" s="459"/>
      <c r="BP232" s="459"/>
      <c r="BQ232" s="459"/>
      <c r="BR232" s="459"/>
      <c r="BS232" s="459"/>
      <c r="BT232" s="459"/>
      <c r="BU232" s="459"/>
      <c r="BV232" s="459"/>
      <c r="BW232" s="459"/>
      <c r="BX232" s="459"/>
      <c r="BY232" s="459"/>
      <c r="BZ232" s="459"/>
      <c r="CA232" s="459"/>
      <c r="CB232" s="459"/>
      <c r="CC232" s="459"/>
      <c r="CD232" s="459"/>
      <c r="CE232" s="459"/>
      <c r="CF232" s="459"/>
      <c r="CG232" s="459"/>
      <c r="CH232" s="459"/>
      <c r="CI232" s="459"/>
      <c r="CJ232" s="459"/>
      <c r="CK232" s="459"/>
      <c r="CL232" s="459"/>
      <c r="CM232" s="459"/>
      <c r="CN232" s="459"/>
      <c r="CO232" s="459"/>
      <c r="CP232" s="459"/>
      <c r="CQ232" s="459"/>
      <c r="CR232" s="459"/>
      <c r="CS232" s="459"/>
      <c r="CT232" s="459"/>
      <c r="CU232" s="459"/>
      <c r="CV232" s="459"/>
      <c r="CW232" s="459"/>
      <c r="CX232" s="459"/>
      <c r="CY232" s="459"/>
      <c r="CZ232" s="459"/>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459"/>
      <c r="AM233" s="459"/>
      <c r="AN233" s="459"/>
      <c r="AO233" s="1"/>
      <c r="AP233" s="1"/>
      <c r="AQ233" s="1"/>
      <c r="AR233" s="1"/>
      <c r="AS233" s="1"/>
      <c r="AT233" s="459"/>
      <c r="AU233" s="459"/>
      <c r="AV233" s="459"/>
      <c r="AW233" s="459"/>
      <c r="AX233" s="459"/>
      <c r="AY233" s="459"/>
      <c r="AZ233" s="459"/>
      <c r="BA233" s="459"/>
      <c r="BB233" s="459"/>
      <c r="BC233" s="459"/>
      <c r="BD233" s="459"/>
      <c r="BE233" s="459"/>
      <c r="BF233" s="459"/>
      <c r="BG233" s="459"/>
      <c r="BH233" s="459"/>
      <c r="BI233" s="459"/>
      <c r="BJ233" s="459"/>
      <c r="BK233" s="459"/>
      <c r="BL233" s="459"/>
      <c r="BM233" s="459"/>
      <c r="BN233" s="459"/>
      <c r="BO233" s="459"/>
      <c r="BP233" s="459"/>
      <c r="BQ233" s="459"/>
      <c r="BR233" s="459"/>
      <c r="BS233" s="459"/>
      <c r="BT233" s="459"/>
      <c r="BU233" s="459"/>
      <c r="BV233" s="459"/>
      <c r="BW233" s="459"/>
      <c r="BX233" s="459"/>
      <c r="BY233" s="459"/>
      <c r="BZ233" s="459"/>
      <c r="CA233" s="459"/>
      <c r="CB233" s="459"/>
      <c r="CC233" s="459"/>
      <c r="CD233" s="459"/>
      <c r="CE233" s="459"/>
      <c r="CF233" s="459"/>
      <c r="CG233" s="459"/>
      <c r="CH233" s="459"/>
      <c r="CI233" s="459"/>
      <c r="CJ233" s="459"/>
      <c r="CK233" s="459"/>
      <c r="CL233" s="459"/>
      <c r="CM233" s="459"/>
      <c r="CN233" s="459"/>
      <c r="CO233" s="459"/>
      <c r="CP233" s="459"/>
      <c r="CQ233" s="459"/>
      <c r="CR233" s="459"/>
      <c r="CS233" s="459"/>
      <c r="CT233" s="459"/>
      <c r="CU233" s="459"/>
      <c r="CV233" s="459"/>
      <c r="CW233" s="459"/>
      <c r="CX233" s="459"/>
      <c r="CY233" s="459"/>
      <c r="CZ233" s="459"/>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459"/>
      <c r="AM234" s="459"/>
      <c r="AN234" s="459"/>
      <c r="AO234" s="1"/>
      <c r="AP234" s="1"/>
      <c r="AQ234" s="1"/>
      <c r="AR234" s="1"/>
      <c r="AS234" s="1"/>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459"/>
      <c r="AM235" s="459"/>
      <c r="AN235" s="459"/>
      <c r="AO235" s="1"/>
      <c r="AP235" s="1"/>
      <c r="AQ235" s="1"/>
      <c r="AR235" s="1"/>
      <c r="AS235" s="1"/>
      <c r="AT235" s="459"/>
      <c r="AU235" s="459"/>
      <c r="AV235" s="459"/>
      <c r="AW235" s="459"/>
      <c r="AX235" s="459"/>
      <c r="AY235" s="459"/>
      <c r="AZ235" s="459"/>
      <c r="BA235" s="459"/>
      <c r="BB235" s="459"/>
      <c r="BC235" s="459"/>
      <c r="BD235" s="459"/>
      <c r="BE235" s="459"/>
      <c r="BF235" s="459"/>
      <c r="BG235" s="459"/>
      <c r="BH235" s="459"/>
      <c r="BI235" s="459"/>
      <c r="BJ235" s="459"/>
      <c r="BK235" s="459"/>
      <c r="BL235" s="459"/>
      <c r="BM235" s="459"/>
      <c r="BN235" s="459"/>
      <c r="BO235" s="459"/>
      <c r="BP235" s="459"/>
      <c r="BQ235" s="459"/>
      <c r="BR235" s="459"/>
      <c r="BS235" s="459"/>
      <c r="BT235" s="459"/>
      <c r="BU235" s="459"/>
      <c r="BV235" s="459"/>
      <c r="BW235" s="459"/>
      <c r="BX235" s="459"/>
      <c r="BY235" s="459"/>
      <c r="BZ235" s="459"/>
      <c r="CA235" s="459"/>
      <c r="CB235" s="459"/>
      <c r="CC235" s="459"/>
      <c r="CD235" s="459"/>
      <c r="CE235" s="459"/>
      <c r="CF235" s="459"/>
      <c r="CG235" s="459"/>
      <c r="CH235" s="459"/>
      <c r="CI235" s="459"/>
      <c r="CJ235" s="459"/>
      <c r="CK235" s="459"/>
      <c r="CL235" s="459"/>
      <c r="CM235" s="459"/>
      <c r="CN235" s="459"/>
      <c r="CO235" s="459"/>
      <c r="CP235" s="459"/>
      <c r="CQ235" s="459"/>
      <c r="CR235" s="459"/>
      <c r="CS235" s="459"/>
      <c r="CT235" s="459"/>
      <c r="CU235" s="459"/>
      <c r="CV235" s="459"/>
      <c r="CW235" s="459"/>
      <c r="CX235" s="459"/>
      <c r="CY235" s="459"/>
      <c r="CZ235" s="459"/>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459"/>
      <c r="AM236" s="459"/>
      <c r="AN236" s="459"/>
      <c r="AO236" s="1"/>
      <c r="AP236" s="1"/>
      <c r="AQ236" s="1"/>
      <c r="AR236" s="1"/>
      <c r="AS236" s="1"/>
      <c r="AT236" s="459"/>
      <c r="AU236" s="459"/>
      <c r="AV236" s="459"/>
      <c r="AW236" s="459"/>
      <c r="AX236" s="459"/>
      <c r="AY236" s="459"/>
      <c r="AZ236" s="459"/>
      <c r="BA236" s="459"/>
      <c r="BB236" s="459"/>
      <c r="BC236" s="459"/>
      <c r="BD236" s="459"/>
      <c r="BE236" s="459"/>
      <c r="BF236" s="459"/>
      <c r="BG236" s="459"/>
      <c r="BH236" s="459"/>
      <c r="BI236" s="459"/>
      <c r="BJ236" s="459"/>
      <c r="BK236" s="459"/>
      <c r="BL236" s="459"/>
      <c r="BM236" s="459"/>
      <c r="BN236" s="459"/>
      <c r="BO236" s="459"/>
      <c r="BP236" s="459"/>
      <c r="BQ236" s="459"/>
      <c r="BR236" s="459"/>
      <c r="BS236" s="459"/>
      <c r="BT236" s="459"/>
      <c r="BU236" s="459"/>
      <c r="BV236" s="459"/>
      <c r="BW236" s="459"/>
      <c r="BX236" s="459"/>
      <c r="BY236" s="459"/>
      <c r="BZ236" s="459"/>
      <c r="CA236" s="459"/>
      <c r="CB236" s="459"/>
      <c r="CC236" s="459"/>
      <c r="CD236" s="459"/>
      <c r="CE236" s="459"/>
      <c r="CF236" s="459"/>
      <c r="CG236" s="459"/>
      <c r="CH236" s="459"/>
      <c r="CI236" s="459"/>
      <c r="CJ236" s="459"/>
      <c r="CK236" s="459"/>
      <c r="CL236" s="459"/>
      <c r="CM236" s="459"/>
      <c r="CN236" s="459"/>
      <c r="CO236" s="459"/>
      <c r="CP236" s="459"/>
      <c r="CQ236" s="459"/>
      <c r="CR236" s="459"/>
      <c r="CS236" s="459"/>
      <c r="CT236" s="459"/>
      <c r="CU236" s="459"/>
      <c r="CV236" s="459"/>
      <c r="CW236" s="459"/>
      <c r="CX236" s="459"/>
      <c r="CY236" s="459"/>
      <c r="CZ236" s="459"/>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459"/>
      <c r="AM237" s="459"/>
      <c r="AN237" s="459"/>
      <c r="AO237" s="1"/>
      <c r="AP237" s="1"/>
      <c r="AQ237" s="1"/>
      <c r="AR237" s="1"/>
      <c r="AS237" s="1"/>
      <c r="AT237" s="459"/>
      <c r="AU237" s="459"/>
      <c r="AV237" s="459"/>
      <c r="AW237" s="459"/>
      <c r="AX237" s="459"/>
      <c r="AY237" s="459"/>
      <c r="AZ237" s="459"/>
      <c r="BA237" s="459"/>
      <c r="BB237" s="459"/>
      <c r="BC237" s="459"/>
      <c r="BD237" s="459"/>
      <c r="BE237" s="459"/>
      <c r="BF237" s="459"/>
      <c r="BG237" s="459"/>
      <c r="BH237" s="459"/>
      <c r="BI237" s="459"/>
      <c r="BJ237" s="459"/>
      <c r="BK237" s="459"/>
      <c r="BL237" s="459"/>
      <c r="BM237" s="459"/>
      <c r="BN237" s="459"/>
      <c r="BO237" s="459"/>
      <c r="BP237" s="459"/>
      <c r="BQ237" s="459"/>
      <c r="BR237" s="459"/>
      <c r="BS237" s="459"/>
      <c r="BT237" s="459"/>
      <c r="BU237" s="459"/>
      <c r="BV237" s="459"/>
      <c r="BW237" s="459"/>
      <c r="BX237" s="459"/>
      <c r="BY237" s="459"/>
      <c r="BZ237" s="459"/>
      <c r="CA237" s="459"/>
      <c r="CB237" s="459"/>
      <c r="CC237" s="459"/>
      <c r="CD237" s="459"/>
      <c r="CE237" s="459"/>
      <c r="CF237" s="459"/>
      <c r="CG237" s="459"/>
      <c r="CH237" s="459"/>
      <c r="CI237" s="459"/>
      <c r="CJ237" s="459"/>
      <c r="CK237" s="459"/>
      <c r="CL237" s="459"/>
      <c r="CM237" s="459"/>
      <c r="CN237" s="459"/>
      <c r="CO237" s="459"/>
      <c r="CP237" s="459"/>
      <c r="CQ237" s="459"/>
      <c r="CR237" s="459"/>
      <c r="CS237" s="459"/>
      <c r="CT237" s="459"/>
      <c r="CU237" s="459"/>
      <c r="CV237" s="459"/>
      <c r="CW237" s="459"/>
      <c r="CX237" s="459"/>
      <c r="CY237" s="459"/>
      <c r="CZ237" s="459"/>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459"/>
      <c r="AM238" s="459"/>
      <c r="AN238" s="459"/>
      <c r="AO238" s="1"/>
      <c r="AP238" s="1"/>
      <c r="AQ238" s="1"/>
      <c r="AR238" s="1"/>
      <c r="AS238" s="1"/>
      <c r="AT238" s="459"/>
      <c r="AU238" s="459"/>
      <c r="AV238" s="459"/>
      <c r="AW238" s="459"/>
      <c r="AX238" s="459"/>
      <c r="AY238" s="459"/>
      <c r="AZ238" s="459"/>
      <c r="BA238" s="459"/>
      <c r="BB238" s="459"/>
      <c r="BC238" s="459"/>
      <c r="BD238" s="459"/>
      <c r="BE238" s="459"/>
      <c r="BF238" s="459"/>
      <c r="BG238" s="459"/>
      <c r="BH238" s="459"/>
      <c r="BI238" s="459"/>
      <c r="BJ238" s="459"/>
      <c r="BK238" s="459"/>
      <c r="BL238" s="459"/>
      <c r="BM238" s="459"/>
      <c r="BN238" s="459"/>
      <c r="BO238" s="459"/>
      <c r="BP238" s="459"/>
      <c r="BQ238" s="459"/>
      <c r="BR238" s="459"/>
      <c r="BS238" s="459"/>
      <c r="BT238" s="459"/>
      <c r="BU238" s="459"/>
      <c r="BV238" s="459"/>
      <c r="BW238" s="459"/>
      <c r="BX238" s="459"/>
      <c r="BY238" s="459"/>
      <c r="BZ238" s="459"/>
      <c r="CA238" s="459"/>
      <c r="CB238" s="459"/>
      <c r="CC238" s="459"/>
      <c r="CD238" s="459"/>
      <c r="CE238" s="459"/>
      <c r="CF238" s="459"/>
      <c r="CG238" s="459"/>
      <c r="CH238" s="459"/>
      <c r="CI238" s="459"/>
      <c r="CJ238" s="459"/>
      <c r="CK238" s="459"/>
      <c r="CL238" s="459"/>
      <c r="CM238" s="459"/>
      <c r="CN238" s="459"/>
      <c r="CO238" s="459"/>
      <c r="CP238" s="459"/>
      <c r="CQ238" s="459"/>
      <c r="CR238" s="459"/>
      <c r="CS238" s="459"/>
      <c r="CT238" s="459"/>
      <c r="CU238" s="459"/>
      <c r="CV238" s="459"/>
      <c r="CW238" s="459"/>
      <c r="CX238" s="459"/>
      <c r="CY238" s="459"/>
      <c r="CZ238" s="459"/>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459"/>
      <c r="AM239" s="459"/>
      <c r="AN239" s="459"/>
      <c r="AO239" s="1"/>
      <c r="AP239" s="1"/>
      <c r="AQ239" s="1"/>
      <c r="AR239" s="1"/>
      <c r="AS239" s="1"/>
      <c r="AT239" s="459"/>
      <c r="AU239" s="459"/>
      <c r="AV239" s="459"/>
      <c r="AW239" s="459"/>
      <c r="AX239" s="459"/>
      <c r="AY239" s="459"/>
      <c r="AZ239" s="459"/>
      <c r="BA239" s="459"/>
      <c r="BB239" s="459"/>
      <c r="BC239" s="459"/>
      <c r="BD239" s="459"/>
      <c r="BE239" s="459"/>
      <c r="BF239" s="459"/>
      <c r="BG239" s="459"/>
      <c r="BH239" s="459"/>
      <c r="BI239" s="459"/>
      <c r="BJ239" s="459"/>
      <c r="BK239" s="459"/>
      <c r="BL239" s="459"/>
      <c r="BM239" s="459"/>
      <c r="BN239" s="459"/>
      <c r="BO239" s="459"/>
      <c r="BP239" s="459"/>
      <c r="BQ239" s="459"/>
      <c r="BR239" s="459"/>
      <c r="BS239" s="459"/>
      <c r="BT239" s="459"/>
      <c r="BU239" s="459"/>
      <c r="BV239" s="459"/>
      <c r="BW239" s="459"/>
      <c r="BX239" s="459"/>
      <c r="BY239" s="459"/>
      <c r="BZ239" s="459"/>
      <c r="CA239" s="459"/>
      <c r="CB239" s="459"/>
      <c r="CC239" s="459"/>
      <c r="CD239" s="459"/>
      <c r="CE239" s="459"/>
      <c r="CF239" s="459"/>
      <c r="CG239" s="459"/>
      <c r="CH239" s="459"/>
      <c r="CI239" s="459"/>
      <c r="CJ239" s="459"/>
      <c r="CK239" s="459"/>
      <c r="CL239" s="459"/>
      <c r="CM239" s="459"/>
      <c r="CN239" s="459"/>
      <c r="CO239" s="459"/>
      <c r="CP239" s="459"/>
      <c r="CQ239" s="459"/>
      <c r="CR239" s="459"/>
      <c r="CS239" s="459"/>
      <c r="CT239" s="459"/>
      <c r="CU239" s="459"/>
      <c r="CV239" s="459"/>
      <c r="CW239" s="459"/>
      <c r="CX239" s="459"/>
      <c r="CY239" s="459"/>
      <c r="CZ239" s="459"/>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459"/>
      <c r="AM240" s="459"/>
      <c r="AN240" s="459"/>
      <c r="AO240" s="1"/>
      <c r="AP240" s="1"/>
      <c r="AQ240" s="1"/>
      <c r="AR240" s="1"/>
      <c r="AS240" s="1"/>
      <c r="AT240" s="459"/>
      <c r="AU240" s="459"/>
      <c r="AV240" s="459"/>
      <c r="AW240" s="459"/>
      <c r="AX240" s="459"/>
      <c r="AY240" s="459"/>
      <c r="AZ240" s="459"/>
      <c r="BA240" s="459"/>
      <c r="BB240" s="459"/>
      <c r="BC240" s="459"/>
      <c r="BD240" s="459"/>
      <c r="BE240" s="459"/>
      <c r="BF240" s="459"/>
      <c r="BG240" s="459"/>
      <c r="BH240" s="459"/>
      <c r="BI240" s="459"/>
      <c r="BJ240" s="459"/>
      <c r="BK240" s="459"/>
      <c r="BL240" s="459"/>
      <c r="BM240" s="459"/>
      <c r="BN240" s="459"/>
      <c r="BO240" s="459"/>
      <c r="BP240" s="459"/>
      <c r="BQ240" s="459"/>
      <c r="BR240" s="459"/>
      <c r="BS240" s="459"/>
      <c r="BT240" s="459"/>
      <c r="BU240" s="459"/>
      <c r="BV240" s="459"/>
      <c r="BW240" s="459"/>
      <c r="BX240" s="459"/>
      <c r="BY240" s="459"/>
      <c r="BZ240" s="459"/>
      <c r="CA240" s="459"/>
      <c r="CB240" s="459"/>
      <c r="CC240" s="459"/>
      <c r="CD240" s="459"/>
      <c r="CE240" s="459"/>
      <c r="CF240" s="459"/>
      <c r="CG240" s="459"/>
      <c r="CH240" s="459"/>
      <c r="CI240" s="459"/>
      <c r="CJ240" s="459"/>
      <c r="CK240" s="459"/>
      <c r="CL240" s="459"/>
      <c r="CM240" s="459"/>
      <c r="CN240" s="459"/>
      <c r="CO240" s="459"/>
      <c r="CP240" s="459"/>
      <c r="CQ240" s="459"/>
      <c r="CR240" s="459"/>
      <c r="CS240" s="459"/>
      <c r="CT240" s="459"/>
      <c r="CU240" s="459"/>
      <c r="CV240" s="459"/>
      <c r="CW240" s="459"/>
      <c r="CX240" s="459"/>
      <c r="CY240" s="459"/>
      <c r="CZ240" s="459"/>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459"/>
      <c r="AM241" s="459"/>
      <c r="AN241" s="459"/>
      <c r="AO241" s="1"/>
      <c r="AP241" s="1"/>
      <c r="AQ241" s="1"/>
      <c r="AR241" s="1"/>
      <c r="AS241" s="1"/>
      <c r="AT241" s="459"/>
      <c r="AU241" s="459"/>
      <c r="AV241" s="459"/>
      <c r="AW241" s="459"/>
      <c r="AX241" s="459"/>
      <c r="AY241" s="459"/>
      <c r="AZ241" s="459"/>
      <c r="BA241" s="459"/>
      <c r="BB241" s="459"/>
      <c r="BC241" s="459"/>
      <c r="BD241" s="459"/>
      <c r="BE241" s="459"/>
      <c r="BF241" s="459"/>
      <c r="BG241" s="459"/>
      <c r="BH241" s="459"/>
      <c r="BI241" s="459"/>
      <c r="BJ241" s="459"/>
      <c r="BK241" s="459"/>
      <c r="BL241" s="459"/>
      <c r="BM241" s="459"/>
      <c r="BN241" s="459"/>
      <c r="BO241" s="459"/>
      <c r="BP241" s="459"/>
      <c r="BQ241" s="459"/>
      <c r="BR241" s="459"/>
      <c r="BS241" s="459"/>
      <c r="BT241" s="459"/>
      <c r="BU241" s="459"/>
      <c r="BV241" s="459"/>
      <c r="BW241" s="459"/>
      <c r="BX241" s="459"/>
      <c r="BY241" s="459"/>
      <c r="BZ241" s="459"/>
      <c r="CA241" s="459"/>
      <c r="CB241" s="459"/>
      <c r="CC241" s="459"/>
      <c r="CD241" s="459"/>
      <c r="CE241" s="459"/>
      <c r="CF241" s="459"/>
      <c r="CG241" s="459"/>
      <c r="CH241" s="459"/>
      <c r="CI241" s="459"/>
      <c r="CJ241" s="459"/>
      <c r="CK241" s="459"/>
      <c r="CL241" s="459"/>
      <c r="CM241" s="459"/>
      <c r="CN241" s="459"/>
      <c r="CO241" s="459"/>
      <c r="CP241" s="459"/>
      <c r="CQ241" s="459"/>
      <c r="CR241" s="459"/>
      <c r="CS241" s="459"/>
      <c r="CT241" s="459"/>
      <c r="CU241" s="459"/>
      <c r="CV241" s="459"/>
      <c r="CW241" s="459"/>
      <c r="CX241" s="459"/>
      <c r="CY241" s="459"/>
      <c r="CZ241" s="459"/>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459"/>
      <c r="AM242" s="459"/>
      <c r="AN242" s="459"/>
      <c r="AO242" s="1"/>
      <c r="AP242" s="1"/>
      <c r="AQ242" s="1"/>
      <c r="AR242" s="1"/>
      <c r="AS242" s="1"/>
      <c r="AT242" s="459"/>
      <c r="AU242" s="459"/>
      <c r="AV242" s="459"/>
      <c r="AW242" s="459"/>
      <c r="AX242" s="459"/>
      <c r="AY242" s="459"/>
      <c r="AZ242" s="459"/>
      <c r="BA242" s="459"/>
      <c r="BB242" s="459"/>
      <c r="BC242" s="459"/>
      <c r="BD242" s="459"/>
      <c r="BE242" s="459"/>
      <c r="BF242" s="459"/>
      <c r="BG242" s="459"/>
      <c r="BH242" s="459"/>
      <c r="BI242" s="459"/>
      <c r="BJ242" s="459"/>
      <c r="BK242" s="459"/>
      <c r="BL242" s="459"/>
      <c r="BM242" s="459"/>
      <c r="BN242" s="459"/>
      <c r="BO242" s="459"/>
      <c r="BP242" s="459"/>
      <c r="BQ242" s="459"/>
      <c r="BR242" s="459"/>
      <c r="BS242" s="459"/>
      <c r="BT242" s="459"/>
      <c r="BU242" s="459"/>
      <c r="BV242" s="459"/>
      <c r="BW242" s="459"/>
      <c r="BX242" s="459"/>
      <c r="BY242" s="459"/>
      <c r="BZ242" s="459"/>
      <c r="CA242" s="459"/>
      <c r="CB242" s="459"/>
      <c r="CC242" s="459"/>
      <c r="CD242" s="459"/>
      <c r="CE242" s="459"/>
      <c r="CF242" s="459"/>
      <c r="CG242" s="459"/>
      <c r="CH242" s="459"/>
      <c r="CI242" s="459"/>
      <c r="CJ242" s="459"/>
      <c r="CK242" s="459"/>
      <c r="CL242" s="459"/>
      <c r="CM242" s="459"/>
      <c r="CN242" s="459"/>
      <c r="CO242" s="459"/>
      <c r="CP242" s="459"/>
      <c r="CQ242" s="459"/>
      <c r="CR242" s="459"/>
      <c r="CS242" s="459"/>
      <c r="CT242" s="459"/>
      <c r="CU242" s="459"/>
      <c r="CV242" s="459"/>
      <c r="CW242" s="459"/>
      <c r="CX242" s="459"/>
      <c r="CY242" s="459"/>
      <c r="CZ242" s="459"/>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459"/>
      <c r="AM243" s="459"/>
      <c r="AN243" s="459"/>
      <c r="AO243" s="1"/>
      <c r="AP243" s="1"/>
      <c r="AQ243" s="1"/>
      <c r="AR243" s="1"/>
      <c r="AS243" s="1"/>
      <c r="AT243" s="459"/>
      <c r="AU243" s="459"/>
      <c r="AV243" s="459"/>
      <c r="AW243" s="459"/>
      <c r="AX243" s="459"/>
      <c r="AY243" s="459"/>
      <c r="AZ243" s="459"/>
      <c r="BA243" s="459"/>
      <c r="BB243" s="459"/>
      <c r="BC243" s="459"/>
      <c r="BD243" s="459"/>
      <c r="BE243" s="459"/>
      <c r="BF243" s="459"/>
      <c r="BG243" s="459"/>
      <c r="BH243" s="459"/>
      <c r="BI243" s="459"/>
      <c r="BJ243" s="459"/>
      <c r="BK243" s="459"/>
      <c r="BL243" s="459"/>
      <c r="BM243" s="459"/>
      <c r="BN243" s="459"/>
      <c r="BO243" s="459"/>
      <c r="BP243" s="459"/>
      <c r="BQ243" s="459"/>
      <c r="BR243" s="459"/>
      <c r="BS243" s="459"/>
      <c r="BT243" s="459"/>
      <c r="BU243" s="459"/>
      <c r="BV243" s="459"/>
      <c r="BW243" s="459"/>
      <c r="BX243" s="459"/>
      <c r="BY243" s="459"/>
      <c r="BZ243" s="459"/>
      <c r="CA243" s="459"/>
      <c r="CB243" s="459"/>
      <c r="CC243" s="459"/>
      <c r="CD243" s="459"/>
      <c r="CE243" s="459"/>
      <c r="CF243" s="459"/>
      <c r="CG243" s="459"/>
      <c r="CH243" s="459"/>
      <c r="CI243" s="459"/>
      <c r="CJ243" s="459"/>
      <c r="CK243" s="459"/>
      <c r="CL243" s="459"/>
      <c r="CM243" s="459"/>
      <c r="CN243" s="459"/>
      <c r="CO243" s="459"/>
      <c r="CP243" s="459"/>
      <c r="CQ243" s="459"/>
      <c r="CR243" s="459"/>
      <c r="CS243" s="459"/>
      <c r="CT243" s="459"/>
      <c r="CU243" s="459"/>
      <c r="CV243" s="459"/>
      <c r="CW243" s="459"/>
      <c r="CX243" s="459"/>
      <c r="CY243" s="459"/>
      <c r="CZ243" s="459"/>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459"/>
      <c r="AM244" s="459"/>
      <c r="AN244" s="459"/>
      <c r="AO244" s="1"/>
      <c r="AP244" s="1"/>
      <c r="AQ244" s="1"/>
      <c r="AR244" s="1"/>
      <c r="AS244" s="1"/>
      <c r="AT244" s="459"/>
      <c r="AU244" s="459"/>
      <c r="AV244" s="459"/>
      <c r="AW244" s="459"/>
      <c r="AX244" s="459"/>
      <c r="AY244" s="459"/>
      <c r="AZ244" s="459"/>
      <c r="BA244" s="459"/>
      <c r="BB244" s="459"/>
      <c r="BC244" s="459"/>
      <c r="BD244" s="459"/>
      <c r="BE244" s="459"/>
      <c r="BF244" s="459"/>
      <c r="BG244" s="459"/>
      <c r="BH244" s="459"/>
      <c r="BI244" s="459"/>
      <c r="BJ244" s="459"/>
      <c r="BK244" s="459"/>
      <c r="BL244" s="459"/>
      <c r="BM244" s="459"/>
      <c r="BN244" s="459"/>
      <c r="BO244" s="459"/>
      <c r="BP244" s="459"/>
      <c r="BQ244" s="459"/>
      <c r="BR244" s="459"/>
      <c r="BS244" s="459"/>
      <c r="BT244" s="459"/>
      <c r="BU244" s="459"/>
      <c r="BV244" s="459"/>
      <c r="BW244" s="459"/>
      <c r="BX244" s="459"/>
      <c r="BY244" s="459"/>
      <c r="BZ244" s="459"/>
      <c r="CA244" s="459"/>
      <c r="CB244" s="459"/>
      <c r="CC244" s="459"/>
      <c r="CD244" s="459"/>
      <c r="CE244" s="459"/>
      <c r="CF244" s="459"/>
      <c r="CG244" s="459"/>
      <c r="CH244" s="459"/>
      <c r="CI244" s="459"/>
      <c r="CJ244" s="459"/>
      <c r="CK244" s="459"/>
      <c r="CL244" s="459"/>
      <c r="CM244" s="459"/>
      <c r="CN244" s="459"/>
      <c r="CO244" s="459"/>
      <c r="CP244" s="459"/>
      <c r="CQ244" s="459"/>
      <c r="CR244" s="459"/>
      <c r="CS244" s="459"/>
      <c r="CT244" s="459"/>
      <c r="CU244" s="459"/>
      <c r="CV244" s="459"/>
      <c r="CW244" s="459"/>
      <c r="CX244" s="459"/>
      <c r="CY244" s="459"/>
      <c r="CZ244" s="459"/>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459"/>
      <c r="AM245" s="459"/>
      <c r="AN245" s="459"/>
      <c r="AO245" s="1"/>
      <c r="AP245" s="1"/>
      <c r="AQ245" s="1"/>
      <c r="AR245" s="1"/>
      <c r="AS245" s="1"/>
      <c r="AT245" s="459"/>
      <c r="AU245" s="459"/>
      <c r="AV245" s="459"/>
      <c r="AW245" s="459"/>
      <c r="AX245" s="459"/>
      <c r="AY245" s="459"/>
      <c r="AZ245" s="459"/>
      <c r="BA245" s="459"/>
      <c r="BB245" s="459"/>
      <c r="BC245" s="459"/>
      <c r="BD245" s="459"/>
      <c r="BE245" s="459"/>
      <c r="BF245" s="459"/>
      <c r="BG245" s="459"/>
      <c r="BH245" s="459"/>
      <c r="BI245" s="459"/>
      <c r="BJ245" s="459"/>
      <c r="BK245" s="459"/>
      <c r="BL245" s="459"/>
      <c r="BM245" s="459"/>
      <c r="BN245" s="459"/>
      <c r="BO245" s="459"/>
      <c r="BP245" s="459"/>
      <c r="BQ245" s="459"/>
      <c r="BR245" s="459"/>
      <c r="BS245" s="459"/>
      <c r="BT245" s="459"/>
      <c r="BU245" s="459"/>
      <c r="BV245" s="459"/>
      <c r="BW245" s="459"/>
      <c r="BX245" s="459"/>
      <c r="BY245" s="459"/>
      <c r="BZ245" s="459"/>
      <c r="CA245" s="459"/>
      <c r="CB245" s="459"/>
      <c r="CC245" s="459"/>
      <c r="CD245" s="459"/>
      <c r="CE245" s="459"/>
      <c r="CF245" s="459"/>
      <c r="CG245" s="459"/>
      <c r="CH245" s="459"/>
      <c r="CI245" s="459"/>
      <c r="CJ245" s="459"/>
      <c r="CK245" s="459"/>
      <c r="CL245" s="459"/>
      <c r="CM245" s="459"/>
      <c r="CN245" s="459"/>
      <c r="CO245" s="459"/>
      <c r="CP245" s="459"/>
      <c r="CQ245" s="459"/>
      <c r="CR245" s="459"/>
      <c r="CS245" s="459"/>
      <c r="CT245" s="459"/>
      <c r="CU245" s="459"/>
      <c r="CV245" s="459"/>
      <c r="CW245" s="459"/>
      <c r="CX245" s="459"/>
      <c r="CY245" s="459"/>
      <c r="CZ245" s="459"/>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459"/>
      <c r="AM246" s="459"/>
      <c r="AN246" s="459"/>
      <c r="AO246" s="1"/>
      <c r="AP246" s="1"/>
      <c r="AQ246" s="1"/>
      <c r="AR246" s="1"/>
      <c r="AS246" s="1"/>
      <c r="AT246" s="459"/>
      <c r="AU246" s="459"/>
      <c r="AV246" s="459"/>
      <c r="AW246" s="459"/>
      <c r="AX246" s="459"/>
      <c r="AY246" s="459"/>
      <c r="AZ246" s="459"/>
      <c r="BA246" s="459"/>
      <c r="BB246" s="459"/>
      <c r="BC246" s="459"/>
      <c r="BD246" s="459"/>
      <c r="BE246" s="459"/>
      <c r="BF246" s="459"/>
      <c r="BG246" s="459"/>
      <c r="BH246" s="459"/>
      <c r="BI246" s="459"/>
      <c r="BJ246" s="459"/>
      <c r="BK246" s="459"/>
      <c r="BL246" s="459"/>
      <c r="BM246" s="459"/>
      <c r="BN246" s="459"/>
      <c r="BO246" s="459"/>
      <c r="BP246" s="459"/>
      <c r="BQ246" s="459"/>
      <c r="BR246" s="459"/>
      <c r="BS246" s="459"/>
      <c r="BT246" s="459"/>
      <c r="BU246" s="459"/>
      <c r="BV246" s="459"/>
      <c r="BW246" s="459"/>
      <c r="BX246" s="459"/>
      <c r="BY246" s="459"/>
      <c r="BZ246" s="459"/>
      <c r="CA246" s="459"/>
      <c r="CB246" s="459"/>
      <c r="CC246" s="459"/>
      <c r="CD246" s="459"/>
      <c r="CE246" s="459"/>
      <c r="CF246" s="459"/>
      <c r="CG246" s="459"/>
      <c r="CH246" s="459"/>
      <c r="CI246" s="459"/>
      <c r="CJ246" s="459"/>
      <c r="CK246" s="459"/>
      <c r="CL246" s="459"/>
      <c r="CM246" s="459"/>
      <c r="CN246" s="459"/>
      <c r="CO246" s="459"/>
      <c r="CP246" s="459"/>
      <c r="CQ246" s="459"/>
      <c r="CR246" s="459"/>
      <c r="CS246" s="459"/>
      <c r="CT246" s="459"/>
      <c r="CU246" s="459"/>
      <c r="CV246" s="459"/>
      <c r="CW246" s="459"/>
      <c r="CX246" s="459"/>
      <c r="CY246" s="459"/>
      <c r="CZ246" s="459"/>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459"/>
      <c r="AM247" s="459"/>
      <c r="AN247" s="459"/>
      <c r="AO247" s="1"/>
      <c r="AP247" s="1"/>
      <c r="AQ247" s="1"/>
      <c r="AR247" s="1"/>
      <c r="AS247" s="1"/>
      <c r="AT247" s="459"/>
      <c r="AU247" s="459"/>
      <c r="AV247" s="459"/>
      <c r="AW247" s="459"/>
      <c r="AX247" s="459"/>
      <c r="AY247" s="459"/>
      <c r="AZ247" s="459"/>
      <c r="BA247" s="459"/>
      <c r="BB247" s="459"/>
      <c r="BC247" s="459"/>
      <c r="BD247" s="459"/>
      <c r="BE247" s="459"/>
      <c r="BF247" s="459"/>
      <c r="BG247" s="459"/>
      <c r="BH247" s="459"/>
      <c r="BI247" s="459"/>
      <c r="BJ247" s="459"/>
      <c r="BK247" s="459"/>
      <c r="BL247" s="459"/>
      <c r="BM247" s="459"/>
      <c r="BN247" s="459"/>
      <c r="BO247" s="459"/>
      <c r="BP247" s="459"/>
      <c r="BQ247" s="459"/>
      <c r="BR247" s="459"/>
      <c r="BS247" s="459"/>
      <c r="BT247" s="459"/>
      <c r="BU247" s="459"/>
      <c r="BV247" s="459"/>
      <c r="BW247" s="459"/>
      <c r="BX247" s="459"/>
      <c r="BY247" s="459"/>
      <c r="BZ247" s="459"/>
      <c r="CA247" s="459"/>
      <c r="CB247" s="459"/>
      <c r="CC247" s="459"/>
      <c r="CD247" s="459"/>
      <c r="CE247" s="459"/>
      <c r="CF247" s="459"/>
      <c r="CG247" s="459"/>
      <c r="CH247" s="459"/>
      <c r="CI247" s="459"/>
      <c r="CJ247" s="459"/>
      <c r="CK247" s="459"/>
      <c r="CL247" s="459"/>
      <c r="CM247" s="459"/>
      <c r="CN247" s="459"/>
      <c r="CO247" s="459"/>
      <c r="CP247" s="459"/>
      <c r="CQ247" s="459"/>
      <c r="CR247" s="459"/>
      <c r="CS247" s="459"/>
      <c r="CT247" s="459"/>
      <c r="CU247" s="459"/>
      <c r="CV247" s="459"/>
      <c r="CW247" s="459"/>
      <c r="CX247" s="459"/>
      <c r="CY247" s="459"/>
      <c r="CZ247" s="459"/>
    </row>
    <row r="248" spans="1:104" ht="19.350000000000001" customHeight="1" collapsed="1"/>
  </sheetData>
  <sheetProtection algorithmName="SHA-512" hashValue="kVwfFgyfxIYvhBDn/YetdKiQ3nM9JdX0MlxoLkjSc6gEh+NfDISFcTBRIWmjILxPMmHTLuA0cvFBopooTjzvbQ==" saltValue="HYUaaBeWJ6aIWr8173jB9A=="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593" priority="37">
      <formula>OR($C13="休暇",$C13="休日")</formula>
    </cfRule>
  </conditionalFormatting>
  <conditionalFormatting sqref="B13:B43">
    <cfRule type="expression" dxfId="592" priority="88">
      <formula>$B13="日"</formula>
    </cfRule>
    <cfRule type="expression" dxfId="591" priority="89">
      <formula>$B13="土"</formula>
    </cfRule>
  </conditionalFormatting>
  <conditionalFormatting sqref="B64 B68 F68 B71">
    <cfRule type="expression" dxfId="590" priority="35">
      <formula>OR($N$54="管理職",$N$54="裁量労働制",$N$54="固定残業制")</formula>
    </cfRule>
  </conditionalFormatting>
  <conditionalFormatting sqref="B64 B68 F68">
    <cfRule type="expression" dxfId="589" priority="3">
      <formula>OR($N$54="(大学・国研等)管理職",$N$54="(大学・国研等)裁量労働制")</formula>
    </cfRule>
  </conditionalFormatting>
  <conditionalFormatting sqref="B76">
    <cfRule type="expression" dxfId="588" priority="15">
      <formula>OR($N$54="管理職",$N$54="裁量労働制")</formula>
    </cfRule>
  </conditionalFormatting>
  <conditionalFormatting sqref="B77">
    <cfRule type="expression" dxfId="587" priority="29">
      <formula>OR($N$54="管理職",$N$54="裁量労働制")</formula>
    </cfRule>
  </conditionalFormatting>
  <conditionalFormatting sqref="B80">
    <cfRule type="expression" dxfId="586" priority="27">
      <formula>$N$54="固定残業制"</formula>
    </cfRule>
  </conditionalFormatting>
  <conditionalFormatting sqref="B83 B87 B90">
    <cfRule type="expression" dxfId="585" priority="24">
      <formula>$N$54="固定残業制"</formula>
    </cfRule>
  </conditionalFormatting>
  <conditionalFormatting sqref="B84 B88 B91">
    <cfRule type="expression" dxfId="584" priority="21">
      <formula>$N$54="固定残業制"</formula>
    </cfRule>
  </conditionalFormatting>
  <conditionalFormatting sqref="B65:C65 B69:C69 F69 B72:C72 B78:C78">
    <cfRule type="expression" dxfId="583" priority="9">
      <formula>OR($N$54="管理職",$N$54="裁量労働制")</formula>
    </cfRule>
  </conditionalFormatting>
  <conditionalFormatting sqref="B65:C65 B69:C69 F69 B72:C72">
    <cfRule type="expression" dxfId="582" priority="33">
      <formula>OR($N$54="管理職",$N$54="裁量労働制",$N$54="固定残業制")</formula>
    </cfRule>
  </conditionalFormatting>
  <conditionalFormatting sqref="B65:C65 B69:C69 F69">
    <cfRule type="expression" dxfId="581" priority="2">
      <formula>OR($N$54="(大学・国研等)管理職",$N$54="(大学・国研等)裁量労働制")</formula>
    </cfRule>
  </conditionalFormatting>
  <conditionalFormatting sqref="B69:D69">
    <cfRule type="expression" dxfId="580" priority="7">
      <formula>OR($N$54="管理職",$N$54="裁量労働制",$N$54="固定残業制",$N$54="(大学・国研等)管理職",$N$54="(大学・国研等)裁量労働制")</formula>
    </cfRule>
  </conditionalFormatting>
  <conditionalFormatting sqref="C64 F64:O64 C68 G68:O68 C71:N71">
    <cfRule type="expression" dxfId="579" priority="14">
      <formula>OR($N$54="管理職",$N$54="裁量労働制",$N$54="固定残業制")</formula>
    </cfRule>
  </conditionalFormatting>
  <conditionalFormatting sqref="C80:L80">
    <cfRule type="expression" dxfId="578" priority="25">
      <formula>$N$54="固定残業制"</formula>
    </cfRule>
  </conditionalFormatting>
  <conditionalFormatting sqref="C83:L83 C90:N90 C87:E87">
    <cfRule type="expression" dxfId="577" priority="18">
      <formula>$N$54="固定残業制"</formula>
    </cfRule>
  </conditionalFormatting>
  <conditionalFormatting sqref="C84:L84 C88:L88 C91:N91">
    <cfRule type="expression" dxfId="576" priority="19">
      <formula>$N$54="固定残業制"</formula>
    </cfRule>
  </conditionalFormatting>
  <conditionalFormatting sqref="C76:N76">
    <cfRule type="expression" dxfId="575" priority="34">
      <formula>OR($N$54="管理職",$N$54="裁量労働制")</formula>
    </cfRule>
  </conditionalFormatting>
  <conditionalFormatting sqref="C78:N78">
    <cfRule type="expression" dxfId="574" priority="32">
      <formula>OR($N$54="管理職",$N$54="裁量労働制")</formula>
    </cfRule>
  </conditionalFormatting>
  <conditionalFormatting sqref="C64:O64 C68 G68:O68">
    <cfRule type="expression" dxfId="573" priority="12">
      <formula>OR($N$54="管理職",$N$54="裁量労働制",$N$54="固定残業制",$N$54="(大学・国研等)管理職",$N$54="(大学・国研等)裁量労働制")</formula>
    </cfRule>
  </conditionalFormatting>
  <conditionalFormatting sqref="D65">
    <cfRule type="expression" dxfId="572" priority="1">
      <formula>OR($N$54="(大学・国研等)管理職",$N$54="(大学・国研等)裁量労働制")</formula>
    </cfRule>
  </conditionalFormatting>
  <conditionalFormatting sqref="D65:O65 C69 G69:O69 C72:N72">
    <cfRule type="expression" dxfId="571" priority="11">
      <formula>OR($N$54="管理職",$N$54="裁量労働制",$N$54="固定残業制")</formula>
    </cfRule>
  </conditionalFormatting>
  <conditionalFormatting sqref="D65:O65 C69 G69:O69">
    <cfRule type="expression" dxfId="570" priority="5">
      <formula>OR($N$54="(大学・国研等)管理職",$N$54="(大学・国研等)裁量労働制")</formula>
    </cfRule>
  </conditionalFormatting>
  <conditionalFormatting sqref="E10:F10">
    <cfRule type="expression" dxfId="569" priority="76">
      <formula>OR(I9="管理職/高プロ",I9="固定残業代有",I9="(大学・国研等)管理職/高プロ")</formula>
    </cfRule>
  </conditionalFormatting>
  <conditionalFormatting sqref="F83:L83 H90:N90">
    <cfRule type="expression" dxfId="568" priority="6">
      <formula>$N$54="固定残業制"</formula>
    </cfRule>
  </conditionalFormatting>
  <conditionalFormatting sqref="F87:L87">
    <cfRule type="expression" dxfId="567" priority="20">
      <formula>$N$54="固定残業制"</formula>
    </cfRule>
  </conditionalFormatting>
  <conditionalFormatting sqref="F77:N77">
    <cfRule type="expression" dxfId="566" priority="16">
      <formula>OR($N$54="管理職",$N$54="裁量労働制")</formula>
    </cfRule>
  </conditionalFormatting>
  <conditionalFormatting sqref="G10">
    <cfRule type="expression" dxfId="565" priority="78">
      <formula>OR($I$9="管理職/高プロ",$I$9="固定残業代有",$I$9="(大学・国研等)管理職/高プロ")</formula>
    </cfRule>
  </conditionalFormatting>
  <conditionalFormatting sqref="H2">
    <cfRule type="expression" dxfId="564" priority="84">
      <formula>COUNTA($F$1)=1</formula>
    </cfRule>
  </conditionalFormatting>
  <conditionalFormatting sqref="H10">
    <cfRule type="expression" dxfId="563" priority="74">
      <formula>OR($I$9="管理職/高プロ",$I$9="裁量",$I$9="固定残業代有",$I$9="(大学・国研等)裁量")</formula>
    </cfRule>
  </conditionalFormatting>
  <conditionalFormatting sqref="I9:J9">
    <cfRule type="expression" dxfId="562" priority="86">
      <formula>COUNTA($F$1)=1</formula>
    </cfRule>
  </conditionalFormatting>
  <conditionalFormatting sqref="I1:M1">
    <cfRule type="expression" dxfId="561" priority="87">
      <formula>$I$1&lt;&gt;"-"</formula>
    </cfRule>
  </conditionalFormatting>
  <conditionalFormatting sqref="J10">
    <cfRule type="expression" dxfId="560" priority="75">
      <formula>OR($I$9="管理職/高プロ",$I$9="裁量",$I$9="固定残業代有",$I$9="(大学・国研等)裁量")</formula>
    </cfRule>
  </conditionalFormatting>
  <conditionalFormatting sqref="K10">
    <cfRule type="expression" dxfId="559" priority="77">
      <formula>OR($I$9="裁量",$I$9="固定残業代有",$I$9="(大学・国研等)裁量")</formula>
    </cfRule>
  </conditionalFormatting>
  <conditionalFormatting sqref="M80">
    <cfRule type="expression" dxfId="558" priority="26">
      <formula>$N$54="固定残業制"</formula>
    </cfRule>
  </conditionalFormatting>
  <conditionalFormatting sqref="M83 M87 O90">
    <cfRule type="expression" dxfId="557" priority="23">
      <formula>$N$54="固定残業制"</formula>
    </cfRule>
  </conditionalFormatting>
  <conditionalFormatting sqref="M84 M88 O91">
    <cfRule type="expression" dxfId="556" priority="22">
      <formula>$N$54="固定残業制"</formula>
    </cfRule>
  </conditionalFormatting>
  <conditionalFormatting sqref="N10">
    <cfRule type="expression" dxfId="555" priority="79">
      <formula>OR($I$9="裁量",$I$9="固定残業代有",$I$9="(大学・国研等)裁量")</formula>
    </cfRule>
  </conditionalFormatting>
  <conditionalFormatting sqref="O10">
    <cfRule type="expression" dxfId="554" priority="80">
      <formula>OR($H$2="あり",$Q$2="あり")</formula>
    </cfRule>
  </conditionalFormatting>
  <conditionalFormatting sqref="O76">
    <cfRule type="expression" dxfId="553" priority="31">
      <formula>OR($N$54="管理職",$N$54="裁量労働制")</formula>
    </cfRule>
  </conditionalFormatting>
  <conditionalFormatting sqref="O77">
    <cfRule type="expression" dxfId="552" priority="10">
      <formula>OR(,$N$54="管理職",$N$54="裁量労働制")</formula>
    </cfRule>
  </conditionalFormatting>
  <conditionalFormatting sqref="O78">
    <cfRule type="expression" dxfId="551" priority="28">
      <formula>OR($N$54="管理職",$N$54="裁量労働制")</formula>
    </cfRule>
  </conditionalFormatting>
  <conditionalFormatting sqref="O80 O84 O88">
    <cfRule type="expression" dxfId="550" priority="17">
      <formula>$N$54="固定残業制"</formula>
    </cfRule>
  </conditionalFormatting>
  <conditionalFormatting sqref="P64 D68 O68:P68">
    <cfRule type="expression" dxfId="549" priority="4">
      <formula>OR($N$54="(大学・国研等)管理職",$N$54="(大学・国研等)裁量労働制")</formula>
    </cfRule>
  </conditionalFormatting>
  <conditionalFormatting sqref="P64 D68 P68 O71">
    <cfRule type="expression" dxfId="548" priority="13">
      <formula>OR($N$54="管理職",$N$54="裁量労働制",$N$54="固定残業制")</formula>
    </cfRule>
  </conditionalFormatting>
  <conditionalFormatting sqref="P65 P69 O72">
    <cfRule type="expression" dxfId="547" priority="8">
      <formula>OR($N$54="管理職",$N$54="裁量労働制",$N$54="固定残業制")</formula>
    </cfRule>
  </conditionalFormatting>
  <conditionalFormatting sqref="P65 P69">
    <cfRule type="expression" dxfId="546" priority="30">
      <formula>OR($N$54="管理職",$N$54="裁量労働制",$N$54="(大学・国研等)管理職",$N$54="(大学・国研等)裁量労働制")</formula>
    </cfRule>
  </conditionalFormatting>
  <conditionalFormatting sqref="Q2">
    <cfRule type="expression" dxfId="545" priority="85">
      <formula>COUNTA($F$1)=1</formula>
    </cfRule>
  </conditionalFormatting>
  <conditionalFormatting sqref="Q10">
    <cfRule type="expression" dxfId="544" priority="81">
      <formula>OR($H$2="あり",$Q$2="あり")</formula>
    </cfRule>
  </conditionalFormatting>
  <conditionalFormatting sqref="AI1">
    <cfRule type="expression" dxfId="541" priority="90">
      <formula>COUNTIF(AI2:AI26,"○")=COUNTA($AH$2:$AH$26)</formula>
    </cfRule>
  </conditionalFormatting>
  <dataValidations count="8">
    <dataValidation type="custom" allowBlank="1" showInputMessage="1" showErrorMessage="1" sqref="I20" xr:uid="{09F9AFEC-70A7-45AA-9ADC-7AB1B3D6D099}">
      <formula1>IF($C20="休日",I20="",I20&gt;"*")</formula1>
    </dataValidation>
    <dataValidation type="list" allowBlank="1" showInputMessage="1" showErrorMessage="1" sqref="H2 Q2" xr:uid="{3A05F30F-2299-4342-9BE4-A714D9FF4235}">
      <formula1>"あり,なし"</formula1>
    </dataValidation>
    <dataValidation type="list" allowBlank="1" showInputMessage="1" showErrorMessage="1" sqref="F1:H1" xr:uid="{6B2FD7C0-F312-44EF-BBE1-ED89533343FD}">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CF710D20-802B-4E9B-8A1A-5F9251153DA6}">
      <formula1>0</formula1>
    </dataValidation>
    <dataValidation type="time" allowBlank="1" showInputMessage="1" showErrorMessage="1" errorTitle="時刻を入力してください。" error="0:00から23:59までの時刻が入力できます。" sqref="H13:H43 F13:F43 D13:D43" xr:uid="{D7696AC9-97C6-4876-A6E9-A2E572921F28}">
      <formula1>0</formula1>
      <formula2>0.999988425925926</formula2>
    </dataValidation>
    <dataValidation type="list" allowBlank="1" showInputMessage="1" showErrorMessage="1" sqref="N55:P55" xr:uid="{E2A9E3D1-4D3D-4C27-80E8-6FC93C909F09}">
      <formula1>"管理職,裁量労働制,固定残業制,一般従業員,エフォート"</formula1>
    </dataValidation>
    <dataValidation type="list" imeMode="on" allowBlank="1" sqref="I9:J9" xr:uid="{50BA2946-A599-47D5-8AC8-90EFC66E0B2F}">
      <formula1>"通常勤務,管理職/高プロ,裁量,固定残業代有,出向,(大学・国研等)管理職/高プロ,(大学・国研等)裁量,その他"</formula1>
    </dataValidation>
    <dataValidation type="list" allowBlank="1" showInputMessage="1" showErrorMessage="1" sqref="C13:C43" xr:uid="{54B9A79B-AD7F-46B2-8492-945511B1B351}">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98EB884E-D07B-49E3-A92E-B9794C116207}">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436AA7B4-C447-49D5-8B67-D6AB7E749D7C}">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95D27C8A-C0C2-4E13-817A-5CAD1150B55A}">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4320-9004-4C47-8866-1647121ECF07}">
  <dimension ref="A1:CZ248"/>
  <sheetViews>
    <sheetView showGridLines="0" view="pageBreakPreview" zoomScaleNormal="115"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459" customWidth="1" collapsed="1"/>
    <col min="39" max="40" width="10.625" style="459" customWidth="1"/>
    <col min="41" max="44" width="7.625" style="1" hidden="1" customWidth="1" outlineLevel="1"/>
    <col min="45" max="45" width="6.625" style="1" hidden="1" customWidth="1" outlineLevel="1"/>
    <col min="46" max="46" width="10.625" style="459" customWidth="1" collapsed="1"/>
    <col min="47" max="104" width="10.625" style="459" customWidth="1"/>
    <col min="105" max="16384" width="9" style="1"/>
  </cols>
  <sheetData>
    <row r="1" spans="1:104" ht="17.100000000000001" customHeight="1" thickBot="1">
      <c r="A1" s="338" t="s">
        <v>167</v>
      </c>
      <c r="B1" s="339"/>
      <c r="C1" s="339"/>
      <c r="D1" s="339"/>
      <c r="E1" s="339"/>
      <c r="F1" s="340" t="s">
        <v>110</v>
      </c>
      <c r="G1" s="341"/>
      <c r="H1" s="341"/>
      <c r="I1" s="342" t="str">
        <f>IF(AI1="エラーなし","-","コメント(S列)をご確認ください。")</f>
        <v>コメント(S列)をご確認ください。</v>
      </c>
      <c r="J1" s="343"/>
      <c r="K1" s="343"/>
      <c r="L1" s="343"/>
      <c r="M1" s="343"/>
      <c r="N1" s="34" t="str">
        <f>IF($F$1="委託業務従事日誌","契約管理番号：","事業番号：")</f>
        <v>契約管理番号：</v>
      </c>
      <c r="O1" s="344" t="s">
        <v>162</v>
      </c>
      <c r="P1" s="345"/>
      <c r="Q1" s="12" t="str">
        <f>IF($F$1="委託業務従事日誌","別紙７","")</f>
        <v>別紙７</v>
      </c>
      <c r="R1" s="346" t="s">
        <v>50</v>
      </c>
      <c r="S1" s="85" t="s">
        <v>94</v>
      </c>
      <c r="T1" s="105"/>
      <c r="U1" s="80"/>
      <c r="V1" s="80"/>
      <c r="W1" s="80"/>
      <c r="X1" s="80"/>
      <c r="Y1" s="331" t="s">
        <v>77</v>
      </c>
      <c r="Z1" s="331" t="s">
        <v>78</v>
      </c>
      <c r="AA1" s="331" t="s">
        <v>79</v>
      </c>
      <c r="AB1" s="331" t="s">
        <v>80</v>
      </c>
      <c r="AC1" s="331" t="s">
        <v>83</v>
      </c>
      <c r="AD1" s="331" t="s">
        <v>81</v>
      </c>
      <c r="AE1" s="331" t="s">
        <v>82</v>
      </c>
      <c r="AF1" s="331" t="s">
        <v>127</v>
      </c>
      <c r="AG1" s="331"/>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3" t="s">
        <v>14</v>
      </c>
      <c r="B2" s="334"/>
      <c r="C2" s="334"/>
      <c r="D2" s="334"/>
      <c r="E2" s="334"/>
      <c r="F2" s="334"/>
      <c r="G2" s="334"/>
      <c r="H2" s="102"/>
      <c r="I2" s="103"/>
      <c r="J2" s="103"/>
      <c r="K2" s="103"/>
      <c r="L2" s="103"/>
      <c r="M2" s="103"/>
      <c r="N2" s="103"/>
      <c r="O2" s="103"/>
      <c r="P2" s="103" t="s">
        <v>20</v>
      </c>
      <c r="Q2" s="79"/>
      <c r="R2" s="347"/>
      <c r="S2" s="80" t="str" cm="1">
        <f t="array" ref="S2">IF(AND(AI2="○",AI3="○"),"○",_xlfn.IFS(AI2="○","",AI2="✕","✕　"&amp;AJ2&amp;"　　")&amp;_xlfn.IFS(AI3="○","",AI3="✕","✕　"&amp;AJ3))</f>
        <v>○</v>
      </c>
      <c r="T2" s="80"/>
      <c r="W2" s="80"/>
      <c r="X2" s="80"/>
      <c r="Y2" s="332"/>
      <c r="Z2" s="332"/>
      <c r="AA2" s="332"/>
      <c r="AB2" s="332"/>
      <c r="AC2" s="332"/>
      <c r="AD2" s="332"/>
      <c r="AE2" s="332"/>
      <c r="AF2" s="332"/>
      <c r="AG2" s="332"/>
      <c r="AH2" s="181" t="s">
        <v>33</v>
      </c>
      <c r="AI2" s="182" t="str">
        <f>IF(A1="","✕","○")</f>
        <v>○</v>
      </c>
      <c r="AJ2" s="78" t="s">
        <v>43</v>
      </c>
    </row>
    <row r="3" spans="1:104" ht="17.100000000000001" customHeight="1" thickBot="1">
      <c r="A3" s="335" t="str">
        <f>IF($F$1="委託業務従事日誌","委託業務の名称：","助成事業の名称：")</f>
        <v>委託業務の名称：</v>
      </c>
      <c r="B3" s="327"/>
      <c r="C3" s="327"/>
      <c r="D3" s="327"/>
      <c r="E3" s="325" t="s">
        <v>133</v>
      </c>
      <c r="F3" s="326"/>
      <c r="G3" s="326"/>
      <c r="H3" s="326"/>
      <c r="I3" s="326"/>
      <c r="J3" s="326"/>
      <c r="K3" s="326"/>
      <c r="L3" s="326"/>
      <c r="M3" s="326"/>
      <c r="N3" s="326"/>
      <c r="O3" s="326"/>
      <c r="P3" s="326"/>
      <c r="Q3" s="98"/>
      <c r="R3" s="347"/>
      <c r="S3" s="80" t="str" cm="1">
        <f t="array" ref="S3">IF(AND(AI4="○",AI5="○"),"○",_xlfn.IFS(AI4="○","",AI4="✕","✕　"&amp;AJ4&amp;"　　")&amp;_xlfn.IFS(AI5="○","",AI5="✕","✕　"&amp;AJ5))</f>
        <v>✕　“他のNEDO事業有無”が未選択。　　✕　“他の公的事業有無”が未選択。</v>
      </c>
      <c r="T3" s="80"/>
      <c r="W3" s="80"/>
      <c r="X3" s="80"/>
      <c r="Y3" s="332"/>
      <c r="Z3" s="332"/>
      <c r="AA3" s="332"/>
      <c r="AB3" s="332"/>
      <c r="AC3" s="332"/>
      <c r="AD3" s="332"/>
      <c r="AE3" s="332"/>
      <c r="AF3" s="332"/>
      <c r="AG3" s="332"/>
      <c r="AH3" s="183" t="s">
        <v>32</v>
      </c>
      <c r="AI3" s="184" t="str">
        <f>IF(O1="","✕","○")</f>
        <v>○</v>
      </c>
      <c r="AJ3" s="78" t="s">
        <v>38</v>
      </c>
      <c r="AO3" s="170" t="s">
        <v>114</v>
      </c>
      <c r="AP3" s="172" t="s">
        <v>113</v>
      </c>
      <c r="AQ3" s="3"/>
      <c r="AR3" s="3"/>
      <c r="AS3" s="3"/>
    </row>
    <row r="4" spans="1:104" ht="17.100000000000001" customHeight="1" thickBot="1">
      <c r="A4" s="336"/>
      <c r="B4" s="337"/>
      <c r="C4" s="337"/>
      <c r="D4" s="337"/>
      <c r="E4" s="325" t="s">
        <v>132</v>
      </c>
      <c r="F4" s="326"/>
      <c r="G4" s="326"/>
      <c r="H4" s="326"/>
      <c r="I4" s="326"/>
      <c r="J4" s="326"/>
      <c r="K4" s="326"/>
      <c r="L4" s="326"/>
      <c r="M4" s="326"/>
      <c r="N4" s="326"/>
      <c r="O4" s="326"/>
      <c r="P4" s="326"/>
      <c r="Q4" s="98"/>
      <c r="S4" s="80" t="str">
        <f>IF(COUNTA(E3:P5)&gt;=1,"○","✕ "&amp;AJ6)</f>
        <v>○</v>
      </c>
      <c r="T4" s="80"/>
      <c r="W4" s="80"/>
      <c r="X4" s="80"/>
      <c r="Y4" s="332"/>
      <c r="Z4" s="332"/>
      <c r="AA4" s="332"/>
      <c r="AB4" s="332"/>
      <c r="AC4" s="332"/>
      <c r="AD4" s="332"/>
      <c r="AE4" s="332"/>
      <c r="AF4" s="332"/>
      <c r="AG4" s="332"/>
      <c r="AH4" s="183" t="s">
        <v>31</v>
      </c>
      <c r="AI4" s="184" t="str" cm="1">
        <f t="array" ref="AI4">_xlfn.IFS(H2="あり","○",H2="なし","○",TRUE,"✕")</f>
        <v>✕</v>
      </c>
      <c r="AJ4" s="78" t="s">
        <v>39</v>
      </c>
      <c r="AO4" s="171">
        <f>I9</f>
        <v>0</v>
      </c>
      <c r="AP4" s="173" t="e">
        <f>VLOOKUP($AO$4,$AO$11:$AS$19,2,)</f>
        <v>#N/A</v>
      </c>
      <c r="AQ4" s="3"/>
      <c r="AR4" s="3"/>
      <c r="AS4" s="3"/>
    </row>
    <row r="5" spans="1:104" ht="17.100000000000001" customHeight="1">
      <c r="A5" s="336"/>
      <c r="B5" s="337"/>
      <c r="C5" s="337"/>
      <c r="D5" s="337"/>
      <c r="E5" s="325" t="s">
        <v>163</v>
      </c>
      <c r="F5" s="326"/>
      <c r="G5" s="326"/>
      <c r="H5" s="326"/>
      <c r="I5" s="326"/>
      <c r="J5" s="326"/>
      <c r="K5" s="326"/>
      <c r="L5" s="326"/>
      <c r="M5" s="326"/>
      <c r="N5" s="326"/>
      <c r="O5" s="326"/>
      <c r="P5" s="326"/>
      <c r="Q5" s="98"/>
      <c r="R5" s="82"/>
      <c r="S5" s="80"/>
      <c r="T5" s="80"/>
      <c r="U5" s="29"/>
      <c r="V5" s="29"/>
      <c r="W5" s="80"/>
      <c r="X5" s="80"/>
      <c r="Y5" s="332"/>
      <c r="Z5" s="332"/>
      <c r="AA5" s="332"/>
      <c r="AB5" s="332"/>
      <c r="AC5" s="332"/>
      <c r="AD5" s="332"/>
      <c r="AE5" s="332"/>
      <c r="AF5" s="332"/>
      <c r="AG5" s="332"/>
      <c r="AH5" s="183" t="s">
        <v>30</v>
      </c>
      <c r="AI5" s="184" t="str" cm="1">
        <f t="array" ref="AI5">_xlfn.IFS(Q2="あり","○",Q2="なし","○",TRUE,"✕")</f>
        <v>✕</v>
      </c>
      <c r="AJ5" s="78" t="s">
        <v>95</v>
      </c>
      <c r="AO5" s="160"/>
      <c r="AP5" s="174" t="e">
        <f>VLOOKUP($AO$4,$AO$11:$AS$19,3,)</f>
        <v>#N/A</v>
      </c>
      <c r="AQ5" s="3"/>
      <c r="AR5" s="3"/>
      <c r="AS5" s="3"/>
    </row>
    <row r="6" spans="1:104" ht="17.100000000000001" customHeight="1">
      <c r="A6" s="335" t="str">
        <f>IF($F$1="委託業務従事日誌","再委託等項目：","委託・共同研究項目：")</f>
        <v>再委託等項目：</v>
      </c>
      <c r="B6" s="327"/>
      <c r="C6" s="327"/>
      <c r="D6" s="327"/>
      <c r="E6" s="325" t="s">
        <v>15</v>
      </c>
      <c r="F6" s="326"/>
      <c r="G6" s="326"/>
      <c r="H6" s="326"/>
      <c r="I6" s="326"/>
      <c r="J6" s="326"/>
      <c r="K6" s="326"/>
      <c r="L6" s="326"/>
      <c r="M6" s="326"/>
      <c r="N6" s="326"/>
      <c r="O6" s="326"/>
      <c r="P6" s="326"/>
      <c r="Q6" s="98"/>
      <c r="S6" s="80"/>
      <c r="T6" s="80"/>
      <c r="W6" s="80"/>
      <c r="X6" s="80"/>
      <c r="Y6" s="332"/>
      <c r="Z6" s="332"/>
      <c r="AA6" s="332"/>
      <c r="AB6" s="332"/>
      <c r="AC6" s="332"/>
      <c r="AD6" s="332"/>
      <c r="AE6" s="332"/>
      <c r="AF6" s="332"/>
      <c r="AG6" s="332"/>
      <c r="AH6" s="183" t="s">
        <v>29</v>
      </c>
      <c r="AI6" s="184" t="str">
        <f>IF(COUNTA(E3:P5)&gt;=1,"○","✕")</f>
        <v>○</v>
      </c>
      <c r="AJ6" s="78" t="s">
        <v>40</v>
      </c>
      <c r="AO6" s="160"/>
      <c r="AP6" s="174" t="e">
        <f>VLOOKUP($AO$4,$AO$11:$AS$19,4,)</f>
        <v>#N/A</v>
      </c>
      <c r="AQ6" s="3"/>
      <c r="AR6" s="3"/>
      <c r="AS6" s="3"/>
    </row>
    <row r="7" spans="1:104" ht="17.100000000000001" customHeight="1" thickBot="1">
      <c r="A7" s="97"/>
      <c r="B7" s="104"/>
      <c r="C7" s="327" t="str">
        <f>IF($F$1="委託業務従事日誌","委託先等名称：","助成先等名称：")</f>
        <v>委託先等名称：</v>
      </c>
      <c r="D7" s="328"/>
      <c r="E7" s="325" t="s">
        <v>129</v>
      </c>
      <c r="F7" s="326"/>
      <c r="G7" s="326"/>
      <c r="H7" s="326"/>
      <c r="I7" s="326"/>
      <c r="J7" s="326"/>
      <c r="K7" s="326"/>
      <c r="L7" s="326"/>
      <c r="M7" s="326"/>
      <c r="N7" s="326"/>
      <c r="O7" s="326"/>
      <c r="P7" s="326"/>
      <c r="Q7" s="98"/>
      <c r="R7" s="81" t="s">
        <v>49</v>
      </c>
      <c r="S7" s="80" t="str" cm="1">
        <f t="array" ref="S7">IF(COUNTA(E7)&gt;=1,_xlfn.IFS(E7=" ","✕"&amp;AJ7,E7="　","✕"&amp;AJ7,TRUE,"○"),"✕"&amp;AJ7)</f>
        <v>○</v>
      </c>
      <c r="T7" s="80"/>
      <c r="U7" s="30"/>
      <c r="V7" s="30"/>
      <c r="W7" s="80"/>
      <c r="X7" s="80"/>
      <c r="Y7" s="332"/>
      <c r="Z7" s="332"/>
      <c r="AA7" s="332"/>
      <c r="AB7" s="332"/>
      <c r="AC7" s="332"/>
      <c r="AD7" s="332"/>
      <c r="AE7" s="332"/>
      <c r="AF7" s="332"/>
      <c r="AG7" s="332"/>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8" t="s">
        <v>75</v>
      </c>
      <c r="D8" s="328"/>
      <c r="E8" s="377" t="s">
        <v>130</v>
      </c>
      <c r="F8" s="378"/>
      <c r="G8" s="378"/>
      <c r="H8" s="378"/>
      <c r="J8" s="35"/>
      <c r="K8" s="53"/>
      <c r="L8" s="53" t="str">
        <f>IF($F$1="委託業務従事日誌","業務管理者等","主任研究者等")&amp;"　所属："</f>
        <v>業務管理者等　所属：</v>
      </c>
      <c r="M8" s="53"/>
      <c r="N8" s="377" t="s">
        <v>134</v>
      </c>
      <c r="O8" s="378"/>
      <c r="P8" s="378"/>
      <c r="Q8" s="99"/>
      <c r="R8" s="81" t="s">
        <v>49</v>
      </c>
      <c r="S8" s="80" t="str" cm="1">
        <f t="array" ref="S8">_xlfn.IFS(AND(COUNTA(E8)&gt;=1,COUNTA(N8)&gt;=1),"○",TRUE,IF(COUNTA(E8)&gt;=1,"","✕ "&amp;AJ8&amp;" ")&amp;IF(COUNTA(N8)&gt;=1,"","✕ "&amp;AJ10))</f>
        <v>○</v>
      </c>
      <c r="T8" s="80"/>
      <c r="W8" s="80"/>
      <c r="X8" s="80"/>
      <c r="Y8" s="332"/>
      <c r="Z8" s="332"/>
      <c r="AA8" s="332"/>
      <c r="AB8" s="332"/>
      <c r="AC8" s="332"/>
      <c r="AD8" s="332"/>
      <c r="AE8" s="332"/>
      <c r="AF8" s="332"/>
      <c r="AG8" s="332"/>
      <c r="AH8" s="185" t="s">
        <v>97</v>
      </c>
      <c r="AI8" s="184" t="str">
        <f>IF(COUNTA(E8)&gt;=1,"○","✕")</f>
        <v>○</v>
      </c>
      <c r="AJ8" s="78" t="s">
        <v>96</v>
      </c>
      <c r="AO8" s="160"/>
      <c r="AP8" s="192"/>
      <c r="AQ8" s="3"/>
      <c r="AR8" s="3"/>
      <c r="AS8" s="3"/>
    </row>
    <row r="9" spans="1:104" ht="21" customHeight="1">
      <c r="A9" s="379" t="s">
        <v>107</v>
      </c>
      <c r="B9" s="158"/>
      <c r="C9" s="108"/>
      <c r="D9" s="106" t="s">
        <v>3</v>
      </c>
      <c r="E9" s="377" t="s">
        <v>177</v>
      </c>
      <c r="F9" s="377"/>
      <c r="G9" s="377"/>
      <c r="H9" s="377"/>
      <c r="I9" s="381"/>
      <c r="J9" s="382"/>
      <c r="K9" s="52"/>
      <c r="L9" s="52" t="s">
        <v>6</v>
      </c>
      <c r="M9" s="52"/>
      <c r="N9" s="377" t="s">
        <v>131</v>
      </c>
      <c r="O9" s="378"/>
      <c r="P9" s="378"/>
      <c r="Q9" s="99"/>
      <c r="R9" s="81" t="s">
        <v>49</v>
      </c>
      <c r="S9" s="80" t="str" cm="1">
        <f t="array" ref="S9">_xlfn.IFS(AND(COUNTA(E9)&gt;=1,COUNTA(N9)&gt;=1),"○",TRUE,IF(COUNTA(E9)&gt;=1,"","✕ "&amp;AJ9&amp;" ")&amp;IF(COUNTA(N9)&gt;=1,"","✕ "&amp;AJ11))</f>
        <v>○</v>
      </c>
      <c r="T9" s="80"/>
      <c r="W9" s="80"/>
      <c r="X9" s="80"/>
      <c r="Y9" s="332"/>
      <c r="Z9" s="332"/>
      <c r="AA9" s="332"/>
      <c r="AB9" s="332"/>
      <c r="AC9" s="332"/>
      <c r="AD9" s="332"/>
      <c r="AE9" s="332"/>
      <c r="AF9" s="332"/>
      <c r="AG9" s="332"/>
      <c r="AH9" s="183" t="s">
        <v>99</v>
      </c>
      <c r="AI9" s="184" t="str">
        <f>IF(COUNTA(E9)&gt;=1,"○","✕")</f>
        <v>○</v>
      </c>
      <c r="AJ9" s="78" t="s">
        <v>98</v>
      </c>
      <c r="AO9" s="160"/>
      <c r="AP9" s="159"/>
      <c r="AQ9" s="3"/>
      <c r="AR9" s="3"/>
      <c r="AS9" s="3"/>
    </row>
    <row r="10" spans="1:104" ht="30" customHeight="1" thickBot="1">
      <c r="A10" s="380"/>
      <c r="B10" s="70">
        <f>COUNTIF($B$13:$B$43,"月")+COUNTIF($B$13:$B$43,"火")+COUNTIF($B$13:$B$43,"水")+COUNTIF($B$13:$B$43,"木")+COUNTIF($B$13:$B$43,"金")+COUNTIF($B$13:$B$43,"土")+COUNTIF($B$13:$B$43,"日")-COUNTIF($C$13:$C$43,"休日")-COUNTIF($C$13:$C$43,"休日出勤")-COUNTIF($C$13:$C$43,"振休")-COUNTIF($C$13:$C$43,"代休")</f>
        <v>21</v>
      </c>
      <c r="C10" s="383" t="str">
        <f>"←稼働"&amp;F54&amp;"日
 + "&amp;"休暇"&amp;E54&amp;"日"</f>
        <v>←稼働21日
 + 休暇0日</v>
      </c>
      <c r="D10" s="384"/>
      <c r="E10" s="385" t="str">
        <f>IF(OR(I9="管理職/高プロ",I9="固定残業代有",I9="(大学・国研等)管理職/高プロ"),"所定労働時間                                                                                                                                                                                              (h/日)","")</f>
        <v/>
      </c>
      <c r="F10" s="386"/>
      <c r="G10" s="100"/>
      <c r="H10" s="329" t="str" cm="1">
        <f t="array" ref="H10">_xlfn.IFS(OR(N54="管理職",N54="裁量労働制",N54="固定残業制"),"時間休(h/月)",OR(N54="(大学・国研等)裁量労働制"),"給与支給上の休日労働時間(h/月)",TRUE,"")</f>
        <v/>
      </c>
      <c r="I10" s="330"/>
      <c r="J10" s="107"/>
      <c r="K10" s="329" t="str" cm="1">
        <f t="array" ref="K10">_xlfn.IFS(OR(N54="裁量労働制",N54="(大学・国研等)裁量労働制"),"労基提出した協定上
の みなし時間(h/日)",N54="固定残業制","雇用契約に記載の
固定残業時間(h/月)",TRUE,"")</f>
        <v/>
      </c>
      <c r="L10" s="330"/>
      <c r="M10" s="330"/>
      <c r="N10" s="107"/>
      <c r="O10" s="361" t="str" cm="1">
        <f t="array" ref="O10">_xlfn.IFS(OR(H2="あり",Q2="あり"),"他の公的事業
従事(h/月)",AND(H2="なし",Q2="なし"),"",TRUE,"")</f>
        <v/>
      </c>
      <c r="P10" s="330"/>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2"/>
      <c r="Z10" s="332"/>
      <c r="AA10" s="332"/>
      <c r="AB10" s="332"/>
      <c r="AC10" s="332"/>
      <c r="AD10" s="332"/>
      <c r="AE10" s="332"/>
      <c r="AF10" s="332"/>
      <c r="AG10" s="332"/>
      <c r="AH10" s="183" t="s">
        <v>100</v>
      </c>
      <c r="AI10" s="184" t="str">
        <f>IF(COUNTA(N8)&gt;=1,"○","✕")</f>
        <v>○</v>
      </c>
      <c r="AJ10" s="78" t="s">
        <v>101</v>
      </c>
      <c r="AO10" s="94"/>
      <c r="AP10" s="3"/>
      <c r="AQ10" s="3"/>
      <c r="AR10" s="3"/>
      <c r="AS10" s="3"/>
    </row>
    <row r="11" spans="1:104" s="3" customFormat="1" ht="17.100000000000001" customHeight="1" thickBot="1">
      <c r="A11" s="362" t="s">
        <v>0</v>
      </c>
      <c r="B11" s="364" t="s">
        <v>1</v>
      </c>
      <c r="C11" s="366" t="s">
        <v>92</v>
      </c>
      <c r="D11" s="368" t="s">
        <v>9</v>
      </c>
      <c r="E11" s="369"/>
      <c r="F11" s="369"/>
      <c r="G11" s="370"/>
      <c r="H11" s="371" t="s">
        <v>7</v>
      </c>
      <c r="I11" s="371" t="s">
        <v>8</v>
      </c>
      <c r="J11" s="373" t="s">
        <v>91</v>
      </c>
      <c r="K11" s="373"/>
      <c r="L11" s="373"/>
      <c r="M11" s="373"/>
      <c r="N11" s="373"/>
      <c r="O11" s="373"/>
      <c r="P11" s="373"/>
      <c r="Q11" s="374"/>
      <c r="R11" s="81"/>
      <c r="S11" s="110"/>
      <c r="T11" s="80"/>
      <c r="W11" s="80"/>
      <c r="X11" s="80"/>
      <c r="Y11" s="332"/>
      <c r="Z11" s="332"/>
      <c r="AA11" s="332"/>
      <c r="AB11" s="332"/>
      <c r="AC11" s="332"/>
      <c r="AD11" s="332"/>
      <c r="AE11" s="332"/>
      <c r="AF11" s="332"/>
      <c r="AG11" s="332"/>
      <c r="AH11" s="183" t="s">
        <v>103</v>
      </c>
      <c r="AI11" s="184" t="str">
        <f>IF(COUNTA(N9)&gt;=1,"○","✕")</f>
        <v>○</v>
      </c>
      <c r="AJ11" s="78" t="s">
        <v>102</v>
      </c>
      <c r="AK11" s="1"/>
      <c r="AL11" s="459"/>
      <c r="AM11" s="459"/>
      <c r="AN11" s="459"/>
      <c r="AO11" s="166" t="s">
        <v>114</v>
      </c>
      <c r="AP11" s="177" t="s">
        <v>113</v>
      </c>
      <c r="AQ11" s="177"/>
      <c r="AR11" s="177"/>
      <c r="AS11" s="165"/>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row>
    <row r="12" spans="1:104" s="3" customFormat="1" ht="17.100000000000001" customHeight="1" thickBot="1">
      <c r="A12" s="363"/>
      <c r="B12" s="365"/>
      <c r="C12" s="367"/>
      <c r="D12" s="49" t="s">
        <v>4</v>
      </c>
      <c r="E12" s="4" t="s">
        <v>5</v>
      </c>
      <c r="F12" s="5" t="s">
        <v>4</v>
      </c>
      <c r="G12" s="4" t="s">
        <v>5</v>
      </c>
      <c r="H12" s="372"/>
      <c r="I12" s="372"/>
      <c r="J12" s="375"/>
      <c r="K12" s="375"/>
      <c r="L12" s="375"/>
      <c r="M12" s="375"/>
      <c r="N12" s="375"/>
      <c r="O12" s="375"/>
      <c r="P12" s="375"/>
      <c r="Q12" s="376"/>
      <c r="R12" s="81"/>
      <c r="S12" s="110" t="str">
        <f>IF(TEXT(ABS((E23-D23)+(G23-F23)-H23),IF((E23-D23)+(G23-F23)&lt;H23,"-[h]:mm","[h]:mm"))&lt;"0:00"*1,"✕","○")</f>
        <v>○</v>
      </c>
      <c r="T12" s="80"/>
      <c r="W12" s="80"/>
      <c r="X12" s="80"/>
      <c r="Y12" s="332"/>
      <c r="Z12" s="332"/>
      <c r="AA12" s="332"/>
      <c r="AB12" s="332"/>
      <c r="AC12" s="332"/>
      <c r="AD12" s="332"/>
      <c r="AE12" s="332"/>
      <c r="AF12" s="332"/>
      <c r="AG12" s="332"/>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459"/>
      <c r="AM12" s="459"/>
      <c r="AN12" s="459"/>
      <c r="AO12" s="169" t="s">
        <v>115</v>
      </c>
      <c r="AP12" s="178" t="s">
        <v>15</v>
      </c>
      <c r="AQ12" s="175" t="s">
        <v>123</v>
      </c>
      <c r="AR12" s="175" t="s">
        <v>15</v>
      </c>
      <c r="AS12" s="164" t="s">
        <v>15</v>
      </c>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row>
    <row r="13" spans="1:104" ht="17.100000000000001" customHeight="1" thickTop="1">
      <c r="A13" s="31">
        <f>DATEVALUE(TEXT(SUBSTITUTE(SUBSTITUTE(SUBSTITUTE($A$1,"元","１"),"分",""),"度","")&amp;"１日","yyyy/mm/d"))</f>
        <v>45809</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36"/>
      <c r="K13" s="437"/>
      <c r="L13" s="437"/>
      <c r="M13" s="437"/>
      <c r="N13" s="437"/>
      <c r="O13" s="437"/>
      <c r="P13" s="437"/>
      <c r="Q13" s="43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45810</v>
      </c>
      <c r="B14" s="46" t="str">
        <f>TEXT(A14,"aaa")</f>
        <v>月</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39"/>
      <c r="K14" s="440"/>
      <c r="L14" s="440"/>
      <c r="M14" s="440"/>
      <c r="N14" s="440"/>
      <c r="O14" s="440"/>
      <c r="P14" s="440"/>
      <c r="Q14" s="441"/>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45811</v>
      </c>
      <c r="B15" s="46" t="str">
        <f t="shared" ref="B15:B18" si="2">TEXT(A15,"aaa")</f>
        <v>火</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39"/>
      <c r="K15" s="440"/>
      <c r="L15" s="440"/>
      <c r="M15" s="440"/>
      <c r="N15" s="440"/>
      <c r="O15" s="440"/>
      <c r="P15" s="440"/>
      <c r="Q15" s="441"/>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45812</v>
      </c>
      <c r="B16" s="46" t="str">
        <f t="shared" si="2"/>
        <v>水</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39"/>
      <c r="K16" s="440"/>
      <c r="L16" s="440"/>
      <c r="M16" s="440"/>
      <c r="N16" s="440"/>
      <c r="O16" s="440"/>
      <c r="P16" s="440"/>
      <c r="Q16" s="441"/>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45813</v>
      </c>
      <c r="B17" s="46" t="str">
        <f t="shared" si="2"/>
        <v>木</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39"/>
      <c r="K17" s="440"/>
      <c r="L17" s="440"/>
      <c r="M17" s="440"/>
      <c r="N17" s="440"/>
      <c r="O17" s="440"/>
      <c r="P17" s="440"/>
      <c r="Q17" s="4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45814</v>
      </c>
      <c r="B18" s="47" t="str">
        <f t="shared" si="2"/>
        <v>金</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39"/>
      <c r="K18" s="440"/>
      <c r="L18" s="440"/>
      <c r="M18" s="440"/>
      <c r="N18" s="440"/>
      <c r="O18" s="440"/>
      <c r="P18" s="440"/>
      <c r="Q18" s="441"/>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45815</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2"/>
      <c r="K19" s="443"/>
      <c r="L19" s="443"/>
      <c r="M19" s="443"/>
      <c r="N19" s="443"/>
      <c r="O19" s="443"/>
      <c r="P19" s="443"/>
      <c r="Q19" s="44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45816</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45"/>
      <c r="K20" s="446"/>
      <c r="L20" s="446"/>
      <c r="M20" s="446"/>
      <c r="N20" s="446"/>
      <c r="O20" s="446"/>
      <c r="P20" s="446"/>
      <c r="Q20" s="4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45817</v>
      </c>
      <c r="B21" s="46" t="str">
        <f t="shared" ref="B21:B43" si="6">TEXT(A21,"aaa")</f>
        <v>月</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39"/>
      <c r="K21" s="440"/>
      <c r="L21" s="440"/>
      <c r="M21" s="440"/>
      <c r="N21" s="440"/>
      <c r="O21" s="440"/>
      <c r="P21" s="440"/>
      <c r="Q21" s="441"/>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45818</v>
      </c>
      <c r="B22" s="46" t="str">
        <f t="shared" si="6"/>
        <v>火</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39"/>
      <c r="K22" s="440"/>
      <c r="L22" s="440"/>
      <c r="M22" s="440"/>
      <c r="N22" s="440"/>
      <c r="O22" s="440"/>
      <c r="P22" s="440"/>
      <c r="Q22" s="441"/>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45819</v>
      </c>
      <c r="B23" s="46" t="str">
        <f t="shared" si="6"/>
        <v>水</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39"/>
      <c r="K23" s="440"/>
      <c r="L23" s="440"/>
      <c r="M23" s="440"/>
      <c r="N23" s="440"/>
      <c r="O23" s="440"/>
      <c r="P23" s="440"/>
      <c r="Q23" s="441"/>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45820</v>
      </c>
      <c r="B24" s="46" t="str">
        <f t="shared" si="6"/>
        <v>木</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39"/>
      <c r="K24" s="440"/>
      <c r="L24" s="440"/>
      <c r="M24" s="440"/>
      <c r="N24" s="440"/>
      <c r="O24" s="440"/>
      <c r="P24" s="440"/>
      <c r="Q24" s="4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45821</v>
      </c>
      <c r="B25" s="46" t="str">
        <f t="shared" si="6"/>
        <v>金</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39"/>
      <c r="K25" s="440"/>
      <c r="L25" s="440"/>
      <c r="M25" s="440"/>
      <c r="N25" s="440"/>
      <c r="O25" s="440"/>
      <c r="P25" s="440"/>
      <c r="Q25" s="441"/>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45822</v>
      </c>
      <c r="B26" s="46" t="str">
        <f t="shared" si="6"/>
        <v>土</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439"/>
      <c r="K26" s="440"/>
      <c r="L26" s="440"/>
      <c r="M26" s="440"/>
      <c r="N26" s="440"/>
      <c r="O26" s="440"/>
      <c r="P26" s="440"/>
      <c r="Q26" s="441"/>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45823</v>
      </c>
      <c r="B27" s="46" t="str">
        <f t="shared" si="6"/>
        <v>日</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442"/>
      <c r="K27" s="443"/>
      <c r="L27" s="443"/>
      <c r="M27" s="443"/>
      <c r="N27" s="443"/>
      <c r="O27" s="443"/>
      <c r="P27" s="443"/>
      <c r="Q27" s="44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45824</v>
      </c>
      <c r="B28" s="46" t="str">
        <f t="shared" si="6"/>
        <v>月</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8"/>
      <c r="K28" s="446"/>
      <c r="L28" s="446"/>
      <c r="M28" s="446"/>
      <c r="N28" s="446"/>
      <c r="O28" s="446"/>
      <c r="P28" s="446"/>
      <c r="Q28" s="44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45825</v>
      </c>
      <c r="B29" s="46" t="str">
        <f t="shared" si="6"/>
        <v>火</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39"/>
      <c r="K29" s="440"/>
      <c r="L29" s="440"/>
      <c r="M29" s="440"/>
      <c r="N29" s="440"/>
      <c r="O29" s="440"/>
      <c r="P29" s="440"/>
      <c r="Q29" s="441"/>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45826</v>
      </c>
      <c r="B30" s="46" t="str">
        <f t="shared" si="6"/>
        <v>水</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39"/>
      <c r="K30" s="440"/>
      <c r="L30" s="440"/>
      <c r="M30" s="440"/>
      <c r="N30" s="440"/>
      <c r="O30" s="440"/>
      <c r="P30" s="440"/>
      <c r="Q30" s="441"/>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45827</v>
      </c>
      <c r="B31" s="46" t="str">
        <f t="shared" si="6"/>
        <v>木</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39"/>
      <c r="K31" s="440"/>
      <c r="L31" s="440"/>
      <c r="M31" s="440"/>
      <c r="N31" s="440"/>
      <c r="O31" s="440"/>
      <c r="P31" s="440"/>
      <c r="Q31" s="441"/>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45828</v>
      </c>
      <c r="B32" s="46" t="str">
        <f t="shared" si="6"/>
        <v>金</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39"/>
      <c r="K32" s="440"/>
      <c r="L32" s="440"/>
      <c r="M32" s="440"/>
      <c r="N32" s="440"/>
      <c r="O32" s="440"/>
      <c r="P32" s="440"/>
      <c r="Q32" s="441"/>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45829</v>
      </c>
      <c r="B33" s="46" t="str">
        <f t="shared" si="6"/>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39"/>
      <c r="K33" s="440"/>
      <c r="L33" s="440"/>
      <c r="M33" s="440"/>
      <c r="N33" s="440"/>
      <c r="O33" s="440"/>
      <c r="P33" s="440"/>
      <c r="Q33" s="441"/>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45830</v>
      </c>
      <c r="B34" s="46" t="str">
        <f t="shared" si="6"/>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39"/>
      <c r="K34" s="440"/>
      <c r="L34" s="440"/>
      <c r="M34" s="440"/>
      <c r="N34" s="440"/>
      <c r="O34" s="440"/>
      <c r="P34" s="440"/>
      <c r="Q34" s="441"/>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45831</v>
      </c>
      <c r="B35" s="46" t="str">
        <f t="shared" si="6"/>
        <v>月</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2"/>
      <c r="K35" s="443"/>
      <c r="L35" s="443"/>
      <c r="M35" s="443"/>
      <c r="N35" s="443"/>
      <c r="O35" s="443"/>
      <c r="P35" s="443"/>
      <c r="Q35" s="44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45832</v>
      </c>
      <c r="B36" s="46" t="str">
        <f t="shared" si="6"/>
        <v>火</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49"/>
      <c r="K36" s="446"/>
      <c r="L36" s="446"/>
      <c r="M36" s="446"/>
      <c r="N36" s="446"/>
      <c r="O36" s="446"/>
      <c r="P36" s="446"/>
      <c r="Q36" s="44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45833</v>
      </c>
      <c r="B37" s="46" t="str">
        <f t="shared" si="6"/>
        <v>水</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39"/>
      <c r="K37" s="440"/>
      <c r="L37" s="440"/>
      <c r="M37" s="440"/>
      <c r="N37" s="440"/>
      <c r="O37" s="440"/>
      <c r="P37" s="440"/>
      <c r="Q37" s="441"/>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45834</v>
      </c>
      <c r="B38" s="46" t="str">
        <f t="shared" si="6"/>
        <v>木</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39"/>
      <c r="K38" s="440"/>
      <c r="L38" s="440"/>
      <c r="M38" s="440"/>
      <c r="N38" s="440"/>
      <c r="O38" s="440"/>
      <c r="P38" s="440"/>
      <c r="Q38" s="441"/>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45835</v>
      </c>
      <c r="B39" s="46" t="str">
        <f t="shared" si="6"/>
        <v>金</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39"/>
      <c r="K39" s="440"/>
      <c r="L39" s="440"/>
      <c r="M39" s="440"/>
      <c r="N39" s="440"/>
      <c r="O39" s="440"/>
      <c r="P39" s="440"/>
      <c r="Q39" s="441"/>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45836</v>
      </c>
      <c r="B40" s="46" t="str">
        <f t="shared" si="6"/>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39"/>
      <c r="K40" s="440"/>
      <c r="L40" s="440"/>
      <c r="M40" s="440"/>
      <c r="N40" s="440"/>
      <c r="O40" s="440"/>
      <c r="P40" s="440"/>
      <c r="Q40" s="441"/>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45837</v>
      </c>
      <c r="B41" s="46" t="str">
        <f t="shared" si="6"/>
        <v>日</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39"/>
      <c r="K41" s="440"/>
      <c r="L41" s="440"/>
      <c r="M41" s="440"/>
      <c r="N41" s="440"/>
      <c r="O41" s="440"/>
      <c r="P41" s="440"/>
      <c r="Q41" s="441"/>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45838</v>
      </c>
      <c r="B42" s="46" t="str">
        <f t="shared" si="6"/>
        <v>月</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39"/>
      <c r="K42" s="440"/>
      <c r="L42" s="440"/>
      <c r="M42" s="440"/>
      <c r="N42" s="440"/>
      <c r="O42" s="440"/>
      <c r="P42" s="440"/>
      <c r="Q42" s="441"/>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0"/>
      <c r="K43" s="451"/>
      <c r="L43" s="451"/>
      <c r="M43" s="451"/>
      <c r="N43" s="451"/>
      <c r="O43" s="451"/>
      <c r="P43" s="451"/>
      <c r="Q43" s="45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49" t="s">
        <v>10</v>
      </c>
      <c r="B46" s="350"/>
      <c r="C46" s="350"/>
      <c r="D46" s="350"/>
      <c r="E46" s="350"/>
      <c r="F46" s="350"/>
      <c r="G46" s="350"/>
      <c r="H46" s="350"/>
      <c r="I46" s="350"/>
      <c r="J46" s="350"/>
      <c r="K46" s="350"/>
      <c r="L46" s="350"/>
      <c r="M46" s="350"/>
      <c r="N46" s="350"/>
      <c r="O46" s="350"/>
      <c r="P46" s="350"/>
      <c r="Q46" s="351"/>
      <c r="AO46" s="30"/>
      <c r="AP46" s="30"/>
      <c r="AQ46" s="30"/>
      <c r="AR46" s="30"/>
      <c r="AS46" s="30"/>
    </row>
    <row r="47" spans="1:45" ht="10.5" customHeight="1" thickBot="1">
      <c r="A47" s="41"/>
      <c r="B47" s="65"/>
      <c r="C47" s="65"/>
      <c r="D47" s="352"/>
      <c r="E47" s="352"/>
      <c r="F47" s="66"/>
      <c r="G47" s="66"/>
      <c r="H47" s="66"/>
      <c r="I47" s="66"/>
      <c r="J47" s="352"/>
      <c r="K47" s="352"/>
      <c r="L47" s="352"/>
      <c r="M47" s="352"/>
      <c r="N47" s="352"/>
      <c r="O47" s="352"/>
      <c r="P47" s="352"/>
      <c r="Q47" s="353"/>
      <c r="AO47" s="30"/>
      <c r="AP47" s="30"/>
      <c r="AQ47" s="30"/>
      <c r="AR47" s="30"/>
      <c r="AS47" s="30"/>
    </row>
    <row r="48" spans="1:45" ht="16.5" customHeight="1" thickBot="1">
      <c r="A48" s="11"/>
      <c r="B48" s="354" t="s">
        <v>12</v>
      </c>
      <c r="C48" s="355"/>
      <c r="D48" s="356"/>
      <c r="E48" s="357"/>
      <c r="F48" s="64" t="s">
        <v>13</v>
      </c>
      <c r="G48" s="358"/>
      <c r="H48" s="359"/>
      <c r="I48" s="359"/>
      <c r="J48" s="360"/>
      <c r="K48" s="64" t="s">
        <v>11</v>
      </c>
      <c r="L48" s="400"/>
      <c r="M48" s="359"/>
      <c r="N48" s="359"/>
      <c r="O48" s="359"/>
      <c r="P48" s="360"/>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6" t="s">
        <v>55</v>
      </c>
      <c r="B50" s="396"/>
      <c r="C50" s="396"/>
      <c r="D50" s="396"/>
      <c r="E50" s="396"/>
      <c r="F50" s="396"/>
      <c r="G50" s="396"/>
      <c r="H50" s="396"/>
      <c r="I50" s="396"/>
      <c r="J50" s="396"/>
      <c r="K50" s="396"/>
      <c r="L50" s="396"/>
      <c r="M50" s="396"/>
      <c r="N50" s="396"/>
      <c r="O50" s="396"/>
      <c r="P50" s="396"/>
      <c r="Q50" s="396"/>
      <c r="AO50" s="30"/>
      <c r="AP50" s="30"/>
      <c r="AQ50" s="30"/>
      <c r="AR50" s="30"/>
      <c r="AS50" s="30"/>
    </row>
    <row r="51" spans="1:45" ht="21" customHeight="1">
      <c r="A51" s="397"/>
      <c r="B51" s="397"/>
      <c r="C51" s="397"/>
      <c r="D51" s="397"/>
      <c r="E51" s="397"/>
      <c r="F51" s="397"/>
      <c r="G51" s="397"/>
      <c r="H51" s="397"/>
      <c r="I51" s="397"/>
      <c r="J51" s="397"/>
      <c r="K51" s="397"/>
      <c r="L51" s="397"/>
      <c r="M51" s="397"/>
      <c r="N51" s="397"/>
      <c r="O51" s="397"/>
      <c r="P51" s="397"/>
      <c r="Q51" s="39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8" t="s">
        <v>144</v>
      </c>
      <c r="M53" s="399"/>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7" t="str" cm="1">
        <f t="array" ref="L54">_xlfn.IFS(N54="裁量労働制",L57,N54="固定残業制",L58,N54="管理職",L56,N54="一般従業員",L59,N54="(大学・国研等)管理職",L60,N54="(大学・国研等)裁量労働制",L61,TRUE,"-")</f>
        <v>-</v>
      </c>
      <c r="M54" s="38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87">
        <f>ROUNDDOWN(IF((B56*F56-G56)&gt;=(H56+I56+J56),H56+J56,IF((B56*F56-G56)&lt;=(H56+I56+J56),(B56*F56-G56)*(H56+J56)/(H56+I56+J56))),2)</f>
        <v>0</v>
      </c>
      <c r="M56" s="388"/>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87">
        <f>ROUNDDOWN(IF((D57*F57-G57)&gt;=(H57+I57),H57,IF((D57*F57-G57)&lt;(H57+I57),(D57*F57-G57)/(H57+I57)*H57))+J57,2)</f>
        <v>0</v>
      </c>
      <c r="M57" s="388"/>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87">
        <f>ROUNDDOWN(IF((B58*F58-G58)&gt;=(H58+I58),H58,IF((H58+I58)&lt;(B58*F58-G58+D58),(B58*F58-G58)*H58/(H58+I58),(B58*F58-G58)*H58/(H58+I58)+((H58+I58)-(B58*F58-G58+D58))*H58/(H58+I58)))+J58,2)</f>
        <v>0</v>
      </c>
      <c r="M58" s="388"/>
      <c r="N58" s="228" t="s">
        <v>17</v>
      </c>
      <c r="O58" s="228"/>
      <c r="P58" s="228"/>
      <c r="Q58" s="228"/>
    </row>
    <row r="59" spans="1:45" ht="12" hidden="1" outlineLevel="1" thickBot="1">
      <c r="A59" s="235"/>
      <c r="B59" s="235"/>
      <c r="C59" s="235"/>
      <c r="D59" s="236"/>
      <c r="E59" s="236"/>
      <c r="F59" s="236"/>
      <c r="G59" s="236"/>
      <c r="H59" s="236"/>
      <c r="I59" s="236"/>
      <c r="J59" s="236"/>
      <c r="K59" s="235"/>
      <c r="L59" s="387">
        <f>H54+J54</f>
        <v>0</v>
      </c>
      <c r="M59" s="388"/>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87">
        <f>ROUNDDOWN(IF((A60*B60)&gt;=(H60+J60+I60),(A60*B60),IF((A60*B60)&lt;(H60+J60+I60),(H60+J60+I60))),2)</f>
        <v>0</v>
      </c>
      <c r="M60" s="389"/>
      <c r="N60" s="238"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87">
        <f>ROUNDDOWN(IF((A61*D61)+G61&gt;=(H61+J61+I61),(A61*D61)+G61,IF((A61*D61)+G61&lt;(H61+J61+I61),(H61+J61+I61))),2)</f>
        <v>0</v>
      </c>
      <c r="M61" s="389"/>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1"/>
      <c r="D64" s="392" t="str" cm="1">
        <f t="array" ref="D64">IF(AND(B95="",B126="",B157=""),"●",IF(_xlfn.IFS($N$54="管理職",B95,$N$54="裁量労働制",B126,$N$54="固定残業制",B157,TRUE,"")=0,"",_xlfn.IFS($N$54="管理職",B95,$N$54="裁量労働制",B126,$N$54="固定残業制",B157,TRUE,"")))</f>
        <v/>
      </c>
      <c r="E64" s="39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5"/>
      <c r="N68" s="415"/>
      <c r="O68" s="41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7"/>
      <c r="Q68" s="119"/>
    </row>
    <row r="69" spans="1:18" ht="16.5" customHeight="1">
      <c r="A69" s="115"/>
      <c r="B69" s="41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9"/>
      <c r="D69" s="42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4" t="str" cm="1">
        <f t="array" ref="B71">IF(AND(B101="",B132="",B163=""),"●",IF(_xlfn.IFS($N$54="管理職",B101,$N$54="裁量労働制",B132,$N$54="固定残業制",B163,TRUE,"")=0,"",_xlfn.IFS($N$54="管理職",B101,$N$54="裁量労働制",B132,$N$54="固定残業制",B163,TRUE,"")))</f>
        <v/>
      </c>
      <c r="C71" s="404"/>
      <c r="D71" s="404"/>
      <c r="E71" s="404"/>
      <c r="F71" s="404"/>
      <c r="G71" s="422" t="str" cm="1">
        <f t="array" ref="G71">IF(AND(H101="",H132="",H163=""),"●",IF(_xlfn.IFS($N$54="管理職",H101,$N$54="裁量労働制",H132,$N$54="固定残業制",H163,TRUE,"")=0,"",_xlfn.IFS($N$54="管理職",H101,$N$54="裁量労働制",H132,$N$54="固定残業制",H163,TRUE,"")))</f>
        <v/>
      </c>
      <c r="H71" s="422"/>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1" t="str" cm="1">
        <f t="array" ref="B72">IF(AND(B102="",B133="",B164=""),"●",IF(_xlfn.IFS($N$54="管理職",B102,$N$54="裁量労働制",B133,$N$54="固定残業制",B164,TRUE,"")=0,"",_xlfn.IFS($N$54="管理職",B102,$N$54="裁量労働制",B133,$N$54="固定残業制",B164,TRUE,"")))</f>
        <v/>
      </c>
      <c r="C72" s="402"/>
      <c r="D72" s="40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4" t="str" cm="1">
        <f t="array" ref="B76">IF(AND(B106="",B137="",B166=""),"●",IF(_xlfn.IFS($N$54="管理職",B106,$N$54="裁量労働制",B137,$N$54="固定残業制",B166,TRUE,"")=0,"",_xlfn.IFS($N$54="管理職",B106,$N$54="裁量労働制",B137,$N$54="固定残業制",B166,TRUE,"")))</f>
        <v/>
      </c>
      <c r="C76" s="404"/>
      <c r="D76" s="404"/>
      <c r="E76" s="404"/>
      <c r="F76" s="40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5" t="str" cm="1">
        <f t="array" ref="B78">IF(AND(B108="",B139="",B168=""),"●",IF(_xlfn.IFS($N$54="管理職",B108,$N$54="裁量労働制",B139,$N$54="固定残業制",B168,TRUE,"")=0,"",_xlfn.IFS($N$54="管理職",B108,$N$54="裁量労働制",B139,$N$54="固定残業制",B168,TRUE,"")))</f>
        <v/>
      </c>
      <c r="C78" s="40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7" t="str" cm="1">
        <f t="array" ref="B83">IF(AND(B114="",B145="",B174=""),"●",IF(_xlfn.IFS($N$54="管理職",B114,$N$54="裁量労働制",B145,$N$54="固定残業制",B174,TRUE,"")=0,"",_xlfn.IFS($N$54="管理職",B114,$N$54="裁量労働制",B145,$N$54="固定残業制",B174,TRUE,"")))</f>
        <v/>
      </c>
      <c r="C83" s="408"/>
      <c r="D83" s="408"/>
      <c r="E83" s="40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1" t="str" cm="1">
        <f t="array" ref="B84">IF(AND(B115="",B146="",B175=""),"●",IF(_xlfn.IFS($N$54="管理職",B115,$N$54="裁量労働制",B146,$N$54="固定残業制",B175,TRUE,"")=0,"",_xlfn.IFS($N$54="管理職",B115,$N$54="裁量労働制",B146,$N$54="固定残業制",B175,TRUE,"")))</f>
        <v/>
      </c>
      <c r="C84" s="412" t="str" cm="1">
        <f t="array" ref="C84">IF(AND(C115="",C146="",C175=""),"●",IF(_xlfn.IFS($N$54="管理職",C115,$N$54="裁量労働制",C146,$N$54="固定残業制",C175,TRUE,"")=0,"",_xlfn.IFS($N$54="管理職",C115,$N$54="裁量労働制",C146,$N$54="固定残業制",C175,TRUE,"")))</f>
        <v>●</v>
      </c>
      <c r="D84" s="413"/>
      <c r="E84" s="40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7" t="str" cm="1">
        <f t="array" ref="B87">IF(AND(B118="",B149="",B178=""),"●",IF(_xlfn.IFS($N$54="管理職",B118,$N$54="裁量労働制",B149,$N$54="固定残業制",B178,TRUE,"")=0,"",_xlfn.IFS($N$54="管理職",B118,$N$54="裁量労働制",B149,$N$54="固定残業制",B178,TRUE,"")))</f>
        <v/>
      </c>
      <c r="C87" s="408"/>
      <c r="D87" s="408"/>
      <c r="E87" s="40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1" t="str" cm="1">
        <f t="array" ref="B88">IF(AND(B119="",B150="",B179=""),"●",IF(_xlfn.IFS($N$54="管理職",B119,$N$54="裁量労働制",B150,$N$54="固定残業制",B179,TRUE,"")=0,"",_xlfn.IFS($N$54="管理職",B119,$N$54="裁量労働制",B150,$N$54="固定残業制",B179,TRUE,"")))</f>
        <v/>
      </c>
      <c r="C88" s="412" t="str" cm="1">
        <f t="array" ref="C88">IF(AND(C119="",C150="",C179=""),"●",IF(_xlfn.IFS($N$54="管理職",C119,$N$54="裁量労働制",C150,$N$54="固定残業制",C179,TRUE,"")=0,"",_xlfn.IFS($N$54="管理職",C119,$N$54="裁量労働制",C150,$N$54="固定残業制",C179,TRUE,"")))</f>
        <v>●</v>
      </c>
      <c r="D88" s="413"/>
      <c r="E88" s="40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09"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0" t="str" cm="1">
        <f t="array" ref="M90">IF(AND(M121="",M152="",M181=""),"●",IF(_xlfn.IFS($N$54="管理職",M121,$N$54="裁量労働制",M152,$N$54="固定残業制",M181,TRUE,"")=0,"",_xlfn.IFS($N$54="管理職",M121,$N$54="裁量労働制",M152,$N$54="固定残業制",M181,TRUE,"")))</f>
        <v/>
      </c>
      <c r="N90" s="43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2" t="str" cm="1">
        <f t="array" ref="B91">IF(AND(B122="",B153="",B182=""),"●",IF(_xlfn.IFS($N$54="管理職",B122,$N$54="裁量労働制",B153,$N$54="固定残業制",B182,TRUE,"")=0,"",_xlfn.IFS($N$54="管理職",B122,$N$54="裁量労働制",B153,$N$54="固定残業制",B182,TRUE,"")))</f>
        <v/>
      </c>
      <c r="C91" s="413"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6">
        <f>O95</f>
        <v>0</v>
      </c>
      <c r="C99" s="457"/>
      <c r="D99" s="275"/>
      <c r="E99" s="276" t="str" cm="1">
        <f t="array" ref="E99">_xlfn.IFS(B99&lt;G99,"＜",B99&gt;=G99,"≧",TRUE,"")</f>
        <v>≧</v>
      </c>
      <c r="F99" s="257"/>
      <c r="G99" s="277">
        <f>$H$54+$I$54+$J$54</f>
        <v>0</v>
      </c>
      <c r="H99" s="252" t="s">
        <v>57</v>
      </c>
      <c r="I99" s="263" t="s">
        <v>58</v>
      </c>
      <c r="J99" s="277">
        <f>$H$54</f>
        <v>0</v>
      </c>
      <c r="K99" s="276" t="s">
        <v>86</v>
      </c>
      <c r="L99" s="429">
        <f>$I$54</f>
        <v>0</v>
      </c>
      <c r="M99" s="458"/>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459"/>
      <c r="AM99" s="459"/>
      <c r="AN99" s="459"/>
      <c r="AO99" s="1"/>
      <c r="AP99" s="1"/>
      <c r="AQ99" s="1"/>
      <c r="AR99" s="1"/>
      <c r="AS99" s="1"/>
      <c r="AT99" s="459"/>
      <c r="AU99" s="459"/>
      <c r="AV99" s="459"/>
      <c r="AW99" s="459"/>
      <c r="AX99" s="459"/>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I99" s="459"/>
      <c r="CJ99" s="459"/>
      <c r="CK99" s="459"/>
      <c r="CL99" s="459"/>
      <c r="CM99" s="459"/>
      <c r="CN99" s="459"/>
      <c r="CO99" s="459"/>
      <c r="CP99" s="459"/>
      <c r="CQ99" s="459"/>
      <c r="CR99" s="459"/>
      <c r="CS99" s="459"/>
      <c r="CT99" s="459"/>
      <c r="CU99" s="459"/>
      <c r="CV99" s="459"/>
      <c r="CW99" s="459"/>
      <c r="CX99" s="459"/>
      <c r="CY99" s="459"/>
      <c r="CZ99" s="459"/>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459"/>
      <c r="AM100" s="459"/>
      <c r="AN100" s="459"/>
      <c r="AO100" s="1"/>
      <c r="AP100" s="1"/>
      <c r="AQ100" s="1"/>
      <c r="AR100" s="1"/>
      <c r="AS100" s="1"/>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c r="CK100" s="459"/>
      <c r="CL100" s="459"/>
      <c r="CM100" s="459"/>
      <c r="CN100" s="459"/>
      <c r="CO100" s="459"/>
      <c r="CP100" s="459"/>
      <c r="CQ100" s="459"/>
      <c r="CR100" s="459"/>
      <c r="CS100" s="459"/>
      <c r="CT100" s="459"/>
      <c r="CU100" s="459"/>
      <c r="CV100" s="459"/>
      <c r="CW100" s="459"/>
      <c r="CX100" s="459"/>
      <c r="CY100" s="459"/>
      <c r="CZ100" s="459"/>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459"/>
      <c r="AM101" s="459"/>
      <c r="AN101" s="459"/>
      <c r="AO101" s="1"/>
      <c r="AP101" s="1"/>
      <c r="AQ101" s="1"/>
      <c r="AR101" s="1"/>
      <c r="AS101" s="1"/>
      <c r="AT101" s="459"/>
      <c r="AU101" s="459"/>
      <c r="AV101" s="459"/>
      <c r="AW101" s="459"/>
      <c r="AX101" s="459"/>
      <c r="AY101" s="459"/>
      <c r="AZ101" s="459"/>
      <c r="BA101" s="459"/>
      <c r="BB101" s="459"/>
      <c r="BC101" s="459"/>
      <c r="BD101" s="459"/>
      <c r="BE101" s="459"/>
      <c r="BF101" s="459"/>
      <c r="BG101" s="459"/>
      <c r="BH101" s="459"/>
      <c r="BI101" s="459"/>
      <c r="BJ101" s="459"/>
      <c r="BK101" s="459"/>
      <c r="BL101" s="459"/>
      <c r="BM101" s="459"/>
      <c r="BN101" s="459"/>
      <c r="BO101" s="459"/>
      <c r="BP101" s="459"/>
      <c r="BQ101" s="459"/>
      <c r="BR101" s="459"/>
      <c r="BS101" s="459"/>
      <c r="BT101" s="459"/>
      <c r="BU101" s="459"/>
      <c r="BV101" s="459"/>
      <c r="BW101" s="459"/>
      <c r="BX101" s="459"/>
      <c r="BY101" s="459"/>
      <c r="BZ101" s="459"/>
      <c r="CA101" s="459"/>
      <c r="CB101" s="459"/>
      <c r="CC101" s="459"/>
      <c r="CD101" s="459"/>
      <c r="CE101" s="459"/>
      <c r="CF101" s="459"/>
      <c r="CG101" s="459"/>
      <c r="CH101" s="459"/>
      <c r="CI101" s="459"/>
      <c r="CJ101" s="459"/>
      <c r="CK101" s="459"/>
      <c r="CL101" s="459"/>
      <c r="CM101" s="459"/>
      <c r="CN101" s="459"/>
      <c r="CO101" s="459"/>
      <c r="CP101" s="459"/>
      <c r="CQ101" s="459"/>
      <c r="CR101" s="459"/>
      <c r="CS101" s="459"/>
      <c r="CT101" s="459"/>
      <c r="CU101" s="459"/>
      <c r="CV101" s="459"/>
      <c r="CW101" s="459"/>
      <c r="CX101" s="459"/>
      <c r="CY101" s="459"/>
      <c r="CZ101" s="459"/>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459"/>
      <c r="AM102" s="459"/>
      <c r="AN102" s="459"/>
      <c r="AO102" s="1"/>
      <c r="AP102" s="1"/>
      <c r="AQ102" s="1"/>
      <c r="AR102" s="1"/>
      <c r="AS102" s="1"/>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c r="CJ102" s="459"/>
      <c r="CK102" s="459"/>
      <c r="CL102" s="459"/>
      <c r="CM102" s="459"/>
      <c r="CN102" s="459"/>
      <c r="CO102" s="459"/>
      <c r="CP102" s="459"/>
      <c r="CQ102" s="459"/>
      <c r="CR102" s="459"/>
      <c r="CS102" s="459"/>
      <c r="CT102" s="459"/>
      <c r="CU102" s="459"/>
      <c r="CV102" s="459"/>
      <c r="CW102" s="459"/>
      <c r="CX102" s="459"/>
      <c r="CY102" s="459"/>
      <c r="CZ102" s="459"/>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459"/>
      <c r="AM103" s="459"/>
      <c r="AN103" s="459"/>
      <c r="AO103" s="1"/>
      <c r="AP103" s="1"/>
      <c r="AQ103" s="1"/>
      <c r="AR103" s="1"/>
      <c r="AS103" s="1"/>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c r="CK103" s="459"/>
      <c r="CL103" s="459"/>
      <c r="CM103" s="459"/>
      <c r="CN103" s="459"/>
      <c r="CO103" s="459"/>
      <c r="CP103" s="459"/>
      <c r="CQ103" s="459"/>
      <c r="CR103" s="459"/>
      <c r="CS103" s="459"/>
      <c r="CT103" s="459"/>
      <c r="CU103" s="459"/>
      <c r="CV103" s="459"/>
      <c r="CW103" s="459"/>
      <c r="CX103" s="459"/>
      <c r="CY103" s="459"/>
      <c r="CZ103" s="459"/>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459"/>
      <c r="AM104" s="459"/>
      <c r="AN104" s="459"/>
      <c r="AO104" s="1"/>
      <c r="AP104" s="1"/>
      <c r="AQ104" s="1"/>
      <c r="AR104" s="1"/>
      <c r="AS104" s="1"/>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459"/>
      <c r="AM105" s="459"/>
      <c r="AN105" s="459"/>
      <c r="AO105" s="1"/>
      <c r="AP105" s="1"/>
      <c r="AQ105" s="1"/>
      <c r="AR105" s="1"/>
      <c r="AS105" s="1"/>
      <c r="AT105" s="459"/>
      <c r="AU105" s="459"/>
      <c r="AV105" s="459"/>
      <c r="AW105" s="459"/>
      <c r="AX105" s="459"/>
      <c r="AY105" s="459"/>
      <c r="AZ105" s="459"/>
      <c r="BA105" s="459"/>
      <c r="BB105" s="459"/>
      <c r="BC105" s="459"/>
      <c r="BD105" s="459"/>
      <c r="BE105" s="459"/>
      <c r="BF105" s="459"/>
      <c r="BG105" s="459"/>
      <c r="BH105" s="459"/>
      <c r="BI105" s="459"/>
      <c r="BJ105" s="459"/>
      <c r="BK105" s="459"/>
      <c r="BL105" s="459"/>
      <c r="BM105" s="459"/>
      <c r="BN105" s="459"/>
      <c r="BO105" s="459"/>
      <c r="BP105" s="459"/>
      <c r="BQ105" s="459"/>
      <c r="BR105" s="459"/>
      <c r="BS105" s="459"/>
      <c r="BT105" s="459"/>
      <c r="BU105" s="459"/>
      <c r="BV105" s="459"/>
      <c r="BW105" s="459"/>
      <c r="BX105" s="459"/>
      <c r="BY105" s="459"/>
      <c r="BZ105" s="459"/>
      <c r="CA105" s="459"/>
      <c r="CB105" s="459"/>
      <c r="CC105" s="459"/>
      <c r="CD105" s="459"/>
      <c r="CE105" s="459"/>
      <c r="CF105" s="459"/>
      <c r="CG105" s="459"/>
      <c r="CH105" s="459"/>
      <c r="CI105" s="459"/>
      <c r="CJ105" s="459"/>
      <c r="CK105" s="459"/>
      <c r="CL105" s="459"/>
      <c r="CM105" s="459"/>
      <c r="CN105" s="459"/>
      <c r="CO105" s="459"/>
      <c r="CP105" s="459"/>
      <c r="CQ105" s="459"/>
      <c r="CR105" s="459"/>
      <c r="CS105" s="459"/>
      <c r="CT105" s="459"/>
      <c r="CU105" s="459"/>
      <c r="CV105" s="459"/>
      <c r="CW105" s="459"/>
      <c r="CX105" s="459"/>
      <c r="CY105" s="459"/>
      <c r="CZ105" s="459"/>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459"/>
      <c r="AM106" s="459"/>
      <c r="AN106" s="459"/>
      <c r="AO106" s="1"/>
      <c r="AP106" s="1"/>
      <c r="AQ106" s="1"/>
      <c r="AR106" s="1"/>
      <c r="AS106" s="1"/>
      <c r="AT106" s="459"/>
      <c r="AU106" s="459"/>
      <c r="AV106" s="459"/>
      <c r="AW106" s="459"/>
      <c r="AX106" s="459"/>
      <c r="AY106" s="459"/>
      <c r="AZ106" s="459"/>
      <c r="BA106" s="459"/>
      <c r="BB106" s="459"/>
      <c r="BC106" s="459"/>
      <c r="BD106" s="459"/>
      <c r="BE106" s="459"/>
      <c r="BF106" s="459"/>
      <c r="BG106" s="459"/>
      <c r="BH106" s="459"/>
      <c r="BI106" s="459"/>
      <c r="BJ106" s="459"/>
      <c r="BK106" s="459"/>
      <c r="BL106" s="459"/>
      <c r="BM106" s="459"/>
      <c r="BN106" s="459"/>
      <c r="BO106" s="459"/>
      <c r="BP106" s="459"/>
      <c r="BQ106" s="459"/>
      <c r="BR106" s="459"/>
      <c r="BS106" s="459"/>
      <c r="BT106" s="459"/>
      <c r="BU106" s="459"/>
      <c r="BV106" s="459"/>
      <c r="BW106" s="459"/>
      <c r="BX106" s="459"/>
      <c r="BY106" s="459"/>
      <c r="BZ106" s="459"/>
      <c r="CA106" s="459"/>
      <c r="CB106" s="459"/>
      <c r="CC106" s="459"/>
      <c r="CD106" s="459"/>
      <c r="CE106" s="459"/>
      <c r="CF106" s="459"/>
      <c r="CG106" s="459"/>
      <c r="CH106" s="459"/>
      <c r="CI106" s="459"/>
      <c r="CJ106" s="459"/>
      <c r="CK106" s="459"/>
      <c r="CL106" s="459"/>
      <c r="CM106" s="459"/>
      <c r="CN106" s="459"/>
      <c r="CO106" s="459"/>
      <c r="CP106" s="459"/>
      <c r="CQ106" s="459"/>
      <c r="CR106" s="459"/>
      <c r="CS106" s="459"/>
      <c r="CT106" s="459"/>
      <c r="CU106" s="459"/>
      <c r="CV106" s="459"/>
      <c r="CW106" s="459"/>
      <c r="CX106" s="459"/>
      <c r="CY106" s="459"/>
      <c r="CZ106" s="459"/>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29"/>
      <c r="Q107" s="290"/>
      <c r="S107" s="1"/>
      <c r="T107" s="1"/>
      <c r="U107" s="1"/>
      <c r="V107" s="1"/>
      <c r="W107" s="1"/>
      <c r="X107" s="1"/>
      <c r="Y107" s="1"/>
      <c r="Z107" s="1"/>
      <c r="AA107" s="1"/>
      <c r="AB107" s="1"/>
      <c r="AC107" s="1"/>
      <c r="AD107" s="1"/>
      <c r="AE107" s="1"/>
      <c r="AF107" s="1"/>
      <c r="AG107" s="1"/>
      <c r="AH107" s="73"/>
      <c r="AI107" s="3"/>
      <c r="AJ107" s="1"/>
      <c r="AK107" s="1"/>
      <c r="AL107" s="459"/>
      <c r="AM107" s="459"/>
      <c r="AN107" s="459"/>
      <c r="AO107" s="1"/>
      <c r="AP107" s="1"/>
      <c r="AQ107" s="1"/>
      <c r="AR107" s="1"/>
      <c r="AS107" s="1"/>
      <c r="AT107" s="459"/>
      <c r="AU107" s="459"/>
      <c r="AV107" s="459"/>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c r="CK107" s="459"/>
      <c r="CL107" s="459"/>
      <c r="CM107" s="459"/>
      <c r="CN107" s="459"/>
      <c r="CO107" s="459"/>
      <c r="CP107" s="459"/>
      <c r="CQ107" s="459"/>
      <c r="CR107" s="459"/>
      <c r="CS107" s="459"/>
      <c r="CT107" s="459"/>
      <c r="CU107" s="459"/>
      <c r="CV107" s="459"/>
      <c r="CW107" s="459"/>
      <c r="CX107" s="459"/>
      <c r="CY107" s="459"/>
      <c r="CZ107" s="459"/>
    </row>
    <row r="108" spans="1:104" s="81" customFormat="1" ht="19.350000000000001" hidden="1" customHeight="1" outlineLevel="1">
      <c r="A108" s="252"/>
      <c r="B108" s="423">
        <f>O95</f>
        <v>0</v>
      </c>
      <c r="C108" s="42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8"/>
      <c r="Q108" s="293"/>
      <c r="S108" s="1"/>
      <c r="T108" s="1"/>
      <c r="U108" s="1"/>
      <c r="V108" s="1"/>
      <c r="W108" s="1"/>
      <c r="X108" s="1"/>
      <c r="Y108" s="1"/>
      <c r="Z108" s="1"/>
      <c r="AA108" s="1"/>
      <c r="AB108" s="1"/>
      <c r="AC108" s="1"/>
      <c r="AD108" s="1"/>
      <c r="AE108" s="1"/>
      <c r="AF108" s="1"/>
      <c r="AG108" s="1"/>
      <c r="AH108" s="73"/>
      <c r="AI108" s="3"/>
      <c r="AJ108" s="1"/>
      <c r="AK108" s="1"/>
      <c r="AL108" s="459"/>
      <c r="AM108" s="459"/>
      <c r="AN108" s="459"/>
      <c r="AO108" s="1"/>
      <c r="AP108" s="1"/>
      <c r="AQ108" s="1"/>
      <c r="AR108" s="1"/>
      <c r="AS108" s="1"/>
      <c r="AT108" s="459"/>
      <c r="AU108" s="459"/>
      <c r="AV108" s="459"/>
      <c r="AW108" s="459"/>
      <c r="AX108" s="459"/>
      <c r="AY108" s="459"/>
      <c r="AZ108" s="459"/>
      <c r="BA108" s="459"/>
      <c r="BB108" s="459"/>
      <c r="BC108" s="459"/>
      <c r="BD108" s="459"/>
      <c r="BE108" s="459"/>
      <c r="BF108" s="459"/>
      <c r="BG108" s="459"/>
      <c r="BH108" s="459"/>
      <c r="BI108" s="459"/>
      <c r="BJ108" s="459"/>
      <c r="BK108" s="459"/>
      <c r="BL108" s="459"/>
      <c r="BM108" s="459"/>
      <c r="BN108" s="459"/>
      <c r="BO108" s="459"/>
      <c r="BP108" s="459"/>
      <c r="BQ108" s="459"/>
      <c r="BR108" s="459"/>
      <c r="BS108" s="459"/>
      <c r="BT108" s="459"/>
      <c r="BU108" s="459"/>
      <c r="BV108" s="459"/>
      <c r="BW108" s="459"/>
      <c r="BX108" s="459"/>
      <c r="BY108" s="459"/>
      <c r="BZ108" s="459"/>
      <c r="CA108" s="459"/>
      <c r="CB108" s="459"/>
      <c r="CC108" s="459"/>
      <c r="CD108" s="459"/>
      <c r="CE108" s="459"/>
      <c r="CF108" s="459"/>
      <c r="CG108" s="459"/>
      <c r="CH108" s="459"/>
      <c r="CI108" s="459"/>
      <c r="CJ108" s="459"/>
      <c r="CK108" s="459"/>
      <c r="CL108" s="459"/>
      <c r="CM108" s="459"/>
      <c r="CN108" s="459"/>
      <c r="CO108" s="459"/>
      <c r="CP108" s="459"/>
      <c r="CQ108" s="459"/>
      <c r="CR108" s="459"/>
      <c r="CS108" s="459"/>
      <c r="CT108" s="459"/>
      <c r="CU108" s="459"/>
      <c r="CV108" s="459"/>
      <c r="CW108" s="459"/>
      <c r="CX108" s="459"/>
      <c r="CY108" s="459"/>
      <c r="CZ108" s="459"/>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459"/>
      <c r="AM109" s="459"/>
      <c r="AN109" s="459"/>
      <c r="AO109" s="1"/>
      <c r="AP109" s="1"/>
      <c r="AQ109" s="1"/>
      <c r="AR109" s="1"/>
      <c r="AS109" s="1"/>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I109" s="459"/>
      <c r="CJ109" s="459"/>
      <c r="CK109" s="459"/>
      <c r="CL109" s="459"/>
      <c r="CM109" s="459"/>
      <c r="CN109" s="459"/>
      <c r="CO109" s="459"/>
      <c r="CP109" s="459"/>
      <c r="CQ109" s="459"/>
      <c r="CR109" s="459"/>
      <c r="CS109" s="459"/>
      <c r="CT109" s="459"/>
      <c r="CU109" s="459"/>
      <c r="CV109" s="459"/>
      <c r="CW109" s="459"/>
      <c r="CX109" s="459"/>
      <c r="CY109" s="459"/>
      <c r="CZ109" s="459"/>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459"/>
      <c r="AM110" s="459"/>
      <c r="AN110" s="459"/>
      <c r="AO110" s="1"/>
      <c r="AP110" s="1"/>
      <c r="AQ110" s="1"/>
      <c r="AR110" s="1"/>
      <c r="AS110" s="1"/>
      <c r="AT110" s="459"/>
      <c r="AU110" s="459"/>
      <c r="AV110" s="459"/>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c r="CK110" s="459"/>
      <c r="CL110" s="459"/>
      <c r="CM110" s="459"/>
      <c r="CN110" s="459"/>
      <c r="CO110" s="459"/>
      <c r="CP110" s="459"/>
      <c r="CQ110" s="459"/>
      <c r="CR110" s="459"/>
      <c r="CS110" s="459"/>
      <c r="CT110" s="459"/>
      <c r="CU110" s="459"/>
      <c r="CV110" s="459"/>
      <c r="CW110" s="459"/>
      <c r="CX110" s="459"/>
      <c r="CY110" s="459"/>
      <c r="CZ110" s="459"/>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459"/>
      <c r="AM111" s="459"/>
      <c r="AN111" s="459"/>
      <c r="AO111" s="1"/>
      <c r="AP111" s="1"/>
      <c r="AQ111" s="1"/>
      <c r="AR111" s="1"/>
      <c r="AS111" s="1"/>
      <c r="AT111" s="459"/>
      <c r="AU111" s="459"/>
      <c r="AV111" s="459"/>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59"/>
      <c r="CR111" s="459"/>
      <c r="CS111" s="459"/>
      <c r="CT111" s="459"/>
      <c r="CU111" s="459"/>
      <c r="CV111" s="459"/>
      <c r="CW111" s="459"/>
      <c r="CX111" s="459"/>
      <c r="CY111" s="459"/>
      <c r="CZ111" s="459"/>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459"/>
      <c r="AM112" s="459"/>
      <c r="AN112" s="459"/>
      <c r="AO112" s="1"/>
      <c r="AP112" s="1"/>
      <c r="AQ112" s="1"/>
      <c r="AR112" s="1"/>
      <c r="AS112" s="1"/>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c r="CK112" s="459"/>
      <c r="CL112" s="459"/>
      <c r="CM112" s="459"/>
      <c r="CN112" s="459"/>
      <c r="CO112" s="459"/>
      <c r="CP112" s="459"/>
      <c r="CQ112" s="459"/>
      <c r="CR112" s="459"/>
      <c r="CS112" s="459"/>
      <c r="CT112" s="459"/>
      <c r="CU112" s="459"/>
      <c r="CV112" s="459"/>
      <c r="CW112" s="459"/>
      <c r="CX112" s="459"/>
      <c r="CY112" s="459"/>
      <c r="CZ112" s="459"/>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459"/>
      <c r="AM113" s="459"/>
      <c r="AN113" s="459"/>
      <c r="AO113" s="1"/>
      <c r="AP113" s="1"/>
      <c r="AQ113" s="1"/>
      <c r="AR113" s="1"/>
      <c r="AS113" s="1"/>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459"/>
      <c r="AM114" s="459"/>
      <c r="AN114" s="459"/>
      <c r="AO114" s="1"/>
      <c r="AP114" s="1"/>
      <c r="AQ114" s="1"/>
      <c r="AR114" s="1"/>
      <c r="AS114" s="1"/>
      <c r="AT114" s="459"/>
      <c r="AU114" s="459"/>
      <c r="AV114" s="459"/>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c r="CJ114" s="459"/>
      <c r="CK114" s="459"/>
      <c r="CL114" s="459"/>
      <c r="CM114" s="459"/>
      <c r="CN114" s="459"/>
      <c r="CO114" s="459"/>
      <c r="CP114" s="459"/>
      <c r="CQ114" s="459"/>
      <c r="CR114" s="459"/>
      <c r="CS114" s="459"/>
      <c r="CT114" s="459"/>
      <c r="CU114" s="459"/>
      <c r="CV114" s="459"/>
      <c r="CW114" s="459"/>
      <c r="CX114" s="459"/>
      <c r="CY114" s="459"/>
      <c r="CZ114" s="459"/>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459"/>
      <c r="AM115" s="459"/>
      <c r="AN115" s="459"/>
      <c r="AO115" s="1"/>
      <c r="AP115" s="1"/>
      <c r="AQ115" s="1"/>
      <c r="AR115" s="1"/>
      <c r="AS115" s="1"/>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459"/>
      <c r="AM116" s="459"/>
      <c r="AN116" s="459"/>
      <c r="AO116" s="1"/>
      <c r="AP116" s="1"/>
      <c r="AQ116" s="1"/>
      <c r="AR116" s="1"/>
      <c r="AS116" s="1"/>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459"/>
      <c r="AM117" s="459"/>
      <c r="AN117" s="459"/>
      <c r="AO117" s="1"/>
      <c r="AP117" s="1"/>
      <c r="AQ117" s="1"/>
      <c r="AR117" s="1"/>
      <c r="AS117" s="1"/>
      <c r="AT117" s="459"/>
      <c r="AU117" s="459"/>
      <c r="AV117" s="459"/>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c r="CK117" s="459"/>
      <c r="CL117" s="459"/>
      <c r="CM117" s="459"/>
      <c r="CN117" s="459"/>
      <c r="CO117" s="459"/>
      <c r="CP117" s="459"/>
      <c r="CQ117" s="459"/>
      <c r="CR117" s="459"/>
      <c r="CS117" s="459"/>
      <c r="CT117" s="459"/>
      <c r="CU117" s="459"/>
      <c r="CV117" s="459"/>
      <c r="CW117" s="459"/>
      <c r="CX117" s="459"/>
      <c r="CY117" s="459"/>
      <c r="CZ117" s="459"/>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459"/>
      <c r="AM118" s="459"/>
      <c r="AN118" s="459"/>
      <c r="AO118" s="1"/>
      <c r="AP118" s="1"/>
      <c r="AQ118" s="1"/>
      <c r="AR118" s="1"/>
      <c r="AS118" s="1"/>
      <c r="AT118" s="459"/>
      <c r="AU118" s="459"/>
      <c r="AV118" s="459"/>
      <c r="AW118" s="459"/>
      <c r="AX118" s="459"/>
      <c r="AY118" s="459"/>
      <c r="AZ118" s="459"/>
      <c r="BA118" s="459"/>
      <c r="BB118" s="459"/>
      <c r="BC118" s="459"/>
      <c r="BD118" s="459"/>
      <c r="BE118" s="459"/>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c r="CH118" s="459"/>
      <c r="CI118" s="459"/>
      <c r="CJ118" s="459"/>
      <c r="CK118" s="459"/>
      <c r="CL118" s="459"/>
      <c r="CM118" s="459"/>
      <c r="CN118" s="459"/>
      <c r="CO118" s="459"/>
      <c r="CP118" s="459"/>
      <c r="CQ118" s="459"/>
      <c r="CR118" s="459"/>
      <c r="CS118" s="459"/>
      <c r="CT118" s="459"/>
      <c r="CU118" s="459"/>
      <c r="CV118" s="459"/>
      <c r="CW118" s="459"/>
      <c r="CX118" s="459"/>
      <c r="CY118" s="459"/>
      <c r="CZ118" s="459"/>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459"/>
      <c r="AM119" s="459"/>
      <c r="AN119" s="459"/>
      <c r="AO119" s="1"/>
      <c r="AP119" s="1"/>
      <c r="AQ119" s="1"/>
      <c r="AR119" s="1"/>
      <c r="AS119" s="1"/>
      <c r="AT119" s="459"/>
      <c r="AU119" s="459"/>
      <c r="AV119" s="459"/>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c r="CJ119" s="459"/>
      <c r="CK119" s="459"/>
      <c r="CL119" s="459"/>
      <c r="CM119" s="459"/>
      <c r="CN119" s="459"/>
      <c r="CO119" s="459"/>
      <c r="CP119" s="459"/>
      <c r="CQ119" s="459"/>
      <c r="CR119" s="459"/>
      <c r="CS119" s="459"/>
      <c r="CT119" s="459"/>
      <c r="CU119" s="459"/>
      <c r="CV119" s="459"/>
      <c r="CW119" s="459"/>
      <c r="CX119" s="459"/>
      <c r="CY119" s="459"/>
      <c r="CZ119" s="459"/>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459"/>
      <c r="AM120" s="459"/>
      <c r="AN120" s="459"/>
      <c r="AO120" s="1"/>
      <c r="AP120" s="1"/>
      <c r="AQ120" s="1"/>
      <c r="AR120" s="1"/>
      <c r="AS120" s="1"/>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459"/>
      <c r="AM121" s="459"/>
      <c r="AN121" s="459"/>
      <c r="AO121" s="1"/>
      <c r="AP121" s="1"/>
      <c r="AQ121" s="1"/>
      <c r="AR121" s="1"/>
      <c r="AS121" s="1"/>
      <c r="AT121" s="459"/>
      <c r="AU121" s="459"/>
      <c r="AV121" s="459"/>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c r="CH121" s="459"/>
      <c r="CI121" s="459"/>
      <c r="CJ121" s="459"/>
      <c r="CK121" s="459"/>
      <c r="CL121" s="459"/>
      <c r="CM121" s="459"/>
      <c r="CN121" s="459"/>
      <c r="CO121" s="459"/>
      <c r="CP121" s="459"/>
      <c r="CQ121" s="459"/>
      <c r="CR121" s="459"/>
      <c r="CS121" s="459"/>
      <c r="CT121" s="459"/>
      <c r="CU121" s="459"/>
      <c r="CV121" s="459"/>
      <c r="CW121" s="459"/>
      <c r="CX121" s="459"/>
      <c r="CY121" s="459"/>
      <c r="CZ121" s="459"/>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459"/>
      <c r="AM122" s="459"/>
      <c r="AN122" s="459"/>
      <c r="AO122" s="1"/>
      <c r="AP122" s="1"/>
      <c r="AQ122" s="1"/>
      <c r="AR122" s="1"/>
      <c r="AS122" s="1"/>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c r="CJ122" s="459"/>
      <c r="CK122" s="459"/>
      <c r="CL122" s="459"/>
      <c r="CM122" s="459"/>
      <c r="CN122" s="459"/>
      <c r="CO122" s="459"/>
      <c r="CP122" s="459"/>
      <c r="CQ122" s="459"/>
      <c r="CR122" s="459"/>
      <c r="CS122" s="459"/>
      <c r="CT122" s="459"/>
      <c r="CU122" s="459"/>
      <c r="CV122" s="459"/>
      <c r="CW122" s="459"/>
      <c r="CX122" s="459"/>
      <c r="CY122" s="459"/>
      <c r="CZ122" s="459"/>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459"/>
      <c r="AM123" s="459"/>
      <c r="AN123" s="459"/>
      <c r="AO123" s="1"/>
      <c r="AP123" s="1"/>
      <c r="AQ123" s="1"/>
      <c r="AR123" s="1"/>
      <c r="AS123" s="1"/>
      <c r="AT123" s="459"/>
      <c r="AU123" s="459"/>
      <c r="AV123" s="459"/>
      <c r="AW123" s="459"/>
      <c r="AX123" s="459"/>
      <c r="AY123" s="459"/>
      <c r="AZ123" s="459"/>
      <c r="BA123" s="459"/>
      <c r="BB123" s="459"/>
      <c r="BC123" s="459"/>
      <c r="BD123" s="459"/>
      <c r="BE123" s="459"/>
      <c r="BF123" s="459"/>
      <c r="BG123" s="459"/>
      <c r="BH123" s="459"/>
      <c r="BI123" s="459"/>
      <c r="BJ123" s="459"/>
      <c r="BK123" s="459"/>
      <c r="BL123" s="459"/>
      <c r="BM123" s="459"/>
      <c r="BN123" s="459"/>
      <c r="BO123" s="459"/>
      <c r="BP123" s="459"/>
      <c r="BQ123" s="459"/>
      <c r="BR123" s="459"/>
      <c r="BS123" s="459"/>
      <c r="BT123" s="459"/>
      <c r="BU123" s="459"/>
      <c r="BV123" s="459"/>
      <c r="BW123" s="459"/>
      <c r="BX123" s="459"/>
      <c r="BY123" s="459"/>
      <c r="BZ123" s="459"/>
      <c r="CA123" s="459"/>
      <c r="CB123" s="459"/>
      <c r="CC123" s="459"/>
      <c r="CD123" s="459"/>
      <c r="CE123" s="459"/>
      <c r="CF123" s="459"/>
      <c r="CG123" s="459"/>
      <c r="CH123" s="459"/>
      <c r="CI123" s="459"/>
      <c r="CJ123" s="459"/>
      <c r="CK123" s="459"/>
      <c r="CL123" s="459"/>
      <c r="CM123" s="459"/>
      <c r="CN123" s="459"/>
      <c r="CO123" s="459"/>
      <c r="CP123" s="459"/>
      <c r="CQ123" s="459"/>
      <c r="CR123" s="459"/>
      <c r="CS123" s="459"/>
      <c r="CT123" s="459"/>
      <c r="CU123" s="459"/>
      <c r="CV123" s="459"/>
      <c r="CW123" s="459"/>
      <c r="CX123" s="459"/>
      <c r="CY123" s="459"/>
      <c r="CZ123" s="459"/>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459"/>
      <c r="AM124" s="459"/>
      <c r="AN124" s="459"/>
      <c r="AO124" s="1"/>
      <c r="AP124" s="1"/>
      <c r="AQ124" s="1"/>
      <c r="AR124" s="1"/>
      <c r="AS124" s="1"/>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c r="CK124" s="459"/>
      <c r="CL124" s="459"/>
      <c r="CM124" s="459"/>
      <c r="CN124" s="459"/>
      <c r="CO124" s="459"/>
      <c r="CP124" s="459"/>
      <c r="CQ124" s="459"/>
      <c r="CR124" s="459"/>
      <c r="CS124" s="459"/>
      <c r="CT124" s="459"/>
      <c r="CU124" s="459"/>
      <c r="CV124" s="459"/>
      <c r="CW124" s="459"/>
      <c r="CX124" s="459"/>
      <c r="CY124" s="459"/>
      <c r="CZ124" s="459"/>
    </row>
    <row r="125" spans="1:104" s="81" customFormat="1" ht="16.5" hidden="1" outlineLevel="1">
      <c r="A125" s="252"/>
      <c r="B125" s="253" t="str">
        <f>$A$53</f>
        <v>所定労働日数(日/月)</v>
      </c>
      <c r="C125" s="237"/>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459"/>
      <c r="AM125" s="459"/>
      <c r="AN125" s="459"/>
      <c r="AO125" s="1"/>
      <c r="AP125" s="1"/>
      <c r="AQ125" s="1"/>
      <c r="AR125" s="1"/>
      <c r="AS125" s="1"/>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c r="CJ125" s="459"/>
      <c r="CK125" s="459"/>
      <c r="CL125" s="459"/>
      <c r="CM125" s="459"/>
      <c r="CN125" s="459"/>
      <c r="CO125" s="459"/>
      <c r="CP125" s="459"/>
      <c r="CQ125" s="459"/>
      <c r="CR125" s="459"/>
      <c r="CS125" s="459"/>
      <c r="CT125" s="459"/>
      <c r="CU125" s="459"/>
      <c r="CV125" s="459"/>
      <c r="CW125" s="459"/>
      <c r="CX125" s="459"/>
      <c r="CY125" s="459"/>
      <c r="CZ125" s="459"/>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459"/>
      <c r="AM126" s="459"/>
      <c r="AN126" s="459"/>
      <c r="AO126" s="1"/>
      <c r="AP126" s="1"/>
      <c r="AQ126" s="1"/>
      <c r="AR126" s="1"/>
      <c r="AS126" s="1"/>
      <c r="AT126" s="459"/>
      <c r="AU126" s="459"/>
      <c r="AV126" s="459"/>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59"/>
      <c r="BX126" s="459"/>
      <c r="BY126" s="459"/>
      <c r="BZ126" s="459"/>
      <c r="CA126" s="459"/>
      <c r="CB126" s="459"/>
      <c r="CC126" s="459"/>
      <c r="CD126" s="459"/>
      <c r="CE126" s="459"/>
      <c r="CF126" s="459"/>
      <c r="CG126" s="459"/>
      <c r="CH126" s="459"/>
      <c r="CI126" s="459"/>
      <c r="CJ126" s="459"/>
      <c r="CK126" s="459"/>
      <c r="CL126" s="459"/>
      <c r="CM126" s="459"/>
      <c r="CN126" s="459"/>
      <c r="CO126" s="459"/>
      <c r="CP126" s="459"/>
      <c r="CQ126" s="459"/>
      <c r="CR126" s="459"/>
      <c r="CS126" s="459"/>
      <c r="CT126" s="459"/>
      <c r="CU126" s="459"/>
      <c r="CV126" s="459"/>
      <c r="CW126" s="459"/>
      <c r="CX126" s="459"/>
      <c r="CY126" s="459"/>
      <c r="CZ126" s="459"/>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459"/>
      <c r="AM127" s="459"/>
      <c r="AN127" s="459"/>
      <c r="AO127" s="1"/>
      <c r="AP127" s="1"/>
      <c r="AQ127" s="1"/>
      <c r="AR127" s="1"/>
      <c r="AS127" s="1"/>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59"/>
      <c r="BU127" s="459"/>
      <c r="BV127" s="459"/>
      <c r="BW127" s="459"/>
      <c r="BX127" s="459"/>
      <c r="BY127" s="459"/>
      <c r="BZ127" s="459"/>
      <c r="CA127" s="459"/>
      <c r="CB127" s="459"/>
      <c r="CC127" s="459"/>
      <c r="CD127" s="459"/>
      <c r="CE127" s="459"/>
      <c r="CF127" s="459"/>
      <c r="CG127" s="459"/>
      <c r="CH127" s="459"/>
      <c r="CI127" s="459"/>
      <c r="CJ127" s="459"/>
      <c r="CK127" s="459"/>
      <c r="CL127" s="459"/>
      <c r="CM127" s="459"/>
      <c r="CN127" s="459"/>
      <c r="CO127" s="459"/>
      <c r="CP127" s="459"/>
      <c r="CQ127" s="459"/>
      <c r="CR127" s="459"/>
      <c r="CS127" s="459"/>
      <c r="CT127" s="459"/>
      <c r="CU127" s="459"/>
      <c r="CV127" s="459"/>
      <c r="CW127" s="459"/>
      <c r="CX127" s="459"/>
      <c r="CY127" s="459"/>
      <c r="CZ127" s="459"/>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459"/>
      <c r="AM128" s="459"/>
      <c r="AN128" s="459"/>
      <c r="AO128" s="1"/>
      <c r="AP128" s="1"/>
      <c r="AQ128" s="1"/>
      <c r="AR128" s="1"/>
      <c r="AS128" s="1"/>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459"/>
      <c r="CO128" s="459"/>
      <c r="CP128" s="459"/>
      <c r="CQ128" s="459"/>
      <c r="CR128" s="459"/>
      <c r="CS128" s="459"/>
      <c r="CT128" s="459"/>
      <c r="CU128" s="459"/>
      <c r="CV128" s="459"/>
      <c r="CW128" s="459"/>
      <c r="CX128" s="459"/>
      <c r="CY128" s="459"/>
      <c r="CZ128" s="459"/>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459"/>
      <c r="AM129" s="459"/>
      <c r="AN129" s="459"/>
      <c r="AO129" s="1"/>
      <c r="AP129" s="1"/>
      <c r="AQ129" s="1"/>
      <c r="AR129" s="1"/>
      <c r="AS129" s="1"/>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row>
    <row r="130" spans="1:104" s="81" customFormat="1" ht="19.350000000000001" hidden="1" customHeight="1" outlineLevel="1">
      <c r="A130" s="252"/>
      <c r="B130" s="423">
        <f>O126</f>
        <v>0</v>
      </c>
      <c r="C130" s="42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459"/>
      <c r="AM130" s="459"/>
      <c r="AN130" s="459"/>
      <c r="AO130" s="1"/>
      <c r="AP130" s="1"/>
      <c r="AQ130" s="1"/>
      <c r="AR130" s="1"/>
      <c r="AS130" s="1"/>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c r="CK130" s="459"/>
      <c r="CL130" s="459"/>
      <c r="CM130" s="459"/>
      <c r="CN130" s="459"/>
      <c r="CO130" s="459"/>
      <c r="CP130" s="459"/>
      <c r="CQ130" s="459"/>
      <c r="CR130" s="459"/>
      <c r="CS130" s="459"/>
      <c r="CT130" s="459"/>
      <c r="CU130" s="459"/>
      <c r="CV130" s="459"/>
      <c r="CW130" s="459"/>
      <c r="CX130" s="459"/>
      <c r="CY130" s="459"/>
      <c r="CZ130" s="459"/>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459"/>
      <c r="AM131" s="459"/>
      <c r="AN131" s="459"/>
      <c r="AO131" s="1"/>
      <c r="AP131" s="1"/>
      <c r="AQ131" s="1"/>
      <c r="AR131" s="1"/>
      <c r="AS131" s="1"/>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c r="CK131" s="459"/>
      <c r="CL131" s="459"/>
      <c r="CM131" s="459"/>
      <c r="CN131" s="459"/>
      <c r="CO131" s="459"/>
      <c r="CP131" s="459"/>
      <c r="CQ131" s="459"/>
      <c r="CR131" s="459"/>
      <c r="CS131" s="459"/>
      <c r="CT131" s="459"/>
      <c r="CU131" s="459"/>
      <c r="CV131" s="459"/>
      <c r="CW131" s="459"/>
      <c r="CX131" s="459"/>
      <c r="CY131" s="459"/>
      <c r="CZ131" s="459"/>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459"/>
      <c r="AM132" s="459"/>
      <c r="AN132" s="459"/>
      <c r="AO132" s="1"/>
      <c r="AP132" s="1"/>
      <c r="AQ132" s="1"/>
      <c r="AR132" s="1"/>
      <c r="AS132" s="1"/>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459"/>
      <c r="AM133" s="459"/>
      <c r="AN133" s="459"/>
      <c r="AO133" s="1"/>
      <c r="AP133" s="1"/>
      <c r="AQ133" s="1"/>
      <c r="AR133" s="1"/>
      <c r="AS133" s="1"/>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9"/>
      <c r="CY133" s="459"/>
      <c r="CZ133" s="459"/>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459"/>
      <c r="AM134" s="459"/>
      <c r="AN134" s="459"/>
      <c r="AO134" s="1"/>
      <c r="AP134" s="1"/>
      <c r="AQ134" s="1"/>
      <c r="AR134" s="1"/>
      <c r="AS134" s="1"/>
      <c r="AT134" s="459"/>
      <c r="AU134" s="459"/>
      <c r="AV134" s="459"/>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459"/>
      <c r="AM135" s="459"/>
      <c r="AN135" s="459"/>
      <c r="AO135" s="1"/>
      <c r="AP135" s="1"/>
      <c r="AQ135" s="1"/>
      <c r="AR135" s="1"/>
      <c r="AS135" s="1"/>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c r="CK135" s="459"/>
      <c r="CL135" s="459"/>
      <c r="CM135" s="459"/>
      <c r="CN135" s="459"/>
      <c r="CO135" s="459"/>
      <c r="CP135" s="459"/>
      <c r="CQ135" s="459"/>
      <c r="CR135" s="459"/>
      <c r="CS135" s="459"/>
      <c r="CT135" s="459"/>
      <c r="CU135" s="459"/>
      <c r="CV135" s="459"/>
      <c r="CW135" s="459"/>
      <c r="CX135" s="459"/>
      <c r="CY135" s="459"/>
      <c r="CZ135" s="459"/>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459"/>
      <c r="AM136" s="459"/>
      <c r="AN136" s="459"/>
      <c r="AO136" s="1"/>
      <c r="AP136" s="1"/>
      <c r="AQ136" s="1"/>
      <c r="AR136" s="1"/>
      <c r="AS136" s="1"/>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459"/>
      <c r="AM137" s="459"/>
      <c r="AN137" s="459"/>
      <c r="AO137" s="1"/>
      <c r="AP137" s="1"/>
      <c r="AQ137" s="1"/>
      <c r="AR137" s="1"/>
      <c r="AS137" s="1"/>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5"/>
      <c r="N138" s="261"/>
      <c r="O138" s="427"/>
      <c r="P138" s="429"/>
      <c r="Q138" s="290"/>
      <c r="S138" s="1"/>
      <c r="T138" s="1"/>
      <c r="U138" s="1"/>
      <c r="V138" s="1"/>
      <c r="W138" s="1"/>
      <c r="X138" s="1"/>
      <c r="Y138" s="1"/>
      <c r="Z138" s="1"/>
      <c r="AA138" s="1"/>
      <c r="AB138" s="1"/>
      <c r="AC138" s="1"/>
      <c r="AD138" s="1"/>
      <c r="AE138" s="1"/>
      <c r="AF138" s="1"/>
      <c r="AG138" s="1"/>
      <c r="AH138" s="73"/>
      <c r="AI138" s="3"/>
      <c r="AJ138" s="1"/>
      <c r="AK138" s="1"/>
      <c r="AL138" s="459"/>
      <c r="AM138" s="459"/>
      <c r="AN138" s="459"/>
      <c r="AO138" s="1"/>
      <c r="AP138" s="1"/>
      <c r="AQ138" s="1"/>
      <c r="AR138" s="1"/>
      <c r="AS138" s="1"/>
      <c r="AT138" s="459"/>
      <c r="AU138" s="459"/>
      <c r="AV138" s="459"/>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c r="CJ138" s="459"/>
      <c r="CK138" s="459"/>
      <c r="CL138" s="459"/>
      <c r="CM138" s="459"/>
      <c r="CN138" s="459"/>
      <c r="CO138" s="459"/>
      <c r="CP138" s="459"/>
      <c r="CQ138" s="459"/>
      <c r="CR138" s="459"/>
      <c r="CS138" s="459"/>
      <c r="CT138" s="459"/>
      <c r="CU138" s="459"/>
      <c r="CV138" s="459"/>
      <c r="CW138" s="459"/>
      <c r="CX138" s="459"/>
      <c r="CY138" s="459"/>
      <c r="CZ138" s="459"/>
    </row>
    <row r="139" spans="1:104" s="81" customFormat="1" ht="19.350000000000001" hidden="1" customHeight="1" outlineLevel="1">
      <c r="A139" s="252"/>
      <c r="B139" s="423">
        <f>$O$126</f>
        <v>0</v>
      </c>
      <c r="C139" s="424"/>
      <c r="D139" s="275"/>
      <c r="E139" s="261" t="s">
        <v>51</v>
      </c>
      <c r="F139" s="300" t="str">
        <f>"("&amp;$H$138&amp;" "&amp;$K$138&amp;" + "&amp;$I$53&amp;" "&amp;$I$54&amp;")"</f>
        <v>(NEDO事業の従事時間(h/月) 0 + 他の公的事業従事時間(h/月) 0)</v>
      </c>
      <c r="G139" s="291"/>
      <c r="H139" s="292"/>
      <c r="I139" s="292"/>
      <c r="J139" s="292"/>
      <c r="K139" s="292"/>
      <c r="L139" s="292"/>
      <c r="M139" s="426"/>
      <c r="N139" s="296"/>
      <c r="O139" s="428"/>
      <c r="P139" s="428"/>
      <c r="Q139" s="293"/>
      <c r="S139" s="1"/>
      <c r="T139" s="1"/>
      <c r="U139" s="1"/>
      <c r="V139" s="1"/>
      <c r="W139" s="1"/>
      <c r="X139" s="1"/>
      <c r="Y139" s="1"/>
      <c r="Z139" s="1"/>
      <c r="AA139" s="1"/>
      <c r="AB139" s="1"/>
      <c r="AC139" s="1"/>
      <c r="AD139" s="1"/>
      <c r="AE139" s="1"/>
      <c r="AF139" s="1"/>
      <c r="AG139" s="1"/>
      <c r="AH139" s="73"/>
      <c r="AI139" s="3"/>
      <c r="AJ139" s="1"/>
      <c r="AK139" s="1"/>
      <c r="AL139" s="459"/>
      <c r="AM139" s="459"/>
      <c r="AN139" s="459"/>
      <c r="AO139" s="1"/>
      <c r="AP139" s="1"/>
      <c r="AQ139" s="1"/>
      <c r="AR139" s="1"/>
      <c r="AS139" s="1"/>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c r="CK139" s="459"/>
      <c r="CL139" s="459"/>
      <c r="CM139" s="459"/>
      <c r="CN139" s="459"/>
      <c r="CO139" s="459"/>
      <c r="CP139" s="459"/>
      <c r="CQ139" s="459"/>
      <c r="CR139" s="459"/>
      <c r="CS139" s="459"/>
      <c r="CT139" s="459"/>
      <c r="CU139" s="459"/>
      <c r="CV139" s="459"/>
      <c r="CW139" s="459"/>
      <c r="CX139" s="459"/>
      <c r="CY139" s="459"/>
      <c r="CZ139" s="459"/>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459"/>
      <c r="AM140" s="459"/>
      <c r="AN140" s="459"/>
      <c r="AO140" s="1"/>
      <c r="AP140" s="1"/>
      <c r="AQ140" s="1"/>
      <c r="AR140" s="1"/>
      <c r="AS140" s="1"/>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c r="CK140" s="459"/>
      <c r="CL140" s="459"/>
      <c r="CM140" s="459"/>
      <c r="CN140" s="459"/>
      <c r="CO140" s="459"/>
      <c r="CP140" s="459"/>
      <c r="CQ140" s="459"/>
      <c r="CR140" s="459"/>
      <c r="CS140" s="459"/>
      <c r="CT140" s="459"/>
      <c r="CU140" s="459"/>
      <c r="CV140" s="459"/>
      <c r="CW140" s="459"/>
      <c r="CX140" s="459"/>
      <c r="CY140" s="459"/>
      <c r="CZ140" s="459"/>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459"/>
      <c r="AM141" s="459"/>
      <c r="AN141" s="459"/>
      <c r="AO141" s="1"/>
      <c r="AP141" s="1"/>
      <c r="AQ141" s="1"/>
      <c r="AR141" s="1"/>
      <c r="AS141" s="1"/>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c r="CK141" s="459"/>
      <c r="CL141" s="459"/>
      <c r="CM141" s="459"/>
      <c r="CN141" s="459"/>
      <c r="CO141" s="459"/>
      <c r="CP141" s="459"/>
      <c r="CQ141" s="459"/>
      <c r="CR141" s="459"/>
      <c r="CS141" s="459"/>
      <c r="CT141" s="459"/>
      <c r="CU141" s="459"/>
      <c r="CV141" s="459"/>
      <c r="CW141" s="459"/>
      <c r="CX141" s="459"/>
      <c r="CY141" s="459"/>
      <c r="CZ141" s="459"/>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459"/>
      <c r="AM142" s="459"/>
      <c r="AN142" s="459"/>
      <c r="AO142" s="1"/>
      <c r="AP142" s="1"/>
      <c r="AQ142" s="1"/>
      <c r="AR142" s="1"/>
      <c r="AS142" s="1"/>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459"/>
      <c r="AM143" s="459"/>
      <c r="AN143" s="459"/>
      <c r="AO143" s="1"/>
      <c r="AP143" s="1"/>
      <c r="AQ143" s="1"/>
      <c r="AR143" s="1"/>
      <c r="AS143" s="1"/>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459"/>
      <c r="AM144" s="459"/>
      <c r="AN144" s="459"/>
      <c r="AO144" s="1"/>
      <c r="AP144" s="1"/>
      <c r="AQ144" s="1"/>
      <c r="AR144" s="1"/>
      <c r="AS144" s="1"/>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459"/>
      <c r="AM145" s="459"/>
      <c r="AN145" s="459"/>
      <c r="AO145" s="1"/>
      <c r="AP145" s="1"/>
      <c r="AQ145" s="1"/>
      <c r="AR145" s="1"/>
      <c r="AS145" s="1"/>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459"/>
      <c r="AM146" s="459"/>
      <c r="AN146" s="459"/>
      <c r="AO146" s="1"/>
      <c r="AP146" s="1"/>
      <c r="AQ146" s="1"/>
      <c r="AR146" s="1"/>
      <c r="AS146" s="1"/>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459"/>
      <c r="AM147" s="459"/>
      <c r="AN147" s="459"/>
      <c r="AO147" s="1"/>
      <c r="AP147" s="1"/>
      <c r="AQ147" s="1"/>
      <c r="AR147" s="1"/>
      <c r="AS147" s="1"/>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c r="CK147" s="459"/>
      <c r="CL147" s="459"/>
      <c r="CM147" s="459"/>
      <c r="CN147" s="459"/>
      <c r="CO147" s="459"/>
      <c r="CP147" s="459"/>
      <c r="CQ147" s="459"/>
      <c r="CR147" s="459"/>
      <c r="CS147" s="459"/>
      <c r="CT147" s="459"/>
      <c r="CU147" s="459"/>
      <c r="CV147" s="459"/>
      <c r="CW147" s="459"/>
      <c r="CX147" s="459"/>
      <c r="CY147" s="459"/>
      <c r="CZ147" s="459"/>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459"/>
      <c r="AM148" s="459"/>
      <c r="AN148" s="459"/>
      <c r="AO148" s="1"/>
      <c r="AP148" s="1"/>
      <c r="AQ148" s="1"/>
      <c r="AR148" s="1"/>
      <c r="AS148" s="1"/>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459"/>
      <c r="AM149" s="459"/>
      <c r="AN149" s="459"/>
      <c r="AO149" s="1"/>
      <c r="AP149" s="1"/>
      <c r="AQ149" s="1"/>
      <c r="AR149" s="1"/>
      <c r="AS149" s="1"/>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459"/>
      <c r="AM150" s="459"/>
      <c r="AN150" s="459"/>
      <c r="AO150" s="1"/>
      <c r="AP150" s="1"/>
      <c r="AQ150" s="1"/>
      <c r="AR150" s="1"/>
      <c r="AS150" s="1"/>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459"/>
      <c r="AM151" s="459"/>
      <c r="AN151" s="459"/>
      <c r="AO151" s="1"/>
      <c r="AP151" s="1"/>
      <c r="AQ151" s="1"/>
      <c r="AR151" s="1"/>
      <c r="AS151" s="1"/>
      <c r="AT151" s="459"/>
      <c r="AU151" s="459"/>
      <c r="AV151" s="459"/>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c r="CJ151" s="459"/>
      <c r="CK151" s="459"/>
      <c r="CL151" s="459"/>
      <c r="CM151" s="459"/>
      <c r="CN151" s="459"/>
      <c r="CO151" s="459"/>
      <c r="CP151" s="459"/>
      <c r="CQ151" s="459"/>
      <c r="CR151" s="459"/>
      <c r="CS151" s="459"/>
      <c r="CT151" s="459"/>
      <c r="CU151" s="459"/>
      <c r="CV151" s="459"/>
      <c r="CW151" s="459"/>
      <c r="CX151" s="459"/>
      <c r="CY151" s="459"/>
      <c r="CZ151" s="459"/>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459"/>
      <c r="AM152" s="459"/>
      <c r="AN152" s="459"/>
      <c r="AO152" s="1"/>
      <c r="AP152" s="1"/>
      <c r="AQ152" s="1"/>
      <c r="AR152" s="1"/>
      <c r="AS152" s="1"/>
      <c r="AT152" s="459"/>
      <c r="AU152" s="459"/>
      <c r="AV152" s="459"/>
      <c r="AW152" s="459"/>
      <c r="AX152" s="459"/>
      <c r="AY152" s="459"/>
      <c r="AZ152" s="459"/>
      <c r="BA152" s="459"/>
      <c r="BB152" s="459"/>
      <c r="BC152" s="459"/>
      <c r="BD152" s="459"/>
      <c r="BE152" s="459"/>
      <c r="BF152" s="459"/>
      <c r="BG152" s="459"/>
      <c r="BH152" s="459"/>
      <c r="BI152" s="459"/>
      <c r="BJ152" s="459"/>
      <c r="BK152" s="459"/>
      <c r="BL152" s="459"/>
      <c r="BM152" s="459"/>
      <c r="BN152" s="459"/>
      <c r="BO152" s="459"/>
      <c r="BP152" s="459"/>
      <c r="BQ152" s="459"/>
      <c r="BR152" s="459"/>
      <c r="BS152" s="459"/>
      <c r="BT152" s="459"/>
      <c r="BU152" s="459"/>
      <c r="BV152" s="459"/>
      <c r="BW152" s="459"/>
      <c r="BX152" s="459"/>
      <c r="BY152" s="459"/>
      <c r="BZ152" s="459"/>
      <c r="CA152" s="459"/>
      <c r="CB152" s="459"/>
      <c r="CC152" s="459"/>
      <c r="CD152" s="459"/>
      <c r="CE152" s="459"/>
      <c r="CF152" s="459"/>
      <c r="CG152" s="459"/>
      <c r="CH152" s="459"/>
      <c r="CI152" s="459"/>
      <c r="CJ152" s="459"/>
      <c r="CK152" s="459"/>
      <c r="CL152" s="459"/>
      <c r="CM152" s="459"/>
      <c r="CN152" s="459"/>
      <c r="CO152" s="459"/>
      <c r="CP152" s="459"/>
      <c r="CQ152" s="459"/>
      <c r="CR152" s="459"/>
      <c r="CS152" s="459"/>
      <c r="CT152" s="459"/>
      <c r="CU152" s="459"/>
      <c r="CV152" s="459"/>
      <c r="CW152" s="459"/>
      <c r="CX152" s="459"/>
      <c r="CY152" s="459"/>
      <c r="CZ152" s="459"/>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459"/>
      <c r="AM153" s="459"/>
      <c r="AN153" s="459"/>
      <c r="AO153" s="1"/>
      <c r="AP153" s="1"/>
      <c r="AQ153" s="1"/>
      <c r="AR153" s="1"/>
      <c r="AS153" s="1"/>
      <c r="AT153" s="459"/>
      <c r="AU153" s="459"/>
      <c r="AV153" s="459"/>
      <c r="AW153" s="459"/>
      <c r="AX153" s="459"/>
      <c r="AY153" s="459"/>
      <c r="AZ153" s="459"/>
      <c r="BA153" s="459"/>
      <c r="BB153" s="459"/>
      <c r="BC153" s="459"/>
      <c r="BD153" s="459"/>
      <c r="BE153" s="459"/>
      <c r="BF153" s="459"/>
      <c r="BG153" s="459"/>
      <c r="BH153" s="459"/>
      <c r="BI153" s="459"/>
      <c r="BJ153" s="459"/>
      <c r="BK153" s="459"/>
      <c r="BL153" s="459"/>
      <c r="BM153" s="459"/>
      <c r="BN153" s="459"/>
      <c r="BO153" s="459"/>
      <c r="BP153" s="459"/>
      <c r="BQ153" s="459"/>
      <c r="BR153" s="459"/>
      <c r="BS153" s="459"/>
      <c r="BT153" s="459"/>
      <c r="BU153" s="459"/>
      <c r="BV153" s="459"/>
      <c r="BW153" s="459"/>
      <c r="BX153" s="459"/>
      <c r="BY153" s="459"/>
      <c r="BZ153" s="459"/>
      <c r="CA153" s="459"/>
      <c r="CB153" s="459"/>
      <c r="CC153" s="459"/>
      <c r="CD153" s="459"/>
      <c r="CE153" s="459"/>
      <c r="CF153" s="459"/>
      <c r="CG153" s="459"/>
      <c r="CH153" s="459"/>
      <c r="CI153" s="459"/>
      <c r="CJ153" s="459"/>
      <c r="CK153" s="459"/>
      <c r="CL153" s="459"/>
      <c r="CM153" s="459"/>
      <c r="CN153" s="459"/>
      <c r="CO153" s="459"/>
      <c r="CP153" s="459"/>
      <c r="CQ153" s="459"/>
      <c r="CR153" s="459"/>
      <c r="CS153" s="459"/>
      <c r="CT153" s="459"/>
      <c r="CU153" s="459"/>
      <c r="CV153" s="459"/>
      <c r="CW153" s="459"/>
      <c r="CX153" s="459"/>
      <c r="CY153" s="459"/>
      <c r="CZ153" s="459"/>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459"/>
      <c r="AM154" s="459"/>
      <c r="AN154" s="459"/>
      <c r="AO154" s="1"/>
      <c r="AP154" s="1"/>
      <c r="AQ154" s="1"/>
      <c r="AR154" s="1"/>
      <c r="AS154" s="1"/>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459"/>
      <c r="AM155" s="459"/>
      <c r="AN155" s="459"/>
      <c r="AO155" s="1"/>
      <c r="AP155" s="1"/>
      <c r="AQ155" s="1"/>
      <c r="AR155" s="1"/>
      <c r="AS155" s="1"/>
      <c r="AT155" s="459"/>
      <c r="AU155" s="459"/>
      <c r="AV155" s="459"/>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row>
    <row r="156" spans="1:104" s="81" customFormat="1" ht="19.350000000000001" hidden="1" customHeight="1" outlineLevel="1">
      <c r="A156" s="268"/>
      <c r="B156" s="253" t="str">
        <f>$A$53</f>
        <v>所定労働日数(日/月)</v>
      </c>
      <c r="C156" s="237"/>
      <c r="D156" s="252"/>
      <c r="E156" s="301">
        <f>A54</f>
        <v>21</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459"/>
      <c r="AM156" s="459"/>
      <c r="AN156" s="459"/>
      <c r="AO156" s="1"/>
      <c r="AP156" s="1"/>
      <c r="AQ156" s="1"/>
      <c r="AR156" s="1"/>
      <c r="AS156" s="1"/>
      <c r="AT156" s="459"/>
      <c r="AU156" s="459"/>
      <c r="AV156" s="459"/>
      <c r="AW156" s="459"/>
      <c r="AX156" s="459"/>
      <c r="AY156" s="459"/>
      <c r="AZ156" s="459"/>
      <c r="BA156" s="459"/>
      <c r="BB156" s="459"/>
      <c r="BC156" s="459"/>
      <c r="BD156" s="459"/>
      <c r="BE156" s="459"/>
      <c r="BF156" s="459"/>
      <c r="BG156" s="459"/>
      <c r="BH156" s="459"/>
      <c r="BI156" s="459"/>
      <c r="BJ156" s="459"/>
      <c r="BK156" s="459"/>
      <c r="BL156" s="459"/>
      <c r="BM156" s="459"/>
      <c r="BN156" s="459"/>
      <c r="BO156" s="459"/>
      <c r="BP156" s="459"/>
      <c r="BQ156" s="459"/>
      <c r="BR156" s="459"/>
      <c r="BS156" s="459"/>
      <c r="BT156" s="459"/>
      <c r="BU156" s="459"/>
      <c r="BV156" s="459"/>
      <c r="BW156" s="459"/>
      <c r="BX156" s="459"/>
      <c r="BY156" s="459"/>
      <c r="BZ156" s="459"/>
      <c r="CA156" s="459"/>
      <c r="CB156" s="459"/>
      <c r="CC156" s="459"/>
      <c r="CD156" s="459"/>
      <c r="CE156" s="459"/>
      <c r="CF156" s="459"/>
      <c r="CG156" s="459"/>
      <c r="CH156" s="459"/>
      <c r="CI156" s="459"/>
      <c r="CJ156" s="459"/>
      <c r="CK156" s="459"/>
      <c r="CL156" s="459"/>
      <c r="CM156" s="459"/>
      <c r="CN156" s="459"/>
      <c r="CO156" s="459"/>
      <c r="CP156" s="459"/>
      <c r="CQ156" s="459"/>
      <c r="CR156" s="459"/>
      <c r="CS156" s="459"/>
      <c r="CT156" s="459"/>
      <c r="CU156" s="459"/>
      <c r="CV156" s="459"/>
      <c r="CW156" s="459"/>
      <c r="CX156" s="459"/>
      <c r="CY156" s="459"/>
      <c r="CZ156" s="459"/>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459"/>
      <c r="AM157" s="459"/>
      <c r="AN157" s="459"/>
      <c r="AO157" s="1"/>
      <c r="AP157" s="1"/>
      <c r="AQ157" s="1"/>
      <c r="AR157" s="1"/>
      <c r="AS157" s="1"/>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459"/>
      <c r="CZ157" s="459"/>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459"/>
      <c r="AM158" s="459"/>
      <c r="AN158" s="459"/>
      <c r="AO158" s="1"/>
      <c r="AP158" s="1"/>
      <c r="AQ158" s="1"/>
      <c r="AR158" s="1"/>
      <c r="AS158" s="1"/>
      <c r="AT158" s="459"/>
      <c r="AU158" s="459"/>
      <c r="AV158" s="459"/>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c r="CJ158" s="459"/>
      <c r="CK158" s="459"/>
      <c r="CL158" s="459"/>
      <c r="CM158" s="459"/>
      <c r="CN158" s="459"/>
      <c r="CO158" s="459"/>
      <c r="CP158" s="459"/>
      <c r="CQ158" s="459"/>
      <c r="CR158" s="459"/>
      <c r="CS158" s="459"/>
      <c r="CT158" s="459"/>
      <c r="CU158" s="459"/>
      <c r="CV158" s="459"/>
      <c r="CW158" s="459"/>
      <c r="CX158" s="459"/>
      <c r="CY158" s="459"/>
      <c r="CZ158" s="459"/>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459"/>
      <c r="AM159" s="459"/>
      <c r="AN159" s="459"/>
      <c r="AO159" s="1"/>
      <c r="AP159" s="1"/>
      <c r="AQ159" s="1"/>
      <c r="AR159" s="1"/>
      <c r="AS159" s="1"/>
      <c r="AT159" s="459"/>
      <c r="AU159" s="459"/>
      <c r="AV159" s="459"/>
      <c r="AW159" s="459"/>
      <c r="AX159" s="459"/>
      <c r="AY159" s="459"/>
      <c r="AZ159" s="459"/>
      <c r="BA159" s="459"/>
      <c r="BB159" s="459"/>
      <c r="BC159" s="459"/>
      <c r="BD159" s="459"/>
      <c r="BE159" s="459"/>
      <c r="BF159" s="459"/>
      <c r="BG159" s="459"/>
      <c r="BH159" s="459"/>
      <c r="BI159" s="459"/>
      <c r="BJ159" s="459"/>
      <c r="BK159" s="459"/>
      <c r="BL159" s="459"/>
      <c r="BM159" s="459"/>
      <c r="BN159" s="459"/>
      <c r="BO159" s="459"/>
      <c r="BP159" s="459"/>
      <c r="BQ159" s="459"/>
      <c r="BR159" s="459"/>
      <c r="BS159" s="459"/>
      <c r="BT159" s="459"/>
      <c r="BU159" s="459"/>
      <c r="BV159" s="459"/>
      <c r="BW159" s="459"/>
      <c r="BX159" s="459"/>
      <c r="BY159" s="459"/>
      <c r="BZ159" s="459"/>
      <c r="CA159" s="459"/>
      <c r="CB159" s="459"/>
      <c r="CC159" s="459"/>
      <c r="CD159" s="459"/>
      <c r="CE159" s="459"/>
      <c r="CF159" s="459"/>
      <c r="CG159" s="459"/>
      <c r="CH159" s="459"/>
      <c r="CI159" s="459"/>
      <c r="CJ159" s="459"/>
      <c r="CK159" s="459"/>
      <c r="CL159" s="459"/>
      <c r="CM159" s="459"/>
      <c r="CN159" s="459"/>
      <c r="CO159" s="459"/>
      <c r="CP159" s="459"/>
      <c r="CQ159" s="459"/>
      <c r="CR159" s="459"/>
      <c r="CS159" s="459"/>
      <c r="CT159" s="459"/>
      <c r="CU159" s="459"/>
      <c r="CV159" s="459"/>
      <c r="CW159" s="459"/>
      <c r="CX159" s="459"/>
      <c r="CY159" s="459"/>
      <c r="CZ159" s="459"/>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4"/>
      <c r="Q160" s="260"/>
      <c r="S160" s="1"/>
      <c r="T160" s="1"/>
      <c r="U160" s="1"/>
      <c r="V160" s="1"/>
      <c r="W160" s="1"/>
      <c r="X160" s="1"/>
      <c r="Y160" s="1"/>
      <c r="Z160" s="1"/>
      <c r="AA160" s="1"/>
      <c r="AB160" s="1"/>
      <c r="AC160" s="1"/>
      <c r="AD160" s="1"/>
      <c r="AE160" s="1"/>
      <c r="AF160" s="1"/>
      <c r="AG160" s="1"/>
      <c r="AH160" s="73"/>
      <c r="AI160" s="3"/>
      <c r="AJ160" s="1"/>
      <c r="AK160" s="1"/>
      <c r="AL160" s="459"/>
      <c r="AM160" s="459"/>
      <c r="AN160" s="459"/>
      <c r="AO160" s="1"/>
      <c r="AP160" s="1"/>
      <c r="AQ160" s="1"/>
      <c r="AR160" s="1"/>
      <c r="AS160" s="1"/>
      <c r="AT160" s="459"/>
      <c r="AU160" s="459"/>
      <c r="AV160" s="459"/>
      <c r="AW160" s="459"/>
      <c r="AX160" s="459"/>
      <c r="AY160" s="459"/>
      <c r="AZ160" s="459"/>
      <c r="BA160" s="459"/>
      <c r="BB160" s="459"/>
      <c r="BC160" s="459"/>
      <c r="BD160" s="459"/>
      <c r="BE160" s="459"/>
      <c r="BF160" s="459"/>
      <c r="BG160" s="459"/>
      <c r="BH160" s="459"/>
      <c r="BI160" s="459"/>
      <c r="BJ160" s="459"/>
      <c r="BK160" s="459"/>
      <c r="BL160" s="459"/>
      <c r="BM160" s="459"/>
      <c r="BN160" s="459"/>
      <c r="BO160" s="459"/>
      <c r="BP160" s="459"/>
      <c r="BQ160" s="459"/>
      <c r="BR160" s="459"/>
      <c r="BS160" s="459"/>
      <c r="BT160" s="459"/>
      <c r="BU160" s="459"/>
      <c r="BV160" s="459"/>
      <c r="BW160" s="459"/>
      <c r="BX160" s="459"/>
      <c r="BY160" s="459"/>
      <c r="BZ160" s="459"/>
      <c r="CA160" s="459"/>
      <c r="CB160" s="459"/>
      <c r="CC160" s="459"/>
      <c r="CD160" s="459"/>
      <c r="CE160" s="459"/>
      <c r="CF160" s="459"/>
      <c r="CG160" s="459"/>
      <c r="CH160" s="459"/>
      <c r="CI160" s="459"/>
      <c r="CJ160" s="459"/>
      <c r="CK160" s="459"/>
      <c r="CL160" s="459"/>
      <c r="CM160" s="459"/>
      <c r="CN160" s="459"/>
      <c r="CO160" s="459"/>
      <c r="CP160" s="459"/>
      <c r="CQ160" s="459"/>
      <c r="CR160" s="459"/>
      <c r="CS160" s="459"/>
      <c r="CT160" s="459"/>
      <c r="CU160" s="459"/>
      <c r="CV160" s="459"/>
      <c r="CW160" s="459"/>
      <c r="CX160" s="459"/>
      <c r="CY160" s="459"/>
      <c r="CZ160" s="459"/>
    </row>
    <row r="161" spans="1:104" s="81" customFormat="1" ht="19.350000000000001" hidden="1" customHeight="1" outlineLevel="1">
      <c r="A161" s="252"/>
      <c r="B161" s="435" t="str">
        <f>TEXT($B$58*$F$58-G58,"###.00")&amp;" /固定除く"</f>
        <v>.00 /固定除く</v>
      </c>
      <c r="C161" s="428"/>
      <c r="D161" s="428"/>
      <c r="E161" s="276" t="str" cm="1">
        <f t="array" ref="E161">_xlfn.IFS(($B$58*$F$58-G58)&lt;G161,"＜",($B$58*$F$58-G58)&gt;=G161,"≧",TRUE,"")</f>
        <v>≧</v>
      </c>
      <c r="F161" s="257"/>
      <c r="G161" s="277">
        <f>$H$54+$I$54</f>
        <v>0</v>
      </c>
      <c r="H161" s="303" t="s">
        <v>57</v>
      </c>
      <c r="I161" s="263"/>
      <c r="J161" s="455">
        <f>$H$54</f>
        <v>0</v>
      </c>
      <c r="K161" s="428"/>
      <c r="L161" s="308"/>
      <c r="M161" s="296"/>
      <c r="N161" s="303" t="s">
        <v>61</v>
      </c>
      <c r="O161" s="296">
        <f>$I$54</f>
        <v>0</v>
      </c>
      <c r="P161" s="454"/>
      <c r="Q161" s="260"/>
      <c r="S161" s="1"/>
      <c r="T161" s="1"/>
      <c r="U161" s="1"/>
      <c r="V161" s="1"/>
      <c r="W161" s="1"/>
      <c r="X161" s="1"/>
      <c r="Y161" s="1"/>
      <c r="Z161" s="1"/>
      <c r="AA161" s="1"/>
      <c r="AB161" s="1"/>
      <c r="AC161" s="1"/>
      <c r="AD161" s="1"/>
      <c r="AE161" s="1"/>
      <c r="AF161" s="1"/>
      <c r="AG161" s="1"/>
      <c r="AH161" s="73"/>
      <c r="AI161" s="3"/>
      <c r="AJ161" s="1"/>
      <c r="AK161" s="1"/>
      <c r="AL161" s="459"/>
      <c r="AM161" s="459"/>
      <c r="AN161" s="459"/>
      <c r="AO161" s="1"/>
      <c r="AP161" s="1"/>
      <c r="AQ161" s="1"/>
      <c r="AR161" s="1"/>
      <c r="AS161" s="1"/>
      <c r="AT161" s="459"/>
      <c r="AU161" s="459"/>
      <c r="AV161" s="459"/>
      <c r="AW161" s="459"/>
      <c r="AX161" s="459"/>
      <c r="AY161" s="459"/>
      <c r="AZ161" s="459"/>
      <c r="BA161" s="459"/>
      <c r="BB161" s="459"/>
      <c r="BC161" s="459"/>
      <c r="BD161" s="459"/>
      <c r="BE161" s="459"/>
      <c r="BF161" s="459"/>
      <c r="BG161" s="459"/>
      <c r="BH161" s="459"/>
      <c r="BI161" s="459"/>
      <c r="BJ161" s="459"/>
      <c r="BK161" s="459"/>
      <c r="BL161" s="459"/>
      <c r="BM161" s="459"/>
      <c r="BN161" s="459"/>
      <c r="BO161" s="459"/>
      <c r="BP161" s="459"/>
      <c r="BQ161" s="459"/>
      <c r="BR161" s="459"/>
      <c r="BS161" s="459"/>
      <c r="BT161" s="459"/>
      <c r="BU161" s="459"/>
      <c r="BV161" s="459"/>
      <c r="BW161" s="459"/>
      <c r="BX161" s="459"/>
      <c r="BY161" s="459"/>
      <c r="BZ161" s="459"/>
      <c r="CA161" s="459"/>
      <c r="CB161" s="459"/>
      <c r="CC161" s="459"/>
      <c r="CD161" s="459"/>
      <c r="CE161" s="459"/>
      <c r="CF161" s="459"/>
      <c r="CG161" s="459"/>
      <c r="CH161" s="459"/>
      <c r="CI161" s="459"/>
      <c r="CJ161" s="459"/>
      <c r="CK161" s="459"/>
      <c r="CL161" s="459"/>
      <c r="CM161" s="459"/>
      <c r="CN161" s="459"/>
      <c r="CO161" s="459"/>
      <c r="CP161" s="459"/>
      <c r="CQ161" s="459"/>
      <c r="CR161" s="459"/>
      <c r="CS161" s="459"/>
      <c r="CT161" s="459"/>
      <c r="CU161" s="459"/>
      <c r="CV161" s="459"/>
      <c r="CW161" s="459"/>
      <c r="CX161" s="459"/>
      <c r="CY161" s="459"/>
      <c r="CZ161" s="459"/>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459"/>
      <c r="AM162" s="459"/>
      <c r="AN162" s="459"/>
      <c r="AO162" s="1"/>
      <c r="AP162" s="1"/>
      <c r="AQ162" s="1"/>
      <c r="AR162" s="1"/>
      <c r="AS162" s="1"/>
      <c r="AT162" s="459"/>
      <c r="AU162" s="459"/>
      <c r="AV162" s="459"/>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c r="CJ162" s="459"/>
      <c r="CK162" s="459"/>
      <c r="CL162" s="459"/>
      <c r="CM162" s="459"/>
      <c r="CN162" s="459"/>
      <c r="CO162" s="459"/>
      <c r="CP162" s="459"/>
      <c r="CQ162" s="459"/>
      <c r="CR162" s="459"/>
      <c r="CS162" s="459"/>
      <c r="CT162" s="459"/>
      <c r="CU162" s="459"/>
      <c r="CV162" s="459"/>
      <c r="CW162" s="459"/>
      <c r="CX162" s="459"/>
      <c r="CY162" s="459"/>
      <c r="CZ162" s="459"/>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7"/>
      <c r="P163" s="454"/>
      <c r="Q163" s="260"/>
      <c r="S163" s="1"/>
      <c r="T163" s="1"/>
      <c r="U163" s="1"/>
      <c r="V163" s="1"/>
      <c r="W163" s="1"/>
      <c r="X163" s="1"/>
      <c r="Y163" s="1"/>
      <c r="Z163" s="1"/>
      <c r="AA163" s="1"/>
      <c r="AB163" s="1"/>
      <c r="AC163" s="1"/>
      <c r="AD163" s="1"/>
      <c r="AE163" s="1"/>
      <c r="AF163" s="1"/>
      <c r="AG163" s="1"/>
      <c r="AH163" s="73"/>
      <c r="AI163" s="3"/>
      <c r="AJ163" s="1"/>
      <c r="AK163" s="1"/>
      <c r="AL163" s="459"/>
      <c r="AM163" s="459"/>
      <c r="AN163" s="459"/>
      <c r="AO163" s="1"/>
      <c r="AP163" s="1"/>
      <c r="AQ163" s="1"/>
      <c r="AR163" s="1"/>
      <c r="AS163" s="1"/>
      <c r="AT163" s="459"/>
      <c r="AU163" s="459"/>
      <c r="AV163" s="459"/>
      <c r="AW163" s="459"/>
      <c r="AX163" s="459"/>
      <c r="AY163" s="459"/>
      <c r="AZ163" s="459"/>
      <c r="BA163" s="459"/>
      <c r="BB163" s="459"/>
      <c r="BC163" s="459"/>
      <c r="BD163" s="459"/>
      <c r="BE163" s="459"/>
      <c r="BF163" s="459"/>
      <c r="BG163" s="459"/>
      <c r="BH163" s="459"/>
      <c r="BI163" s="459"/>
      <c r="BJ163" s="459"/>
      <c r="BK163" s="459"/>
      <c r="BL163" s="459"/>
      <c r="BM163" s="459"/>
      <c r="BN163" s="459"/>
      <c r="BO163" s="459"/>
      <c r="BP163" s="459"/>
      <c r="BQ163" s="459"/>
      <c r="BR163" s="459"/>
      <c r="BS163" s="459"/>
      <c r="BT163" s="459"/>
      <c r="BU163" s="459"/>
      <c r="BV163" s="459"/>
      <c r="BW163" s="459"/>
      <c r="BX163" s="459"/>
      <c r="BY163" s="459"/>
      <c r="BZ163" s="459"/>
      <c r="CA163" s="459"/>
      <c r="CB163" s="459"/>
      <c r="CC163" s="459"/>
      <c r="CD163" s="459"/>
      <c r="CE163" s="459"/>
      <c r="CF163" s="459"/>
      <c r="CG163" s="459"/>
      <c r="CH163" s="459"/>
      <c r="CI163" s="459"/>
      <c r="CJ163" s="459"/>
      <c r="CK163" s="459"/>
      <c r="CL163" s="459"/>
      <c r="CM163" s="459"/>
      <c r="CN163" s="459"/>
      <c r="CO163" s="459"/>
      <c r="CP163" s="459"/>
      <c r="CQ163" s="459"/>
      <c r="CR163" s="459"/>
      <c r="CS163" s="459"/>
      <c r="CT163" s="459"/>
      <c r="CU163" s="459"/>
      <c r="CV163" s="459"/>
      <c r="CW163" s="459"/>
      <c r="CX163" s="459"/>
      <c r="CY163" s="459"/>
      <c r="CZ163" s="459"/>
    </row>
    <row r="164" spans="1:104" s="81" customFormat="1" ht="19.350000000000001" hidden="1" customHeight="1" outlineLevel="1">
      <c r="A164" s="252"/>
      <c r="B164" s="435" t="str">
        <f>TEXT($B$58*$F$58+$D$58-G58,"###.00")&amp;" /固定含む"</f>
        <v>.00 /固定含む</v>
      </c>
      <c r="C164" s="428"/>
      <c r="D164" s="42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8"/>
      <c r="P164" s="454"/>
      <c r="Q164" s="260"/>
      <c r="S164" s="1"/>
      <c r="T164" s="1"/>
      <c r="U164" s="1"/>
      <c r="V164" s="1"/>
      <c r="W164" s="1"/>
      <c r="X164" s="1"/>
      <c r="Y164" s="1"/>
      <c r="Z164" s="1"/>
      <c r="AA164" s="1"/>
      <c r="AB164" s="1"/>
      <c r="AC164" s="1"/>
      <c r="AD164" s="1"/>
      <c r="AE164" s="1"/>
      <c r="AF164" s="1"/>
      <c r="AG164" s="1"/>
      <c r="AH164" s="73"/>
      <c r="AI164" s="3"/>
      <c r="AJ164" s="1"/>
      <c r="AK164" s="1"/>
      <c r="AL164" s="459"/>
      <c r="AM164" s="459"/>
      <c r="AN164" s="459"/>
      <c r="AO164" s="1"/>
      <c r="AP164" s="1"/>
      <c r="AQ164" s="1"/>
      <c r="AR164" s="1"/>
      <c r="AS164" s="1"/>
      <c r="AT164" s="459"/>
      <c r="AU164" s="459"/>
      <c r="AV164" s="459"/>
      <c r="AW164" s="459"/>
      <c r="AX164" s="459"/>
      <c r="AY164" s="459"/>
      <c r="AZ164" s="459"/>
      <c r="BA164" s="459"/>
      <c r="BB164" s="459"/>
      <c r="BC164" s="459"/>
      <c r="BD164" s="459"/>
      <c r="BE164" s="459"/>
      <c r="BF164" s="459"/>
      <c r="BG164" s="459"/>
      <c r="BH164" s="459"/>
      <c r="BI164" s="459"/>
      <c r="BJ164" s="459"/>
      <c r="BK164" s="459"/>
      <c r="BL164" s="459"/>
      <c r="BM164" s="459"/>
      <c r="BN164" s="459"/>
      <c r="BO164" s="459"/>
      <c r="BP164" s="459"/>
      <c r="BQ164" s="459"/>
      <c r="BR164" s="459"/>
      <c r="BS164" s="459"/>
      <c r="BT164" s="459"/>
      <c r="BU164" s="459"/>
      <c r="BV164" s="459"/>
      <c r="BW164" s="459"/>
      <c r="BX164" s="459"/>
      <c r="BY164" s="459"/>
      <c r="BZ164" s="459"/>
      <c r="CA164" s="459"/>
      <c r="CB164" s="459"/>
      <c r="CC164" s="459"/>
      <c r="CD164" s="459"/>
      <c r="CE164" s="459"/>
      <c r="CF164" s="459"/>
      <c r="CG164" s="459"/>
      <c r="CH164" s="459"/>
      <c r="CI164" s="459"/>
      <c r="CJ164" s="459"/>
      <c r="CK164" s="459"/>
      <c r="CL164" s="459"/>
      <c r="CM164" s="459"/>
      <c r="CN164" s="459"/>
      <c r="CO164" s="459"/>
      <c r="CP164" s="459"/>
      <c r="CQ164" s="459"/>
      <c r="CR164" s="459"/>
      <c r="CS164" s="459"/>
      <c r="CT164" s="459"/>
      <c r="CU164" s="459"/>
      <c r="CV164" s="459"/>
      <c r="CW164" s="459"/>
      <c r="CX164" s="459"/>
      <c r="CY164" s="459"/>
      <c r="CZ164" s="459"/>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459"/>
      <c r="AM165" s="459"/>
      <c r="AN165" s="459"/>
      <c r="AO165" s="1"/>
      <c r="AP165" s="1"/>
      <c r="AQ165" s="1"/>
      <c r="AR165" s="1"/>
      <c r="AS165" s="1"/>
      <c r="AT165" s="459"/>
      <c r="AU165" s="459"/>
      <c r="AV165" s="459"/>
      <c r="AW165" s="459"/>
      <c r="AX165" s="459"/>
      <c r="AY165" s="459"/>
      <c r="AZ165" s="459"/>
      <c r="BA165" s="459"/>
      <c r="BB165" s="459"/>
      <c r="BC165" s="459"/>
      <c r="BD165" s="459"/>
      <c r="BE165" s="459"/>
      <c r="BF165" s="459"/>
      <c r="BG165" s="459"/>
      <c r="BH165" s="459"/>
      <c r="BI165" s="459"/>
      <c r="BJ165" s="459"/>
      <c r="BK165" s="459"/>
      <c r="BL165" s="459"/>
      <c r="BM165" s="459"/>
      <c r="BN165" s="459"/>
      <c r="BO165" s="459"/>
      <c r="BP165" s="459"/>
      <c r="BQ165" s="459"/>
      <c r="BR165" s="459"/>
      <c r="BS165" s="459"/>
      <c r="BT165" s="459"/>
      <c r="BU165" s="459"/>
      <c r="BV165" s="459"/>
      <c r="BW165" s="459"/>
      <c r="BX165" s="459"/>
      <c r="BY165" s="459"/>
      <c r="BZ165" s="459"/>
      <c r="CA165" s="459"/>
      <c r="CB165" s="459"/>
      <c r="CC165" s="459"/>
      <c r="CD165" s="459"/>
      <c r="CE165" s="459"/>
      <c r="CF165" s="459"/>
      <c r="CG165" s="459"/>
      <c r="CH165" s="459"/>
      <c r="CI165" s="459"/>
      <c r="CJ165" s="459"/>
      <c r="CK165" s="459"/>
      <c r="CL165" s="459"/>
      <c r="CM165" s="459"/>
      <c r="CN165" s="459"/>
      <c r="CO165" s="459"/>
      <c r="CP165" s="459"/>
      <c r="CQ165" s="459"/>
      <c r="CR165" s="459"/>
      <c r="CS165" s="459"/>
      <c r="CT165" s="459"/>
      <c r="CU165" s="459"/>
      <c r="CV165" s="459"/>
      <c r="CW165" s="459"/>
      <c r="CX165" s="459"/>
      <c r="CY165" s="459"/>
      <c r="CZ165" s="459"/>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459"/>
      <c r="AM166" s="459"/>
      <c r="AN166" s="459"/>
      <c r="AO166" s="1"/>
      <c r="AP166" s="1"/>
      <c r="AQ166" s="1"/>
      <c r="AR166" s="1"/>
      <c r="AS166" s="1"/>
      <c r="AT166" s="459"/>
      <c r="AU166" s="459"/>
      <c r="AV166" s="459"/>
      <c r="AW166" s="459"/>
      <c r="AX166" s="459"/>
      <c r="AY166" s="459"/>
      <c r="AZ166" s="459"/>
      <c r="BA166" s="459"/>
      <c r="BB166" s="459"/>
      <c r="BC166" s="459"/>
      <c r="BD166" s="459"/>
      <c r="BE166" s="459"/>
      <c r="BF166" s="459"/>
      <c r="BG166" s="459"/>
      <c r="BH166" s="459"/>
      <c r="BI166" s="459"/>
      <c r="BJ166" s="459"/>
      <c r="BK166" s="459"/>
      <c r="BL166" s="459"/>
      <c r="BM166" s="459"/>
      <c r="BN166" s="459"/>
      <c r="BO166" s="459"/>
      <c r="BP166" s="459"/>
      <c r="BQ166" s="459"/>
      <c r="BR166" s="459"/>
      <c r="BS166" s="459"/>
      <c r="BT166" s="459"/>
      <c r="BU166" s="459"/>
      <c r="BV166" s="459"/>
      <c r="BW166" s="459"/>
      <c r="BX166" s="459"/>
      <c r="BY166" s="459"/>
      <c r="BZ166" s="459"/>
      <c r="CA166" s="459"/>
      <c r="CB166" s="459"/>
      <c r="CC166" s="459"/>
      <c r="CD166" s="459"/>
      <c r="CE166" s="459"/>
      <c r="CF166" s="459"/>
      <c r="CG166" s="459"/>
      <c r="CH166" s="459"/>
      <c r="CI166" s="459"/>
      <c r="CJ166" s="459"/>
      <c r="CK166" s="459"/>
      <c r="CL166" s="459"/>
      <c r="CM166" s="459"/>
      <c r="CN166" s="459"/>
      <c r="CO166" s="459"/>
      <c r="CP166" s="459"/>
      <c r="CQ166" s="459"/>
      <c r="CR166" s="459"/>
      <c r="CS166" s="459"/>
      <c r="CT166" s="459"/>
      <c r="CU166" s="459"/>
      <c r="CV166" s="459"/>
      <c r="CW166" s="459"/>
      <c r="CX166" s="459"/>
      <c r="CY166" s="459"/>
      <c r="CZ166" s="459"/>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459"/>
      <c r="AM167" s="459"/>
      <c r="AN167" s="459"/>
      <c r="AO167" s="1"/>
      <c r="AP167" s="1"/>
      <c r="AQ167" s="1"/>
      <c r="AR167" s="1"/>
      <c r="AS167" s="1"/>
      <c r="AT167" s="459"/>
      <c r="AU167" s="459"/>
      <c r="AV167" s="459"/>
      <c r="AW167" s="459"/>
      <c r="AX167" s="459"/>
      <c r="AY167" s="459"/>
      <c r="AZ167" s="459"/>
      <c r="BA167" s="459"/>
      <c r="BB167" s="459"/>
      <c r="BC167" s="459"/>
      <c r="BD167" s="459"/>
      <c r="BE167" s="459"/>
      <c r="BF167" s="459"/>
      <c r="BG167" s="459"/>
      <c r="BH167" s="459"/>
      <c r="BI167" s="459"/>
      <c r="BJ167" s="459"/>
      <c r="BK167" s="459"/>
      <c r="BL167" s="459"/>
      <c r="BM167" s="459"/>
      <c r="BN167" s="459"/>
      <c r="BO167" s="459"/>
      <c r="BP167" s="459"/>
      <c r="BQ167" s="459"/>
      <c r="BR167" s="459"/>
      <c r="BS167" s="459"/>
      <c r="BT167" s="459"/>
      <c r="BU167" s="459"/>
      <c r="BV167" s="459"/>
      <c r="BW167" s="459"/>
      <c r="BX167" s="459"/>
      <c r="BY167" s="459"/>
      <c r="BZ167" s="459"/>
      <c r="CA167" s="459"/>
      <c r="CB167" s="459"/>
      <c r="CC167" s="459"/>
      <c r="CD167" s="459"/>
      <c r="CE167" s="459"/>
      <c r="CF167" s="459"/>
      <c r="CG167" s="459"/>
      <c r="CH167" s="459"/>
      <c r="CI167" s="459"/>
      <c r="CJ167" s="459"/>
      <c r="CK167" s="459"/>
      <c r="CL167" s="459"/>
      <c r="CM167" s="459"/>
      <c r="CN167" s="459"/>
      <c r="CO167" s="459"/>
      <c r="CP167" s="459"/>
      <c r="CQ167" s="459"/>
      <c r="CR167" s="459"/>
      <c r="CS167" s="459"/>
      <c r="CT167" s="459"/>
      <c r="CU167" s="459"/>
      <c r="CV167" s="459"/>
      <c r="CW167" s="459"/>
      <c r="CX167" s="459"/>
      <c r="CY167" s="459"/>
      <c r="CZ167" s="459"/>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459"/>
      <c r="AM168" s="459"/>
      <c r="AN168" s="459"/>
      <c r="AO168" s="1"/>
      <c r="AP168" s="1"/>
      <c r="AQ168" s="1"/>
      <c r="AR168" s="1"/>
      <c r="AS168" s="1"/>
      <c r="AT168" s="459"/>
      <c r="AU168" s="459"/>
      <c r="AV168" s="459"/>
      <c r="AW168" s="459"/>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59"/>
      <c r="BY168" s="459"/>
      <c r="BZ168" s="459"/>
      <c r="CA168" s="459"/>
      <c r="CB168" s="459"/>
      <c r="CC168" s="459"/>
      <c r="CD168" s="459"/>
      <c r="CE168" s="459"/>
      <c r="CF168" s="459"/>
      <c r="CG168" s="459"/>
      <c r="CH168" s="459"/>
      <c r="CI168" s="459"/>
      <c r="CJ168" s="459"/>
      <c r="CK168" s="459"/>
      <c r="CL168" s="459"/>
      <c r="CM168" s="459"/>
      <c r="CN168" s="459"/>
      <c r="CO168" s="459"/>
      <c r="CP168" s="459"/>
      <c r="CQ168" s="459"/>
      <c r="CR168" s="459"/>
      <c r="CS168" s="459"/>
      <c r="CT168" s="459"/>
      <c r="CU168" s="459"/>
      <c r="CV168" s="459"/>
      <c r="CW168" s="459"/>
      <c r="CX168" s="459"/>
      <c r="CY168" s="459"/>
      <c r="CZ168" s="459"/>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459"/>
      <c r="AM169" s="459"/>
      <c r="AN169" s="459"/>
      <c r="AO169" s="1"/>
      <c r="AP169" s="1"/>
      <c r="AQ169" s="1"/>
      <c r="AR169" s="1"/>
      <c r="AS169" s="1"/>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c r="BS169" s="459"/>
      <c r="BT169" s="459"/>
      <c r="BU169" s="459"/>
      <c r="BV169" s="459"/>
      <c r="BW169" s="459"/>
      <c r="BX169" s="459"/>
      <c r="BY169" s="459"/>
      <c r="BZ169" s="459"/>
      <c r="CA169" s="459"/>
      <c r="CB169" s="459"/>
      <c r="CC169" s="459"/>
      <c r="CD169" s="459"/>
      <c r="CE169" s="459"/>
      <c r="CF169" s="459"/>
      <c r="CG169" s="459"/>
      <c r="CH169" s="459"/>
      <c r="CI169" s="459"/>
      <c r="CJ169" s="459"/>
      <c r="CK169" s="459"/>
      <c r="CL169" s="459"/>
      <c r="CM169" s="459"/>
      <c r="CN169" s="459"/>
      <c r="CO169" s="459"/>
      <c r="CP169" s="459"/>
      <c r="CQ169" s="459"/>
      <c r="CR169" s="459"/>
      <c r="CS169" s="459"/>
      <c r="CT169" s="459"/>
      <c r="CU169" s="459"/>
      <c r="CV169" s="459"/>
      <c r="CW169" s="459"/>
      <c r="CX169" s="459"/>
      <c r="CY169" s="459"/>
      <c r="CZ169" s="459"/>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459"/>
      <c r="AM170" s="459"/>
      <c r="AN170" s="459"/>
      <c r="AO170" s="1"/>
      <c r="AP170" s="1"/>
      <c r="AQ170" s="1"/>
      <c r="AR170" s="1"/>
      <c r="AS170" s="1"/>
      <c r="AT170" s="459"/>
      <c r="AU170" s="459"/>
      <c r="AV170" s="459"/>
      <c r="AW170" s="459"/>
      <c r="AX170" s="459"/>
      <c r="AY170" s="459"/>
      <c r="AZ170" s="459"/>
      <c r="BA170" s="459"/>
      <c r="BB170" s="459"/>
      <c r="BC170" s="459"/>
      <c r="BD170" s="459"/>
      <c r="BE170" s="459"/>
      <c r="BF170" s="459"/>
      <c r="BG170" s="459"/>
      <c r="BH170" s="459"/>
      <c r="BI170" s="459"/>
      <c r="BJ170" s="459"/>
      <c r="BK170" s="459"/>
      <c r="BL170" s="459"/>
      <c r="BM170" s="459"/>
      <c r="BN170" s="459"/>
      <c r="BO170" s="459"/>
      <c r="BP170" s="459"/>
      <c r="BQ170" s="459"/>
      <c r="BR170" s="459"/>
      <c r="BS170" s="459"/>
      <c r="BT170" s="459"/>
      <c r="BU170" s="459"/>
      <c r="BV170" s="459"/>
      <c r="BW170" s="459"/>
      <c r="BX170" s="459"/>
      <c r="BY170" s="459"/>
      <c r="BZ170" s="459"/>
      <c r="CA170" s="459"/>
      <c r="CB170" s="459"/>
      <c r="CC170" s="459"/>
      <c r="CD170" s="459"/>
      <c r="CE170" s="459"/>
      <c r="CF170" s="459"/>
      <c r="CG170" s="459"/>
      <c r="CH170" s="459"/>
      <c r="CI170" s="459"/>
      <c r="CJ170" s="459"/>
      <c r="CK170" s="459"/>
      <c r="CL170" s="459"/>
      <c r="CM170" s="459"/>
      <c r="CN170" s="459"/>
      <c r="CO170" s="459"/>
      <c r="CP170" s="459"/>
      <c r="CQ170" s="459"/>
      <c r="CR170" s="459"/>
      <c r="CS170" s="459"/>
      <c r="CT170" s="459"/>
      <c r="CU170" s="459"/>
      <c r="CV170" s="459"/>
      <c r="CW170" s="459"/>
      <c r="CX170" s="459"/>
      <c r="CY170" s="459"/>
      <c r="CZ170" s="459"/>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459"/>
      <c r="AM171" s="459"/>
      <c r="AN171" s="459"/>
      <c r="AO171" s="1"/>
      <c r="AP171" s="1"/>
      <c r="AQ171" s="1"/>
      <c r="AR171" s="1"/>
      <c r="AS171" s="1"/>
      <c r="AT171" s="459"/>
      <c r="AU171" s="459"/>
      <c r="AV171" s="459"/>
      <c r="AW171" s="459"/>
      <c r="AX171" s="459"/>
      <c r="AY171" s="459"/>
      <c r="AZ171" s="459"/>
      <c r="BA171" s="459"/>
      <c r="BB171" s="459"/>
      <c r="BC171" s="459"/>
      <c r="BD171" s="459"/>
      <c r="BE171" s="459"/>
      <c r="BF171" s="459"/>
      <c r="BG171" s="459"/>
      <c r="BH171" s="459"/>
      <c r="BI171" s="459"/>
      <c r="BJ171" s="459"/>
      <c r="BK171" s="459"/>
      <c r="BL171" s="459"/>
      <c r="BM171" s="459"/>
      <c r="BN171" s="459"/>
      <c r="BO171" s="459"/>
      <c r="BP171" s="459"/>
      <c r="BQ171" s="459"/>
      <c r="BR171" s="459"/>
      <c r="BS171" s="459"/>
      <c r="BT171" s="459"/>
      <c r="BU171" s="459"/>
      <c r="BV171" s="459"/>
      <c r="BW171" s="459"/>
      <c r="BX171" s="459"/>
      <c r="BY171" s="459"/>
      <c r="BZ171" s="459"/>
      <c r="CA171" s="459"/>
      <c r="CB171" s="459"/>
      <c r="CC171" s="459"/>
      <c r="CD171" s="459"/>
      <c r="CE171" s="459"/>
      <c r="CF171" s="459"/>
      <c r="CG171" s="459"/>
      <c r="CH171" s="459"/>
      <c r="CI171" s="459"/>
      <c r="CJ171" s="459"/>
      <c r="CK171" s="459"/>
      <c r="CL171" s="459"/>
      <c r="CM171" s="459"/>
      <c r="CN171" s="459"/>
      <c r="CO171" s="459"/>
      <c r="CP171" s="459"/>
      <c r="CQ171" s="459"/>
      <c r="CR171" s="459"/>
      <c r="CS171" s="459"/>
      <c r="CT171" s="459"/>
      <c r="CU171" s="459"/>
      <c r="CV171" s="459"/>
      <c r="CW171" s="459"/>
      <c r="CX171" s="459"/>
      <c r="CY171" s="459"/>
      <c r="CZ171" s="459"/>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459"/>
      <c r="AM172" s="459"/>
      <c r="AN172" s="459"/>
      <c r="AO172" s="1"/>
      <c r="AP172" s="1"/>
      <c r="AQ172" s="1"/>
      <c r="AR172" s="1"/>
      <c r="AS172" s="1"/>
      <c r="AT172" s="459"/>
      <c r="AU172" s="459"/>
      <c r="AV172" s="459"/>
      <c r="AW172" s="459"/>
      <c r="AX172" s="459"/>
      <c r="AY172" s="459"/>
      <c r="AZ172" s="459"/>
      <c r="BA172" s="459"/>
      <c r="BB172" s="459"/>
      <c r="BC172" s="459"/>
      <c r="BD172" s="459"/>
      <c r="BE172" s="459"/>
      <c r="BF172" s="459"/>
      <c r="BG172" s="459"/>
      <c r="BH172" s="459"/>
      <c r="BI172" s="459"/>
      <c r="BJ172" s="459"/>
      <c r="BK172" s="459"/>
      <c r="BL172" s="459"/>
      <c r="BM172" s="459"/>
      <c r="BN172" s="459"/>
      <c r="BO172" s="459"/>
      <c r="BP172" s="459"/>
      <c r="BQ172" s="459"/>
      <c r="BR172" s="459"/>
      <c r="BS172" s="459"/>
      <c r="BT172" s="459"/>
      <c r="BU172" s="459"/>
      <c r="BV172" s="459"/>
      <c r="BW172" s="459"/>
      <c r="BX172" s="459"/>
      <c r="BY172" s="459"/>
      <c r="BZ172" s="459"/>
      <c r="CA172" s="459"/>
      <c r="CB172" s="459"/>
      <c r="CC172" s="459"/>
      <c r="CD172" s="459"/>
      <c r="CE172" s="459"/>
      <c r="CF172" s="459"/>
      <c r="CG172" s="459"/>
      <c r="CH172" s="459"/>
      <c r="CI172" s="459"/>
      <c r="CJ172" s="459"/>
      <c r="CK172" s="459"/>
      <c r="CL172" s="459"/>
      <c r="CM172" s="459"/>
      <c r="CN172" s="459"/>
      <c r="CO172" s="459"/>
      <c r="CP172" s="459"/>
      <c r="CQ172" s="459"/>
      <c r="CR172" s="459"/>
      <c r="CS172" s="459"/>
      <c r="CT172" s="459"/>
      <c r="CU172" s="459"/>
      <c r="CV172" s="459"/>
      <c r="CW172" s="459"/>
      <c r="CX172" s="459"/>
      <c r="CY172" s="459"/>
      <c r="CZ172" s="459"/>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459"/>
      <c r="AM173" s="459"/>
      <c r="AN173" s="459"/>
      <c r="AO173" s="1"/>
      <c r="AP173" s="1"/>
      <c r="AQ173" s="1"/>
      <c r="AR173" s="1"/>
      <c r="AS173" s="1"/>
      <c r="AT173" s="459"/>
      <c r="AU173" s="459"/>
      <c r="AV173" s="459"/>
      <c r="AW173" s="459"/>
      <c r="AX173" s="459"/>
      <c r="AY173" s="459"/>
      <c r="AZ173" s="459"/>
      <c r="BA173" s="459"/>
      <c r="BB173" s="459"/>
      <c r="BC173" s="459"/>
      <c r="BD173" s="459"/>
      <c r="BE173" s="459"/>
      <c r="BF173" s="459"/>
      <c r="BG173" s="459"/>
      <c r="BH173" s="459"/>
      <c r="BI173" s="459"/>
      <c r="BJ173" s="459"/>
      <c r="BK173" s="459"/>
      <c r="BL173" s="459"/>
      <c r="BM173" s="459"/>
      <c r="BN173" s="459"/>
      <c r="BO173" s="459"/>
      <c r="BP173" s="459"/>
      <c r="BQ173" s="459"/>
      <c r="BR173" s="459"/>
      <c r="BS173" s="459"/>
      <c r="BT173" s="459"/>
      <c r="BU173" s="459"/>
      <c r="BV173" s="459"/>
      <c r="BW173" s="459"/>
      <c r="BX173" s="459"/>
      <c r="BY173" s="459"/>
      <c r="BZ173" s="459"/>
      <c r="CA173" s="459"/>
      <c r="CB173" s="459"/>
      <c r="CC173" s="459"/>
      <c r="CD173" s="459"/>
      <c r="CE173" s="459"/>
      <c r="CF173" s="459"/>
      <c r="CG173" s="459"/>
      <c r="CH173" s="459"/>
      <c r="CI173" s="459"/>
      <c r="CJ173" s="459"/>
      <c r="CK173" s="459"/>
      <c r="CL173" s="459"/>
      <c r="CM173" s="459"/>
      <c r="CN173" s="459"/>
      <c r="CO173" s="459"/>
      <c r="CP173" s="459"/>
      <c r="CQ173" s="459"/>
      <c r="CR173" s="459"/>
      <c r="CS173" s="459"/>
      <c r="CT173" s="459"/>
      <c r="CU173" s="459"/>
      <c r="CV173" s="459"/>
      <c r="CW173" s="459"/>
      <c r="CX173" s="459"/>
      <c r="CY173" s="459"/>
      <c r="CZ173" s="459"/>
    </row>
    <row r="174" spans="1:104" s="81" customFormat="1" ht="19.350000000000001" hidden="1" customHeight="1" outlineLevel="1">
      <c r="A174" s="252"/>
      <c r="B174" s="269" t="str">
        <f>$O$156</f>
        <v>所定労働時間(h/月)</v>
      </c>
      <c r="C174" s="258"/>
      <c r="D174" s="219"/>
      <c r="E174" s="427" t="s">
        <v>51</v>
      </c>
      <c r="F174" s="252"/>
      <c r="G174" s="252"/>
      <c r="H174" s="267" t="str">
        <f>$H$53</f>
        <v>NEDO事業の従事時間(h/月)</v>
      </c>
      <c r="I174" s="237"/>
      <c r="J174" s="230"/>
      <c r="K174" s="232">
        <f>$H$54</f>
        <v>0</v>
      </c>
      <c r="L174" s="219"/>
      <c r="M174" s="219"/>
      <c r="N174" s="453"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459"/>
      <c r="AM174" s="459"/>
      <c r="AN174" s="459"/>
      <c r="AO174" s="1"/>
      <c r="AP174" s="1"/>
      <c r="AQ174" s="1"/>
      <c r="AR174" s="1"/>
      <c r="AS174" s="1"/>
      <c r="AT174" s="459"/>
      <c r="AU174" s="459"/>
      <c r="AV174" s="459"/>
      <c r="AW174" s="459"/>
      <c r="AX174" s="459"/>
      <c r="AY174" s="459"/>
      <c r="AZ174" s="459"/>
      <c r="BA174" s="459"/>
      <c r="BB174" s="459"/>
      <c r="BC174" s="459"/>
      <c r="BD174" s="459"/>
      <c r="BE174" s="459"/>
      <c r="BF174" s="459"/>
      <c r="BG174" s="459"/>
      <c r="BH174" s="459"/>
      <c r="BI174" s="459"/>
      <c r="BJ174" s="459"/>
      <c r="BK174" s="459"/>
      <c r="BL174" s="459"/>
      <c r="BM174" s="459"/>
      <c r="BN174" s="459"/>
      <c r="BO174" s="459"/>
      <c r="BP174" s="459"/>
      <c r="BQ174" s="459"/>
      <c r="BR174" s="459"/>
      <c r="BS174" s="459"/>
      <c r="BT174" s="459"/>
      <c r="BU174" s="459"/>
      <c r="BV174" s="459"/>
      <c r="BW174" s="459"/>
      <c r="BX174" s="459"/>
      <c r="BY174" s="459"/>
      <c r="BZ174" s="459"/>
      <c r="CA174" s="459"/>
      <c r="CB174" s="459"/>
      <c r="CC174" s="459"/>
      <c r="CD174" s="459"/>
      <c r="CE174" s="459"/>
      <c r="CF174" s="459"/>
      <c r="CG174" s="459"/>
      <c r="CH174" s="459"/>
      <c r="CI174" s="459"/>
      <c r="CJ174" s="459"/>
      <c r="CK174" s="459"/>
      <c r="CL174" s="459"/>
      <c r="CM174" s="459"/>
      <c r="CN174" s="459"/>
      <c r="CO174" s="459"/>
      <c r="CP174" s="459"/>
      <c r="CQ174" s="459"/>
      <c r="CR174" s="459"/>
      <c r="CS174" s="459"/>
      <c r="CT174" s="459"/>
      <c r="CU174" s="459"/>
      <c r="CV174" s="459"/>
      <c r="CW174" s="459"/>
      <c r="CX174" s="459"/>
      <c r="CY174" s="459"/>
      <c r="CZ174" s="459"/>
    </row>
    <row r="175" spans="1:104" s="81" customFormat="1" ht="19.350000000000001" hidden="1" customHeight="1" outlineLevel="1">
      <c r="A175" s="252"/>
      <c r="B175" s="435" t="str">
        <f>TEXT($B$58*$F$58-G58,"###.00")&amp;" /固定除く"</f>
        <v>.00 /固定除く</v>
      </c>
      <c r="C175" s="428"/>
      <c r="D175" s="428"/>
      <c r="E175" s="428"/>
      <c r="F175" s="300" t="str">
        <f>H174&amp;" "&amp;K$174&amp;" + "&amp;$I$53&amp;" "&amp;$I$54</f>
        <v>NEDO事業の従事時間(h/月) 0 + 他の公的事業従事時間(h/月) 0</v>
      </c>
      <c r="G175" s="291"/>
      <c r="H175" s="292"/>
      <c r="I175" s="292"/>
      <c r="J175" s="292"/>
      <c r="K175" s="292"/>
      <c r="L175" s="292"/>
      <c r="M175" s="219"/>
      <c r="N175" s="453"/>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459"/>
      <c r="AM175" s="459"/>
      <c r="AN175" s="459"/>
      <c r="AO175" s="1"/>
      <c r="AP175" s="1"/>
      <c r="AQ175" s="1"/>
      <c r="AR175" s="1"/>
      <c r="AS175" s="1"/>
      <c r="AT175" s="459"/>
      <c r="AU175" s="459"/>
      <c r="AV175" s="459"/>
      <c r="AW175" s="459"/>
      <c r="AX175" s="459"/>
      <c r="AY175" s="459"/>
      <c r="AZ175" s="459"/>
      <c r="BA175" s="459"/>
      <c r="BB175" s="459"/>
      <c r="BC175" s="459"/>
      <c r="BD175" s="459"/>
      <c r="BE175" s="459"/>
      <c r="BF175" s="459"/>
      <c r="BG175" s="459"/>
      <c r="BH175" s="459"/>
      <c r="BI175" s="459"/>
      <c r="BJ175" s="459"/>
      <c r="BK175" s="459"/>
      <c r="BL175" s="459"/>
      <c r="BM175" s="459"/>
      <c r="BN175" s="459"/>
      <c r="BO175" s="459"/>
      <c r="BP175" s="459"/>
      <c r="BQ175" s="459"/>
      <c r="BR175" s="459"/>
      <c r="BS175" s="459"/>
      <c r="BT175" s="459"/>
      <c r="BU175" s="459"/>
      <c r="BV175" s="459"/>
      <c r="BW175" s="459"/>
      <c r="BX175" s="459"/>
      <c r="BY175" s="459"/>
      <c r="BZ175" s="459"/>
      <c r="CA175" s="459"/>
      <c r="CB175" s="459"/>
      <c r="CC175" s="459"/>
      <c r="CD175" s="459"/>
      <c r="CE175" s="459"/>
      <c r="CF175" s="459"/>
      <c r="CG175" s="459"/>
      <c r="CH175" s="459"/>
      <c r="CI175" s="459"/>
      <c r="CJ175" s="459"/>
      <c r="CK175" s="459"/>
      <c r="CL175" s="459"/>
      <c r="CM175" s="459"/>
      <c r="CN175" s="459"/>
      <c r="CO175" s="459"/>
      <c r="CP175" s="459"/>
      <c r="CQ175" s="459"/>
      <c r="CR175" s="459"/>
      <c r="CS175" s="459"/>
      <c r="CT175" s="459"/>
      <c r="CU175" s="459"/>
      <c r="CV175" s="459"/>
      <c r="CW175" s="459"/>
      <c r="CX175" s="459"/>
      <c r="CY175" s="459"/>
      <c r="CZ175" s="459"/>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459"/>
      <c r="AM176" s="459"/>
      <c r="AN176" s="459"/>
      <c r="AO176" s="1"/>
      <c r="AP176" s="1"/>
      <c r="AQ176" s="1"/>
      <c r="AR176" s="1"/>
      <c r="AS176" s="1"/>
      <c r="AT176" s="459"/>
      <c r="AU176" s="459"/>
      <c r="AV176" s="459"/>
      <c r="AW176" s="459"/>
      <c r="AX176" s="459"/>
      <c r="AY176" s="459"/>
      <c r="AZ176" s="459"/>
      <c r="BA176" s="459"/>
      <c r="BB176" s="459"/>
      <c r="BC176" s="459"/>
      <c r="BD176" s="459"/>
      <c r="BE176" s="459"/>
      <c r="BF176" s="459"/>
      <c r="BG176" s="459"/>
      <c r="BH176" s="459"/>
      <c r="BI176" s="459"/>
      <c r="BJ176" s="459"/>
      <c r="BK176" s="459"/>
      <c r="BL176" s="459"/>
      <c r="BM176" s="459"/>
      <c r="BN176" s="459"/>
      <c r="BO176" s="459"/>
      <c r="BP176" s="459"/>
      <c r="BQ176" s="459"/>
      <c r="BR176" s="459"/>
      <c r="BS176" s="459"/>
      <c r="BT176" s="459"/>
      <c r="BU176" s="459"/>
      <c r="BV176" s="459"/>
      <c r="BW176" s="459"/>
      <c r="BX176" s="459"/>
      <c r="BY176" s="459"/>
      <c r="BZ176" s="459"/>
      <c r="CA176" s="459"/>
      <c r="CB176" s="459"/>
      <c r="CC176" s="459"/>
      <c r="CD176" s="459"/>
      <c r="CE176" s="459"/>
      <c r="CF176" s="459"/>
      <c r="CG176" s="459"/>
      <c r="CH176" s="459"/>
      <c r="CI176" s="459"/>
      <c r="CJ176" s="459"/>
      <c r="CK176" s="459"/>
      <c r="CL176" s="459"/>
      <c r="CM176" s="459"/>
      <c r="CN176" s="459"/>
      <c r="CO176" s="459"/>
      <c r="CP176" s="459"/>
      <c r="CQ176" s="459"/>
      <c r="CR176" s="459"/>
      <c r="CS176" s="459"/>
      <c r="CT176" s="459"/>
      <c r="CU176" s="459"/>
      <c r="CV176" s="459"/>
      <c r="CW176" s="459"/>
      <c r="CX176" s="459"/>
      <c r="CY176" s="459"/>
      <c r="CZ176" s="459"/>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459"/>
      <c r="AM177" s="459"/>
      <c r="AN177" s="459"/>
      <c r="AO177" s="1"/>
      <c r="AP177" s="1"/>
      <c r="AQ177" s="1"/>
      <c r="AR177" s="1"/>
      <c r="AS177" s="1"/>
      <c r="AT177" s="459"/>
      <c r="AU177" s="459"/>
      <c r="AV177" s="459"/>
      <c r="AW177" s="459"/>
      <c r="AX177" s="459"/>
      <c r="AY177" s="459"/>
      <c r="AZ177" s="459"/>
      <c r="BA177" s="459"/>
      <c r="BB177" s="459"/>
      <c r="BC177" s="459"/>
      <c r="BD177" s="459"/>
      <c r="BE177" s="459"/>
      <c r="BF177" s="459"/>
      <c r="BG177" s="459"/>
      <c r="BH177" s="459"/>
      <c r="BI177" s="459"/>
      <c r="BJ177" s="459"/>
      <c r="BK177" s="459"/>
      <c r="BL177" s="459"/>
      <c r="BM177" s="459"/>
      <c r="BN177" s="459"/>
      <c r="BO177" s="459"/>
      <c r="BP177" s="459"/>
      <c r="BQ177" s="459"/>
      <c r="BR177" s="459"/>
      <c r="BS177" s="459"/>
      <c r="BT177" s="459"/>
      <c r="BU177" s="459"/>
      <c r="BV177" s="459"/>
      <c r="BW177" s="459"/>
      <c r="BX177" s="459"/>
      <c r="BY177" s="459"/>
      <c r="BZ177" s="459"/>
      <c r="CA177" s="459"/>
      <c r="CB177" s="459"/>
      <c r="CC177" s="459"/>
      <c r="CD177" s="459"/>
      <c r="CE177" s="459"/>
      <c r="CF177" s="459"/>
      <c r="CG177" s="459"/>
      <c r="CH177" s="459"/>
      <c r="CI177" s="459"/>
      <c r="CJ177" s="459"/>
      <c r="CK177" s="459"/>
      <c r="CL177" s="459"/>
      <c r="CM177" s="459"/>
      <c r="CN177" s="459"/>
      <c r="CO177" s="459"/>
      <c r="CP177" s="459"/>
      <c r="CQ177" s="459"/>
      <c r="CR177" s="459"/>
      <c r="CS177" s="459"/>
      <c r="CT177" s="459"/>
      <c r="CU177" s="459"/>
      <c r="CV177" s="459"/>
      <c r="CW177" s="459"/>
      <c r="CX177" s="459"/>
      <c r="CY177" s="459"/>
      <c r="CZ177" s="459"/>
    </row>
    <row r="178" spans="1:104" s="81" customFormat="1" ht="19.350000000000001" hidden="1" customHeight="1" outlineLevel="1">
      <c r="A178" s="252"/>
      <c r="B178" s="269" t="str">
        <f>$O$156</f>
        <v>所定労働時間(h/月)</v>
      </c>
      <c r="C178" s="258"/>
      <c r="D178" s="219"/>
      <c r="E178" s="427" t="s">
        <v>51</v>
      </c>
      <c r="F178" s="252"/>
      <c r="G178" s="252"/>
      <c r="H178" s="267" t="str">
        <f>$H$53</f>
        <v>NEDO事業の従事時間(h/月)</v>
      </c>
      <c r="I178" s="237"/>
      <c r="J178" s="230"/>
      <c r="K178" s="232">
        <f>$H$54</f>
        <v>0</v>
      </c>
      <c r="L178" s="219"/>
      <c r="M178" s="219"/>
      <c r="N178" s="453"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459"/>
      <c r="AM178" s="459"/>
      <c r="AN178" s="459"/>
      <c r="AO178" s="1"/>
      <c r="AP178" s="1"/>
      <c r="AQ178" s="1"/>
      <c r="AR178" s="1"/>
      <c r="AS178" s="1"/>
      <c r="AT178" s="459"/>
      <c r="AU178" s="459"/>
      <c r="AV178" s="459"/>
      <c r="AW178" s="459"/>
      <c r="AX178" s="459"/>
      <c r="AY178" s="459"/>
      <c r="AZ178" s="459"/>
      <c r="BA178" s="459"/>
      <c r="BB178" s="459"/>
      <c r="BC178" s="459"/>
      <c r="BD178" s="459"/>
      <c r="BE178" s="459"/>
      <c r="BF178" s="459"/>
      <c r="BG178" s="459"/>
      <c r="BH178" s="459"/>
      <c r="BI178" s="459"/>
      <c r="BJ178" s="459"/>
      <c r="BK178" s="459"/>
      <c r="BL178" s="459"/>
      <c r="BM178" s="459"/>
      <c r="BN178" s="459"/>
      <c r="BO178" s="459"/>
      <c r="BP178" s="459"/>
      <c r="BQ178" s="459"/>
      <c r="BR178" s="459"/>
      <c r="BS178" s="459"/>
      <c r="BT178" s="459"/>
      <c r="BU178" s="459"/>
      <c r="BV178" s="459"/>
      <c r="BW178" s="459"/>
      <c r="BX178" s="459"/>
      <c r="BY178" s="459"/>
      <c r="BZ178" s="459"/>
      <c r="CA178" s="459"/>
      <c r="CB178" s="459"/>
      <c r="CC178" s="459"/>
      <c r="CD178" s="459"/>
      <c r="CE178" s="459"/>
      <c r="CF178" s="459"/>
      <c r="CG178" s="459"/>
      <c r="CH178" s="459"/>
      <c r="CI178" s="459"/>
      <c r="CJ178" s="459"/>
      <c r="CK178" s="459"/>
      <c r="CL178" s="459"/>
      <c r="CM178" s="459"/>
      <c r="CN178" s="459"/>
      <c r="CO178" s="459"/>
      <c r="CP178" s="459"/>
      <c r="CQ178" s="459"/>
      <c r="CR178" s="459"/>
      <c r="CS178" s="459"/>
      <c r="CT178" s="459"/>
      <c r="CU178" s="459"/>
      <c r="CV178" s="459"/>
      <c r="CW178" s="459"/>
      <c r="CX178" s="459"/>
      <c r="CY178" s="459"/>
      <c r="CZ178" s="459"/>
    </row>
    <row r="179" spans="1:104" s="81" customFormat="1" ht="19.350000000000001" hidden="1" customHeight="1" outlineLevel="1">
      <c r="A179" s="252"/>
      <c r="B179" s="435" t="str">
        <f>TEXT($B$58*$F$58-G58,"###.00")&amp;" /固定除く"</f>
        <v>.00 /固定除く</v>
      </c>
      <c r="C179" s="428"/>
      <c r="D179" s="428"/>
      <c r="E179" s="428"/>
      <c r="F179" s="300" t="str">
        <f>H178&amp;" "&amp;K$174&amp;" + "&amp;$I$53&amp;" "&amp;$I$54</f>
        <v>NEDO事業の従事時間(h/月) 0 + 他の公的事業従事時間(h/月) 0</v>
      </c>
      <c r="G179" s="291"/>
      <c r="H179" s="292"/>
      <c r="I179" s="292"/>
      <c r="J179" s="292"/>
      <c r="K179" s="292"/>
      <c r="L179" s="292"/>
      <c r="M179" s="219"/>
      <c r="N179" s="453"/>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459"/>
      <c r="AM179" s="459"/>
      <c r="AN179" s="459"/>
      <c r="AO179" s="1"/>
      <c r="AP179" s="1"/>
      <c r="AQ179" s="1"/>
      <c r="AR179" s="1"/>
      <c r="AS179" s="1"/>
      <c r="AT179" s="459"/>
      <c r="AU179" s="459"/>
      <c r="AV179" s="459"/>
      <c r="AW179" s="459"/>
      <c r="AX179" s="459"/>
      <c r="AY179" s="459"/>
      <c r="AZ179" s="459"/>
      <c r="BA179" s="459"/>
      <c r="BB179" s="459"/>
      <c r="BC179" s="459"/>
      <c r="BD179" s="459"/>
      <c r="BE179" s="459"/>
      <c r="BF179" s="459"/>
      <c r="BG179" s="459"/>
      <c r="BH179" s="459"/>
      <c r="BI179" s="459"/>
      <c r="BJ179" s="459"/>
      <c r="BK179" s="459"/>
      <c r="BL179" s="459"/>
      <c r="BM179" s="459"/>
      <c r="BN179" s="459"/>
      <c r="BO179" s="459"/>
      <c r="BP179" s="459"/>
      <c r="BQ179" s="459"/>
      <c r="BR179" s="459"/>
      <c r="BS179" s="459"/>
      <c r="BT179" s="459"/>
      <c r="BU179" s="459"/>
      <c r="BV179" s="459"/>
      <c r="BW179" s="459"/>
      <c r="BX179" s="459"/>
      <c r="BY179" s="459"/>
      <c r="BZ179" s="459"/>
      <c r="CA179" s="459"/>
      <c r="CB179" s="459"/>
      <c r="CC179" s="459"/>
      <c r="CD179" s="459"/>
      <c r="CE179" s="459"/>
      <c r="CF179" s="459"/>
      <c r="CG179" s="459"/>
      <c r="CH179" s="459"/>
      <c r="CI179" s="459"/>
      <c r="CJ179" s="459"/>
      <c r="CK179" s="459"/>
      <c r="CL179" s="459"/>
      <c r="CM179" s="459"/>
      <c r="CN179" s="459"/>
      <c r="CO179" s="459"/>
      <c r="CP179" s="459"/>
      <c r="CQ179" s="459"/>
      <c r="CR179" s="459"/>
      <c r="CS179" s="459"/>
      <c r="CT179" s="459"/>
      <c r="CU179" s="459"/>
      <c r="CV179" s="459"/>
      <c r="CW179" s="459"/>
      <c r="CX179" s="459"/>
      <c r="CY179" s="459"/>
      <c r="CZ179" s="459"/>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459"/>
      <c r="AM180" s="459"/>
      <c r="AN180" s="459"/>
      <c r="AO180" s="1"/>
      <c r="AP180" s="1"/>
      <c r="AQ180" s="1"/>
      <c r="AR180" s="1"/>
      <c r="AS180" s="1"/>
      <c r="AT180" s="459"/>
      <c r="AU180" s="459"/>
      <c r="AV180" s="459"/>
      <c r="AW180" s="459"/>
      <c r="AX180" s="459"/>
      <c r="AY180" s="459"/>
      <c r="AZ180" s="459"/>
      <c r="BA180" s="459"/>
      <c r="BB180" s="459"/>
      <c r="BC180" s="459"/>
      <c r="BD180" s="459"/>
      <c r="BE180" s="459"/>
      <c r="BF180" s="459"/>
      <c r="BG180" s="459"/>
      <c r="BH180" s="459"/>
      <c r="BI180" s="459"/>
      <c r="BJ180" s="459"/>
      <c r="BK180" s="459"/>
      <c r="BL180" s="459"/>
      <c r="BM180" s="459"/>
      <c r="BN180" s="459"/>
      <c r="BO180" s="459"/>
      <c r="BP180" s="459"/>
      <c r="BQ180" s="459"/>
      <c r="BR180" s="459"/>
      <c r="BS180" s="459"/>
      <c r="BT180" s="459"/>
      <c r="BU180" s="459"/>
      <c r="BV180" s="459"/>
      <c r="BW180" s="459"/>
      <c r="BX180" s="459"/>
      <c r="BY180" s="459"/>
      <c r="BZ180" s="459"/>
      <c r="CA180" s="459"/>
      <c r="CB180" s="459"/>
      <c r="CC180" s="459"/>
      <c r="CD180" s="459"/>
      <c r="CE180" s="459"/>
      <c r="CF180" s="459"/>
      <c r="CG180" s="459"/>
      <c r="CH180" s="459"/>
      <c r="CI180" s="459"/>
      <c r="CJ180" s="459"/>
      <c r="CK180" s="459"/>
      <c r="CL180" s="459"/>
      <c r="CM180" s="459"/>
      <c r="CN180" s="459"/>
      <c r="CO180" s="459"/>
      <c r="CP180" s="459"/>
      <c r="CQ180" s="459"/>
      <c r="CR180" s="459"/>
      <c r="CS180" s="459"/>
      <c r="CT180" s="459"/>
      <c r="CU180" s="459"/>
      <c r="CV180" s="459"/>
      <c r="CW180" s="459"/>
      <c r="CX180" s="459"/>
      <c r="CY180" s="459"/>
      <c r="CZ180" s="459"/>
    </row>
    <row r="181" spans="1:104" s="81" customFormat="1" ht="19.350000000000001" hidden="1" customHeight="1" outlineLevel="1">
      <c r="A181" s="252"/>
      <c r="B181" s="318" t="s">
        <v>154</v>
      </c>
      <c r="C181" s="237"/>
      <c r="D181" s="257"/>
      <c r="E181" s="257"/>
      <c r="F181" s="319" t="str">
        <f>$O$156</f>
        <v>所定労働時間(h/月)</v>
      </c>
      <c r="G181" s="427" t="s">
        <v>51</v>
      </c>
      <c r="H181" s="252"/>
      <c r="I181" s="252"/>
      <c r="J181" s="267" t="str">
        <f>$H$53</f>
        <v>NEDO事業の従事時間(h/月)</v>
      </c>
      <c r="K181" s="237"/>
      <c r="L181" s="230"/>
      <c r="M181" s="433">
        <f>$H$54</f>
        <v>0</v>
      </c>
      <c r="N181" s="434"/>
      <c r="O181" s="219"/>
      <c r="P181" s="269"/>
      <c r="Q181" s="290"/>
      <c r="S181" s="1"/>
      <c r="T181" s="1"/>
      <c r="U181" s="1"/>
      <c r="V181" s="1"/>
      <c r="W181" s="1"/>
      <c r="X181" s="1"/>
      <c r="Y181" s="1"/>
      <c r="Z181" s="1"/>
      <c r="AA181" s="1"/>
      <c r="AB181" s="1"/>
      <c r="AC181" s="1"/>
      <c r="AD181" s="1"/>
      <c r="AE181" s="1"/>
      <c r="AF181" s="1"/>
      <c r="AG181" s="1"/>
      <c r="AH181" s="73"/>
      <c r="AI181" s="3"/>
      <c r="AJ181" s="1"/>
      <c r="AK181" s="1"/>
      <c r="AL181" s="459"/>
      <c r="AM181" s="459"/>
      <c r="AN181" s="459"/>
      <c r="AO181" s="1"/>
      <c r="AP181" s="1"/>
      <c r="AQ181" s="1"/>
      <c r="AR181" s="1"/>
      <c r="AS181" s="1"/>
      <c r="AT181" s="459"/>
      <c r="AU181" s="459"/>
      <c r="AV181" s="459"/>
      <c r="AW181" s="459"/>
      <c r="AX181" s="459"/>
      <c r="AY181" s="459"/>
      <c r="AZ181" s="459"/>
      <c r="BA181" s="459"/>
      <c r="BB181" s="459"/>
      <c r="BC181" s="459"/>
      <c r="BD181" s="459"/>
      <c r="BE181" s="459"/>
      <c r="BF181" s="459"/>
      <c r="BG181" s="459"/>
      <c r="BH181" s="459"/>
      <c r="BI181" s="459"/>
      <c r="BJ181" s="459"/>
      <c r="BK181" s="459"/>
      <c r="BL181" s="459"/>
      <c r="BM181" s="459"/>
      <c r="BN181" s="459"/>
      <c r="BO181" s="459"/>
      <c r="BP181" s="459"/>
      <c r="BQ181" s="459"/>
      <c r="BR181" s="459"/>
      <c r="BS181" s="459"/>
      <c r="BT181" s="459"/>
      <c r="BU181" s="459"/>
      <c r="BV181" s="459"/>
      <c r="BW181" s="459"/>
      <c r="BX181" s="459"/>
      <c r="BY181" s="459"/>
      <c r="BZ181" s="459"/>
      <c r="CA181" s="459"/>
      <c r="CB181" s="459"/>
      <c r="CC181" s="459"/>
      <c r="CD181" s="459"/>
      <c r="CE181" s="459"/>
      <c r="CF181" s="459"/>
      <c r="CG181" s="459"/>
      <c r="CH181" s="459"/>
      <c r="CI181" s="459"/>
      <c r="CJ181" s="459"/>
      <c r="CK181" s="459"/>
      <c r="CL181" s="459"/>
      <c r="CM181" s="459"/>
      <c r="CN181" s="459"/>
      <c r="CO181" s="459"/>
      <c r="CP181" s="459"/>
      <c r="CQ181" s="459"/>
      <c r="CR181" s="459"/>
      <c r="CS181" s="459"/>
      <c r="CT181" s="459"/>
      <c r="CU181" s="459"/>
      <c r="CV181" s="459"/>
      <c r="CW181" s="459"/>
      <c r="CX181" s="459"/>
      <c r="CY181" s="459"/>
      <c r="CZ181" s="459"/>
    </row>
    <row r="182" spans="1:104" s="81" customFormat="1" ht="19.350000000000001" hidden="1" customHeight="1" outlineLevel="1">
      <c r="A182" s="252"/>
      <c r="B182" s="435" t="str">
        <f>"( "&amp;H58+I58</f>
        <v>( 0</v>
      </c>
      <c r="C182" s="428"/>
      <c r="D182" s="320"/>
      <c r="E182" s="275"/>
      <c r="F182" s="288" t="str">
        <f>"ー　 "&amp;B58*F58-G58+D58&amp;"/固定含む )"</f>
        <v>ー　 0/固定含む )</v>
      </c>
      <c r="G182" s="42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459"/>
      <c r="AM182" s="459"/>
      <c r="AN182" s="459"/>
      <c r="AO182" s="1"/>
      <c r="AP182" s="1"/>
      <c r="AQ182" s="1"/>
      <c r="AR182" s="1"/>
      <c r="AS182" s="1"/>
      <c r="AT182" s="459"/>
      <c r="AU182" s="459"/>
      <c r="AV182" s="459"/>
      <c r="AW182" s="459"/>
      <c r="AX182" s="459"/>
      <c r="AY182" s="459"/>
      <c r="AZ182" s="459"/>
      <c r="BA182" s="459"/>
      <c r="BB182" s="459"/>
      <c r="BC182" s="459"/>
      <c r="BD182" s="459"/>
      <c r="BE182" s="459"/>
      <c r="BF182" s="459"/>
      <c r="BG182" s="459"/>
      <c r="BH182" s="459"/>
      <c r="BI182" s="459"/>
      <c r="BJ182" s="459"/>
      <c r="BK182" s="459"/>
      <c r="BL182" s="459"/>
      <c r="BM182" s="459"/>
      <c r="BN182" s="459"/>
      <c r="BO182" s="459"/>
      <c r="BP182" s="459"/>
      <c r="BQ182" s="459"/>
      <c r="BR182" s="459"/>
      <c r="BS182" s="459"/>
      <c r="BT182" s="459"/>
      <c r="BU182" s="459"/>
      <c r="BV182" s="459"/>
      <c r="BW182" s="459"/>
      <c r="BX182" s="459"/>
      <c r="BY182" s="459"/>
      <c r="BZ182" s="459"/>
      <c r="CA182" s="459"/>
      <c r="CB182" s="459"/>
      <c r="CC182" s="459"/>
      <c r="CD182" s="459"/>
      <c r="CE182" s="459"/>
      <c r="CF182" s="459"/>
      <c r="CG182" s="459"/>
      <c r="CH182" s="459"/>
      <c r="CI182" s="459"/>
      <c r="CJ182" s="459"/>
      <c r="CK182" s="459"/>
      <c r="CL182" s="459"/>
      <c r="CM182" s="459"/>
      <c r="CN182" s="459"/>
      <c r="CO182" s="459"/>
      <c r="CP182" s="459"/>
      <c r="CQ182" s="459"/>
      <c r="CR182" s="459"/>
      <c r="CS182" s="459"/>
      <c r="CT182" s="459"/>
      <c r="CU182" s="459"/>
      <c r="CV182" s="459"/>
      <c r="CW182" s="459"/>
      <c r="CX182" s="459"/>
      <c r="CY182" s="459"/>
      <c r="CZ182" s="459"/>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459"/>
      <c r="AM183" s="459"/>
      <c r="AN183" s="459"/>
      <c r="AO183" s="1"/>
      <c r="AP183" s="1"/>
      <c r="AQ183" s="1"/>
      <c r="AR183" s="1"/>
      <c r="AS183" s="1"/>
      <c r="AT183" s="459"/>
      <c r="AU183" s="459"/>
      <c r="AV183" s="459"/>
      <c r="AW183" s="459"/>
      <c r="AX183" s="459"/>
      <c r="AY183" s="459"/>
      <c r="AZ183" s="459"/>
      <c r="BA183" s="459"/>
      <c r="BB183" s="459"/>
      <c r="BC183" s="459"/>
      <c r="BD183" s="459"/>
      <c r="BE183" s="459"/>
      <c r="BF183" s="459"/>
      <c r="BG183" s="459"/>
      <c r="BH183" s="459"/>
      <c r="BI183" s="459"/>
      <c r="BJ183" s="459"/>
      <c r="BK183" s="459"/>
      <c r="BL183" s="459"/>
      <c r="BM183" s="459"/>
      <c r="BN183" s="459"/>
      <c r="BO183" s="459"/>
      <c r="BP183" s="459"/>
      <c r="BQ183" s="459"/>
      <c r="BR183" s="459"/>
      <c r="BS183" s="459"/>
      <c r="BT183" s="459"/>
      <c r="BU183" s="459"/>
      <c r="BV183" s="459"/>
      <c r="BW183" s="459"/>
      <c r="BX183" s="459"/>
      <c r="BY183" s="459"/>
      <c r="BZ183" s="459"/>
      <c r="CA183" s="459"/>
      <c r="CB183" s="459"/>
      <c r="CC183" s="459"/>
      <c r="CD183" s="459"/>
      <c r="CE183" s="459"/>
      <c r="CF183" s="459"/>
      <c r="CG183" s="459"/>
      <c r="CH183" s="459"/>
      <c r="CI183" s="459"/>
      <c r="CJ183" s="459"/>
      <c r="CK183" s="459"/>
      <c r="CL183" s="459"/>
      <c r="CM183" s="459"/>
      <c r="CN183" s="459"/>
      <c r="CO183" s="459"/>
      <c r="CP183" s="459"/>
      <c r="CQ183" s="459"/>
      <c r="CR183" s="459"/>
      <c r="CS183" s="459"/>
      <c r="CT183" s="459"/>
      <c r="CU183" s="459"/>
      <c r="CV183" s="459"/>
      <c r="CW183" s="459"/>
      <c r="CX183" s="459"/>
      <c r="CY183" s="459"/>
      <c r="CZ183" s="459"/>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459"/>
      <c r="AM184" s="459"/>
      <c r="AN184" s="459"/>
      <c r="AO184" s="1"/>
      <c r="AP184" s="1"/>
      <c r="AQ184" s="1"/>
      <c r="AR184" s="1"/>
      <c r="AS184" s="1"/>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459"/>
      <c r="BY184" s="459"/>
      <c r="BZ184" s="459"/>
      <c r="CA184" s="459"/>
      <c r="CB184" s="459"/>
      <c r="CC184" s="459"/>
      <c r="CD184" s="459"/>
      <c r="CE184" s="459"/>
      <c r="CF184" s="459"/>
      <c r="CG184" s="459"/>
      <c r="CH184" s="459"/>
      <c r="CI184" s="459"/>
      <c r="CJ184" s="459"/>
      <c r="CK184" s="459"/>
      <c r="CL184" s="459"/>
      <c r="CM184" s="459"/>
      <c r="CN184" s="459"/>
      <c r="CO184" s="459"/>
      <c r="CP184" s="459"/>
      <c r="CQ184" s="459"/>
      <c r="CR184" s="459"/>
      <c r="CS184" s="459"/>
      <c r="CT184" s="459"/>
      <c r="CU184" s="459"/>
      <c r="CV184" s="459"/>
      <c r="CW184" s="459"/>
      <c r="CX184" s="459"/>
      <c r="CY184" s="459"/>
      <c r="CZ184" s="459"/>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459"/>
      <c r="AM185" s="459"/>
      <c r="AN185" s="459"/>
      <c r="AO185" s="1"/>
      <c r="AP185" s="1"/>
      <c r="AQ185" s="1"/>
      <c r="AR185" s="1"/>
      <c r="AS185" s="1"/>
      <c r="AT185" s="459"/>
      <c r="AU185" s="459"/>
      <c r="AV185" s="459"/>
      <c r="AW185" s="459"/>
      <c r="AX185" s="459"/>
      <c r="AY185" s="459"/>
      <c r="AZ185" s="459"/>
      <c r="BA185" s="459"/>
      <c r="BB185" s="459"/>
      <c r="BC185" s="459"/>
      <c r="BD185" s="459"/>
      <c r="BE185" s="459"/>
      <c r="BF185" s="459"/>
      <c r="BG185" s="459"/>
      <c r="BH185" s="459"/>
      <c r="BI185" s="459"/>
      <c r="BJ185" s="459"/>
      <c r="BK185" s="459"/>
      <c r="BL185" s="459"/>
      <c r="BM185" s="459"/>
      <c r="BN185" s="459"/>
      <c r="BO185" s="459"/>
      <c r="BP185" s="459"/>
      <c r="BQ185" s="459"/>
      <c r="BR185" s="459"/>
      <c r="BS185" s="459"/>
      <c r="BT185" s="459"/>
      <c r="BU185" s="459"/>
      <c r="BV185" s="459"/>
      <c r="BW185" s="459"/>
      <c r="BX185" s="459"/>
      <c r="BY185" s="459"/>
      <c r="BZ185" s="459"/>
      <c r="CA185" s="459"/>
      <c r="CB185" s="459"/>
      <c r="CC185" s="459"/>
      <c r="CD185" s="459"/>
      <c r="CE185" s="459"/>
      <c r="CF185" s="459"/>
      <c r="CG185" s="459"/>
      <c r="CH185" s="459"/>
      <c r="CI185" s="459"/>
      <c r="CJ185" s="459"/>
      <c r="CK185" s="459"/>
      <c r="CL185" s="459"/>
      <c r="CM185" s="459"/>
      <c r="CN185" s="459"/>
      <c r="CO185" s="459"/>
      <c r="CP185" s="459"/>
      <c r="CQ185" s="459"/>
      <c r="CR185" s="459"/>
      <c r="CS185" s="459"/>
      <c r="CT185" s="459"/>
      <c r="CU185" s="459"/>
      <c r="CV185" s="459"/>
      <c r="CW185" s="459"/>
      <c r="CX185" s="459"/>
      <c r="CY185" s="459"/>
      <c r="CZ185" s="459"/>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459"/>
      <c r="AM186" s="459"/>
      <c r="AN186" s="459"/>
      <c r="AO186" s="1"/>
      <c r="AP186" s="1"/>
      <c r="AQ186" s="1"/>
      <c r="AR186" s="1"/>
      <c r="AS186" s="1"/>
      <c r="AT186" s="459"/>
      <c r="AU186" s="459"/>
      <c r="AV186" s="459"/>
      <c r="AW186" s="459"/>
      <c r="AX186" s="459"/>
      <c r="AY186" s="459"/>
      <c r="AZ186" s="459"/>
      <c r="BA186" s="459"/>
      <c r="BB186" s="459"/>
      <c r="BC186" s="459"/>
      <c r="BD186" s="459"/>
      <c r="BE186" s="459"/>
      <c r="BF186" s="459"/>
      <c r="BG186" s="459"/>
      <c r="BH186" s="459"/>
      <c r="BI186" s="459"/>
      <c r="BJ186" s="459"/>
      <c r="BK186" s="459"/>
      <c r="BL186" s="459"/>
      <c r="BM186" s="459"/>
      <c r="BN186" s="459"/>
      <c r="BO186" s="459"/>
      <c r="BP186" s="459"/>
      <c r="BQ186" s="459"/>
      <c r="BR186" s="459"/>
      <c r="BS186" s="459"/>
      <c r="BT186" s="459"/>
      <c r="BU186" s="459"/>
      <c r="BV186" s="459"/>
      <c r="BW186" s="459"/>
      <c r="BX186" s="459"/>
      <c r="BY186" s="459"/>
      <c r="BZ186" s="459"/>
      <c r="CA186" s="459"/>
      <c r="CB186" s="459"/>
      <c r="CC186" s="459"/>
      <c r="CD186" s="459"/>
      <c r="CE186" s="459"/>
      <c r="CF186" s="459"/>
      <c r="CG186" s="459"/>
      <c r="CH186" s="459"/>
      <c r="CI186" s="459"/>
      <c r="CJ186" s="459"/>
      <c r="CK186" s="459"/>
      <c r="CL186" s="459"/>
      <c r="CM186" s="459"/>
      <c r="CN186" s="459"/>
      <c r="CO186" s="459"/>
      <c r="CP186" s="459"/>
      <c r="CQ186" s="459"/>
      <c r="CR186" s="459"/>
      <c r="CS186" s="459"/>
      <c r="CT186" s="459"/>
      <c r="CU186" s="459"/>
      <c r="CV186" s="459"/>
      <c r="CW186" s="459"/>
      <c r="CX186" s="459"/>
      <c r="CY186" s="459"/>
      <c r="CZ186" s="459"/>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459"/>
      <c r="AM187" s="459"/>
      <c r="AN187" s="459"/>
      <c r="AO187" s="1"/>
      <c r="AP187" s="1"/>
      <c r="AQ187" s="1"/>
      <c r="AR187" s="1"/>
      <c r="AS187" s="1"/>
      <c r="AT187" s="459"/>
      <c r="AU187" s="459"/>
      <c r="AV187" s="459"/>
      <c r="AW187" s="459"/>
      <c r="AX187" s="459"/>
      <c r="AY187" s="459"/>
      <c r="AZ187" s="459"/>
      <c r="BA187" s="459"/>
      <c r="BB187" s="459"/>
      <c r="BC187" s="459"/>
      <c r="BD187" s="459"/>
      <c r="BE187" s="459"/>
      <c r="BF187" s="459"/>
      <c r="BG187" s="459"/>
      <c r="BH187" s="459"/>
      <c r="BI187" s="459"/>
      <c r="BJ187" s="459"/>
      <c r="BK187" s="459"/>
      <c r="BL187" s="459"/>
      <c r="BM187" s="459"/>
      <c r="BN187" s="459"/>
      <c r="BO187" s="459"/>
      <c r="BP187" s="459"/>
      <c r="BQ187" s="459"/>
      <c r="BR187" s="459"/>
      <c r="BS187" s="459"/>
      <c r="BT187" s="459"/>
      <c r="BU187" s="459"/>
      <c r="BV187" s="459"/>
      <c r="BW187" s="459"/>
      <c r="BX187" s="459"/>
      <c r="BY187" s="459"/>
      <c r="BZ187" s="459"/>
      <c r="CA187" s="459"/>
      <c r="CB187" s="459"/>
      <c r="CC187" s="459"/>
      <c r="CD187" s="459"/>
      <c r="CE187" s="459"/>
      <c r="CF187" s="459"/>
      <c r="CG187" s="459"/>
      <c r="CH187" s="459"/>
      <c r="CI187" s="459"/>
      <c r="CJ187" s="459"/>
      <c r="CK187" s="459"/>
      <c r="CL187" s="459"/>
      <c r="CM187" s="459"/>
      <c r="CN187" s="459"/>
      <c r="CO187" s="459"/>
      <c r="CP187" s="459"/>
      <c r="CQ187" s="459"/>
      <c r="CR187" s="459"/>
      <c r="CS187" s="459"/>
      <c r="CT187" s="459"/>
      <c r="CU187" s="459"/>
      <c r="CV187" s="459"/>
      <c r="CW187" s="459"/>
      <c r="CX187" s="459"/>
      <c r="CY187" s="459"/>
      <c r="CZ187" s="459"/>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459"/>
      <c r="AM188" s="459"/>
      <c r="AN188" s="459"/>
      <c r="AO188" s="1"/>
      <c r="AP188" s="1"/>
      <c r="AQ188" s="1"/>
      <c r="AR188" s="1"/>
      <c r="AS188" s="1"/>
      <c r="AT188" s="459"/>
      <c r="AU188" s="459"/>
      <c r="AV188" s="459"/>
      <c r="AW188" s="459"/>
      <c r="AX188" s="459"/>
      <c r="AY188" s="459"/>
      <c r="AZ188" s="459"/>
      <c r="BA188" s="459"/>
      <c r="BB188" s="459"/>
      <c r="BC188" s="459"/>
      <c r="BD188" s="459"/>
      <c r="BE188" s="459"/>
      <c r="BF188" s="459"/>
      <c r="BG188" s="459"/>
      <c r="BH188" s="459"/>
      <c r="BI188" s="459"/>
      <c r="BJ188" s="459"/>
      <c r="BK188" s="459"/>
      <c r="BL188" s="459"/>
      <c r="BM188" s="459"/>
      <c r="BN188" s="459"/>
      <c r="BO188" s="459"/>
      <c r="BP188" s="459"/>
      <c r="BQ188" s="459"/>
      <c r="BR188" s="459"/>
      <c r="BS188" s="459"/>
      <c r="BT188" s="459"/>
      <c r="BU188" s="459"/>
      <c r="BV188" s="459"/>
      <c r="BW188" s="459"/>
      <c r="BX188" s="459"/>
      <c r="BY188" s="459"/>
      <c r="BZ188" s="459"/>
      <c r="CA188" s="459"/>
      <c r="CB188" s="459"/>
      <c r="CC188" s="459"/>
      <c r="CD188" s="459"/>
      <c r="CE188" s="459"/>
      <c r="CF188" s="459"/>
      <c r="CG188" s="459"/>
      <c r="CH188" s="459"/>
      <c r="CI188" s="459"/>
      <c r="CJ188" s="459"/>
      <c r="CK188" s="459"/>
      <c r="CL188" s="459"/>
      <c r="CM188" s="459"/>
      <c r="CN188" s="459"/>
      <c r="CO188" s="459"/>
      <c r="CP188" s="459"/>
      <c r="CQ188" s="459"/>
      <c r="CR188" s="459"/>
      <c r="CS188" s="459"/>
      <c r="CT188" s="459"/>
      <c r="CU188" s="459"/>
      <c r="CV188" s="459"/>
      <c r="CW188" s="459"/>
      <c r="CX188" s="459"/>
      <c r="CY188" s="459"/>
      <c r="CZ188" s="459"/>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459"/>
      <c r="AM189" s="459"/>
      <c r="AN189" s="459"/>
      <c r="AO189" s="1"/>
      <c r="AP189" s="1"/>
      <c r="AQ189" s="1"/>
      <c r="AR189" s="1"/>
      <c r="AS189" s="1"/>
      <c r="AT189" s="459"/>
      <c r="AU189" s="459"/>
      <c r="AV189" s="459"/>
      <c r="AW189" s="459"/>
      <c r="AX189" s="459"/>
      <c r="AY189" s="459"/>
      <c r="AZ189" s="459"/>
      <c r="BA189" s="459"/>
      <c r="BB189" s="459"/>
      <c r="BC189" s="459"/>
      <c r="BD189" s="459"/>
      <c r="BE189" s="459"/>
      <c r="BF189" s="459"/>
      <c r="BG189" s="459"/>
      <c r="BH189" s="459"/>
      <c r="BI189" s="459"/>
      <c r="BJ189" s="459"/>
      <c r="BK189" s="459"/>
      <c r="BL189" s="459"/>
      <c r="BM189" s="459"/>
      <c r="BN189" s="459"/>
      <c r="BO189" s="459"/>
      <c r="BP189" s="459"/>
      <c r="BQ189" s="459"/>
      <c r="BR189" s="459"/>
      <c r="BS189" s="459"/>
      <c r="BT189" s="459"/>
      <c r="BU189" s="459"/>
      <c r="BV189" s="459"/>
      <c r="BW189" s="459"/>
      <c r="BX189" s="459"/>
      <c r="BY189" s="459"/>
      <c r="BZ189" s="459"/>
      <c r="CA189" s="459"/>
      <c r="CB189" s="459"/>
      <c r="CC189" s="459"/>
      <c r="CD189" s="459"/>
      <c r="CE189" s="459"/>
      <c r="CF189" s="459"/>
      <c r="CG189" s="459"/>
      <c r="CH189" s="459"/>
      <c r="CI189" s="459"/>
      <c r="CJ189" s="459"/>
      <c r="CK189" s="459"/>
      <c r="CL189" s="459"/>
      <c r="CM189" s="459"/>
      <c r="CN189" s="459"/>
      <c r="CO189" s="459"/>
      <c r="CP189" s="459"/>
      <c r="CQ189" s="459"/>
      <c r="CR189" s="459"/>
      <c r="CS189" s="459"/>
      <c r="CT189" s="459"/>
      <c r="CU189" s="459"/>
      <c r="CV189" s="459"/>
      <c r="CW189" s="459"/>
      <c r="CX189" s="459"/>
      <c r="CY189" s="459"/>
      <c r="CZ189" s="459"/>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459"/>
      <c r="AM190" s="459"/>
      <c r="AN190" s="459"/>
      <c r="AO190" s="1"/>
      <c r="AP190" s="1"/>
      <c r="AQ190" s="1"/>
      <c r="AR190" s="1"/>
      <c r="AS190" s="1"/>
      <c r="AT190" s="459"/>
      <c r="AU190" s="459"/>
      <c r="AV190" s="459"/>
      <c r="AW190" s="459"/>
      <c r="AX190" s="459"/>
      <c r="AY190" s="459"/>
      <c r="AZ190" s="459"/>
      <c r="BA190" s="459"/>
      <c r="BB190" s="459"/>
      <c r="BC190" s="459"/>
      <c r="BD190" s="459"/>
      <c r="BE190" s="459"/>
      <c r="BF190" s="459"/>
      <c r="BG190" s="459"/>
      <c r="BH190" s="459"/>
      <c r="BI190" s="459"/>
      <c r="BJ190" s="459"/>
      <c r="BK190" s="459"/>
      <c r="BL190" s="459"/>
      <c r="BM190" s="459"/>
      <c r="BN190" s="459"/>
      <c r="BO190" s="459"/>
      <c r="BP190" s="459"/>
      <c r="BQ190" s="459"/>
      <c r="BR190" s="459"/>
      <c r="BS190" s="459"/>
      <c r="BT190" s="459"/>
      <c r="BU190" s="459"/>
      <c r="BV190" s="459"/>
      <c r="BW190" s="459"/>
      <c r="BX190" s="459"/>
      <c r="BY190" s="459"/>
      <c r="BZ190" s="459"/>
      <c r="CA190" s="459"/>
      <c r="CB190" s="459"/>
      <c r="CC190" s="459"/>
      <c r="CD190" s="459"/>
      <c r="CE190" s="459"/>
      <c r="CF190" s="459"/>
      <c r="CG190" s="459"/>
      <c r="CH190" s="459"/>
      <c r="CI190" s="459"/>
      <c r="CJ190" s="459"/>
      <c r="CK190" s="459"/>
      <c r="CL190" s="459"/>
      <c r="CM190" s="459"/>
      <c r="CN190" s="459"/>
      <c r="CO190" s="459"/>
      <c r="CP190" s="459"/>
      <c r="CQ190" s="459"/>
      <c r="CR190" s="459"/>
      <c r="CS190" s="459"/>
      <c r="CT190" s="459"/>
      <c r="CU190" s="459"/>
      <c r="CV190" s="459"/>
      <c r="CW190" s="459"/>
      <c r="CX190" s="459"/>
      <c r="CY190" s="459"/>
      <c r="CZ190" s="459"/>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459"/>
      <c r="AM191" s="459"/>
      <c r="AN191" s="459"/>
      <c r="AO191" s="1"/>
      <c r="AP191" s="1"/>
      <c r="AQ191" s="1"/>
      <c r="AR191" s="1"/>
      <c r="AS191" s="1"/>
      <c r="AT191" s="459"/>
      <c r="AU191" s="459"/>
      <c r="AV191" s="459"/>
      <c r="AW191" s="459"/>
      <c r="AX191" s="459"/>
      <c r="AY191" s="459"/>
      <c r="AZ191" s="459"/>
      <c r="BA191" s="459"/>
      <c r="BB191" s="459"/>
      <c r="BC191" s="459"/>
      <c r="BD191" s="459"/>
      <c r="BE191" s="459"/>
      <c r="BF191" s="459"/>
      <c r="BG191" s="459"/>
      <c r="BH191" s="459"/>
      <c r="BI191" s="459"/>
      <c r="BJ191" s="459"/>
      <c r="BK191" s="459"/>
      <c r="BL191" s="459"/>
      <c r="BM191" s="459"/>
      <c r="BN191" s="459"/>
      <c r="BO191" s="459"/>
      <c r="BP191" s="459"/>
      <c r="BQ191" s="459"/>
      <c r="BR191" s="459"/>
      <c r="BS191" s="459"/>
      <c r="BT191" s="459"/>
      <c r="BU191" s="459"/>
      <c r="BV191" s="459"/>
      <c r="BW191" s="459"/>
      <c r="BX191" s="459"/>
      <c r="BY191" s="459"/>
      <c r="BZ191" s="459"/>
      <c r="CA191" s="459"/>
      <c r="CB191" s="459"/>
      <c r="CC191" s="459"/>
      <c r="CD191" s="459"/>
      <c r="CE191" s="459"/>
      <c r="CF191" s="459"/>
      <c r="CG191" s="459"/>
      <c r="CH191" s="459"/>
      <c r="CI191" s="459"/>
      <c r="CJ191" s="459"/>
      <c r="CK191" s="459"/>
      <c r="CL191" s="459"/>
      <c r="CM191" s="459"/>
      <c r="CN191" s="459"/>
      <c r="CO191" s="459"/>
      <c r="CP191" s="459"/>
      <c r="CQ191" s="459"/>
      <c r="CR191" s="459"/>
      <c r="CS191" s="459"/>
      <c r="CT191" s="459"/>
      <c r="CU191" s="459"/>
      <c r="CV191" s="459"/>
      <c r="CW191" s="459"/>
      <c r="CX191" s="459"/>
      <c r="CY191" s="459"/>
      <c r="CZ191" s="459"/>
    </row>
    <row r="192" spans="1:104" s="81" customFormat="1" ht="19.350000000000001" hidden="1" customHeight="1" outlineLevel="1">
      <c r="A192" s="252"/>
      <c r="B192" s="423">
        <f>O188</f>
        <v>0</v>
      </c>
      <c r="C192" s="42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459"/>
      <c r="AM192" s="459"/>
      <c r="AN192" s="459"/>
      <c r="AO192" s="1"/>
      <c r="AP192" s="1"/>
      <c r="AQ192" s="1"/>
      <c r="AR192" s="1"/>
      <c r="AS192" s="1"/>
      <c r="AT192" s="459"/>
      <c r="AU192" s="459"/>
      <c r="AV192" s="459"/>
      <c r="AW192" s="459"/>
      <c r="AX192" s="459"/>
      <c r="AY192" s="459"/>
      <c r="AZ192" s="459"/>
      <c r="BA192" s="459"/>
      <c r="BB192" s="459"/>
      <c r="BC192" s="459"/>
      <c r="BD192" s="459"/>
      <c r="BE192" s="459"/>
      <c r="BF192" s="459"/>
      <c r="BG192" s="459"/>
      <c r="BH192" s="459"/>
      <c r="BI192" s="459"/>
      <c r="BJ192" s="459"/>
      <c r="BK192" s="459"/>
      <c r="BL192" s="459"/>
      <c r="BM192" s="459"/>
      <c r="BN192" s="459"/>
      <c r="BO192" s="459"/>
      <c r="BP192" s="459"/>
      <c r="BQ192" s="459"/>
      <c r="BR192" s="459"/>
      <c r="BS192" s="459"/>
      <c r="BT192" s="459"/>
      <c r="BU192" s="459"/>
      <c r="BV192" s="459"/>
      <c r="BW192" s="459"/>
      <c r="BX192" s="459"/>
      <c r="BY192" s="459"/>
      <c r="BZ192" s="459"/>
      <c r="CA192" s="459"/>
      <c r="CB192" s="459"/>
      <c r="CC192" s="459"/>
      <c r="CD192" s="459"/>
      <c r="CE192" s="459"/>
      <c r="CF192" s="459"/>
      <c r="CG192" s="459"/>
      <c r="CH192" s="459"/>
      <c r="CI192" s="459"/>
      <c r="CJ192" s="459"/>
      <c r="CK192" s="459"/>
      <c r="CL192" s="459"/>
      <c r="CM192" s="459"/>
      <c r="CN192" s="459"/>
      <c r="CO192" s="459"/>
      <c r="CP192" s="459"/>
      <c r="CQ192" s="459"/>
      <c r="CR192" s="459"/>
      <c r="CS192" s="459"/>
      <c r="CT192" s="459"/>
      <c r="CU192" s="459"/>
      <c r="CV192" s="459"/>
      <c r="CW192" s="459"/>
      <c r="CX192" s="459"/>
      <c r="CY192" s="459"/>
      <c r="CZ192" s="459"/>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459"/>
      <c r="AM193" s="459"/>
      <c r="AN193" s="459"/>
      <c r="AO193" s="1"/>
      <c r="AP193" s="1"/>
      <c r="AQ193" s="1"/>
      <c r="AR193" s="1"/>
      <c r="AS193" s="1"/>
      <c r="AT193" s="459"/>
      <c r="AU193" s="459"/>
      <c r="AV193" s="459"/>
      <c r="AW193" s="459"/>
      <c r="AX193" s="459"/>
      <c r="AY193" s="459"/>
      <c r="AZ193" s="459"/>
      <c r="BA193" s="459"/>
      <c r="BB193" s="459"/>
      <c r="BC193" s="459"/>
      <c r="BD193" s="459"/>
      <c r="BE193" s="459"/>
      <c r="BF193" s="459"/>
      <c r="BG193" s="459"/>
      <c r="BH193" s="459"/>
      <c r="BI193" s="459"/>
      <c r="BJ193" s="459"/>
      <c r="BK193" s="459"/>
      <c r="BL193" s="459"/>
      <c r="BM193" s="459"/>
      <c r="BN193" s="459"/>
      <c r="BO193" s="459"/>
      <c r="BP193" s="459"/>
      <c r="BQ193" s="459"/>
      <c r="BR193" s="459"/>
      <c r="BS193" s="459"/>
      <c r="BT193" s="459"/>
      <c r="BU193" s="459"/>
      <c r="BV193" s="459"/>
      <c r="BW193" s="459"/>
      <c r="BX193" s="459"/>
      <c r="BY193" s="459"/>
      <c r="BZ193" s="459"/>
      <c r="CA193" s="459"/>
      <c r="CB193" s="459"/>
      <c r="CC193" s="459"/>
      <c r="CD193" s="459"/>
      <c r="CE193" s="459"/>
      <c r="CF193" s="459"/>
      <c r="CG193" s="459"/>
      <c r="CH193" s="459"/>
      <c r="CI193" s="459"/>
      <c r="CJ193" s="459"/>
      <c r="CK193" s="459"/>
      <c r="CL193" s="459"/>
      <c r="CM193" s="459"/>
      <c r="CN193" s="459"/>
      <c r="CO193" s="459"/>
      <c r="CP193" s="459"/>
      <c r="CQ193" s="459"/>
      <c r="CR193" s="459"/>
      <c r="CS193" s="459"/>
      <c r="CT193" s="459"/>
      <c r="CU193" s="459"/>
      <c r="CV193" s="459"/>
      <c r="CW193" s="459"/>
      <c r="CX193" s="459"/>
      <c r="CY193" s="459"/>
      <c r="CZ193" s="459"/>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459"/>
      <c r="AM194" s="459"/>
      <c r="AN194" s="459"/>
      <c r="AO194" s="1"/>
      <c r="AP194" s="1"/>
      <c r="AQ194" s="1"/>
      <c r="AR194" s="1"/>
      <c r="AS194" s="1"/>
      <c r="AT194" s="459"/>
      <c r="AU194" s="459"/>
      <c r="AV194" s="459"/>
      <c r="AW194" s="459"/>
      <c r="AX194" s="459"/>
      <c r="AY194" s="459"/>
      <c r="AZ194" s="459"/>
      <c r="BA194" s="459"/>
      <c r="BB194" s="459"/>
      <c r="BC194" s="459"/>
      <c r="BD194" s="459"/>
      <c r="BE194" s="459"/>
      <c r="BF194" s="459"/>
      <c r="BG194" s="459"/>
      <c r="BH194" s="459"/>
      <c r="BI194" s="459"/>
      <c r="BJ194" s="459"/>
      <c r="BK194" s="459"/>
      <c r="BL194" s="459"/>
      <c r="BM194" s="459"/>
      <c r="BN194" s="459"/>
      <c r="BO194" s="459"/>
      <c r="BP194" s="459"/>
      <c r="BQ194" s="459"/>
      <c r="BR194" s="459"/>
      <c r="BS194" s="459"/>
      <c r="BT194" s="459"/>
      <c r="BU194" s="459"/>
      <c r="BV194" s="459"/>
      <c r="BW194" s="459"/>
      <c r="BX194" s="459"/>
      <c r="BY194" s="459"/>
      <c r="BZ194" s="459"/>
      <c r="CA194" s="459"/>
      <c r="CB194" s="459"/>
      <c r="CC194" s="459"/>
      <c r="CD194" s="459"/>
      <c r="CE194" s="459"/>
      <c r="CF194" s="459"/>
      <c r="CG194" s="459"/>
      <c r="CH194" s="459"/>
      <c r="CI194" s="459"/>
      <c r="CJ194" s="459"/>
      <c r="CK194" s="459"/>
      <c r="CL194" s="459"/>
      <c r="CM194" s="459"/>
      <c r="CN194" s="459"/>
      <c r="CO194" s="459"/>
      <c r="CP194" s="459"/>
      <c r="CQ194" s="459"/>
      <c r="CR194" s="459"/>
      <c r="CS194" s="459"/>
      <c r="CT194" s="459"/>
      <c r="CU194" s="459"/>
      <c r="CV194" s="459"/>
      <c r="CW194" s="459"/>
      <c r="CX194" s="459"/>
      <c r="CY194" s="459"/>
      <c r="CZ194" s="459"/>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459"/>
      <c r="AM195" s="459"/>
      <c r="AN195" s="459"/>
      <c r="AO195" s="1"/>
      <c r="AP195" s="1"/>
      <c r="AQ195" s="1"/>
      <c r="AR195" s="1"/>
      <c r="AS195" s="1"/>
      <c r="AT195" s="459"/>
      <c r="AU195" s="459"/>
      <c r="AV195" s="459"/>
      <c r="AW195" s="459"/>
      <c r="AX195" s="459"/>
      <c r="AY195" s="459"/>
      <c r="AZ195" s="459"/>
      <c r="BA195" s="459"/>
      <c r="BB195" s="459"/>
      <c r="BC195" s="459"/>
      <c r="BD195" s="459"/>
      <c r="BE195" s="459"/>
      <c r="BF195" s="459"/>
      <c r="BG195" s="459"/>
      <c r="BH195" s="459"/>
      <c r="BI195" s="459"/>
      <c r="BJ195" s="459"/>
      <c r="BK195" s="459"/>
      <c r="BL195" s="459"/>
      <c r="BM195" s="459"/>
      <c r="BN195" s="459"/>
      <c r="BO195" s="459"/>
      <c r="BP195" s="459"/>
      <c r="BQ195" s="459"/>
      <c r="BR195" s="459"/>
      <c r="BS195" s="459"/>
      <c r="BT195" s="459"/>
      <c r="BU195" s="459"/>
      <c r="BV195" s="459"/>
      <c r="BW195" s="459"/>
      <c r="BX195" s="459"/>
      <c r="BY195" s="459"/>
      <c r="BZ195" s="459"/>
      <c r="CA195" s="459"/>
      <c r="CB195" s="459"/>
      <c r="CC195" s="459"/>
      <c r="CD195" s="459"/>
      <c r="CE195" s="459"/>
      <c r="CF195" s="459"/>
      <c r="CG195" s="459"/>
      <c r="CH195" s="459"/>
      <c r="CI195" s="459"/>
      <c r="CJ195" s="459"/>
      <c r="CK195" s="459"/>
      <c r="CL195" s="459"/>
      <c r="CM195" s="459"/>
      <c r="CN195" s="459"/>
      <c r="CO195" s="459"/>
      <c r="CP195" s="459"/>
      <c r="CQ195" s="459"/>
      <c r="CR195" s="459"/>
      <c r="CS195" s="459"/>
      <c r="CT195" s="459"/>
      <c r="CU195" s="459"/>
      <c r="CV195" s="459"/>
      <c r="CW195" s="459"/>
      <c r="CX195" s="459"/>
      <c r="CY195" s="459"/>
      <c r="CZ195" s="459"/>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459"/>
      <c r="AM196" s="459"/>
      <c r="AN196" s="459"/>
      <c r="AO196" s="1"/>
      <c r="AP196" s="1"/>
      <c r="AQ196" s="1"/>
      <c r="AR196" s="1"/>
      <c r="AS196" s="1"/>
      <c r="AT196" s="459"/>
      <c r="AU196" s="459"/>
      <c r="AV196" s="459"/>
      <c r="AW196" s="459"/>
      <c r="AX196" s="459"/>
      <c r="AY196" s="459"/>
      <c r="AZ196" s="459"/>
      <c r="BA196" s="459"/>
      <c r="BB196" s="459"/>
      <c r="BC196" s="459"/>
      <c r="BD196" s="459"/>
      <c r="BE196" s="459"/>
      <c r="BF196" s="459"/>
      <c r="BG196" s="459"/>
      <c r="BH196" s="459"/>
      <c r="BI196" s="459"/>
      <c r="BJ196" s="459"/>
      <c r="BK196" s="459"/>
      <c r="BL196" s="459"/>
      <c r="BM196" s="459"/>
      <c r="BN196" s="459"/>
      <c r="BO196" s="459"/>
      <c r="BP196" s="459"/>
      <c r="BQ196" s="459"/>
      <c r="BR196" s="459"/>
      <c r="BS196" s="459"/>
      <c r="BT196" s="459"/>
      <c r="BU196" s="459"/>
      <c r="BV196" s="459"/>
      <c r="BW196" s="459"/>
      <c r="BX196" s="459"/>
      <c r="BY196" s="459"/>
      <c r="BZ196" s="459"/>
      <c r="CA196" s="459"/>
      <c r="CB196" s="459"/>
      <c r="CC196" s="459"/>
      <c r="CD196" s="459"/>
      <c r="CE196" s="459"/>
      <c r="CF196" s="459"/>
      <c r="CG196" s="459"/>
      <c r="CH196" s="459"/>
      <c r="CI196" s="459"/>
      <c r="CJ196" s="459"/>
      <c r="CK196" s="459"/>
      <c r="CL196" s="459"/>
      <c r="CM196" s="459"/>
      <c r="CN196" s="459"/>
      <c r="CO196" s="459"/>
      <c r="CP196" s="459"/>
      <c r="CQ196" s="459"/>
      <c r="CR196" s="459"/>
      <c r="CS196" s="459"/>
      <c r="CT196" s="459"/>
      <c r="CU196" s="459"/>
      <c r="CV196" s="459"/>
      <c r="CW196" s="459"/>
      <c r="CX196" s="459"/>
      <c r="CY196" s="459"/>
      <c r="CZ196" s="459"/>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459"/>
      <c r="AM197" s="459"/>
      <c r="AN197" s="459"/>
      <c r="AO197" s="1"/>
      <c r="AP197" s="1"/>
      <c r="AQ197" s="1"/>
      <c r="AR197" s="1"/>
      <c r="AS197" s="1"/>
      <c r="AT197" s="459"/>
      <c r="AU197" s="459"/>
      <c r="AV197" s="459"/>
      <c r="AW197" s="459"/>
      <c r="AX197" s="459"/>
      <c r="AY197" s="459"/>
      <c r="AZ197" s="459"/>
      <c r="BA197" s="459"/>
      <c r="BB197" s="459"/>
      <c r="BC197" s="459"/>
      <c r="BD197" s="459"/>
      <c r="BE197" s="459"/>
      <c r="BF197" s="459"/>
      <c r="BG197" s="459"/>
      <c r="BH197" s="459"/>
      <c r="BI197" s="459"/>
      <c r="BJ197" s="459"/>
      <c r="BK197" s="459"/>
      <c r="BL197" s="459"/>
      <c r="BM197" s="459"/>
      <c r="BN197" s="459"/>
      <c r="BO197" s="459"/>
      <c r="BP197" s="459"/>
      <c r="BQ197" s="459"/>
      <c r="BR197" s="459"/>
      <c r="BS197" s="459"/>
      <c r="BT197" s="459"/>
      <c r="BU197" s="459"/>
      <c r="BV197" s="459"/>
      <c r="BW197" s="459"/>
      <c r="BX197" s="459"/>
      <c r="BY197" s="459"/>
      <c r="BZ197" s="459"/>
      <c r="CA197" s="459"/>
      <c r="CB197" s="459"/>
      <c r="CC197" s="459"/>
      <c r="CD197" s="459"/>
      <c r="CE197" s="459"/>
      <c r="CF197" s="459"/>
      <c r="CG197" s="459"/>
      <c r="CH197" s="459"/>
      <c r="CI197" s="459"/>
      <c r="CJ197" s="459"/>
      <c r="CK197" s="459"/>
      <c r="CL197" s="459"/>
      <c r="CM197" s="459"/>
      <c r="CN197" s="459"/>
      <c r="CO197" s="459"/>
      <c r="CP197" s="459"/>
      <c r="CQ197" s="459"/>
      <c r="CR197" s="459"/>
      <c r="CS197" s="459"/>
      <c r="CT197" s="459"/>
      <c r="CU197" s="459"/>
      <c r="CV197" s="459"/>
      <c r="CW197" s="459"/>
      <c r="CX197" s="459"/>
      <c r="CY197" s="459"/>
      <c r="CZ197" s="459"/>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459"/>
      <c r="AM198" s="459"/>
      <c r="AN198" s="459"/>
      <c r="AO198" s="1"/>
      <c r="AP198" s="1"/>
      <c r="AQ198" s="1"/>
      <c r="AR198" s="1"/>
      <c r="AS198" s="1"/>
      <c r="AT198" s="459"/>
      <c r="AU198" s="459"/>
      <c r="AV198" s="459"/>
      <c r="AW198" s="459"/>
      <c r="AX198" s="459"/>
      <c r="AY198" s="459"/>
      <c r="AZ198" s="459"/>
      <c r="BA198" s="459"/>
      <c r="BB198" s="459"/>
      <c r="BC198" s="459"/>
      <c r="BD198" s="459"/>
      <c r="BE198" s="459"/>
      <c r="BF198" s="459"/>
      <c r="BG198" s="459"/>
      <c r="BH198" s="459"/>
      <c r="BI198" s="459"/>
      <c r="BJ198" s="459"/>
      <c r="BK198" s="459"/>
      <c r="BL198" s="459"/>
      <c r="BM198" s="459"/>
      <c r="BN198" s="459"/>
      <c r="BO198" s="459"/>
      <c r="BP198" s="459"/>
      <c r="BQ198" s="459"/>
      <c r="BR198" s="459"/>
      <c r="BS198" s="459"/>
      <c r="BT198" s="459"/>
      <c r="BU198" s="459"/>
      <c r="BV198" s="459"/>
      <c r="BW198" s="459"/>
      <c r="BX198" s="459"/>
      <c r="BY198" s="459"/>
      <c r="BZ198" s="459"/>
      <c r="CA198" s="459"/>
      <c r="CB198" s="459"/>
      <c r="CC198" s="459"/>
      <c r="CD198" s="459"/>
      <c r="CE198" s="459"/>
      <c r="CF198" s="459"/>
      <c r="CG198" s="459"/>
      <c r="CH198" s="459"/>
      <c r="CI198" s="459"/>
      <c r="CJ198" s="459"/>
      <c r="CK198" s="459"/>
      <c r="CL198" s="459"/>
      <c r="CM198" s="459"/>
      <c r="CN198" s="459"/>
      <c r="CO198" s="459"/>
      <c r="CP198" s="459"/>
      <c r="CQ198" s="459"/>
      <c r="CR198" s="459"/>
      <c r="CS198" s="459"/>
      <c r="CT198" s="459"/>
      <c r="CU198" s="459"/>
      <c r="CV198" s="459"/>
      <c r="CW198" s="459"/>
      <c r="CX198" s="459"/>
      <c r="CY198" s="459"/>
      <c r="CZ198" s="459"/>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459"/>
      <c r="AM199" s="459"/>
      <c r="AN199" s="459"/>
      <c r="AO199" s="1"/>
      <c r="AP199" s="1"/>
      <c r="AQ199" s="1"/>
      <c r="AR199" s="1"/>
      <c r="AS199" s="1"/>
      <c r="AT199" s="459"/>
      <c r="AU199" s="459"/>
      <c r="AV199" s="459"/>
      <c r="AW199" s="459"/>
      <c r="AX199" s="459"/>
      <c r="AY199" s="459"/>
      <c r="AZ199" s="459"/>
      <c r="BA199" s="459"/>
      <c r="BB199" s="459"/>
      <c r="BC199" s="459"/>
      <c r="BD199" s="459"/>
      <c r="BE199" s="459"/>
      <c r="BF199" s="459"/>
      <c r="BG199" s="459"/>
      <c r="BH199" s="459"/>
      <c r="BI199" s="459"/>
      <c r="BJ199" s="459"/>
      <c r="BK199" s="459"/>
      <c r="BL199" s="459"/>
      <c r="BM199" s="459"/>
      <c r="BN199" s="459"/>
      <c r="BO199" s="459"/>
      <c r="BP199" s="459"/>
      <c r="BQ199" s="459"/>
      <c r="BR199" s="459"/>
      <c r="BS199" s="459"/>
      <c r="BT199" s="459"/>
      <c r="BU199" s="459"/>
      <c r="BV199" s="459"/>
      <c r="BW199" s="459"/>
      <c r="BX199" s="459"/>
      <c r="BY199" s="459"/>
      <c r="BZ199" s="459"/>
      <c r="CA199" s="459"/>
      <c r="CB199" s="459"/>
      <c r="CC199" s="459"/>
      <c r="CD199" s="459"/>
      <c r="CE199" s="459"/>
      <c r="CF199" s="459"/>
      <c r="CG199" s="459"/>
      <c r="CH199" s="459"/>
      <c r="CI199" s="459"/>
      <c r="CJ199" s="459"/>
      <c r="CK199" s="459"/>
      <c r="CL199" s="459"/>
      <c r="CM199" s="459"/>
      <c r="CN199" s="459"/>
      <c r="CO199" s="459"/>
      <c r="CP199" s="459"/>
      <c r="CQ199" s="459"/>
      <c r="CR199" s="459"/>
      <c r="CS199" s="459"/>
      <c r="CT199" s="459"/>
      <c r="CU199" s="459"/>
      <c r="CV199" s="459"/>
      <c r="CW199" s="459"/>
      <c r="CX199" s="459"/>
      <c r="CY199" s="459"/>
      <c r="CZ199" s="459"/>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459"/>
      <c r="AM200" s="459"/>
      <c r="AN200" s="459"/>
      <c r="AO200" s="1"/>
      <c r="AP200" s="1"/>
      <c r="AQ200" s="1"/>
      <c r="AR200" s="1"/>
      <c r="AS200" s="1"/>
      <c r="AT200" s="459"/>
      <c r="AU200" s="459"/>
      <c r="AV200" s="459"/>
      <c r="AW200" s="459"/>
      <c r="AX200" s="459"/>
      <c r="AY200" s="459"/>
      <c r="AZ200" s="459"/>
      <c r="BA200" s="459"/>
      <c r="BB200" s="459"/>
      <c r="BC200" s="459"/>
      <c r="BD200" s="459"/>
      <c r="BE200" s="459"/>
      <c r="BF200" s="459"/>
      <c r="BG200" s="459"/>
      <c r="BH200" s="459"/>
      <c r="BI200" s="459"/>
      <c r="BJ200" s="459"/>
      <c r="BK200" s="459"/>
      <c r="BL200" s="459"/>
      <c r="BM200" s="459"/>
      <c r="BN200" s="459"/>
      <c r="BO200" s="459"/>
      <c r="BP200" s="459"/>
      <c r="BQ200" s="459"/>
      <c r="BR200" s="459"/>
      <c r="BS200" s="459"/>
      <c r="BT200" s="459"/>
      <c r="BU200" s="459"/>
      <c r="BV200" s="459"/>
      <c r="BW200" s="459"/>
      <c r="BX200" s="459"/>
      <c r="BY200" s="459"/>
      <c r="BZ200" s="459"/>
      <c r="CA200" s="459"/>
      <c r="CB200" s="459"/>
      <c r="CC200" s="459"/>
      <c r="CD200" s="459"/>
      <c r="CE200" s="459"/>
      <c r="CF200" s="459"/>
      <c r="CG200" s="459"/>
      <c r="CH200" s="459"/>
      <c r="CI200" s="459"/>
      <c r="CJ200" s="459"/>
      <c r="CK200" s="459"/>
      <c r="CL200" s="459"/>
      <c r="CM200" s="459"/>
      <c r="CN200" s="459"/>
      <c r="CO200" s="459"/>
      <c r="CP200" s="459"/>
      <c r="CQ200" s="459"/>
      <c r="CR200" s="459"/>
      <c r="CS200" s="459"/>
      <c r="CT200" s="459"/>
      <c r="CU200" s="459"/>
      <c r="CV200" s="459"/>
      <c r="CW200" s="459"/>
      <c r="CX200" s="459"/>
      <c r="CY200" s="459"/>
      <c r="CZ200" s="459"/>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459"/>
      <c r="AM201" s="459"/>
      <c r="AN201" s="459"/>
      <c r="AO201" s="1"/>
      <c r="AP201" s="1"/>
      <c r="AQ201" s="1"/>
      <c r="AR201" s="1"/>
      <c r="AS201" s="1"/>
      <c r="AT201" s="459"/>
      <c r="AU201" s="459"/>
      <c r="AV201" s="459"/>
      <c r="AW201" s="459"/>
      <c r="AX201" s="459"/>
      <c r="AY201" s="459"/>
      <c r="AZ201" s="459"/>
      <c r="BA201" s="459"/>
      <c r="BB201" s="459"/>
      <c r="BC201" s="459"/>
      <c r="BD201" s="459"/>
      <c r="BE201" s="459"/>
      <c r="BF201" s="459"/>
      <c r="BG201" s="459"/>
      <c r="BH201" s="459"/>
      <c r="BI201" s="459"/>
      <c r="BJ201" s="459"/>
      <c r="BK201" s="459"/>
      <c r="BL201" s="459"/>
      <c r="BM201" s="459"/>
      <c r="BN201" s="459"/>
      <c r="BO201" s="459"/>
      <c r="BP201" s="459"/>
      <c r="BQ201" s="459"/>
      <c r="BR201" s="459"/>
      <c r="BS201" s="459"/>
      <c r="BT201" s="459"/>
      <c r="BU201" s="459"/>
      <c r="BV201" s="459"/>
      <c r="BW201" s="459"/>
      <c r="BX201" s="459"/>
      <c r="BY201" s="459"/>
      <c r="BZ201" s="459"/>
      <c r="CA201" s="459"/>
      <c r="CB201" s="459"/>
      <c r="CC201" s="459"/>
      <c r="CD201" s="459"/>
      <c r="CE201" s="459"/>
      <c r="CF201" s="459"/>
      <c r="CG201" s="459"/>
      <c r="CH201" s="459"/>
      <c r="CI201" s="459"/>
      <c r="CJ201" s="459"/>
      <c r="CK201" s="459"/>
      <c r="CL201" s="459"/>
      <c r="CM201" s="459"/>
      <c r="CN201" s="459"/>
      <c r="CO201" s="459"/>
      <c r="CP201" s="459"/>
      <c r="CQ201" s="459"/>
      <c r="CR201" s="459"/>
      <c r="CS201" s="459"/>
      <c r="CT201" s="459"/>
      <c r="CU201" s="459"/>
      <c r="CV201" s="459"/>
      <c r="CW201" s="459"/>
      <c r="CX201" s="459"/>
      <c r="CY201" s="459"/>
      <c r="CZ201" s="459"/>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459"/>
      <c r="AM202" s="459"/>
      <c r="AN202" s="459"/>
      <c r="AO202" s="1"/>
      <c r="AP202" s="1"/>
      <c r="AQ202" s="1"/>
      <c r="AR202" s="1"/>
      <c r="AS202" s="1"/>
      <c r="AT202" s="459"/>
      <c r="AU202" s="459"/>
      <c r="AV202" s="459"/>
      <c r="AW202" s="459"/>
      <c r="AX202" s="459"/>
      <c r="AY202" s="459"/>
      <c r="AZ202" s="459"/>
      <c r="BA202" s="459"/>
      <c r="BB202" s="459"/>
      <c r="BC202" s="459"/>
      <c r="BD202" s="459"/>
      <c r="BE202" s="459"/>
      <c r="BF202" s="459"/>
      <c r="BG202" s="459"/>
      <c r="BH202" s="459"/>
      <c r="BI202" s="459"/>
      <c r="BJ202" s="459"/>
      <c r="BK202" s="459"/>
      <c r="BL202" s="459"/>
      <c r="BM202" s="459"/>
      <c r="BN202" s="459"/>
      <c r="BO202" s="459"/>
      <c r="BP202" s="459"/>
      <c r="BQ202" s="459"/>
      <c r="BR202" s="459"/>
      <c r="BS202" s="459"/>
      <c r="BT202" s="459"/>
      <c r="BU202" s="459"/>
      <c r="BV202" s="459"/>
      <c r="BW202" s="459"/>
      <c r="BX202" s="459"/>
      <c r="BY202" s="459"/>
      <c r="BZ202" s="459"/>
      <c r="CA202" s="459"/>
      <c r="CB202" s="459"/>
      <c r="CC202" s="459"/>
      <c r="CD202" s="459"/>
      <c r="CE202" s="459"/>
      <c r="CF202" s="459"/>
      <c r="CG202" s="459"/>
      <c r="CH202" s="459"/>
      <c r="CI202" s="459"/>
      <c r="CJ202" s="459"/>
      <c r="CK202" s="459"/>
      <c r="CL202" s="459"/>
      <c r="CM202" s="459"/>
      <c r="CN202" s="459"/>
      <c r="CO202" s="459"/>
      <c r="CP202" s="459"/>
      <c r="CQ202" s="459"/>
      <c r="CR202" s="459"/>
      <c r="CS202" s="459"/>
      <c r="CT202" s="459"/>
      <c r="CU202" s="459"/>
      <c r="CV202" s="459"/>
      <c r="CW202" s="459"/>
      <c r="CX202" s="459"/>
      <c r="CY202" s="459"/>
      <c r="CZ202" s="459"/>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459"/>
      <c r="AM203" s="459"/>
      <c r="AN203" s="459"/>
      <c r="AO203" s="1"/>
      <c r="AP203" s="1"/>
      <c r="AQ203" s="1"/>
      <c r="AR203" s="1"/>
      <c r="AS203" s="1"/>
      <c r="AT203" s="459"/>
      <c r="AU203" s="459"/>
      <c r="AV203" s="459"/>
      <c r="AW203" s="459"/>
      <c r="AX203" s="459"/>
      <c r="AY203" s="459"/>
      <c r="AZ203" s="459"/>
      <c r="BA203" s="459"/>
      <c r="BB203" s="459"/>
      <c r="BC203" s="459"/>
      <c r="BD203" s="459"/>
      <c r="BE203" s="459"/>
      <c r="BF203" s="459"/>
      <c r="BG203" s="459"/>
      <c r="BH203" s="459"/>
      <c r="BI203" s="459"/>
      <c r="BJ203" s="459"/>
      <c r="BK203" s="459"/>
      <c r="BL203" s="459"/>
      <c r="BM203" s="459"/>
      <c r="BN203" s="459"/>
      <c r="BO203" s="459"/>
      <c r="BP203" s="459"/>
      <c r="BQ203" s="459"/>
      <c r="BR203" s="459"/>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459"/>
      <c r="AM204" s="459"/>
      <c r="AN204" s="459"/>
      <c r="AO204" s="1"/>
      <c r="AP204" s="1"/>
      <c r="AQ204" s="1"/>
      <c r="AR204" s="1"/>
      <c r="AS204" s="1"/>
      <c r="AT204" s="459"/>
      <c r="AU204" s="459"/>
      <c r="AV204" s="459"/>
      <c r="AW204" s="459"/>
      <c r="AX204" s="459"/>
      <c r="AY204" s="459"/>
      <c r="AZ204" s="459"/>
      <c r="BA204" s="459"/>
      <c r="BB204" s="459"/>
      <c r="BC204" s="459"/>
      <c r="BD204" s="459"/>
      <c r="BE204" s="459"/>
      <c r="BF204" s="459"/>
      <c r="BG204" s="459"/>
      <c r="BH204" s="459"/>
      <c r="BI204" s="459"/>
      <c r="BJ204" s="459"/>
      <c r="BK204" s="459"/>
      <c r="BL204" s="459"/>
      <c r="BM204" s="459"/>
      <c r="BN204" s="459"/>
      <c r="BO204" s="459"/>
      <c r="BP204" s="459"/>
      <c r="BQ204" s="459"/>
      <c r="BR204" s="459"/>
      <c r="BS204" s="459"/>
      <c r="BT204" s="459"/>
      <c r="BU204" s="459"/>
      <c r="BV204" s="459"/>
      <c r="BW204" s="459"/>
      <c r="BX204" s="459"/>
      <c r="BY204" s="459"/>
      <c r="BZ204" s="459"/>
      <c r="CA204" s="459"/>
      <c r="CB204" s="459"/>
      <c r="CC204" s="459"/>
      <c r="CD204" s="459"/>
      <c r="CE204" s="459"/>
      <c r="CF204" s="459"/>
      <c r="CG204" s="459"/>
      <c r="CH204" s="459"/>
      <c r="CI204" s="459"/>
      <c r="CJ204" s="459"/>
      <c r="CK204" s="459"/>
      <c r="CL204" s="459"/>
      <c r="CM204" s="459"/>
      <c r="CN204" s="459"/>
      <c r="CO204" s="459"/>
      <c r="CP204" s="459"/>
      <c r="CQ204" s="459"/>
      <c r="CR204" s="459"/>
      <c r="CS204" s="459"/>
      <c r="CT204" s="459"/>
      <c r="CU204" s="459"/>
      <c r="CV204" s="459"/>
      <c r="CW204" s="459"/>
      <c r="CX204" s="459"/>
      <c r="CY204" s="459"/>
      <c r="CZ204" s="459"/>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459"/>
      <c r="AM205" s="459"/>
      <c r="AN205" s="459"/>
      <c r="AO205" s="1"/>
      <c r="AP205" s="1"/>
      <c r="AQ205" s="1"/>
      <c r="AR205" s="1"/>
      <c r="AS205" s="1"/>
      <c r="AT205" s="459"/>
      <c r="AU205" s="459"/>
      <c r="AV205" s="459"/>
      <c r="AW205" s="459"/>
      <c r="AX205" s="459"/>
      <c r="AY205" s="459"/>
      <c r="AZ205" s="459"/>
      <c r="BA205" s="459"/>
      <c r="BB205" s="459"/>
      <c r="BC205" s="459"/>
      <c r="BD205" s="459"/>
      <c r="BE205" s="459"/>
      <c r="BF205" s="459"/>
      <c r="BG205" s="459"/>
      <c r="BH205" s="459"/>
      <c r="BI205" s="459"/>
      <c r="BJ205" s="459"/>
      <c r="BK205" s="459"/>
      <c r="BL205" s="459"/>
      <c r="BM205" s="459"/>
      <c r="BN205" s="459"/>
      <c r="BO205" s="459"/>
      <c r="BP205" s="459"/>
      <c r="BQ205" s="459"/>
      <c r="BR205" s="459"/>
      <c r="BS205" s="459"/>
      <c r="BT205" s="459"/>
      <c r="BU205" s="459"/>
      <c r="BV205" s="459"/>
      <c r="BW205" s="459"/>
      <c r="BX205" s="459"/>
      <c r="BY205" s="459"/>
      <c r="BZ205" s="459"/>
      <c r="CA205" s="459"/>
      <c r="CB205" s="459"/>
      <c r="CC205" s="459"/>
      <c r="CD205" s="459"/>
      <c r="CE205" s="459"/>
      <c r="CF205" s="459"/>
      <c r="CG205" s="459"/>
      <c r="CH205" s="459"/>
      <c r="CI205" s="459"/>
      <c r="CJ205" s="459"/>
      <c r="CK205" s="459"/>
      <c r="CL205" s="459"/>
      <c r="CM205" s="459"/>
      <c r="CN205" s="459"/>
      <c r="CO205" s="459"/>
      <c r="CP205" s="459"/>
      <c r="CQ205" s="459"/>
      <c r="CR205" s="459"/>
      <c r="CS205" s="459"/>
      <c r="CT205" s="459"/>
      <c r="CU205" s="459"/>
      <c r="CV205" s="459"/>
      <c r="CW205" s="459"/>
      <c r="CX205" s="459"/>
      <c r="CY205" s="459"/>
      <c r="CZ205" s="459"/>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459"/>
      <c r="AM206" s="459"/>
      <c r="AN206" s="459"/>
      <c r="AO206" s="1"/>
      <c r="AP206" s="1"/>
      <c r="AQ206" s="1"/>
      <c r="AR206" s="1"/>
      <c r="AS206" s="1"/>
      <c r="AT206" s="459"/>
      <c r="AU206" s="459"/>
      <c r="AV206" s="459"/>
      <c r="AW206" s="459"/>
      <c r="AX206" s="459"/>
      <c r="AY206" s="459"/>
      <c r="AZ206" s="459"/>
      <c r="BA206" s="459"/>
      <c r="BB206" s="459"/>
      <c r="BC206" s="459"/>
      <c r="BD206" s="459"/>
      <c r="BE206" s="459"/>
      <c r="BF206" s="459"/>
      <c r="BG206" s="459"/>
      <c r="BH206" s="459"/>
      <c r="BI206" s="459"/>
      <c r="BJ206" s="459"/>
      <c r="BK206" s="459"/>
      <c r="BL206" s="459"/>
      <c r="BM206" s="459"/>
      <c r="BN206" s="459"/>
      <c r="BO206" s="459"/>
      <c r="BP206" s="459"/>
      <c r="BQ206" s="459"/>
      <c r="BR206" s="459"/>
      <c r="BS206" s="459"/>
      <c r="BT206" s="459"/>
      <c r="BU206" s="459"/>
      <c r="BV206" s="459"/>
      <c r="BW206" s="459"/>
      <c r="BX206" s="459"/>
      <c r="BY206" s="459"/>
      <c r="BZ206" s="459"/>
      <c r="CA206" s="459"/>
      <c r="CB206" s="459"/>
      <c r="CC206" s="459"/>
      <c r="CD206" s="459"/>
      <c r="CE206" s="459"/>
      <c r="CF206" s="459"/>
      <c r="CG206" s="459"/>
      <c r="CH206" s="459"/>
      <c r="CI206" s="459"/>
      <c r="CJ206" s="459"/>
      <c r="CK206" s="459"/>
      <c r="CL206" s="459"/>
      <c r="CM206" s="459"/>
      <c r="CN206" s="459"/>
      <c r="CO206" s="459"/>
      <c r="CP206" s="459"/>
      <c r="CQ206" s="459"/>
      <c r="CR206" s="459"/>
      <c r="CS206" s="459"/>
      <c r="CT206" s="459"/>
      <c r="CU206" s="459"/>
      <c r="CV206" s="459"/>
      <c r="CW206" s="459"/>
      <c r="CX206" s="459"/>
      <c r="CY206" s="459"/>
      <c r="CZ206" s="459"/>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459"/>
      <c r="AM207" s="459"/>
      <c r="AN207" s="459"/>
      <c r="AO207" s="1"/>
      <c r="AP207" s="1"/>
      <c r="AQ207" s="1"/>
      <c r="AR207" s="1"/>
      <c r="AS207" s="1"/>
      <c r="AT207" s="459"/>
      <c r="AU207" s="459"/>
      <c r="AV207" s="459"/>
      <c r="AW207" s="459"/>
      <c r="AX207" s="459"/>
      <c r="AY207" s="459"/>
      <c r="AZ207" s="459"/>
      <c r="BA207" s="459"/>
      <c r="BB207" s="459"/>
      <c r="BC207" s="459"/>
      <c r="BD207" s="459"/>
      <c r="BE207" s="459"/>
      <c r="BF207" s="459"/>
      <c r="BG207" s="459"/>
      <c r="BH207" s="459"/>
      <c r="BI207" s="459"/>
      <c r="BJ207" s="459"/>
      <c r="BK207" s="459"/>
      <c r="BL207" s="459"/>
      <c r="BM207" s="459"/>
      <c r="BN207" s="459"/>
      <c r="BO207" s="459"/>
      <c r="BP207" s="459"/>
      <c r="BQ207" s="459"/>
      <c r="BR207" s="459"/>
      <c r="BS207" s="459"/>
      <c r="BT207" s="459"/>
      <c r="BU207" s="459"/>
      <c r="BV207" s="459"/>
      <c r="BW207" s="459"/>
      <c r="BX207" s="459"/>
      <c r="BY207" s="459"/>
      <c r="BZ207" s="459"/>
      <c r="CA207" s="459"/>
      <c r="CB207" s="459"/>
      <c r="CC207" s="459"/>
      <c r="CD207" s="459"/>
      <c r="CE207" s="459"/>
      <c r="CF207" s="459"/>
      <c r="CG207" s="459"/>
      <c r="CH207" s="459"/>
      <c r="CI207" s="459"/>
      <c r="CJ207" s="459"/>
      <c r="CK207" s="459"/>
      <c r="CL207" s="459"/>
      <c r="CM207" s="459"/>
      <c r="CN207" s="459"/>
      <c r="CO207" s="459"/>
      <c r="CP207" s="459"/>
      <c r="CQ207" s="459"/>
      <c r="CR207" s="459"/>
      <c r="CS207" s="459"/>
      <c r="CT207" s="459"/>
      <c r="CU207" s="459"/>
      <c r="CV207" s="459"/>
      <c r="CW207" s="459"/>
      <c r="CX207" s="459"/>
      <c r="CY207" s="459"/>
      <c r="CZ207" s="459"/>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459"/>
      <c r="AM208" s="459"/>
      <c r="AN208" s="459"/>
      <c r="AO208" s="1"/>
      <c r="AP208" s="1"/>
      <c r="AQ208" s="1"/>
      <c r="AR208" s="1"/>
      <c r="AS208" s="1"/>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59"/>
      <c r="BV208" s="459"/>
      <c r="BW208" s="459"/>
      <c r="BX208" s="459"/>
      <c r="BY208" s="459"/>
      <c r="BZ208" s="459"/>
      <c r="CA208" s="459"/>
      <c r="CB208" s="459"/>
      <c r="CC208" s="459"/>
      <c r="CD208" s="459"/>
      <c r="CE208" s="459"/>
      <c r="CF208" s="459"/>
      <c r="CG208" s="459"/>
      <c r="CH208" s="459"/>
      <c r="CI208" s="459"/>
      <c r="CJ208" s="459"/>
      <c r="CK208" s="459"/>
      <c r="CL208" s="459"/>
      <c r="CM208" s="459"/>
      <c r="CN208" s="459"/>
      <c r="CO208" s="459"/>
      <c r="CP208" s="459"/>
      <c r="CQ208" s="459"/>
      <c r="CR208" s="459"/>
      <c r="CS208" s="459"/>
      <c r="CT208" s="459"/>
      <c r="CU208" s="459"/>
      <c r="CV208" s="459"/>
      <c r="CW208" s="459"/>
      <c r="CX208" s="459"/>
      <c r="CY208" s="459"/>
      <c r="CZ208" s="459"/>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459"/>
      <c r="AM209" s="459"/>
      <c r="AN209" s="459"/>
      <c r="AO209" s="1"/>
      <c r="AP209" s="1"/>
      <c r="AQ209" s="1"/>
      <c r="AR209" s="1"/>
      <c r="AS209" s="1"/>
      <c r="AT209" s="459"/>
      <c r="AU209" s="459"/>
      <c r="AV209" s="459"/>
      <c r="AW209" s="459"/>
      <c r="AX209" s="459"/>
      <c r="AY209" s="459"/>
      <c r="AZ209" s="459"/>
      <c r="BA209" s="459"/>
      <c r="BB209" s="459"/>
      <c r="BC209" s="459"/>
      <c r="BD209" s="459"/>
      <c r="BE209" s="459"/>
      <c r="BF209" s="459"/>
      <c r="BG209" s="459"/>
      <c r="BH209" s="459"/>
      <c r="BI209" s="459"/>
      <c r="BJ209" s="459"/>
      <c r="BK209" s="459"/>
      <c r="BL209" s="459"/>
      <c r="BM209" s="459"/>
      <c r="BN209" s="459"/>
      <c r="BO209" s="459"/>
      <c r="BP209" s="459"/>
      <c r="BQ209" s="459"/>
      <c r="BR209" s="459"/>
      <c r="BS209" s="459"/>
      <c r="BT209" s="459"/>
      <c r="BU209" s="459"/>
      <c r="BV209" s="459"/>
      <c r="BW209" s="459"/>
      <c r="BX209" s="459"/>
      <c r="BY209" s="459"/>
      <c r="BZ209" s="459"/>
      <c r="CA209" s="459"/>
      <c r="CB209" s="459"/>
      <c r="CC209" s="459"/>
      <c r="CD209" s="459"/>
      <c r="CE209" s="459"/>
      <c r="CF209" s="459"/>
      <c r="CG209" s="459"/>
      <c r="CH209" s="459"/>
      <c r="CI209" s="459"/>
      <c r="CJ209" s="459"/>
      <c r="CK209" s="459"/>
      <c r="CL209" s="459"/>
      <c r="CM209" s="459"/>
      <c r="CN209" s="459"/>
      <c r="CO209" s="459"/>
      <c r="CP209" s="459"/>
      <c r="CQ209" s="459"/>
      <c r="CR209" s="459"/>
      <c r="CS209" s="459"/>
      <c r="CT209" s="459"/>
      <c r="CU209" s="459"/>
      <c r="CV209" s="459"/>
      <c r="CW209" s="459"/>
      <c r="CX209" s="459"/>
      <c r="CY209" s="459"/>
      <c r="CZ209" s="459"/>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459"/>
      <c r="AM210" s="459"/>
      <c r="AN210" s="459"/>
      <c r="AO210" s="1"/>
      <c r="AP210" s="1"/>
      <c r="AQ210" s="1"/>
      <c r="AR210" s="1"/>
      <c r="AS210" s="1"/>
      <c r="AT210" s="459"/>
      <c r="AU210" s="459"/>
      <c r="AV210" s="459"/>
      <c r="AW210" s="459"/>
      <c r="AX210" s="459"/>
      <c r="AY210" s="459"/>
      <c r="AZ210" s="459"/>
      <c r="BA210" s="459"/>
      <c r="BB210" s="459"/>
      <c r="BC210" s="459"/>
      <c r="BD210" s="459"/>
      <c r="BE210" s="459"/>
      <c r="BF210" s="459"/>
      <c r="BG210" s="459"/>
      <c r="BH210" s="459"/>
      <c r="BI210" s="459"/>
      <c r="BJ210" s="459"/>
      <c r="BK210" s="459"/>
      <c r="BL210" s="459"/>
      <c r="BM210" s="459"/>
      <c r="BN210" s="459"/>
      <c r="BO210" s="459"/>
      <c r="BP210" s="459"/>
      <c r="BQ210" s="459"/>
      <c r="BR210" s="459"/>
      <c r="BS210" s="459"/>
      <c r="BT210" s="459"/>
      <c r="BU210" s="459"/>
      <c r="BV210" s="459"/>
      <c r="BW210" s="459"/>
      <c r="BX210" s="459"/>
      <c r="BY210" s="459"/>
      <c r="BZ210" s="459"/>
      <c r="CA210" s="459"/>
      <c r="CB210" s="459"/>
      <c r="CC210" s="459"/>
      <c r="CD210" s="459"/>
      <c r="CE210" s="459"/>
      <c r="CF210" s="459"/>
      <c r="CG210" s="459"/>
      <c r="CH210" s="459"/>
      <c r="CI210" s="459"/>
      <c r="CJ210" s="459"/>
      <c r="CK210" s="459"/>
      <c r="CL210" s="459"/>
      <c r="CM210" s="459"/>
      <c r="CN210" s="459"/>
      <c r="CO210" s="459"/>
      <c r="CP210" s="459"/>
      <c r="CQ210" s="459"/>
      <c r="CR210" s="459"/>
      <c r="CS210" s="459"/>
      <c r="CT210" s="459"/>
      <c r="CU210" s="459"/>
      <c r="CV210" s="459"/>
      <c r="CW210" s="459"/>
      <c r="CX210" s="459"/>
      <c r="CY210" s="459"/>
      <c r="CZ210" s="459"/>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459"/>
      <c r="AM211" s="459"/>
      <c r="AN211" s="459"/>
      <c r="AO211" s="1"/>
      <c r="AP211" s="1"/>
      <c r="AQ211" s="1"/>
      <c r="AR211" s="1"/>
      <c r="AS211" s="1"/>
      <c r="AT211" s="459"/>
      <c r="AU211" s="459"/>
      <c r="AV211" s="459"/>
      <c r="AW211" s="459"/>
      <c r="AX211" s="459"/>
      <c r="AY211" s="459"/>
      <c r="AZ211" s="459"/>
      <c r="BA211" s="459"/>
      <c r="BB211" s="459"/>
      <c r="BC211" s="459"/>
      <c r="BD211" s="459"/>
      <c r="BE211" s="459"/>
      <c r="BF211" s="459"/>
      <c r="BG211" s="459"/>
      <c r="BH211" s="459"/>
      <c r="BI211" s="459"/>
      <c r="BJ211" s="459"/>
      <c r="BK211" s="459"/>
      <c r="BL211" s="459"/>
      <c r="BM211" s="459"/>
      <c r="BN211" s="459"/>
      <c r="BO211" s="459"/>
      <c r="BP211" s="459"/>
      <c r="BQ211" s="459"/>
      <c r="BR211" s="459"/>
      <c r="BS211" s="459"/>
      <c r="BT211" s="459"/>
      <c r="BU211" s="459"/>
      <c r="BV211" s="459"/>
      <c r="BW211" s="459"/>
      <c r="BX211" s="459"/>
      <c r="BY211" s="459"/>
      <c r="BZ211" s="459"/>
      <c r="CA211" s="459"/>
      <c r="CB211" s="459"/>
      <c r="CC211" s="459"/>
      <c r="CD211" s="459"/>
      <c r="CE211" s="459"/>
      <c r="CF211" s="459"/>
      <c r="CG211" s="459"/>
      <c r="CH211" s="459"/>
      <c r="CI211" s="459"/>
      <c r="CJ211" s="459"/>
      <c r="CK211" s="459"/>
      <c r="CL211" s="459"/>
      <c r="CM211" s="459"/>
      <c r="CN211" s="459"/>
      <c r="CO211" s="459"/>
      <c r="CP211" s="459"/>
      <c r="CQ211" s="459"/>
      <c r="CR211" s="459"/>
      <c r="CS211" s="459"/>
      <c r="CT211" s="459"/>
      <c r="CU211" s="459"/>
      <c r="CV211" s="459"/>
      <c r="CW211" s="459"/>
      <c r="CX211" s="459"/>
      <c r="CY211" s="459"/>
      <c r="CZ211" s="459"/>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459"/>
      <c r="AM212" s="459"/>
      <c r="AN212" s="459"/>
      <c r="AO212" s="1"/>
      <c r="AP212" s="1"/>
      <c r="AQ212" s="1"/>
      <c r="AR212" s="1"/>
      <c r="AS212" s="1"/>
      <c r="AT212" s="459"/>
      <c r="AU212" s="459"/>
      <c r="AV212" s="459"/>
      <c r="AW212" s="459"/>
      <c r="AX212" s="459"/>
      <c r="AY212" s="459"/>
      <c r="AZ212" s="459"/>
      <c r="BA212" s="459"/>
      <c r="BB212" s="459"/>
      <c r="BC212" s="459"/>
      <c r="BD212" s="459"/>
      <c r="BE212" s="459"/>
      <c r="BF212" s="459"/>
      <c r="BG212" s="459"/>
      <c r="BH212" s="459"/>
      <c r="BI212" s="459"/>
      <c r="BJ212" s="459"/>
      <c r="BK212" s="459"/>
      <c r="BL212" s="459"/>
      <c r="BM212" s="459"/>
      <c r="BN212" s="459"/>
      <c r="BO212" s="459"/>
      <c r="BP212" s="459"/>
      <c r="BQ212" s="459"/>
      <c r="BR212" s="459"/>
      <c r="BS212" s="459"/>
      <c r="BT212" s="459"/>
      <c r="BU212" s="459"/>
      <c r="BV212" s="459"/>
      <c r="BW212" s="459"/>
      <c r="BX212" s="459"/>
      <c r="BY212" s="459"/>
      <c r="BZ212" s="459"/>
      <c r="CA212" s="459"/>
      <c r="CB212" s="459"/>
      <c r="CC212" s="459"/>
      <c r="CD212" s="459"/>
      <c r="CE212" s="459"/>
      <c r="CF212" s="459"/>
      <c r="CG212" s="459"/>
      <c r="CH212" s="459"/>
      <c r="CI212" s="459"/>
      <c r="CJ212" s="459"/>
      <c r="CK212" s="459"/>
      <c r="CL212" s="459"/>
      <c r="CM212" s="459"/>
      <c r="CN212" s="459"/>
      <c r="CO212" s="459"/>
      <c r="CP212" s="459"/>
      <c r="CQ212" s="459"/>
      <c r="CR212" s="459"/>
      <c r="CS212" s="459"/>
      <c r="CT212" s="459"/>
      <c r="CU212" s="459"/>
      <c r="CV212" s="459"/>
      <c r="CW212" s="459"/>
      <c r="CX212" s="459"/>
      <c r="CY212" s="459"/>
      <c r="CZ212" s="459"/>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459"/>
      <c r="AM213" s="459"/>
      <c r="AN213" s="459"/>
      <c r="AO213" s="1"/>
      <c r="AP213" s="1"/>
      <c r="AQ213" s="1"/>
      <c r="AR213" s="1"/>
      <c r="AS213" s="1"/>
      <c r="AT213" s="459"/>
      <c r="AU213" s="459"/>
      <c r="AV213" s="459"/>
      <c r="AW213" s="459"/>
      <c r="AX213" s="459"/>
      <c r="AY213" s="459"/>
      <c r="AZ213" s="459"/>
      <c r="BA213" s="459"/>
      <c r="BB213" s="459"/>
      <c r="BC213" s="459"/>
      <c r="BD213" s="459"/>
      <c r="BE213" s="459"/>
      <c r="BF213" s="459"/>
      <c r="BG213" s="459"/>
      <c r="BH213" s="459"/>
      <c r="BI213" s="459"/>
      <c r="BJ213" s="459"/>
      <c r="BK213" s="459"/>
      <c r="BL213" s="459"/>
      <c r="BM213" s="459"/>
      <c r="BN213" s="459"/>
      <c r="BO213" s="459"/>
      <c r="BP213" s="459"/>
      <c r="BQ213" s="459"/>
      <c r="BR213" s="459"/>
      <c r="BS213" s="459"/>
      <c r="BT213" s="459"/>
      <c r="BU213" s="459"/>
      <c r="BV213" s="459"/>
      <c r="BW213" s="459"/>
      <c r="BX213" s="459"/>
      <c r="BY213" s="459"/>
      <c r="BZ213" s="459"/>
      <c r="CA213" s="459"/>
      <c r="CB213" s="459"/>
      <c r="CC213" s="459"/>
      <c r="CD213" s="459"/>
      <c r="CE213" s="459"/>
      <c r="CF213" s="459"/>
      <c r="CG213" s="459"/>
      <c r="CH213" s="459"/>
      <c r="CI213" s="459"/>
      <c r="CJ213" s="459"/>
      <c r="CK213" s="459"/>
      <c r="CL213" s="459"/>
      <c r="CM213" s="459"/>
      <c r="CN213" s="459"/>
      <c r="CO213" s="459"/>
      <c r="CP213" s="459"/>
      <c r="CQ213" s="459"/>
      <c r="CR213" s="459"/>
      <c r="CS213" s="459"/>
      <c r="CT213" s="459"/>
      <c r="CU213" s="459"/>
      <c r="CV213" s="459"/>
      <c r="CW213" s="459"/>
      <c r="CX213" s="459"/>
      <c r="CY213" s="459"/>
      <c r="CZ213" s="459"/>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459"/>
      <c r="AM214" s="459"/>
      <c r="AN214" s="459"/>
      <c r="AO214" s="1"/>
      <c r="AP214" s="1"/>
      <c r="AQ214" s="1"/>
      <c r="AR214" s="1"/>
      <c r="AS214" s="1"/>
      <c r="AT214" s="459"/>
      <c r="AU214" s="459"/>
      <c r="AV214" s="459"/>
      <c r="AW214" s="459"/>
      <c r="AX214" s="459"/>
      <c r="AY214" s="459"/>
      <c r="AZ214" s="459"/>
      <c r="BA214" s="459"/>
      <c r="BB214" s="459"/>
      <c r="BC214" s="459"/>
      <c r="BD214" s="459"/>
      <c r="BE214" s="459"/>
      <c r="BF214" s="459"/>
      <c r="BG214" s="459"/>
      <c r="BH214" s="459"/>
      <c r="BI214" s="459"/>
      <c r="BJ214" s="459"/>
      <c r="BK214" s="459"/>
      <c r="BL214" s="459"/>
      <c r="BM214" s="459"/>
      <c r="BN214" s="459"/>
      <c r="BO214" s="459"/>
      <c r="BP214" s="459"/>
      <c r="BQ214" s="459"/>
      <c r="BR214" s="459"/>
      <c r="BS214" s="459"/>
      <c r="BT214" s="459"/>
      <c r="BU214" s="459"/>
      <c r="BV214" s="459"/>
      <c r="BW214" s="459"/>
      <c r="BX214" s="459"/>
      <c r="BY214" s="459"/>
      <c r="BZ214" s="459"/>
      <c r="CA214" s="459"/>
      <c r="CB214" s="459"/>
      <c r="CC214" s="459"/>
      <c r="CD214" s="459"/>
      <c r="CE214" s="459"/>
      <c r="CF214" s="459"/>
      <c r="CG214" s="459"/>
      <c r="CH214" s="459"/>
      <c r="CI214" s="459"/>
      <c r="CJ214" s="459"/>
      <c r="CK214" s="459"/>
      <c r="CL214" s="459"/>
      <c r="CM214" s="459"/>
      <c r="CN214" s="459"/>
      <c r="CO214" s="459"/>
      <c r="CP214" s="459"/>
      <c r="CQ214" s="459"/>
      <c r="CR214" s="459"/>
      <c r="CS214" s="459"/>
      <c r="CT214" s="459"/>
      <c r="CU214" s="459"/>
      <c r="CV214" s="459"/>
      <c r="CW214" s="459"/>
      <c r="CX214" s="459"/>
      <c r="CY214" s="459"/>
      <c r="CZ214" s="459"/>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459"/>
      <c r="AM215" s="459"/>
      <c r="AN215" s="459"/>
      <c r="AO215" s="1"/>
      <c r="AP215" s="1"/>
      <c r="AQ215" s="1"/>
      <c r="AR215" s="1"/>
      <c r="AS215" s="1"/>
      <c r="AT215" s="459"/>
      <c r="AU215" s="459"/>
      <c r="AV215" s="459"/>
      <c r="AW215" s="459"/>
      <c r="AX215" s="459"/>
      <c r="AY215" s="459"/>
      <c r="AZ215" s="459"/>
      <c r="BA215" s="459"/>
      <c r="BB215" s="459"/>
      <c r="BC215" s="459"/>
      <c r="BD215" s="459"/>
      <c r="BE215" s="459"/>
      <c r="BF215" s="459"/>
      <c r="BG215" s="459"/>
      <c r="BH215" s="459"/>
      <c r="BI215" s="459"/>
      <c r="BJ215" s="459"/>
      <c r="BK215" s="459"/>
      <c r="BL215" s="459"/>
      <c r="BM215" s="459"/>
      <c r="BN215" s="459"/>
      <c r="BO215" s="459"/>
      <c r="BP215" s="459"/>
      <c r="BQ215" s="459"/>
      <c r="BR215" s="459"/>
      <c r="BS215" s="459"/>
      <c r="BT215" s="459"/>
      <c r="BU215" s="459"/>
      <c r="BV215" s="459"/>
      <c r="BW215" s="459"/>
      <c r="BX215" s="459"/>
      <c r="BY215" s="459"/>
      <c r="BZ215" s="459"/>
      <c r="CA215" s="459"/>
      <c r="CB215" s="459"/>
      <c r="CC215" s="459"/>
      <c r="CD215" s="459"/>
      <c r="CE215" s="459"/>
      <c r="CF215" s="459"/>
      <c r="CG215" s="459"/>
      <c r="CH215" s="459"/>
      <c r="CI215" s="459"/>
      <c r="CJ215" s="459"/>
      <c r="CK215" s="459"/>
      <c r="CL215" s="459"/>
      <c r="CM215" s="459"/>
      <c r="CN215" s="459"/>
      <c r="CO215" s="459"/>
      <c r="CP215" s="459"/>
      <c r="CQ215" s="459"/>
      <c r="CR215" s="459"/>
      <c r="CS215" s="459"/>
      <c r="CT215" s="459"/>
      <c r="CU215" s="459"/>
      <c r="CV215" s="459"/>
      <c r="CW215" s="459"/>
      <c r="CX215" s="459"/>
      <c r="CY215" s="459"/>
      <c r="CZ215" s="459"/>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459"/>
      <c r="AM216" s="459"/>
      <c r="AN216" s="459"/>
      <c r="AO216" s="1"/>
      <c r="AP216" s="1"/>
      <c r="AQ216" s="1"/>
      <c r="AR216" s="1"/>
      <c r="AS216" s="1"/>
      <c r="AT216" s="459"/>
      <c r="AU216" s="459"/>
      <c r="AV216" s="459"/>
      <c r="AW216" s="459"/>
      <c r="AX216" s="459"/>
      <c r="AY216" s="459"/>
      <c r="AZ216" s="459"/>
      <c r="BA216" s="459"/>
      <c r="BB216" s="459"/>
      <c r="BC216" s="459"/>
      <c r="BD216" s="459"/>
      <c r="BE216" s="459"/>
      <c r="BF216" s="459"/>
      <c r="BG216" s="459"/>
      <c r="BH216" s="459"/>
      <c r="BI216" s="459"/>
      <c r="BJ216" s="459"/>
      <c r="BK216" s="459"/>
      <c r="BL216" s="459"/>
      <c r="BM216" s="459"/>
      <c r="BN216" s="459"/>
      <c r="BO216" s="459"/>
      <c r="BP216" s="459"/>
      <c r="BQ216" s="459"/>
      <c r="BR216" s="459"/>
      <c r="BS216" s="459"/>
      <c r="BT216" s="459"/>
      <c r="BU216" s="459"/>
      <c r="BV216" s="459"/>
      <c r="BW216" s="459"/>
      <c r="BX216" s="459"/>
      <c r="BY216" s="459"/>
      <c r="BZ216" s="459"/>
      <c r="CA216" s="459"/>
      <c r="CB216" s="459"/>
      <c r="CC216" s="459"/>
      <c r="CD216" s="459"/>
      <c r="CE216" s="459"/>
      <c r="CF216" s="459"/>
      <c r="CG216" s="459"/>
      <c r="CH216" s="459"/>
      <c r="CI216" s="459"/>
      <c r="CJ216" s="459"/>
      <c r="CK216" s="459"/>
      <c r="CL216" s="459"/>
      <c r="CM216" s="459"/>
      <c r="CN216" s="459"/>
      <c r="CO216" s="459"/>
      <c r="CP216" s="459"/>
      <c r="CQ216" s="459"/>
      <c r="CR216" s="459"/>
      <c r="CS216" s="459"/>
      <c r="CT216" s="459"/>
      <c r="CU216" s="459"/>
      <c r="CV216" s="459"/>
      <c r="CW216" s="459"/>
      <c r="CX216" s="459"/>
      <c r="CY216" s="459"/>
      <c r="CZ216" s="459"/>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459"/>
      <c r="AM217" s="459"/>
      <c r="AN217" s="459"/>
      <c r="AO217" s="1"/>
      <c r="AP217" s="1"/>
      <c r="AQ217" s="1"/>
      <c r="AR217" s="1"/>
      <c r="AS217" s="1"/>
      <c r="AT217" s="459"/>
      <c r="AU217" s="459"/>
      <c r="AV217" s="459"/>
      <c r="AW217" s="459"/>
      <c r="AX217" s="459"/>
      <c r="AY217" s="459"/>
      <c r="AZ217" s="459"/>
      <c r="BA217" s="459"/>
      <c r="BB217" s="459"/>
      <c r="BC217" s="459"/>
      <c r="BD217" s="459"/>
      <c r="BE217" s="459"/>
      <c r="BF217" s="459"/>
      <c r="BG217" s="459"/>
      <c r="BH217" s="459"/>
      <c r="BI217" s="459"/>
      <c r="BJ217" s="459"/>
      <c r="BK217" s="459"/>
      <c r="BL217" s="459"/>
      <c r="BM217" s="459"/>
      <c r="BN217" s="459"/>
      <c r="BO217" s="459"/>
      <c r="BP217" s="459"/>
      <c r="BQ217" s="459"/>
      <c r="BR217" s="459"/>
      <c r="BS217" s="459"/>
      <c r="BT217" s="459"/>
      <c r="BU217" s="459"/>
      <c r="BV217" s="459"/>
      <c r="BW217" s="459"/>
      <c r="BX217" s="459"/>
      <c r="BY217" s="459"/>
      <c r="BZ217" s="459"/>
      <c r="CA217" s="459"/>
      <c r="CB217" s="459"/>
      <c r="CC217" s="459"/>
      <c r="CD217" s="459"/>
      <c r="CE217" s="459"/>
      <c r="CF217" s="459"/>
      <c r="CG217" s="459"/>
      <c r="CH217" s="459"/>
      <c r="CI217" s="459"/>
      <c r="CJ217" s="459"/>
      <c r="CK217" s="459"/>
      <c r="CL217" s="459"/>
      <c r="CM217" s="459"/>
      <c r="CN217" s="459"/>
      <c r="CO217" s="459"/>
      <c r="CP217" s="459"/>
      <c r="CQ217" s="459"/>
      <c r="CR217" s="459"/>
      <c r="CS217" s="459"/>
      <c r="CT217" s="459"/>
      <c r="CU217" s="459"/>
      <c r="CV217" s="459"/>
      <c r="CW217" s="459"/>
      <c r="CX217" s="459"/>
      <c r="CY217" s="459"/>
      <c r="CZ217" s="459"/>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459"/>
      <c r="AM218" s="459"/>
      <c r="AN218" s="459"/>
      <c r="AO218" s="1"/>
      <c r="AP218" s="1"/>
      <c r="AQ218" s="1"/>
      <c r="AR218" s="1"/>
      <c r="AS218" s="1"/>
      <c r="AT218" s="459"/>
      <c r="AU218" s="459"/>
      <c r="AV218" s="459"/>
      <c r="AW218" s="459"/>
      <c r="AX218" s="459"/>
      <c r="AY218" s="459"/>
      <c r="AZ218" s="459"/>
      <c r="BA218" s="459"/>
      <c r="BB218" s="459"/>
      <c r="BC218" s="459"/>
      <c r="BD218" s="459"/>
      <c r="BE218" s="459"/>
      <c r="BF218" s="459"/>
      <c r="BG218" s="459"/>
      <c r="BH218" s="459"/>
      <c r="BI218" s="459"/>
      <c r="BJ218" s="459"/>
      <c r="BK218" s="459"/>
      <c r="BL218" s="459"/>
      <c r="BM218" s="459"/>
      <c r="BN218" s="459"/>
      <c r="BO218" s="459"/>
      <c r="BP218" s="459"/>
      <c r="BQ218" s="459"/>
      <c r="BR218" s="459"/>
      <c r="BS218" s="459"/>
      <c r="BT218" s="459"/>
      <c r="BU218" s="459"/>
      <c r="BV218" s="459"/>
      <c r="BW218" s="459"/>
      <c r="BX218" s="459"/>
      <c r="BY218" s="459"/>
      <c r="BZ218" s="459"/>
      <c r="CA218" s="459"/>
      <c r="CB218" s="459"/>
      <c r="CC218" s="459"/>
      <c r="CD218" s="459"/>
      <c r="CE218" s="459"/>
      <c r="CF218" s="459"/>
      <c r="CG218" s="459"/>
      <c r="CH218" s="459"/>
      <c r="CI218" s="459"/>
      <c r="CJ218" s="459"/>
      <c r="CK218" s="459"/>
      <c r="CL218" s="459"/>
      <c r="CM218" s="459"/>
      <c r="CN218" s="459"/>
      <c r="CO218" s="459"/>
      <c r="CP218" s="459"/>
      <c r="CQ218" s="459"/>
      <c r="CR218" s="459"/>
      <c r="CS218" s="459"/>
      <c r="CT218" s="459"/>
      <c r="CU218" s="459"/>
      <c r="CV218" s="459"/>
      <c r="CW218" s="459"/>
      <c r="CX218" s="459"/>
      <c r="CY218" s="459"/>
      <c r="CZ218" s="459"/>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459"/>
      <c r="AM219" s="459"/>
      <c r="AN219" s="459"/>
      <c r="AO219" s="1"/>
      <c r="AP219" s="1"/>
      <c r="AQ219" s="1"/>
      <c r="AR219" s="1"/>
      <c r="AS219" s="1"/>
      <c r="AT219" s="459"/>
      <c r="AU219" s="459"/>
      <c r="AV219" s="459"/>
      <c r="AW219" s="459"/>
      <c r="AX219" s="459"/>
      <c r="AY219" s="459"/>
      <c r="AZ219" s="459"/>
      <c r="BA219" s="459"/>
      <c r="BB219" s="459"/>
      <c r="BC219" s="459"/>
      <c r="BD219" s="459"/>
      <c r="BE219" s="459"/>
      <c r="BF219" s="459"/>
      <c r="BG219" s="459"/>
      <c r="BH219" s="459"/>
      <c r="BI219" s="459"/>
      <c r="BJ219" s="459"/>
      <c r="BK219" s="459"/>
      <c r="BL219" s="459"/>
      <c r="BM219" s="459"/>
      <c r="BN219" s="459"/>
      <c r="BO219" s="459"/>
      <c r="BP219" s="459"/>
      <c r="BQ219" s="459"/>
      <c r="BR219" s="459"/>
      <c r="BS219" s="459"/>
      <c r="BT219" s="459"/>
      <c r="BU219" s="459"/>
      <c r="BV219" s="459"/>
      <c r="BW219" s="459"/>
      <c r="BX219" s="459"/>
      <c r="BY219" s="459"/>
      <c r="BZ219" s="459"/>
      <c r="CA219" s="459"/>
      <c r="CB219" s="459"/>
      <c r="CC219" s="459"/>
      <c r="CD219" s="459"/>
      <c r="CE219" s="459"/>
      <c r="CF219" s="459"/>
      <c r="CG219" s="459"/>
      <c r="CH219" s="459"/>
      <c r="CI219" s="459"/>
      <c r="CJ219" s="459"/>
      <c r="CK219" s="459"/>
      <c r="CL219" s="459"/>
      <c r="CM219" s="459"/>
      <c r="CN219" s="459"/>
      <c r="CO219" s="459"/>
      <c r="CP219" s="459"/>
      <c r="CQ219" s="459"/>
      <c r="CR219" s="459"/>
      <c r="CS219" s="459"/>
      <c r="CT219" s="459"/>
      <c r="CU219" s="459"/>
      <c r="CV219" s="459"/>
      <c r="CW219" s="459"/>
      <c r="CX219" s="459"/>
      <c r="CY219" s="459"/>
      <c r="CZ219" s="459"/>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459"/>
      <c r="AM220" s="459"/>
      <c r="AN220" s="459"/>
      <c r="AO220" s="1"/>
      <c r="AP220" s="1"/>
      <c r="AQ220" s="1"/>
      <c r="AR220" s="1"/>
      <c r="AS220" s="1"/>
      <c r="AT220" s="459"/>
      <c r="AU220" s="459"/>
      <c r="AV220" s="459"/>
      <c r="AW220" s="459"/>
      <c r="AX220" s="459"/>
      <c r="AY220" s="459"/>
      <c r="AZ220" s="459"/>
      <c r="BA220" s="459"/>
      <c r="BB220" s="459"/>
      <c r="BC220" s="459"/>
      <c r="BD220" s="459"/>
      <c r="BE220" s="459"/>
      <c r="BF220" s="459"/>
      <c r="BG220" s="459"/>
      <c r="BH220" s="459"/>
      <c r="BI220" s="459"/>
      <c r="BJ220" s="459"/>
      <c r="BK220" s="459"/>
      <c r="BL220" s="459"/>
      <c r="BM220" s="459"/>
      <c r="BN220" s="459"/>
      <c r="BO220" s="459"/>
      <c r="BP220" s="459"/>
      <c r="BQ220" s="459"/>
      <c r="BR220" s="459"/>
      <c r="BS220" s="459"/>
      <c r="BT220" s="459"/>
      <c r="BU220" s="459"/>
      <c r="BV220" s="459"/>
      <c r="BW220" s="459"/>
      <c r="BX220" s="459"/>
      <c r="BY220" s="459"/>
      <c r="BZ220" s="459"/>
      <c r="CA220" s="459"/>
      <c r="CB220" s="459"/>
      <c r="CC220" s="459"/>
      <c r="CD220" s="459"/>
      <c r="CE220" s="459"/>
      <c r="CF220" s="459"/>
      <c r="CG220" s="459"/>
      <c r="CH220" s="459"/>
      <c r="CI220" s="459"/>
      <c r="CJ220" s="459"/>
      <c r="CK220" s="459"/>
      <c r="CL220" s="459"/>
      <c r="CM220" s="459"/>
      <c r="CN220" s="459"/>
      <c r="CO220" s="459"/>
      <c r="CP220" s="459"/>
      <c r="CQ220" s="459"/>
      <c r="CR220" s="459"/>
      <c r="CS220" s="459"/>
      <c r="CT220" s="459"/>
      <c r="CU220" s="459"/>
      <c r="CV220" s="459"/>
      <c r="CW220" s="459"/>
      <c r="CX220" s="459"/>
      <c r="CY220" s="459"/>
      <c r="CZ220" s="459"/>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459"/>
      <c r="AM221" s="459"/>
      <c r="AN221" s="459"/>
      <c r="AO221" s="1"/>
      <c r="AP221" s="1"/>
      <c r="AQ221" s="1"/>
      <c r="AR221" s="1"/>
      <c r="AS221" s="1"/>
      <c r="AT221" s="459"/>
      <c r="AU221" s="459"/>
      <c r="AV221" s="459"/>
      <c r="AW221" s="459"/>
      <c r="AX221" s="459"/>
      <c r="AY221" s="459"/>
      <c r="AZ221" s="459"/>
      <c r="BA221" s="459"/>
      <c r="BB221" s="459"/>
      <c r="BC221" s="459"/>
      <c r="BD221" s="459"/>
      <c r="BE221" s="459"/>
      <c r="BF221" s="459"/>
      <c r="BG221" s="459"/>
      <c r="BH221" s="459"/>
      <c r="BI221" s="459"/>
      <c r="BJ221" s="459"/>
      <c r="BK221" s="459"/>
      <c r="BL221" s="459"/>
      <c r="BM221" s="459"/>
      <c r="BN221" s="459"/>
      <c r="BO221" s="459"/>
      <c r="BP221" s="459"/>
      <c r="BQ221" s="459"/>
      <c r="BR221" s="459"/>
      <c r="BS221" s="459"/>
      <c r="BT221" s="459"/>
      <c r="BU221" s="459"/>
      <c r="BV221" s="459"/>
      <c r="BW221" s="459"/>
      <c r="BX221" s="459"/>
      <c r="BY221" s="459"/>
      <c r="BZ221" s="459"/>
      <c r="CA221" s="459"/>
      <c r="CB221" s="459"/>
      <c r="CC221" s="459"/>
      <c r="CD221" s="459"/>
      <c r="CE221" s="459"/>
      <c r="CF221" s="459"/>
      <c r="CG221" s="459"/>
      <c r="CH221" s="459"/>
      <c r="CI221" s="459"/>
      <c r="CJ221" s="459"/>
      <c r="CK221" s="459"/>
      <c r="CL221" s="459"/>
      <c r="CM221" s="459"/>
      <c r="CN221" s="459"/>
      <c r="CO221" s="459"/>
      <c r="CP221" s="459"/>
      <c r="CQ221" s="459"/>
      <c r="CR221" s="459"/>
      <c r="CS221" s="459"/>
      <c r="CT221" s="459"/>
      <c r="CU221" s="459"/>
      <c r="CV221" s="459"/>
      <c r="CW221" s="459"/>
      <c r="CX221" s="459"/>
      <c r="CY221" s="459"/>
      <c r="CZ221" s="459"/>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459"/>
      <c r="AM222" s="459"/>
      <c r="AN222" s="459"/>
      <c r="AO222" s="1"/>
      <c r="AP222" s="1"/>
      <c r="AQ222" s="1"/>
      <c r="AR222" s="1"/>
      <c r="AS222" s="1"/>
      <c r="AT222" s="459"/>
      <c r="AU222" s="459"/>
      <c r="AV222" s="459"/>
      <c r="AW222" s="459"/>
      <c r="AX222" s="459"/>
      <c r="AY222" s="459"/>
      <c r="AZ222" s="459"/>
      <c r="BA222" s="459"/>
      <c r="BB222" s="459"/>
      <c r="BC222" s="459"/>
      <c r="BD222" s="459"/>
      <c r="BE222" s="459"/>
      <c r="BF222" s="459"/>
      <c r="BG222" s="459"/>
      <c r="BH222" s="459"/>
      <c r="BI222" s="459"/>
      <c r="BJ222" s="459"/>
      <c r="BK222" s="459"/>
      <c r="BL222" s="459"/>
      <c r="BM222" s="459"/>
      <c r="BN222" s="459"/>
      <c r="BO222" s="459"/>
      <c r="BP222" s="459"/>
      <c r="BQ222" s="459"/>
      <c r="BR222" s="459"/>
      <c r="BS222" s="459"/>
      <c r="BT222" s="459"/>
      <c r="BU222" s="459"/>
      <c r="BV222" s="459"/>
      <c r="BW222" s="459"/>
      <c r="BX222" s="459"/>
      <c r="BY222" s="459"/>
      <c r="BZ222" s="459"/>
      <c r="CA222" s="459"/>
      <c r="CB222" s="459"/>
      <c r="CC222" s="459"/>
      <c r="CD222" s="459"/>
      <c r="CE222" s="459"/>
      <c r="CF222" s="459"/>
      <c r="CG222" s="459"/>
      <c r="CH222" s="459"/>
      <c r="CI222" s="459"/>
      <c r="CJ222" s="459"/>
      <c r="CK222" s="459"/>
      <c r="CL222" s="459"/>
      <c r="CM222" s="459"/>
      <c r="CN222" s="459"/>
      <c r="CO222" s="459"/>
      <c r="CP222" s="459"/>
      <c r="CQ222" s="459"/>
      <c r="CR222" s="459"/>
      <c r="CS222" s="459"/>
      <c r="CT222" s="459"/>
      <c r="CU222" s="459"/>
      <c r="CV222" s="459"/>
      <c r="CW222" s="459"/>
      <c r="CX222" s="459"/>
      <c r="CY222" s="459"/>
      <c r="CZ222" s="459"/>
    </row>
    <row r="223" spans="1:104" s="81" customFormat="1" ht="19.350000000000001" hidden="1" customHeight="1" outlineLevel="1">
      <c r="A223" s="252"/>
      <c r="B223" s="423">
        <f>O219</f>
        <v>0</v>
      </c>
      <c r="C223" s="42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459"/>
      <c r="AM223" s="459"/>
      <c r="AN223" s="459"/>
      <c r="AO223" s="1"/>
      <c r="AP223" s="1"/>
      <c r="AQ223" s="1"/>
      <c r="AR223" s="1"/>
      <c r="AS223" s="1"/>
      <c r="AT223" s="459"/>
      <c r="AU223" s="459"/>
      <c r="AV223" s="459"/>
      <c r="AW223" s="459"/>
      <c r="AX223" s="459"/>
      <c r="AY223" s="459"/>
      <c r="AZ223" s="459"/>
      <c r="BA223" s="459"/>
      <c r="BB223" s="459"/>
      <c r="BC223" s="459"/>
      <c r="BD223" s="459"/>
      <c r="BE223" s="459"/>
      <c r="BF223" s="459"/>
      <c r="BG223" s="459"/>
      <c r="BH223" s="459"/>
      <c r="BI223" s="459"/>
      <c r="BJ223" s="459"/>
      <c r="BK223" s="459"/>
      <c r="BL223" s="459"/>
      <c r="BM223" s="459"/>
      <c r="BN223" s="459"/>
      <c r="BO223" s="459"/>
      <c r="BP223" s="459"/>
      <c r="BQ223" s="459"/>
      <c r="BR223" s="459"/>
      <c r="BS223" s="459"/>
      <c r="BT223" s="459"/>
      <c r="BU223" s="459"/>
      <c r="BV223" s="459"/>
      <c r="BW223" s="459"/>
      <c r="BX223" s="459"/>
      <c r="BY223" s="459"/>
      <c r="BZ223" s="459"/>
      <c r="CA223" s="459"/>
      <c r="CB223" s="459"/>
      <c r="CC223" s="459"/>
      <c r="CD223" s="459"/>
      <c r="CE223" s="459"/>
      <c r="CF223" s="459"/>
      <c r="CG223" s="459"/>
      <c r="CH223" s="459"/>
      <c r="CI223" s="459"/>
      <c r="CJ223" s="459"/>
      <c r="CK223" s="459"/>
      <c r="CL223" s="459"/>
      <c r="CM223" s="459"/>
      <c r="CN223" s="459"/>
      <c r="CO223" s="459"/>
      <c r="CP223" s="459"/>
      <c r="CQ223" s="459"/>
      <c r="CR223" s="459"/>
      <c r="CS223" s="459"/>
      <c r="CT223" s="459"/>
      <c r="CU223" s="459"/>
      <c r="CV223" s="459"/>
      <c r="CW223" s="459"/>
      <c r="CX223" s="459"/>
      <c r="CY223" s="459"/>
      <c r="CZ223" s="459"/>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459"/>
      <c r="AM224" s="459"/>
      <c r="AN224" s="459"/>
      <c r="AO224" s="1"/>
      <c r="AP224" s="1"/>
      <c r="AQ224" s="1"/>
      <c r="AR224" s="1"/>
      <c r="AS224" s="1"/>
      <c r="AT224" s="459"/>
      <c r="AU224" s="459"/>
      <c r="AV224" s="459"/>
      <c r="AW224" s="459"/>
      <c r="AX224" s="459"/>
      <c r="AY224" s="459"/>
      <c r="AZ224" s="459"/>
      <c r="BA224" s="459"/>
      <c r="BB224" s="459"/>
      <c r="BC224" s="459"/>
      <c r="BD224" s="459"/>
      <c r="BE224" s="459"/>
      <c r="BF224" s="459"/>
      <c r="BG224" s="459"/>
      <c r="BH224" s="459"/>
      <c r="BI224" s="459"/>
      <c r="BJ224" s="459"/>
      <c r="BK224" s="459"/>
      <c r="BL224" s="459"/>
      <c r="BM224" s="459"/>
      <c r="BN224" s="459"/>
      <c r="BO224" s="459"/>
      <c r="BP224" s="459"/>
      <c r="BQ224" s="459"/>
      <c r="BR224" s="459"/>
      <c r="BS224" s="459"/>
      <c r="BT224" s="459"/>
      <c r="BU224" s="459"/>
      <c r="BV224" s="459"/>
      <c r="BW224" s="459"/>
      <c r="BX224" s="459"/>
      <c r="BY224" s="459"/>
      <c r="BZ224" s="459"/>
      <c r="CA224" s="459"/>
      <c r="CB224" s="459"/>
      <c r="CC224" s="459"/>
      <c r="CD224" s="459"/>
      <c r="CE224" s="459"/>
      <c r="CF224" s="459"/>
      <c r="CG224" s="459"/>
      <c r="CH224" s="459"/>
      <c r="CI224" s="459"/>
      <c r="CJ224" s="459"/>
      <c r="CK224" s="459"/>
      <c r="CL224" s="459"/>
      <c r="CM224" s="459"/>
      <c r="CN224" s="459"/>
      <c r="CO224" s="459"/>
      <c r="CP224" s="459"/>
      <c r="CQ224" s="459"/>
      <c r="CR224" s="459"/>
      <c r="CS224" s="459"/>
      <c r="CT224" s="459"/>
      <c r="CU224" s="459"/>
      <c r="CV224" s="459"/>
      <c r="CW224" s="459"/>
      <c r="CX224" s="459"/>
      <c r="CY224" s="459"/>
      <c r="CZ224" s="459"/>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459"/>
      <c r="AM225" s="459"/>
      <c r="AN225" s="459"/>
      <c r="AO225" s="1"/>
      <c r="AP225" s="1"/>
      <c r="AQ225" s="1"/>
      <c r="AR225" s="1"/>
      <c r="AS225" s="1"/>
      <c r="AT225" s="459"/>
      <c r="AU225" s="459"/>
      <c r="AV225" s="459"/>
      <c r="AW225" s="459"/>
      <c r="AX225" s="459"/>
      <c r="AY225" s="459"/>
      <c r="AZ225" s="459"/>
      <c r="BA225" s="459"/>
      <c r="BB225" s="459"/>
      <c r="BC225" s="459"/>
      <c r="BD225" s="459"/>
      <c r="BE225" s="459"/>
      <c r="BF225" s="459"/>
      <c r="BG225" s="459"/>
      <c r="BH225" s="459"/>
      <c r="BI225" s="459"/>
      <c r="BJ225" s="459"/>
      <c r="BK225" s="459"/>
      <c r="BL225" s="459"/>
      <c r="BM225" s="459"/>
      <c r="BN225" s="459"/>
      <c r="BO225" s="459"/>
      <c r="BP225" s="459"/>
      <c r="BQ225" s="459"/>
      <c r="BR225" s="459"/>
      <c r="BS225" s="459"/>
      <c r="BT225" s="459"/>
      <c r="BU225" s="459"/>
      <c r="BV225" s="459"/>
      <c r="BW225" s="459"/>
      <c r="BX225" s="459"/>
      <c r="BY225" s="459"/>
      <c r="BZ225" s="459"/>
      <c r="CA225" s="459"/>
      <c r="CB225" s="459"/>
      <c r="CC225" s="459"/>
      <c r="CD225" s="459"/>
      <c r="CE225" s="459"/>
      <c r="CF225" s="459"/>
      <c r="CG225" s="459"/>
      <c r="CH225" s="459"/>
      <c r="CI225" s="459"/>
      <c r="CJ225" s="459"/>
      <c r="CK225" s="459"/>
      <c r="CL225" s="459"/>
      <c r="CM225" s="459"/>
      <c r="CN225" s="459"/>
      <c r="CO225" s="459"/>
      <c r="CP225" s="459"/>
      <c r="CQ225" s="459"/>
      <c r="CR225" s="459"/>
      <c r="CS225" s="459"/>
      <c r="CT225" s="459"/>
      <c r="CU225" s="459"/>
      <c r="CV225" s="459"/>
      <c r="CW225" s="459"/>
      <c r="CX225" s="459"/>
      <c r="CY225" s="459"/>
      <c r="CZ225" s="459"/>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459"/>
      <c r="AM226" s="459"/>
      <c r="AN226" s="459"/>
      <c r="AO226" s="1"/>
      <c r="AP226" s="1"/>
      <c r="AQ226" s="1"/>
      <c r="AR226" s="1"/>
      <c r="AS226" s="1"/>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459"/>
      <c r="AM227" s="459"/>
      <c r="AN227" s="459"/>
      <c r="AO227" s="1"/>
      <c r="AP227" s="1"/>
      <c r="AQ227" s="1"/>
      <c r="AR227" s="1"/>
      <c r="AS227" s="1"/>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459"/>
      <c r="AM228" s="459"/>
      <c r="AN228" s="459"/>
      <c r="AO228" s="1"/>
      <c r="AP228" s="1"/>
      <c r="AQ228" s="1"/>
      <c r="AR228" s="1"/>
      <c r="AS228" s="1"/>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459"/>
      <c r="AM229" s="459"/>
      <c r="AN229" s="459"/>
      <c r="AO229" s="1"/>
      <c r="AP229" s="1"/>
      <c r="AQ229" s="1"/>
      <c r="AR229" s="1"/>
      <c r="AS229" s="1"/>
      <c r="AT229" s="459"/>
      <c r="AU229" s="459"/>
      <c r="AV229" s="459"/>
      <c r="AW229" s="459"/>
      <c r="AX229" s="459"/>
      <c r="AY229" s="459"/>
      <c r="AZ229" s="459"/>
      <c r="BA229" s="459"/>
      <c r="BB229" s="459"/>
      <c r="BC229" s="459"/>
      <c r="BD229" s="459"/>
      <c r="BE229" s="459"/>
      <c r="BF229" s="459"/>
      <c r="BG229" s="459"/>
      <c r="BH229" s="459"/>
      <c r="BI229" s="459"/>
      <c r="BJ229" s="459"/>
      <c r="BK229" s="459"/>
      <c r="BL229" s="459"/>
      <c r="BM229" s="459"/>
      <c r="BN229" s="459"/>
      <c r="BO229" s="459"/>
      <c r="BP229" s="459"/>
      <c r="BQ229" s="459"/>
      <c r="BR229" s="459"/>
      <c r="BS229" s="459"/>
      <c r="BT229" s="459"/>
      <c r="BU229" s="459"/>
      <c r="BV229" s="459"/>
      <c r="BW229" s="459"/>
      <c r="BX229" s="459"/>
      <c r="BY229" s="459"/>
      <c r="BZ229" s="459"/>
      <c r="CA229" s="459"/>
      <c r="CB229" s="459"/>
      <c r="CC229" s="459"/>
      <c r="CD229" s="459"/>
      <c r="CE229" s="459"/>
      <c r="CF229" s="459"/>
      <c r="CG229" s="459"/>
      <c r="CH229" s="459"/>
      <c r="CI229" s="459"/>
      <c r="CJ229" s="459"/>
      <c r="CK229" s="459"/>
      <c r="CL229" s="459"/>
      <c r="CM229" s="459"/>
      <c r="CN229" s="459"/>
      <c r="CO229" s="459"/>
      <c r="CP229" s="459"/>
      <c r="CQ229" s="459"/>
      <c r="CR229" s="459"/>
      <c r="CS229" s="459"/>
      <c r="CT229" s="459"/>
      <c r="CU229" s="459"/>
      <c r="CV229" s="459"/>
      <c r="CW229" s="459"/>
      <c r="CX229" s="459"/>
      <c r="CY229" s="459"/>
      <c r="CZ229" s="459"/>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459"/>
      <c r="AM230" s="459"/>
      <c r="AN230" s="459"/>
      <c r="AO230" s="1"/>
      <c r="AP230" s="1"/>
      <c r="AQ230" s="1"/>
      <c r="AR230" s="1"/>
      <c r="AS230" s="1"/>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459"/>
      <c r="AM231" s="459"/>
      <c r="AN231" s="459"/>
      <c r="AO231" s="1"/>
      <c r="AP231" s="1"/>
      <c r="AQ231" s="1"/>
      <c r="AR231" s="1"/>
      <c r="AS231" s="1"/>
      <c r="AT231" s="459"/>
      <c r="AU231" s="459"/>
      <c r="AV231" s="459"/>
      <c r="AW231" s="459"/>
      <c r="AX231" s="459"/>
      <c r="AY231" s="459"/>
      <c r="AZ231" s="459"/>
      <c r="BA231" s="459"/>
      <c r="BB231" s="459"/>
      <c r="BC231" s="459"/>
      <c r="BD231" s="459"/>
      <c r="BE231" s="459"/>
      <c r="BF231" s="459"/>
      <c r="BG231" s="459"/>
      <c r="BH231" s="459"/>
      <c r="BI231" s="459"/>
      <c r="BJ231" s="459"/>
      <c r="BK231" s="459"/>
      <c r="BL231" s="459"/>
      <c r="BM231" s="459"/>
      <c r="BN231" s="459"/>
      <c r="BO231" s="459"/>
      <c r="BP231" s="459"/>
      <c r="BQ231" s="459"/>
      <c r="BR231" s="459"/>
      <c r="BS231" s="459"/>
      <c r="BT231" s="459"/>
      <c r="BU231" s="459"/>
      <c r="BV231" s="459"/>
      <c r="BW231" s="459"/>
      <c r="BX231" s="459"/>
      <c r="BY231" s="459"/>
      <c r="BZ231" s="459"/>
      <c r="CA231" s="459"/>
      <c r="CB231" s="459"/>
      <c r="CC231" s="459"/>
      <c r="CD231" s="459"/>
      <c r="CE231" s="459"/>
      <c r="CF231" s="459"/>
      <c r="CG231" s="459"/>
      <c r="CH231" s="459"/>
      <c r="CI231" s="459"/>
      <c r="CJ231" s="459"/>
      <c r="CK231" s="459"/>
      <c r="CL231" s="459"/>
      <c r="CM231" s="459"/>
      <c r="CN231" s="459"/>
      <c r="CO231" s="459"/>
      <c r="CP231" s="459"/>
      <c r="CQ231" s="459"/>
      <c r="CR231" s="459"/>
      <c r="CS231" s="459"/>
      <c r="CT231" s="459"/>
      <c r="CU231" s="459"/>
      <c r="CV231" s="459"/>
      <c r="CW231" s="459"/>
      <c r="CX231" s="459"/>
      <c r="CY231" s="459"/>
      <c r="CZ231" s="459"/>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459"/>
      <c r="AM232" s="459"/>
      <c r="AN232" s="459"/>
      <c r="AO232" s="1"/>
      <c r="AP232" s="1"/>
      <c r="AQ232" s="1"/>
      <c r="AR232" s="1"/>
      <c r="AS232" s="1"/>
      <c r="AT232" s="459"/>
      <c r="AU232" s="459"/>
      <c r="AV232" s="459"/>
      <c r="AW232" s="459"/>
      <c r="AX232" s="459"/>
      <c r="AY232" s="459"/>
      <c r="AZ232" s="459"/>
      <c r="BA232" s="459"/>
      <c r="BB232" s="459"/>
      <c r="BC232" s="459"/>
      <c r="BD232" s="459"/>
      <c r="BE232" s="459"/>
      <c r="BF232" s="459"/>
      <c r="BG232" s="459"/>
      <c r="BH232" s="459"/>
      <c r="BI232" s="459"/>
      <c r="BJ232" s="459"/>
      <c r="BK232" s="459"/>
      <c r="BL232" s="459"/>
      <c r="BM232" s="459"/>
      <c r="BN232" s="459"/>
      <c r="BO232" s="459"/>
      <c r="BP232" s="459"/>
      <c r="BQ232" s="459"/>
      <c r="BR232" s="459"/>
      <c r="BS232" s="459"/>
      <c r="BT232" s="459"/>
      <c r="BU232" s="459"/>
      <c r="BV232" s="459"/>
      <c r="BW232" s="459"/>
      <c r="BX232" s="459"/>
      <c r="BY232" s="459"/>
      <c r="BZ232" s="459"/>
      <c r="CA232" s="459"/>
      <c r="CB232" s="459"/>
      <c r="CC232" s="459"/>
      <c r="CD232" s="459"/>
      <c r="CE232" s="459"/>
      <c r="CF232" s="459"/>
      <c r="CG232" s="459"/>
      <c r="CH232" s="459"/>
      <c r="CI232" s="459"/>
      <c r="CJ232" s="459"/>
      <c r="CK232" s="459"/>
      <c r="CL232" s="459"/>
      <c r="CM232" s="459"/>
      <c r="CN232" s="459"/>
      <c r="CO232" s="459"/>
      <c r="CP232" s="459"/>
      <c r="CQ232" s="459"/>
      <c r="CR232" s="459"/>
      <c r="CS232" s="459"/>
      <c r="CT232" s="459"/>
      <c r="CU232" s="459"/>
      <c r="CV232" s="459"/>
      <c r="CW232" s="459"/>
      <c r="CX232" s="459"/>
      <c r="CY232" s="459"/>
      <c r="CZ232" s="459"/>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459"/>
      <c r="AM233" s="459"/>
      <c r="AN233" s="459"/>
      <c r="AO233" s="1"/>
      <c r="AP233" s="1"/>
      <c r="AQ233" s="1"/>
      <c r="AR233" s="1"/>
      <c r="AS233" s="1"/>
      <c r="AT233" s="459"/>
      <c r="AU233" s="459"/>
      <c r="AV233" s="459"/>
      <c r="AW233" s="459"/>
      <c r="AX233" s="459"/>
      <c r="AY233" s="459"/>
      <c r="AZ233" s="459"/>
      <c r="BA233" s="459"/>
      <c r="BB233" s="459"/>
      <c r="BC233" s="459"/>
      <c r="BD233" s="459"/>
      <c r="BE233" s="459"/>
      <c r="BF233" s="459"/>
      <c r="BG233" s="459"/>
      <c r="BH233" s="459"/>
      <c r="BI233" s="459"/>
      <c r="BJ233" s="459"/>
      <c r="BK233" s="459"/>
      <c r="BL233" s="459"/>
      <c r="BM233" s="459"/>
      <c r="BN233" s="459"/>
      <c r="BO233" s="459"/>
      <c r="BP233" s="459"/>
      <c r="BQ233" s="459"/>
      <c r="BR233" s="459"/>
      <c r="BS233" s="459"/>
      <c r="BT233" s="459"/>
      <c r="BU233" s="459"/>
      <c r="BV233" s="459"/>
      <c r="BW233" s="459"/>
      <c r="BX233" s="459"/>
      <c r="BY233" s="459"/>
      <c r="BZ233" s="459"/>
      <c r="CA233" s="459"/>
      <c r="CB233" s="459"/>
      <c r="CC233" s="459"/>
      <c r="CD233" s="459"/>
      <c r="CE233" s="459"/>
      <c r="CF233" s="459"/>
      <c r="CG233" s="459"/>
      <c r="CH233" s="459"/>
      <c r="CI233" s="459"/>
      <c r="CJ233" s="459"/>
      <c r="CK233" s="459"/>
      <c r="CL233" s="459"/>
      <c r="CM233" s="459"/>
      <c r="CN233" s="459"/>
      <c r="CO233" s="459"/>
      <c r="CP233" s="459"/>
      <c r="CQ233" s="459"/>
      <c r="CR233" s="459"/>
      <c r="CS233" s="459"/>
      <c r="CT233" s="459"/>
      <c r="CU233" s="459"/>
      <c r="CV233" s="459"/>
      <c r="CW233" s="459"/>
      <c r="CX233" s="459"/>
      <c r="CY233" s="459"/>
      <c r="CZ233" s="459"/>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459"/>
      <c r="AM234" s="459"/>
      <c r="AN234" s="459"/>
      <c r="AO234" s="1"/>
      <c r="AP234" s="1"/>
      <c r="AQ234" s="1"/>
      <c r="AR234" s="1"/>
      <c r="AS234" s="1"/>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459"/>
      <c r="AM235" s="459"/>
      <c r="AN235" s="459"/>
      <c r="AO235" s="1"/>
      <c r="AP235" s="1"/>
      <c r="AQ235" s="1"/>
      <c r="AR235" s="1"/>
      <c r="AS235" s="1"/>
      <c r="AT235" s="459"/>
      <c r="AU235" s="459"/>
      <c r="AV235" s="459"/>
      <c r="AW235" s="459"/>
      <c r="AX235" s="459"/>
      <c r="AY235" s="459"/>
      <c r="AZ235" s="459"/>
      <c r="BA235" s="459"/>
      <c r="BB235" s="459"/>
      <c r="BC235" s="459"/>
      <c r="BD235" s="459"/>
      <c r="BE235" s="459"/>
      <c r="BF235" s="459"/>
      <c r="BG235" s="459"/>
      <c r="BH235" s="459"/>
      <c r="BI235" s="459"/>
      <c r="BJ235" s="459"/>
      <c r="BK235" s="459"/>
      <c r="BL235" s="459"/>
      <c r="BM235" s="459"/>
      <c r="BN235" s="459"/>
      <c r="BO235" s="459"/>
      <c r="BP235" s="459"/>
      <c r="BQ235" s="459"/>
      <c r="BR235" s="459"/>
      <c r="BS235" s="459"/>
      <c r="BT235" s="459"/>
      <c r="BU235" s="459"/>
      <c r="BV235" s="459"/>
      <c r="BW235" s="459"/>
      <c r="BX235" s="459"/>
      <c r="BY235" s="459"/>
      <c r="BZ235" s="459"/>
      <c r="CA235" s="459"/>
      <c r="CB235" s="459"/>
      <c r="CC235" s="459"/>
      <c r="CD235" s="459"/>
      <c r="CE235" s="459"/>
      <c r="CF235" s="459"/>
      <c r="CG235" s="459"/>
      <c r="CH235" s="459"/>
      <c r="CI235" s="459"/>
      <c r="CJ235" s="459"/>
      <c r="CK235" s="459"/>
      <c r="CL235" s="459"/>
      <c r="CM235" s="459"/>
      <c r="CN235" s="459"/>
      <c r="CO235" s="459"/>
      <c r="CP235" s="459"/>
      <c r="CQ235" s="459"/>
      <c r="CR235" s="459"/>
      <c r="CS235" s="459"/>
      <c r="CT235" s="459"/>
      <c r="CU235" s="459"/>
      <c r="CV235" s="459"/>
      <c r="CW235" s="459"/>
      <c r="CX235" s="459"/>
      <c r="CY235" s="459"/>
      <c r="CZ235" s="459"/>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459"/>
      <c r="AM236" s="459"/>
      <c r="AN236" s="459"/>
      <c r="AO236" s="1"/>
      <c r="AP236" s="1"/>
      <c r="AQ236" s="1"/>
      <c r="AR236" s="1"/>
      <c r="AS236" s="1"/>
      <c r="AT236" s="459"/>
      <c r="AU236" s="459"/>
      <c r="AV236" s="459"/>
      <c r="AW236" s="459"/>
      <c r="AX236" s="459"/>
      <c r="AY236" s="459"/>
      <c r="AZ236" s="459"/>
      <c r="BA236" s="459"/>
      <c r="BB236" s="459"/>
      <c r="BC236" s="459"/>
      <c r="BD236" s="459"/>
      <c r="BE236" s="459"/>
      <c r="BF236" s="459"/>
      <c r="BG236" s="459"/>
      <c r="BH236" s="459"/>
      <c r="BI236" s="459"/>
      <c r="BJ236" s="459"/>
      <c r="BK236" s="459"/>
      <c r="BL236" s="459"/>
      <c r="BM236" s="459"/>
      <c r="BN236" s="459"/>
      <c r="BO236" s="459"/>
      <c r="BP236" s="459"/>
      <c r="BQ236" s="459"/>
      <c r="BR236" s="459"/>
      <c r="BS236" s="459"/>
      <c r="BT236" s="459"/>
      <c r="BU236" s="459"/>
      <c r="BV236" s="459"/>
      <c r="BW236" s="459"/>
      <c r="BX236" s="459"/>
      <c r="BY236" s="459"/>
      <c r="BZ236" s="459"/>
      <c r="CA236" s="459"/>
      <c r="CB236" s="459"/>
      <c r="CC236" s="459"/>
      <c r="CD236" s="459"/>
      <c r="CE236" s="459"/>
      <c r="CF236" s="459"/>
      <c r="CG236" s="459"/>
      <c r="CH236" s="459"/>
      <c r="CI236" s="459"/>
      <c r="CJ236" s="459"/>
      <c r="CK236" s="459"/>
      <c r="CL236" s="459"/>
      <c r="CM236" s="459"/>
      <c r="CN236" s="459"/>
      <c r="CO236" s="459"/>
      <c r="CP236" s="459"/>
      <c r="CQ236" s="459"/>
      <c r="CR236" s="459"/>
      <c r="CS236" s="459"/>
      <c r="CT236" s="459"/>
      <c r="CU236" s="459"/>
      <c r="CV236" s="459"/>
      <c r="CW236" s="459"/>
      <c r="CX236" s="459"/>
      <c r="CY236" s="459"/>
      <c r="CZ236" s="459"/>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459"/>
      <c r="AM237" s="459"/>
      <c r="AN237" s="459"/>
      <c r="AO237" s="1"/>
      <c r="AP237" s="1"/>
      <c r="AQ237" s="1"/>
      <c r="AR237" s="1"/>
      <c r="AS237" s="1"/>
      <c r="AT237" s="459"/>
      <c r="AU237" s="459"/>
      <c r="AV237" s="459"/>
      <c r="AW237" s="459"/>
      <c r="AX237" s="459"/>
      <c r="AY237" s="459"/>
      <c r="AZ237" s="459"/>
      <c r="BA237" s="459"/>
      <c r="BB237" s="459"/>
      <c r="BC237" s="459"/>
      <c r="BD237" s="459"/>
      <c r="BE237" s="459"/>
      <c r="BF237" s="459"/>
      <c r="BG237" s="459"/>
      <c r="BH237" s="459"/>
      <c r="BI237" s="459"/>
      <c r="BJ237" s="459"/>
      <c r="BK237" s="459"/>
      <c r="BL237" s="459"/>
      <c r="BM237" s="459"/>
      <c r="BN237" s="459"/>
      <c r="BO237" s="459"/>
      <c r="BP237" s="459"/>
      <c r="BQ237" s="459"/>
      <c r="BR237" s="459"/>
      <c r="BS237" s="459"/>
      <c r="BT237" s="459"/>
      <c r="BU237" s="459"/>
      <c r="BV237" s="459"/>
      <c r="BW237" s="459"/>
      <c r="BX237" s="459"/>
      <c r="BY237" s="459"/>
      <c r="BZ237" s="459"/>
      <c r="CA237" s="459"/>
      <c r="CB237" s="459"/>
      <c r="CC237" s="459"/>
      <c r="CD237" s="459"/>
      <c r="CE237" s="459"/>
      <c r="CF237" s="459"/>
      <c r="CG237" s="459"/>
      <c r="CH237" s="459"/>
      <c r="CI237" s="459"/>
      <c r="CJ237" s="459"/>
      <c r="CK237" s="459"/>
      <c r="CL237" s="459"/>
      <c r="CM237" s="459"/>
      <c r="CN237" s="459"/>
      <c r="CO237" s="459"/>
      <c r="CP237" s="459"/>
      <c r="CQ237" s="459"/>
      <c r="CR237" s="459"/>
      <c r="CS237" s="459"/>
      <c r="CT237" s="459"/>
      <c r="CU237" s="459"/>
      <c r="CV237" s="459"/>
      <c r="CW237" s="459"/>
      <c r="CX237" s="459"/>
      <c r="CY237" s="459"/>
      <c r="CZ237" s="459"/>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459"/>
      <c r="AM238" s="459"/>
      <c r="AN238" s="459"/>
      <c r="AO238" s="1"/>
      <c r="AP238" s="1"/>
      <c r="AQ238" s="1"/>
      <c r="AR238" s="1"/>
      <c r="AS238" s="1"/>
      <c r="AT238" s="459"/>
      <c r="AU238" s="459"/>
      <c r="AV238" s="459"/>
      <c r="AW238" s="459"/>
      <c r="AX238" s="459"/>
      <c r="AY238" s="459"/>
      <c r="AZ238" s="459"/>
      <c r="BA238" s="459"/>
      <c r="BB238" s="459"/>
      <c r="BC238" s="459"/>
      <c r="BD238" s="459"/>
      <c r="BE238" s="459"/>
      <c r="BF238" s="459"/>
      <c r="BG238" s="459"/>
      <c r="BH238" s="459"/>
      <c r="BI238" s="459"/>
      <c r="BJ238" s="459"/>
      <c r="BK238" s="459"/>
      <c r="BL238" s="459"/>
      <c r="BM238" s="459"/>
      <c r="BN238" s="459"/>
      <c r="BO238" s="459"/>
      <c r="BP238" s="459"/>
      <c r="BQ238" s="459"/>
      <c r="BR238" s="459"/>
      <c r="BS238" s="459"/>
      <c r="BT238" s="459"/>
      <c r="BU238" s="459"/>
      <c r="BV238" s="459"/>
      <c r="BW238" s="459"/>
      <c r="BX238" s="459"/>
      <c r="BY238" s="459"/>
      <c r="BZ238" s="459"/>
      <c r="CA238" s="459"/>
      <c r="CB238" s="459"/>
      <c r="CC238" s="459"/>
      <c r="CD238" s="459"/>
      <c r="CE238" s="459"/>
      <c r="CF238" s="459"/>
      <c r="CG238" s="459"/>
      <c r="CH238" s="459"/>
      <c r="CI238" s="459"/>
      <c r="CJ238" s="459"/>
      <c r="CK238" s="459"/>
      <c r="CL238" s="459"/>
      <c r="CM238" s="459"/>
      <c r="CN238" s="459"/>
      <c r="CO238" s="459"/>
      <c r="CP238" s="459"/>
      <c r="CQ238" s="459"/>
      <c r="CR238" s="459"/>
      <c r="CS238" s="459"/>
      <c r="CT238" s="459"/>
      <c r="CU238" s="459"/>
      <c r="CV238" s="459"/>
      <c r="CW238" s="459"/>
      <c r="CX238" s="459"/>
      <c r="CY238" s="459"/>
      <c r="CZ238" s="459"/>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459"/>
      <c r="AM239" s="459"/>
      <c r="AN239" s="459"/>
      <c r="AO239" s="1"/>
      <c r="AP239" s="1"/>
      <c r="AQ239" s="1"/>
      <c r="AR239" s="1"/>
      <c r="AS239" s="1"/>
      <c r="AT239" s="459"/>
      <c r="AU239" s="459"/>
      <c r="AV239" s="459"/>
      <c r="AW239" s="459"/>
      <c r="AX239" s="459"/>
      <c r="AY239" s="459"/>
      <c r="AZ239" s="459"/>
      <c r="BA239" s="459"/>
      <c r="BB239" s="459"/>
      <c r="BC239" s="459"/>
      <c r="BD239" s="459"/>
      <c r="BE239" s="459"/>
      <c r="BF239" s="459"/>
      <c r="BG239" s="459"/>
      <c r="BH239" s="459"/>
      <c r="BI239" s="459"/>
      <c r="BJ239" s="459"/>
      <c r="BK239" s="459"/>
      <c r="BL239" s="459"/>
      <c r="BM239" s="459"/>
      <c r="BN239" s="459"/>
      <c r="BO239" s="459"/>
      <c r="BP239" s="459"/>
      <c r="BQ239" s="459"/>
      <c r="BR239" s="459"/>
      <c r="BS239" s="459"/>
      <c r="BT239" s="459"/>
      <c r="BU239" s="459"/>
      <c r="BV239" s="459"/>
      <c r="BW239" s="459"/>
      <c r="BX239" s="459"/>
      <c r="BY239" s="459"/>
      <c r="BZ239" s="459"/>
      <c r="CA239" s="459"/>
      <c r="CB239" s="459"/>
      <c r="CC239" s="459"/>
      <c r="CD239" s="459"/>
      <c r="CE239" s="459"/>
      <c r="CF239" s="459"/>
      <c r="CG239" s="459"/>
      <c r="CH239" s="459"/>
      <c r="CI239" s="459"/>
      <c r="CJ239" s="459"/>
      <c r="CK239" s="459"/>
      <c r="CL239" s="459"/>
      <c r="CM239" s="459"/>
      <c r="CN239" s="459"/>
      <c r="CO239" s="459"/>
      <c r="CP239" s="459"/>
      <c r="CQ239" s="459"/>
      <c r="CR239" s="459"/>
      <c r="CS239" s="459"/>
      <c r="CT239" s="459"/>
      <c r="CU239" s="459"/>
      <c r="CV239" s="459"/>
      <c r="CW239" s="459"/>
      <c r="CX239" s="459"/>
      <c r="CY239" s="459"/>
      <c r="CZ239" s="459"/>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459"/>
      <c r="AM240" s="459"/>
      <c r="AN240" s="459"/>
      <c r="AO240" s="1"/>
      <c r="AP240" s="1"/>
      <c r="AQ240" s="1"/>
      <c r="AR240" s="1"/>
      <c r="AS240" s="1"/>
      <c r="AT240" s="459"/>
      <c r="AU240" s="459"/>
      <c r="AV240" s="459"/>
      <c r="AW240" s="459"/>
      <c r="AX240" s="459"/>
      <c r="AY240" s="459"/>
      <c r="AZ240" s="459"/>
      <c r="BA240" s="459"/>
      <c r="BB240" s="459"/>
      <c r="BC240" s="459"/>
      <c r="BD240" s="459"/>
      <c r="BE240" s="459"/>
      <c r="BF240" s="459"/>
      <c r="BG240" s="459"/>
      <c r="BH240" s="459"/>
      <c r="BI240" s="459"/>
      <c r="BJ240" s="459"/>
      <c r="BK240" s="459"/>
      <c r="BL240" s="459"/>
      <c r="BM240" s="459"/>
      <c r="BN240" s="459"/>
      <c r="BO240" s="459"/>
      <c r="BP240" s="459"/>
      <c r="BQ240" s="459"/>
      <c r="BR240" s="459"/>
      <c r="BS240" s="459"/>
      <c r="BT240" s="459"/>
      <c r="BU240" s="459"/>
      <c r="BV240" s="459"/>
      <c r="BW240" s="459"/>
      <c r="BX240" s="459"/>
      <c r="BY240" s="459"/>
      <c r="BZ240" s="459"/>
      <c r="CA240" s="459"/>
      <c r="CB240" s="459"/>
      <c r="CC240" s="459"/>
      <c r="CD240" s="459"/>
      <c r="CE240" s="459"/>
      <c r="CF240" s="459"/>
      <c r="CG240" s="459"/>
      <c r="CH240" s="459"/>
      <c r="CI240" s="459"/>
      <c r="CJ240" s="459"/>
      <c r="CK240" s="459"/>
      <c r="CL240" s="459"/>
      <c r="CM240" s="459"/>
      <c r="CN240" s="459"/>
      <c r="CO240" s="459"/>
      <c r="CP240" s="459"/>
      <c r="CQ240" s="459"/>
      <c r="CR240" s="459"/>
      <c r="CS240" s="459"/>
      <c r="CT240" s="459"/>
      <c r="CU240" s="459"/>
      <c r="CV240" s="459"/>
      <c r="CW240" s="459"/>
      <c r="CX240" s="459"/>
      <c r="CY240" s="459"/>
      <c r="CZ240" s="459"/>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459"/>
      <c r="AM241" s="459"/>
      <c r="AN241" s="459"/>
      <c r="AO241" s="1"/>
      <c r="AP241" s="1"/>
      <c r="AQ241" s="1"/>
      <c r="AR241" s="1"/>
      <c r="AS241" s="1"/>
      <c r="AT241" s="459"/>
      <c r="AU241" s="459"/>
      <c r="AV241" s="459"/>
      <c r="AW241" s="459"/>
      <c r="AX241" s="459"/>
      <c r="AY241" s="459"/>
      <c r="AZ241" s="459"/>
      <c r="BA241" s="459"/>
      <c r="BB241" s="459"/>
      <c r="BC241" s="459"/>
      <c r="BD241" s="459"/>
      <c r="BE241" s="459"/>
      <c r="BF241" s="459"/>
      <c r="BG241" s="459"/>
      <c r="BH241" s="459"/>
      <c r="BI241" s="459"/>
      <c r="BJ241" s="459"/>
      <c r="BK241" s="459"/>
      <c r="BL241" s="459"/>
      <c r="BM241" s="459"/>
      <c r="BN241" s="459"/>
      <c r="BO241" s="459"/>
      <c r="BP241" s="459"/>
      <c r="BQ241" s="459"/>
      <c r="BR241" s="459"/>
      <c r="BS241" s="459"/>
      <c r="BT241" s="459"/>
      <c r="BU241" s="459"/>
      <c r="BV241" s="459"/>
      <c r="BW241" s="459"/>
      <c r="BX241" s="459"/>
      <c r="BY241" s="459"/>
      <c r="BZ241" s="459"/>
      <c r="CA241" s="459"/>
      <c r="CB241" s="459"/>
      <c r="CC241" s="459"/>
      <c r="CD241" s="459"/>
      <c r="CE241" s="459"/>
      <c r="CF241" s="459"/>
      <c r="CG241" s="459"/>
      <c r="CH241" s="459"/>
      <c r="CI241" s="459"/>
      <c r="CJ241" s="459"/>
      <c r="CK241" s="459"/>
      <c r="CL241" s="459"/>
      <c r="CM241" s="459"/>
      <c r="CN241" s="459"/>
      <c r="CO241" s="459"/>
      <c r="CP241" s="459"/>
      <c r="CQ241" s="459"/>
      <c r="CR241" s="459"/>
      <c r="CS241" s="459"/>
      <c r="CT241" s="459"/>
      <c r="CU241" s="459"/>
      <c r="CV241" s="459"/>
      <c r="CW241" s="459"/>
      <c r="CX241" s="459"/>
      <c r="CY241" s="459"/>
      <c r="CZ241" s="459"/>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459"/>
      <c r="AM242" s="459"/>
      <c r="AN242" s="459"/>
      <c r="AO242" s="1"/>
      <c r="AP242" s="1"/>
      <c r="AQ242" s="1"/>
      <c r="AR242" s="1"/>
      <c r="AS242" s="1"/>
      <c r="AT242" s="459"/>
      <c r="AU242" s="459"/>
      <c r="AV242" s="459"/>
      <c r="AW242" s="459"/>
      <c r="AX242" s="459"/>
      <c r="AY242" s="459"/>
      <c r="AZ242" s="459"/>
      <c r="BA242" s="459"/>
      <c r="BB242" s="459"/>
      <c r="BC242" s="459"/>
      <c r="BD242" s="459"/>
      <c r="BE242" s="459"/>
      <c r="BF242" s="459"/>
      <c r="BG242" s="459"/>
      <c r="BH242" s="459"/>
      <c r="BI242" s="459"/>
      <c r="BJ242" s="459"/>
      <c r="BK242" s="459"/>
      <c r="BL242" s="459"/>
      <c r="BM242" s="459"/>
      <c r="BN242" s="459"/>
      <c r="BO242" s="459"/>
      <c r="BP242" s="459"/>
      <c r="BQ242" s="459"/>
      <c r="BR242" s="459"/>
      <c r="BS242" s="459"/>
      <c r="BT242" s="459"/>
      <c r="BU242" s="459"/>
      <c r="BV242" s="459"/>
      <c r="BW242" s="459"/>
      <c r="BX242" s="459"/>
      <c r="BY242" s="459"/>
      <c r="BZ242" s="459"/>
      <c r="CA242" s="459"/>
      <c r="CB242" s="459"/>
      <c r="CC242" s="459"/>
      <c r="CD242" s="459"/>
      <c r="CE242" s="459"/>
      <c r="CF242" s="459"/>
      <c r="CG242" s="459"/>
      <c r="CH242" s="459"/>
      <c r="CI242" s="459"/>
      <c r="CJ242" s="459"/>
      <c r="CK242" s="459"/>
      <c r="CL242" s="459"/>
      <c r="CM242" s="459"/>
      <c r="CN242" s="459"/>
      <c r="CO242" s="459"/>
      <c r="CP242" s="459"/>
      <c r="CQ242" s="459"/>
      <c r="CR242" s="459"/>
      <c r="CS242" s="459"/>
      <c r="CT242" s="459"/>
      <c r="CU242" s="459"/>
      <c r="CV242" s="459"/>
      <c r="CW242" s="459"/>
      <c r="CX242" s="459"/>
      <c r="CY242" s="459"/>
      <c r="CZ242" s="459"/>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459"/>
      <c r="AM243" s="459"/>
      <c r="AN243" s="459"/>
      <c r="AO243" s="1"/>
      <c r="AP243" s="1"/>
      <c r="AQ243" s="1"/>
      <c r="AR243" s="1"/>
      <c r="AS243" s="1"/>
      <c r="AT243" s="459"/>
      <c r="AU243" s="459"/>
      <c r="AV243" s="459"/>
      <c r="AW243" s="459"/>
      <c r="AX243" s="459"/>
      <c r="AY243" s="459"/>
      <c r="AZ243" s="459"/>
      <c r="BA243" s="459"/>
      <c r="BB243" s="459"/>
      <c r="BC243" s="459"/>
      <c r="BD243" s="459"/>
      <c r="BE243" s="459"/>
      <c r="BF243" s="459"/>
      <c r="BG243" s="459"/>
      <c r="BH243" s="459"/>
      <c r="BI243" s="459"/>
      <c r="BJ243" s="459"/>
      <c r="BK243" s="459"/>
      <c r="BL243" s="459"/>
      <c r="BM243" s="459"/>
      <c r="BN243" s="459"/>
      <c r="BO243" s="459"/>
      <c r="BP243" s="459"/>
      <c r="BQ243" s="459"/>
      <c r="BR243" s="459"/>
      <c r="BS243" s="459"/>
      <c r="BT243" s="459"/>
      <c r="BU243" s="459"/>
      <c r="BV243" s="459"/>
      <c r="BW243" s="459"/>
      <c r="BX243" s="459"/>
      <c r="BY243" s="459"/>
      <c r="BZ243" s="459"/>
      <c r="CA243" s="459"/>
      <c r="CB243" s="459"/>
      <c r="CC243" s="459"/>
      <c r="CD243" s="459"/>
      <c r="CE243" s="459"/>
      <c r="CF243" s="459"/>
      <c r="CG243" s="459"/>
      <c r="CH243" s="459"/>
      <c r="CI243" s="459"/>
      <c r="CJ243" s="459"/>
      <c r="CK243" s="459"/>
      <c r="CL243" s="459"/>
      <c r="CM243" s="459"/>
      <c r="CN243" s="459"/>
      <c r="CO243" s="459"/>
      <c r="CP243" s="459"/>
      <c r="CQ243" s="459"/>
      <c r="CR243" s="459"/>
      <c r="CS243" s="459"/>
      <c r="CT243" s="459"/>
      <c r="CU243" s="459"/>
      <c r="CV243" s="459"/>
      <c r="CW243" s="459"/>
      <c r="CX243" s="459"/>
      <c r="CY243" s="459"/>
      <c r="CZ243" s="459"/>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459"/>
      <c r="AM244" s="459"/>
      <c r="AN244" s="459"/>
      <c r="AO244" s="1"/>
      <c r="AP244" s="1"/>
      <c r="AQ244" s="1"/>
      <c r="AR244" s="1"/>
      <c r="AS244" s="1"/>
      <c r="AT244" s="459"/>
      <c r="AU244" s="459"/>
      <c r="AV244" s="459"/>
      <c r="AW244" s="459"/>
      <c r="AX244" s="459"/>
      <c r="AY244" s="459"/>
      <c r="AZ244" s="459"/>
      <c r="BA244" s="459"/>
      <c r="BB244" s="459"/>
      <c r="BC244" s="459"/>
      <c r="BD244" s="459"/>
      <c r="BE244" s="459"/>
      <c r="BF244" s="459"/>
      <c r="BG244" s="459"/>
      <c r="BH244" s="459"/>
      <c r="BI244" s="459"/>
      <c r="BJ244" s="459"/>
      <c r="BK244" s="459"/>
      <c r="BL244" s="459"/>
      <c r="BM244" s="459"/>
      <c r="BN244" s="459"/>
      <c r="BO244" s="459"/>
      <c r="BP244" s="459"/>
      <c r="BQ244" s="459"/>
      <c r="BR244" s="459"/>
      <c r="BS244" s="459"/>
      <c r="BT244" s="459"/>
      <c r="BU244" s="459"/>
      <c r="BV244" s="459"/>
      <c r="BW244" s="459"/>
      <c r="BX244" s="459"/>
      <c r="BY244" s="459"/>
      <c r="BZ244" s="459"/>
      <c r="CA244" s="459"/>
      <c r="CB244" s="459"/>
      <c r="CC244" s="459"/>
      <c r="CD244" s="459"/>
      <c r="CE244" s="459"/>
      <c r="CF244" s="459"/>
      <c r="CG244" s="459"/>
      <c r="CH244" s="459"/>
      <c r="CI244" s="459"/>
      <c r="CJ244" s="459"/>
      <c r="CK244" s="459"/>
      <c r="CL244" s="459"/>
      <c r="CM244" s="459"/>
      <c r="CN244" s="459"/>
      <c r="CO244" s="459"/>
      <c r="CP244" s="459"/>
      <c r="CQ244" s="459"/>
      <c r="CR244" s="459"/>
      <c r="CS244" s="459"/>
      <c r="CT244" s="459"/>
      <c r="CU244" s="459"/>
      <c r="CV244" s="459"/>
      <c r="CW244" s="459"/>
      <c r="CX244" s="459"/>
      <c r="CY244" s="459"/>
      <c r="CZ244" s="459"/>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459"/>
      <c r="AM245" s="459"/>
      <c r="AN245" s="459"/>
      <c r="AO245" s="1"/>
      <c r="AP245" s="1"/>
      <c r="AQ245" s="1"/>
      <c r="AR245" s="1"/>
      <c r="AS245" s="1"/>
      <c r="AT245" s="459"/>
      <c r="AU245" s="459"/>
      <c r="AV245" s="459"/>
      <c r="AW245" s="459"/>
      <c r="AX245" s="459"/>
      <c r="AY245" s="459"/>
      <c r="AZ245" s="459"/>
      <c r="BA245" s="459"/>
      <c r="BB245" s="459"/>
      <c r="BC245" s="459"/>
      <c r="BD245" s="459"/>
      <c r="BE245" s="459"/>
      <c r="BF245" s="459"/>
      <c r="BG245" s="459"/>
      <c r="BH245" s="459"/>
      <c r="BI245" s="459"/>
      <c r="BJ245" s="459"/>
      <c r="BK245" s="459"/>
      <c r="BL245" s="459"/>
      <c r="BM245" s="459"/>
      <c r="BN245" s="459"/>
      <c r="BO245" s="459"/>
      <c r="BP245" s="459"/>
      <c r="BQ245" s="459"/>
      <c r="BR245" s="459"/>
      <c r="BS245" s="459"/>
      <c r="BT245" s="459"/>
      <c r="BU245" s="459"/>
      <c r="BV245" s="459"/>
      <c r="BW245" s="459"/>
      <c r="BX245" s="459"/>
      <c r="BY245" s="459"/>
      <c r="BZ245" s="459"/>
      <c r="CA245" s="459"/>
      <c r="CB245" s="459"/>
      <c r="CC245" s="459"/>
      <c r="CD245" s="459"/>
      <c r="CE245" s="459"/>
      <c r="CF245" s="459"/>
      <c r="CG245" s="459"/>
      <c r="CH245" s="459"/>
      <c r="CI245" s="459"/>
      <c r="CJ245" s="459"/>
      <c r="CK245" s="459"/>
      <c r="CL245" s="459"/>
      <c r="CM245" s="459"/>
      <c r="CN245" s="459"/>
      <c r="CO245" s="459"/>
      <c r="CP245" s="459"/>
      <c r="CQ245" s="459"/>
      <c r="CR245" s="459"/>
      <c r="CS245" s="459"/>
      <c r="CT245" s="459"/>
      <c r="CU245" s="459"/>
      <c r="CV245" s="459"/>
      <c r="CW245" s="459"/>
      <c r="CX245" s="459"/>
      <c r="CY245" s="459"/>
      <c r="CZ245" s="459"/>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459"/>
      <c r="AM246" s="459"/>
      <c r="AN246" s="459"/>
      <c r="AO246" s="1"/>
      <c r="AP246" s="1"/>
      <c r="AQ246" s="1"/>
      <c r="AR246" s="1"/>
      <c r="AS246" s="1"/>
      <c r="AT246" s="459"/>
      <c r="AU246" s="459"/>
      <c r="AV246" s="459"/>
      <c r="AW246" s="459"/>
      <c r="AX246" s="459"/>
      <c r="AY246" s="459"/>
      <c r="AZ246" s="459"/>
      <c r="BA246" s="459"/>
      <c r="BB246" s="459"/>
      <c r="BC246" s="459"/>
      <c r="BD246" s="459"/>
      <c r="BE246" s="459"/>
      <c r="BF246" s="459"/>
      <c r="BG246" s="459"/>
      <c r="BH246" s="459"/>
      <c r="BI246" s="459"/>
      <c r="BJ246" s="459"/>
      <c r="BK246" s="459"/>
      <c r="BL246" s="459"/>
      <c r="BM246" s="459"/>
      <c r="BN246" s="459"/>
      <c r="BO246" s="459"/>
      <c r="BP246" s="459"/>
      <c r="BQ246" s="459"/>
      <c r="BR246" s="459"/>
      <c r="BS246" s="459"/>
      <c r="BT246" s="459"/>
      <c r="BU246" s="459"/>
      <c r="BV246" s="459"/>
      <c r="BW246" s="459"/>
      <c r="BX246" s="459"/>
      <c r="BY246" s="459"/>
      <c r="BZ246" s="459"/>
      <c r="CA246" s="459"/>
      <c r="CB246" s="459"/>
      <c r="CC246" s="459"/>
      <c r="CD246" s="459"/>
      <c r="CE246" s="459"/>
      <c r="CF246" s="459"/>
      <c r="CG246" s="459"/>
      <c r="CH246" s="459"/>
      <c r="CI246" s="459"/>
      <c r="CJ246" s="459"/>
      <c r="CK246" s="459"/>
      <c r="CL246" s="459"/>
      <c r="CM246" s="459"/>
      <c r="CN246" s="459"/>
      <c r="CO246" s="459"/>
      <c r="CP246" s="459"/>
      <c r="CQ246" s="459"/>
      <c r="CR246" s="459"/>
      <c r="CS246" s="459"/>
      <c r="CT246" s="459"/>
      <c r="CU246" s="459"/>
      <c r="CV246" s="459"/>
      <c r="CW246" s="459"/>
      <c r="CX246" s="459"/>
      <c r="CY246" s="459"/>
      <c r="CZ246" s="459"/>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459"/>
      <c r="AM247" s="459"/>
      <c r="AN247" s="459"/>
      <c r="AO247" s="1"/>
      <c r="AP247" s="1"/>
      <c r="AQ247" s="1"/>
      <c r="AR247" s="1"/>
      <c r="AS247" s="1"/>
      <c r="AT247" s="459"/>
      <c r="AU247" s="459"/>
      <c r="AV247" s="459"/>
      <c r="AW247" s="459"/>
      <c r="AX247" s="459"/>
      <c r="AY247" s="459"/>
      <c r="AZ247" s="459"/>
      <c r="BA247" s="459"/>
      <c r="BB247" s="459"/>
      <c r="BC247" s="459"/>
      <c r="BD247" s="459"/>
      <c r="BE247" s="459"/>
      <c r="BF247" s="459"/>
      <c r="BG247" s="459"/>
      <c r="BH247" s="459"/>
      <c r="BI247" s="459"/>
      <c r="BJ247" s="459"/>
      <c r="BK247" s="459"/>
      <c r="BL247" s="459"/>
      <c r="BM247" s="459"/>
      <c r="BN247" s="459"/>
      <c r="BO247" s="459"/>
      <c r="BP247" s="459"/>
      <c r="BQ247" s="459"/>
      <c r="BR247" s="459"/>
      <c r="BS247" s="459"/>
      <c r="BT247" s="459"/>
      <c r="BU247" s="459"/>
      <c r="BV247" s="459"/>
      <c r="BW247" s="459"/>
      <c r="BX247" s="459"/>
      <c r="BY247" s="459"/>
      <c r="BZ247" s="459"/>
      <c r="CA247" s="459"/>
      <c r="CB247" s="459"/>
      <c r="CC247" s="459"/>
      <c r="CD247" s="459"/>
      <c r="CE247" s="459"/>
      <c r="CF247" s="459"/>
      <c r="CG247" s="459"/>
      <c r="CH247" s="459"/>
      <c r="CI247" s="459"/>
      <c r="CJ247" s="459"/>
      <c r="CK247" s="459"/>
      <c r="CL247" s="459"/>
      <c r="CM247" s="459"/>
      <c r="CN247" s="459"/>
      <c r="CO247" s="459"/>
      <c r="CP247" s="459"/>
      <c r="CQ247" s="459"/>
      <c r="CR247" s="459"/>
      <c r="CS247" s="459"/>
      <c r="CT247" s="459"/>
      <c r="CU247" s="459"/>
      <c r="CV247" s="459"/>
      <c r="CW247" s="459"/>
      <c r="CX247" s="459"/>
      <c r="CY247" s="459"/>
      <c r="CZ247" s="459"/>
    </row>
    <row r="248" spans="1:104" ht="19.350000000000001" customHeight="1" collapsed="1"/>
  </sheetData>
  <sheetProtection algorithmName="SHA-512" hashValue="4Cf1wU84XGMaqhRpujW2LMvhwyJjYbfGITQ30Z8i47robxlNjNNegFE4oSYmWfAdOCWDwqMXOb9PikYLgQpXhg==" saltValue="LgA4yCriJTIuNysjvDfJkw=="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539" priority="37">
      <formula>OR($C13="休暇",$C13="休日")</formula>
    </cfRule>
  </conditionalFormatting>
  <conditionalFormatting sqref="B13:B43">
    <cfRule type="expression" dxfId="538" priority="88">
      <formula>$B13="日"</formula>
    </cfRule>
    <cfRule type="expression" dxfId="537" priority="89">
      <formula>$B13="土"</formula>
    </cfRule>
  </conditionalFormatting>
  <conditionalFormatting sqref="B64 B68 F68 B71">
    <cfRule type="expression" dxfId="536" priority="35">
      <formula>OR($N$54="管理職",$N$54="裁量労働制",$N$54="固定残業制")</formula>
    </cfRule>
  </conditionalFormatting>
  <conditionalFormatting sqref="B64 B68 F68">
    <cfRule type="expression" dxfId="535" priority="3">
      <formula>OR($N$54="(大学・国研等)管理職",$N$54="(大学・国研等)裁量労働制")</formula>
    </cfRule>
  </conditionalFormatting>
  <conditionalFormatting sqref="B76">
    <cfRule type="expression" dxfId="534" priority="15">
      <formula>OR($N$54="管理職",$N$54="裁量労働制")</formula>
    </cfRule>
  </conditionalFormatting>
  <conditionalFormatting sqref="B77">
    <cfRule type="expression" dxfId="533" priority="29">
      <formula>OR($N$54="管理職",$N$54="裁量労働制")</formula>
    </cfRule>
  </conditionalFormatting>
  <conditionalFormatting sqref="B80">
    <cfRule type="expression" dxfId="532" priority="27">
      <formula>$N$54="固定残業制"</formula>
    </cfRule>
  </conditionalFormatting>
  <conditionalFormatting sqref="B83 B87 B90">
    <cfRule type="expression" dxfId="531" priority="24">
      <formula>$N$54="固定残業制"</formula>
    </cfRule>
  </conditionalFormatting>
  <conditionalFormatting sqref="B84 B88 B91">
    <cfRule type="expression" dxfId="530" priority="21">
      <formula>$N$54="固定残業制"</formula>
    </cfRule>
  </conditionalFormatting>
  <conditionalFormatting sqref="B65:C65 B69:C69 F69 B72:C72 B78:C78">
    <cfRule type="expression" dxfId="529" priority="9">
      <formula>OR($N$54="管理職",$N$54="裁量労働制")</formula>
    </cfRule>
  </conditionalFormatting>
  <conditionalFormatting sqref="B65:C65 B69:C69 F69 B72:C72">
    <cfRule type="expression" dxfId="528" priority="33">
      <formula>OR($N$54="管理職",$N$54="裁量労働制",$N$54="固定残業制")</formula>
    </cfRule>
  </conditionalFormatting>
  <conditionalFormatting sqref="B65:C65 B69:C69 F69">
    <cfRule type="expression" dxfId="527" priority="2">
      <formula>OR($N$54="(大学・国研等)管理職",$N$54="(大学・国研等)裁量労働制")</formula>
    </cfRule>
  </conditionalFormatting>
  <conditionalFormatting sqref="B69:D69">
    <cfRule type="expression" dxfId="526" priority="7">
      <formula>OR($N$54="管理職",$N$54="裁量労働制",$N$54="固定残業制",$N$54="(大学・国研等)管理職",$N$54="(大学・国研等)裁量労働制")</formula>
    </cfRule>
  </conditionalFormatting>
  <conditionalFormatting sqref="C64 F64:O64 C68 G68:O68 C71:N71">
    <cfRule type="expression" dxfId="525" priority="14">
      <formula>OR($N$54="管理職",$N$54="裁量労働制",$N$54="固定残業制")</formula>
    </cfRule>
  </conditionalFormatting>
  <conditionalFormatting sqref="C80:L80">
    <cfRule type="expression" dxfId="524" priority="25">
      <formula>$N$54="固定残業制"</formula>
    </cfRule>
  </conditionalFormatting>
  <conditionalFormatting sqref="C83:L83 C90:N90 C87:E87">
    <cfRule type="expression" dxfId="523" priority="18">
      <formula>$N$54="固定残業制"</formula>
    </cfRule>
  </conditionalFormatting>
  <conditionalFormatting sqref="C84:L84 C88:L88 C91:N91">
    <cfRule type="expression" dxfId="522" priority="19">
      <formula>$N$54="固定残業制"</formula>
    </cfRule>
  </conditionalFormatting>
  <conditionalFormatting sqref="C76:N76">
    <cfRule type="expression" dxfId="521" priority="34">
      <formula>OR($N$54="管理職",$N$54="裁量労働制")</formula>
    </cfRule>
  </conditionalFormatting>
  <conditionalFormatting sqref="C78:N78">
    <cfRule type="expression" dxfId="520" priority="32">
      <formula>OR($N$54="管理職",$N$54="裁量労働制")</formula>
    </cfRule>
  </conditionalFormatting>
  <conditionalFormatting sqref="C64:O64 C68 G68:O68">
    <cfRule type="expression" dxfId="519" priority="12">
      <formula>OR($N$54="管理職",$N$54="裁量労働制",$N$54="固定残業制",$N$54="(大学・国研等)管理職",$N$54="(大学・国研等)裁量労働制")</formula>
    </cfRule>
  </conditionalFormatting>
  <conditionalFormatting sqref="D65">
    <cfRule type="expression" dxfId="518" priority="1">
      <formula>OR($N$54="(大学・国研等)管理職",$N$54="(大学・国研等)裁量労働制")</formula>
    </cfRule>
  </conditionalFormatting>
  <conditionalFormatting sqref="D65:O65 C69 G69:O69 C72:N72">
    <cfRule type="expression" dxfId="517" priority="11">
      <formula>OR($N$54="管理職",$N$54="裁量労働制",$N$54="固定残業制")</formula>
    </cfRule>
  </conditionalFormatting>
  <conditionalFormatting sqref="D65:O65 C69 G69:O69">
    <cfRule type="expression" dxfId="516" priority="5">
      <formula>OR($N$54="(大学・国研等)管理職",$N$54="(大学・国研等)裁量労働制")</formula>
    </cfRule>
  </conditionalFormatting>
  <conditionalFormatting sqref="E10:F10">
    <cfRule type="expression" dxfId="515" priority="76">
      <formula>OR(I9="管理職/高プロ",I9="固定残業代有",I9="(大学・国研等)管理職/高プロ")</formula>
    </cfRule>
  </conditionalFormatting>
  <conditionalFormatting sqref="F83:L83 H90:N90">
    <cfRule type="expression" dxfId="514" priority="6">
      <formula>$N$54="固定残業制"</formula>
    </cfRule>
  </conditionalFormatting>
  <conditionalFormatting sqref="F87:L87">
    <cfRule type="expression" dxfId="513" priority="20">
      <formula>$N$54="固定残業制"</formula>
    </cfRule>
  </conditionalFormatting>
  <conditionalFormatting sqref="F77:N77">
    <cfRule type="expression" dxfId="512" priority="16">
      <formula>OR($N$54="管理職",$N$54="裁量労働制")</formula>
    </cfRule>
  </conditionalFormatting>
  <conditionalFormatting sqref="G10">
    <cfRule type="expression" dxfId="511" priority="78">
      <formula>OR($I$9="管理職/高プロ",$I$9="固定残業代有",$I$9="(大学・国研等)管理職/高プロ")</formula>
    </cfRule>
  </conditionalFormatting>
  <conditionalFormatting sqref="H2">
    <cfRule type="expression" dxfId="510" priority="84">
      <formula>COUNTA($F$1)=1</formula>
    </cfRule>
  </conditionalFormatting>
  <conditionalFormatting sqref="H10">
    <cfRule type="expression" dxfId="509" priority="74">
      <formula>OR($I$9="管理職/高プロ",$I$9="裁量",$I$9="固定残業代有",$I$9="(大学・国研等)裁量")</formula>
    </cfRule>
  </conditionalFormatting>
  <conditionalFormatting sqref="I9:J9">
    <cfRule type="expression" dxfId="508" priority="86">
      <formula>COUNTA($F$1)=1</formula>
    </cfRule>
  </conditionalFormatting>
  <conditionalFormatting sqref="I1:M1">
    <cfRule type="expression" dxfId="507" priority="87">
      <formula>$I$1&lt;&gt;"-"</formula>
    </cfRule>
  </conditionalFormatting>
  <conditionalFormatting sqref="J10">
    <cfRule type="expression" dxfId="506" priority="75">
      <formula>OR($I$9="管理職/高プロ",$I$9="裁量",$I$9="固定残業代有",$I$9="(大学・国研等)裁量")</formula>
    </cfRule>
  </conditionalFormatting>
  <conditionalFormatting sqref="K10">
    <cfRule type="expression" dxfId="505" priority="77">
      <formula>OR($I$9="裁量",$I$9="固定残業代有",$I$9="(大学・国研等)裁量")</formula>
    </cfRule>
  </conditionalFormatting>
  <conditionalFormatting sqref="M80">
    <cfRule type="expression" dxfId="504" priority="26">
      <formula>$N$54="固定残業制"</formula>
    </cfRule>
  </conditionalFormatting>
  <conditionalFormatting sqref="M83 M87 O90">
    <cfRule type="expression" dxfId="503" priority="23">
      <formula>$N$54="固定残業制"</formula>
    </cfRule>
  </conditionalFormatting>
  <conditionalFormatting sqref="M84 M88 O91">
    <cfRule type="expression" dxfId="502" priority="22">
      <formula>$N$54="固定残業制"</formula>
    </cfRule>
  </conditionalFormatting>
  <conditionalFormatting sqref="N10">
    <cfRule type="expression" dxfId="501" priority="79">
      <formula>OR($I$9="裁量",$I$9="固定残業代有",$I$9="(大学・国研等)裁量")</formula>
    </cfRule>
  </conditionalFormatting>
  <conditionalFormatting sqref="O10">
    <cfRule type="expression" dxfId="500" priority="80">
      <formula>OR($H$2="あり",$Q$2="あり")</formula>
    </cfRule>
  </conditionalFormatting>
  <conditionalFormatting sqref="O76">
    <cfRule type="expression" dxfId="499" priority="31">
      <formula>OR($N$54="管理職",$N$54="裁量労働制")</formula>
    </cfRule>
  </conditionalFormatting>
  <conditionalFormatting sqref="O77">
    <cfRule type="expression" dxfId="498" priority="10">
      <formula>OR(,$N$54="管理職",$N$54="裁量労働制")</formula>
    </cfRule>
  </conditionalFormatting>
  <conditionalFormatting sqref="O78">
    <cfRule type="expression" dxfId="497" priority="28">
      <formula>OR($N$54="管理職",$N$54="裁量労働制")</formula>
    </cfRule>
  </conditionalFormatting>
  <conditionalFormatting sqref="O80 O84 O88">
    <cfRule type="expression" dxfId="496" priority="17">
      <formula>$N$54="固定残業制"</formula>
    </cfRule>
  </conditionalFormatting>
  <conditionalFormatting sqref="P64 D68 O68:P68">
    <cfRule type="expression" dxfId="495" priority="4">
      <formula>OR($N$54="(大学・国研等)管理職",$N$54="(大学・国研等)裁量労働制")</formula>
    </cfRule>
  </conditionalFormatting>
  <conditionalFormatting sqref="P64 D68 P68 O71">
    <cfRule type="expression" dxfId="494" priority="13">
      <formula>OR($N$54="管理職",$N$54="裁量労働制",$N$54="固定残業制")</formula>
    </cfRule>
  </conditionalFormatting>
  <conditionalFormatting sqref="P65 P69 O72">
    <cfRule type="expression" dxfId="493" priority="8">
      <formula>OR($N$54="管理職",$N$54="裁量労働制",$N$54="固定残業制")</formula>
    </cfRule>
  </conditionalFormatting>
  <conditionalFormatting sqref="P65 P69">
    <cfRule type="expression" dxfId="492" priority="30">
      <formula>OR($N$54="管理職",$N$54="裁量労働制",$N$54="(大学・国研等)管理職",$N$54="(大学・国研等)裁量労働制")</formula>
    </cfRule>
  </conditionalFormatting>
  <conditionalFormatting sqref="Q2">
    <cfRule type="expression" dxfId="491" priority="85">
      <formula>COUNTA($F$1)=1</formula>
    </cfRule>
  </conditionalFormatting>
  <conditionalFormatting sqref="Q10">
    <cfRule type="expression" dxfId="490" priority="81">
      <formula>OR($H$2="あり",$Q$2="あり")</formula>
    </cfRule>
  </conditionalFormatting>
  <conditionalFormatting sqref="AI1">
    <cfRule type="expression" dxfId="487" priority="90">
      <formula>COUNTIF(AI2:AI26,"○")=COUNTA($AH$2:$AH$26)</formula>
    </cfRule>
  </conditionalFormatting>
  <dataValidations count="8">
    <dataValidation type="custom" allowBlank="1" showInputMessage="1" showErrorMessage="1" sqref="I20" xr:uid="{FF5E7AB4-2037-475F-AE3E-275A998D8C8E}">
      <formula1>IF($C20="休日",I20="",I20&gt;"*")</formula1>
    </dataValidation>
    <dataValidation type="list" allowBlank="1" showInputMessage="1" showErrorMessage="1" sqref="C13:C43" xr:uid="{4F4BC445-DB74-4D86-B835-2D4002731273}">
      <formula1>$AP$4:$AP$7</formula1>
    </dataValidation>
    <dataValidation type="list" imeMode="on" allowBlank="1" sqref="I9:J9" xr:uid="{92269FD3-967C-4A7C-A552-E4C8672006B5}">
      <formula1>"通常勤務,管理職/高プロ,裁量,固定残業代有,出向,(大学・国研等)管理職/高プロ,(大学・国研等)裁量,その他"</formula1>
    </dataValidation>
    <dataValidation type="list" allowBlank="1" showInputMessage="1" showErrorMessage="1" sqref="N55:P55" xr:uid="{590E1434-876A-475E-8C26-CDAC388B8978}">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3F310B35-D96B-467D-81BA-378036009C66}">
      <formula1>0</formula1>
      <formula2>0.999988425925926</formula2>
    </dataValidation>
    <dataValidation type="time" operator="greaterThan" allowBlank="1" showInputMessage="1" showErrorMessage="1" errorTitle="時刻を入力して下さい。" error="0:01以上の時刻を入力して下さい。" sqref="G13:G43 E13:E43" xr:uid="{6462E454-EA81-4652-9CDE-E80978CBE647}">
      <formula1>0</formula1>
    </dataValidation>
    <dataValidation type="list" allowBlank="1" showInputMessage="1" showErrorMessage="1" sqref="F1:H1" xr:uid="{B7F6F1D0-8712-43B2-BDEF-4A4C5BACA312}">
      <formula1>"委託業務従事日誌,助成事業従事日誌"</formula1>
    </dataValidation>
    <dataValidation type="list" allowBlank="1" showInputMessage="1" showErrorMessage="1" sqref="H2 Q2" xr:uid="{136591C0-A654-4130-AFE5-FB5205D7FE87}">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0C95D024-38CE-4667-AEDA-C23EB8B84234}">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2A8ECF19-C2A7-438F-9657-A3EA4B61BE61}">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BAD5D00B-26A6-4D23-848B-AE6CB5E0EA2A}">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308A-2F99-48FF-9D74-2B5651A32886}">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459" customWidth="1" collapsed="1"/>
    <col min="39" max="40" width="10.625" style="459" customWidth="1"/>
    <col min="41" max="44" width="7.625" style="1" hidden="1" customWidth="1" outlineLevel="1"/>
    <col min="45" max="45" width="6.625" style="1" hidden="1" customWidth="1" outlineLevel="1"/>
    <col min="46" max="46" width="10.625" style="459" customWidth="1" collapsed="1"/>
    <col min="47" max="104" width="10.625" style="459" customWidth="1"/>
    <col min="105" max="16384" width="9" style="1"/>
  </cols>
  <sheetData>
    <row r="1" spans="1:104" ht="17.100000000000001" customHeight="1" thickBot="1">
      <c r="A1" s="338" t="s">
        <v>168</v>
      </c>
      <c r="B1" s="339"/>
      <c r="C1" s="339"/>
      <c r="D1" s="339"/>
      <c r="E1" s="339"/>
      <c r="F1" s="340" t="s">
        <v>110</v>
      </c>
      <c r="G1" s="341"/>
      <c r="H1" s="341"/>
      <c r="I1" s="342" t="str">
        <f>IF(AI1="エラーなし","-","コメント(S列)をご確認ください。")</f>
        <v>コメント(S列)をご確認ください。</v>
      </c>
      <c r="J1" s="343"/>
      <c r="K1" s="343"/>
      <c r="L1" s="343"/>
      <c r="M1" s="343"/>
      <c r="N1" s="34" t="str">
        <f>IF($F$1="委託業務従事日誌","契約管理番号：","事業番号：")</f>
        <v>契約管理番号：</v>
      </c>
      <c r="O1" s="344" t="s">
        <v>162</v>
      </c>
      <c r="P1" s="345"/>
      <c r="Q1" s="12" t="str">
        <f>IF($F$1="委託業務従事日誌","別紙７","")</f>
        <v>別紙７</v>
      </c>
      <c r="R1" s="346" t="s">
        <v>50</v>
      </c>
      <c r="S1" s="85" t="s">
        <v>94</v>
      </c>
      <c r="T1" s="105"/>
      <c r="U1" s="80"/>
      <c r="V1" s="80"/>
      <c r="W1" s="80"/>
      <c r="X1" s="80"/>
      <c r="Y1" s="331" t="s">
        <v>77</v>
      </c>
      <c r="Z1" s="331" t="s">
        <v>78</v>
      </c>
      <c r="AA1" s="331" t="s">
        <v>79</v>
      </c>
      <c r="AB1" s="331" t="s">
        <v>80</v>
      </c>
      <c r="AC1" s="331" t="s">
        <v>83</v>
      </c>
      <c r="AD1" s="331" t="s">
        <v>81</v>
      </c>
      <c r="AE1" s="331" t="s">
        <v>82</v>
      </c>
      <c r="AF1" s="331" t="s">
        <v>127</v>
      </c>
      <c r="AG1" s="331"/>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3" t="s">
        <v>14</v>
      </c>
      <c r="B2" s="334"/>
      <c r="C2" s="334"/>
      <c r="D2" s="334"/>
      <c r="E2" s="334"/>
      <c r="F2" s="334"/>
      <c r="G2" s="334"/>
      <c r="H2" s="102"/>
      <c r="I2" s="103"/>
      <c r="J2" s="103"/>
      <c r="K2" s="103"/>
      <c r="L2" s="103"/>
      <c r="M2" s="103"/>
      <c r="N2" s="103"/>
      <c r="O2" s="103"/>
      <c r="P2" s="103" t="s">
        <v>20</v>
      </c>
      <c r="Q2" s="79"/>
      <c r="R2" s="347"/>
      <c r="S2" s="80" t="str" cm="1">
        <f t="array" ref="S2">IF(AND(AI2="○",AI3="○"),"○",_xlfn.IFS(AI2="○","",AI2="✕","✕　"&amp;AJ2&amp;"　　")&amp;_xlfn.IFS(AI3="○","",AI3="✕","✕　"&amp;AJ3))</f>
        <v>○</v>
      </c>
      <c r="T2" s="80"/>
      <c r="W2" s="80"/>
      <c r="X2" s="80"/>
      <c r="Y2" s="332"/>
      <c r="Z2" s="332"/>
      <c r="AA2" s="332"/>
      <c r="AB2" s="332"/>
      <c r="AC2" s="332"/>
      <c r="AD2" s="332"/>
      <c r="AE2" s="332"/>
      <c r="AF2" s="332"/>
      <c r="AG2" s="332"/>
      <c r="AH2" s="181" t="s">
        <v>33</v>
      </c>
      <c r="AI2" s="182" t="str">
        <f>IF(A1="","✕","○")</f>
        <v>○</v>
      </c>
      <c r="AJ2" s="78" t="s">
        <v>43</v>
      </c>
    </row>
    <row r="3" spans="1:104" ht="17.100000000000001" customHeight="1" thickBot="1">
      <c r="A3" s="335" t="str">
        <f>IF($F$1="委託業務従事日誌","委託業務の名称：","助成事業の名称：")</f>
        <v>委託業務の名称：</v>
      </c>
      <c r="B3" s="327"/>
      <c r="C3" s="327"/>
      <c r="D3" s="327"/>
      <c r="E3" s="325" t="s">
        <v>133</v>
      </c>
      <c r="F3" s="326"/>
      <c r="G3" s="326"/>
      <c r="H3" s="326"/>
      <c r="I3" s="326"/>
      <c r="J3" s="326"/>
      <c r="K3" s="326"/>
      <c r="L3" s="326"/>
      <c r="M3" s="326"/>
      <c r="N3" s="326"/>
      <c r="O3" s="326"/>
      <c r="P3" s="326"/>
      <c r="Q3" s="98"/>
      <c r="R3" s="347"/>
      <c r="S3" s="80" t="str" cm="1">
        <f t="array" ref="S3">IF(AND(AI4="○",AI5="○"),"○",_xlfn.IFS(AI4="○","",AI4="✕","✕　"&amp;AJ4&amp;"　　")&amp;_xlfn.IFS(AI5="○","",AI5="✕","✕　"&amp;AJ5))</f>
        <v>✕　“他のNEDO事業有無”が未選択。　　✕　“他の公的事業有無”が未選択。</v>
      </c>
      <c r="T3" s="80"/>
      <c r="W3" s="80"/>
      <c r="X3" s="80"/>
      <c r="Y3" s="332"/>
      <c r="Z3" s="332"/>
      <c r="AA3" s="332"/>
      <c r="AB3" s="332"/>
      <c r="AC3" s="332"/>
      <c r="AD3" s="332"/>
      <c r="AE3" s="332"/>
      <c r="AF3" s="332"/>
      <c r="AG3" s="332"/>
      <c r="AH3" s="183" t="s">
        <v>32</v>
      </c>
      <c r="AI3" s="184" t="str">
        <f>IF(O1="","✕","○")</f>
        <v>○</v>
      </c>
      <c r="AJ3" s="78" t="s">
        <v>38</v>
      </c>
      <c r="AO3" s="170" t="s">
        <v>114</v>
      </c>
      <c r="AP3" s="172" t="s">
        <v>113</v>
      </c>
      <c r="AQ3" s="3"/>
      <c r="AR3" s="3"/>
      <c r="AS3" s="3"/>
    </row>
    <row r="4" spans="1:104" ht="17.100000000000001" customHeight="1" thickBot="1">
      <c r="A4" s="336"/>
      <c r="B4" s="337"/>
      <c r="C4" s="337"/>
      <c r="D4" s="337"/>
      <c r="E4" s="325" t="s">
        <v>132</v>
      </c>
      <c r="F4" s="326"/>
      <c r="G4" s="326"/>
      <c r="H4" s="326"/>
      <c r="I4" s="326"/>
      <c r="J4" s="326"/>
      <c r="K4" s="326"/>
      <c r="L4" s="326"/>
      <c r="M4" s="326"/>
      <c r="N4" s="326"/>
      <c r="O4" s="326"/>
      <c r="P4" s="326"/>
      <c r="Q4" s="98"/>
      <c r="S4" s="80" t="str">
        <f>IF(COUNTA(E3:P5)&gt;=1,"○","✕ "&amp;AJ6)</f>
        <v>○</v>
      </c>
      <c r="T4" s="80"/>
      <c r="W4" s="80"/>
      <c r="X4" s="80"/>
      <c r="Y4" s="332"/>
      <c r="Z4" s="332"/>
      <c r="AA4" s="332"/>
      <c r="AB4" s="332"/>
      <c r="AC4" s="332"/>
      <c r="AD4" s="332"/>
      <c r="AE4" s="332"/>
      <c r="AF4" s="332"/>
      <c r="AG4" s="332"/>
      <c r="AH4" s="183" t="s">
        <v>31</v>
      </c>
      <c r="AI4" s="184" t="str" cm="1">
        <f t="array" ref="AI4">_xlfn.IFS(H2="あり","○",H2="なし","○",TRUE,"✕")</f>
        <v>✕</v>
      </c>
      <c r="AJ4" s="78" t="s">
        <v>39</v>
      </c>
      <c r="AO4" s="171">
        <f>I9</f>
        <v>0</v>
      </c>
      <c r="AP4" s="173" t="e">
        <f>VLOOKUP($AO$4,$AO$11:$AS$19,2,)</f>
        <v>#N/A</v>
      </c>
      <c r="AQ4" s="3"/>
      <c r="AR4" s="3"/>
      <c r="AS4" s="3"/>
    </row>
    <row r="5" spans="1:104" ht="17.100000000000001" customHeight="1">
      <c r="A5" s="336"/>
      <c r="B5" s="337"/>
      <c r="C5" s="337"/>
      <c r="D5" s="337"/>
      <c r="E5" s="325" t="s">
        <v>163</v>
      </c>
      <c r="F5" s="326"/>
      <c r="G5" s="326"/>
      <c r="H5" s="326"/>
      <c r="I5" s="326"/>
      <c r="J5" s="326"/>
      <c r="K5" s="326"/>
      <c r="L5" s="326"/>
      <c r="M5" s="326"/>
      <c r="N5" s="326"/>
      <c r="O5" s="326"/>
      <c r="P5" s="326"/>
      <c r="Q5" s="98"/>
      <c r="R5" s="82"/>
      <c r="S5" s="80"/>
      <c r="T5" s="80"/>
      <c r="U5" s="29"/>
      <c r="V5" s="29"/>
      <c r="W5" s="80"/>
      <c r="X5" s="80"/>
      <c r="Y5" s="332"/>
      <c r="Z5" s="332"/>
      <c r="AA5" s="332"/>
      <c r="AB5" s="332"/>
      <c r="AC5" s="332"/>
      <c r="AD5" s="332"/>
      <c r="AE5" s="332"/>
      <c r="AF5" s="332"/>
      <c r="AG5" s="332"/>
      <c r="AH5" s="183" t="s">
        <v>30</v>
      </c>
      <c r="AI5" s="184" t="str" cm="1">
        <f t="array" ref="AI5">_xlfn.IFS(Q2="あり","○",Q2="なし","○",TRUE,"✕")</f>
        <v>✕</v>
      </c>
      <c r="AJ5" s="78" t="s">
        <v>95</v>
      </c>
      <c r="AO5" s="160"/>
      <c r="AP5" s="174" t="e">
        <f>VLOOKUP($AO$4,$AO$11:$AS$19,3,)</f>
        <v>#N/A</v>
      </c>
      <c r="AQ5" s="3"/>
      <c r="AR5" s="3"/>
      <c r="AS5" s="3"/>
    </row>
    <row r="6" spans="1:104" ht="17.100000000000001" customHeight="1">
      <c r="A6" s="335" t="str">
        <f>IF($F$1="委託業務従事日誌","再委託等項目：","委託・共同研究項目：")</f>
        <v>再委託等項目：</v>
      </c>
      <c r="B6" s="327"/>
      <c r="C6" s="327"/>
      <c r="D6" s="327"/>
      <c r="E6" s="325" t="s">
        <v>15</v>
      </c>
      <c r="F6" s="326"/>
      <c r="G6" s="326"/>
      <c r="H6" s="326"/>
      <c r="I6" s="326"/>
      <c r="J6" s="326"/>
      <c r="K6" s="326"/>
      <c r="L6" s="326"/>
      <c r="M6" s="326"/>
      <c r="N6" s="326"/>
      <c r="O6" s="326"/>
      <c r="P6" s="326"/>
      <c r="Q6" s="98"/>
      <c r="S6" s="80"/>
      <c r="T6" s="80"/>
      <c r="W6" s="80"/>
      <c r="X6" s="80"/>
      <c r="Y6" s="332"/>
      <c r="Z6" s="332"/>
      <c r="AA6" s="332"/>
      <c r="AB6" s="332"/>
      <c r="AC6" s="332"/>
      <c r="AD6" s="332"/>
      <c r="AE6" s="332"/>
      <c r="AF6" s="332"/>
      <c r="AG6" s="332"/>
      <c r="AH6" s="183" t="s">
        <v>29</v>
      </c>
      <c r="AI6" s="184" t="str">
        <f>IF(COUNTA(E3:P5)&gt;=1,"○","✕")</f>
        <v>○</v>
      </c>
      <c r="AJ6" s="78" t="s">
        <v>40</v>
      </c>
      <c r="AO6" s="160"/>
      <c r="AP6" s="174" t="e">
        <f>VLOOKUP($AO$4,$AO$11:$AS$19,4,)</f>
        <v>#N/A</v>
      </c>
      <c r="AQ6" s="3"/>
      <c r="AR6" s="3"/>
      <c r="AS6" s="3"/>
    </row>
    <row r="7" spans="1:104" ht="17.100000000000001" customHeight="1" thickBot="1">
      <c r="A7" s="97"/>
      <c r="B7" s="104"/>
      <c r="C7" s="327" t="str">
        <f>IF($F$1="委託業務従事日誌","委託先等名称：","助成先等名称：")</f>
        <v>委託先等名称：</v>
      </c>
      <c r="D7" s="328"/>
      <c r="E7" s="325" t="s">
        <v>129</v>
      </c>
      <c r="F7" s="326"/>
      <c r="G7" s="326"/>
      <c r="H7" s="326"/>
      <c r="I7" s="326"/>
      <c r="J7" s="326"/>
      <c r="K7" s="326"/>
      <c r="L7" s="326"/>
      <c r="M7" s="326"/>
      <c r="N7" s="326"/>
      <c r="O7" s="326"/>
      <c r="P7" s="326"/>
      <c r="Q7" s="98"/>
      <c r="R7" s="81" t="s">
        <v>49</v>
      </c>
      <c r="S7" s="80" t="str" cm="1">
        <f t="array" ref="S7">IF(COUNTA(E7)&gt;=1,_xlfn.IFS(E7=" ","✕"&amp;AJ7,E7="　","✕"&amp;AJ7,TRUE,"○"),"✕"&amp;AJ7)</f>
        <v>○</v>
      </c>
      <c r="T7" s="80"/>
      <c r="U7" s="30"/>
      <c r="V7" s="30"/>
      <c r="W7" s="80"/>
      <c r="X7" s="80"/>
      <c r="Y7" s="332"/>
      <c r="Z7" s="332"/>
      <c r="AA7" s="332"/>
      <c r="AB7" s="332"/>
      <c r="AC7" s="332"/>
      <c r="AD7" s="332"/>
      <c r="AE7" s="332"/>
      <c r="AF7" s="332"/>
      <c r="AG7" s="332"/>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8" t="s">
        <v>75</v>
      </c>
      <c r="D8" s="328"/>
      <c r="E8" s="377" t="s">
        <v>130</v>
      </c>
      <c r="F8" s="378"/>
      <c r="G8" s="378"/>
      <c r="H8" s="378"/>
      <c r="J8" s="35"/>
      <c r="K8" s="53"/>
      <c r="L8" s="53" t="str">
        <f>IF($F$1="委託業務従事日誌","業務管理者等","主任研究者等")&amp;"　所属："</f>
        <v>業務管理者等　所属：</v>
      </c>
      <c r="M8" s="53"/>
      <c r="N8" s="377" t="s">
        <v>134</v>
      </c>
      <c r="O8" s="378"/>
      <c r="P8" s="378"/>
      <c r="Q8" s="99"/>
      <c r="R8" s="81" t="s">
        <v>49</v>
      </c>
      <c r="S8" s="80" t="str" cm="1">
        <f t="array" ref="S8">_xlfn.IFS(AND(COUNTA(E8)&gt;=1,COUNTA(N8)&gt;=1),"○",TRUE,IF(COUNTA(E8)&gt;=1,"","✕ "&amp;AJ8&amp;" ")&amp;IF(COUNTA(N8)&gt;=1,"","✕ "&amp;AJ10))</f>
        <v>○</v>
      </c>
      <c r="T8" s="80"/>
      <c r="W8" s="80"/>
      <c r="X8" s="80"/>
      <c r="Y8" s="332"/>
      <c r="Z8" s="332"/>
      <c r="AA8" s="332"/>
      <c r="AB8" s="332"/>
      <c r="AC8" s="332"/>
      <c r="AD8" s="332"/>
      <c r="AE8" s="332"/>
      <c r="AF8" s="332"/>
      <c r="AG8" s="332"/>
      <c r="AH8" s="185" t="s">
        <v>97</v>
      </c>
      <c r="AI8" s="184" t="str">
        <f>IF(COUNTA(E8)&gt;=1,"○","✕")</f>
        <v>○</v>
      </c>
      <c r="AJ8" s="78" t="s">
        <v>96</v>
      </c>
      <c r="AO8" s="160"/>
      <c r="AP8" s="192"/>
      <c r="AQ8" s="3"/>
      <c r="AR8" s="3"/>
      <c r="AS8" s="3"/>
    </row>
    <row r="9" spans="1:104" ht="21" customHeight="1">
      <c r="A9" s="379" t="s">
        <v>107</v>
      </c>
      <c r="B9" s="158"/>
      <c r="C9" s="108"/>
      <c r="D9" s="106" t="s">
        <v>3</v>
      </c>
      <c r="E9" s="377" t="s">
        <v>177</v>
      </c>
      <c r="F9" s="377"/>
      <c r="G9" s="377"/>
      <c r="H9" s="377"/>
      <c r="I9" s="381"/>
      <c r="J9" s="382"/>
      <c r="K9" s="52"/>
      <c r="L9" s="52" t="s">
        <v>6</v>
      </c>
      <c r="M9" s="52"/>
      <c r="N9" s="377" t="s">
        <v>131</v>
      </c>
      <c r="O9" s="378"/>
      <c r="P9" s="378"/>
      <c r="Q9" s="99"/>
      <c r="R9" s="81" t="s">
        <v>49</v>
      </c>
      <c r="S9" s="80" t="str" cm="1">
        <f t="array" ref="S9">_xlfn.IFS(AND(COUNTA(E9)&gt;=1,COUNTA(N9)&gt;=1),"○",TRUE,IF(COUNTA(E9)&gt;=1,"","✕ "&amp;AJ9&amp;" ")&amp;IF(COUNTA(N9)&gt;=1,"","✕ "&amp;AJ11))</f>
        <v>○</v>
      </c>
      <c r="T9" s="80"/>
      <c r="W9" s="80"/>
      <c r="X9" s="80"/>
      <c r="Y9" s="332"/>
      <c r="Z9" s="332"/>
      <c r="AA9" s="332"/>
      <c r="AB9" s="332"/>
      <c r="AC9" s="332"/>
      <c r="AD9" s="332"/>
      <c r="AE9" s="332"/>
      <c r="AF9" s="332"/>
      <c r="AG9" s="332"/>
      <c r="AH9" s="183" t="s">
        <v>99</v>
      </c>
      <c r="AI9" s="184" t="str">
        <f>IF(COUNTA(E9)&gt;=1,"○","✕")</f>
        <v>○</v>
      </c>
      <c r="AJ9" s="78" t="s">
        <v>98</v>
      </c>
      <c r="AO9" s="160"/>
      <c r="AP9" s="159"/>
      <c r="AQ9" s="3"/>
      <c r="AR9" s="3"/>
      <c r="AS9" s="3"/>
    </row>
    <row r="10" spans="1:104" ht="30" customHeight="1" thickBot="1">
      <c r="A10" s="380"/>
      <c r="B10" s="70">
        <f>COUNTIF($B$13:$B$43,"月")+COUNTIF($B$13:$B$43,"火")+COUNTIF($B$13:$B$43,"水")+COUNTIF($B$13:$B$43,"木")+COUNTIF($B$13:$B$43,"金")+COUNTIF($B$13:$B$43,"土")+COUNTIF($B$13:$B$43,"日")-COUNTIF($C$13:$C$43,"休日")-COUNTIF($C$13:$C$43,"休日出勤")-COUNTIF($C$13:$C$43,"振休")-COUNTIF($C$13:$C$43,"代休")</f>
        <v>22</v>
      </c>
      <c r="C10" s="383" t="str">
        <f>"←稼働"&amp;F54&amp;"日
 + "&amp;"休暇"&amp;E54&amp;"日"</f>
        <v>←稼働22日
 + 休暇0日</v>
      </c>
      <c r="D10" s="384"/>
      <c r="E10" s="385" t="str">
        <f>IF(OR(I9="管理職/高プロ",I9="固定残業代有",I9="(大学・国研等)管理職/高プロ"),"所定労働時間                                                                                                                                                                                              (h/日)","")</f>
        <v/>
      </c>
      <c r="F10" s="386"/>
      <c r="G10" s="100"/>
      <c r="H10" s="329" t="str" cm="1">
        <f t="array" ref="H10">_xlfn.IFS(OR(N54="管理職",N54="裁量労働制",N54="固定残業制"),"時間休(h/月)",OR(N54="(大学・国研等)裁量労働制"),"給与支給上の休日労働時間(h/月)",TRUE,"")</f>
        <v/>
      </c>
      <c r="I10" s="330"/>
      <c r="J10" s="107"/>
      <c r="K10" s="329" t="str" cm="1">
        <f t="array" ref="K10">_xlfn.IFS(OR(N54="裁量労働制",N54="(大学・国研等)裁量労働制"),"労基提出した協定上
の みなし時間(h/日)",N54="固定残業制","雇用契約に記載の
固定残業時間(h/月)",TRUE,"")</f>
        <v/>
      </c>
      <c r="L10" s="330"/>
      <c r="M10" s="330"/>
      <c r="N10" s="107"/>
      <c r="O10" s="361" t="str" cm="1">
        <f t="array" ref="O10">_xlfn.IFS(OR(H2="あり",Q2="あり"),"他の公的事業
従事(h/月)",AND(H2="なし",Q2="なし"),"",TRUE,"")</f>
        <v/>
      </c>
      <c r="P10" s="330"/>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2"/>
      <c r="Z10" s="332"/>
      <c r="AA10" s="332"/>
      <c r="AB10" s="332"/>
      <c r="AC10" s="332"/>
      <c r="AD10" s="332"/>
      <c r="AE10" s="332"/>
      <c r="AF10" s="332"/>
      <c r="AG10" s="332"/>
      <c r="AH10" s="183" t="s">
        <v>100</v>
      </c>
      <c r="AI10" s="184" t="str">
        <f>IF(COUNTA(N8)&gt;=1,"○","✕")</f>
        <v>○</v>
      </c>
      <c r="AJ10" s="78" t="s">
        <v>101</v>
      </c>
      <c r="AO10" s="94"/>
      <c r="AP10" s="3"/>
      <c r="AQ10" s="3"/>
      <c r="AR10" s="3"/>
      <c r="AS10" s="3"/>
    </row>
    <row r="11" spans="1:104" s="3" customFormat="1" ht="17.100000000000001" customHeight="1" thickBot="1">
      <c r="A11" s="362" t="s">
        <v>0</v>
      </c>
      <c r="B11" s="364" t="s">
        <v>1</v>
      </c>
      <c r="C11" s="366" t="s">
        <v>92</v>
      </c>
      <c r="D11" s="368" t="s">
        <v>9</v>
      </c>
      <c r="E11" s="369"/>
      <c r="F11" s="369"/>
      <c r="G11" s="370"/>
      <c r="H11" s="371" t="s">
        <v>7</v>
      </c>
      <c r="I11" s="371" t="s">
        <v>8</v>
      </c>
      <c r="J11" s="373" t="s">
        <v>91</v>
      </c>
      <c r="K11" s="373"/>
      <c r="L11" s="373"/>
      <c r="M11" s="373"/>
      <c r="N11" s="373"/>
      <c r="O11" s="373"/>
      <c r="P11" s="373"/>
      <c r="Q11" s="374"/>
      <c r="R11" s="81"/>
      <c r="S11" s="110"/>
      <c r="T11" s="80"/>
      <c r="W11" s="80"/>
      <c r="X11" s="80"/>
      <c r="Y11" s="332"/>
      <c r="Z11" s="332"/>
      <c r="AA11" s="332"/>
      <c r="AB11" s="332"/>
      <c r="AC11" s="332"/>
      <c r="AD11" s="332"/>
      <c r="AE11" s="332"/>
      <c r="AF11" s="332"/>
      <c r="AG11" s="332"/>
      <c r="AH11" s="183" t="s">
        <v>103</v>
      </c>
      <c r="AI11" s="184" t="str">
        <f>IF(COUNTA(N9)&gt;=1,"○","✕")</f>
        <v>○</v>
      </c>
      <c r="AJ11" s="78" t="s">
        <v>102</v>
      </c>
      <c r="AK11" s="1"/>
      <c r="AL11" s="459"/>
      <c r="AM11" s="459"/>
      <c r="AN11" s="459"/>
      <c r="AO11" s="166" t="s">
        <v>114</v>
      </c>
      <c r="AP11" s="177" t="s">
        <v>113</v>
      </c>
      <c r="AQ11" s="177"/>
      <c r="AR11" s="177"/>
      <c r="AS11" s="165"/>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row>
    <row r="12" spans="1:104" s="3" customFormat="1" ht="17.100000000000001" customHeight="1" thickBot="1">
      <c r="A12" s="363"/>
      <c r="B12" s="365"/>
      <c r="C12" s="367"/>
      <c r="D12" s="49" t="s">
        <v>4</v>
      </c>
      <c r="E12" s="4" t="s">
        <v>5</v>
      </c>
      <c r="F12" s="5" t="s">
        <v>4</v>
      </c>
      <c r="G12" s="4" t="s">
        <v>5</v>
      </c>
      <c r="H12" s="372"/>
      <c r="I12" s="372"/>
      <c r="J12" s="375"/>
      <c r="K12" s="375"/>
      <c r="L12" s="375"/>
      <c r="M12" s="375"/>
      <c r="N12" s="375"/>
      <c r="O12" s="375"/>
      <c r="P12" s="375"/>
      <c r="Q12" s="376"/>
      <c r="R12" s="81"/>
      <c r="S12" s="110" t="str">
        <f>IF(TEXT(ABS((E23-D23)+(G23-F23)-H23),IF((E23-D23)+(G23-F23)&lt;H23,"-[h]:mm","[h]:mm"))&lt;"0:00"*1,"✕","○")</f>
        <v>○</v>
      </c>
      <c r="T12" s="80"/>
      <c r="W12" s="80"/>
      <c r="X12" s="80"/>
      <c r="Y12" s="332"/>
      <c r="Z12" s="332"/>
      <c r="AA12" s="332"/>
      <c r="AB12" s="332"/>
      <c r="AC12" s="332"/>
      <c r="AD12" s="332"/>
      <c r="AE12" s="332"/>
      <c r="AF12" s="332"/>
      <c r="AG12" s="332"/>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459"/>
      <c r="AM12" s="459"/>
      <c r="AN12" s="459"/>
      <c r="AO12" s="169" t="s">
        <v>115</v>
      </c>
      <c r="AP12" s="178" t="s">
        <v>15</v>
      </c>
      <c r="AQ12" s="175" t="s">
        <v>123</v>
      </c>
      <c r="AR12" s="175" t="s">
        <v>15</v>
      </c>
      <c r="AS12" s="164" t="s">
        <v>15</v>
      </c>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row>
    <row r="13" spans="1:104" ht="17.100000000000001" customHeight="1" thickTop="1">
      <c r="A13" s="31">
        <f>DATEVALUE(TEXT(SUBSTITUTE(SUBSTITUTE(SUBSTITUTE($A$1,"元","１"),"分",""),"度","")&amp;"１日","yyyy/mm/d"))</f>
        <v>45839</v>
      </c>
      <c r="B13" s="45" t="str">
        <f>TEXT(A13,"aaa")</f>
        <v>火</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6"/>
      <c r="K13" s="437"/>
      <c r="L13" s="437"/>
      <c r="M13" s="437"/>
      <c r="N13" s="437"/>
      <c r="O13" s="437"/>
      <c r="P13" s="437"/>
      <c r="Q13" s="43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45840</v>
      </c>
      <c r="B14" s="46" t="str">
        <f>TEXT(A14,"aaa")</f>
        <v>水</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39"/>
      <c r="K14" s="440"/>
      <c r="L14" s="440"/>
      <c r="M14" s="440"/>
      <c r="N14" s="440"/>
      <c r="O14" s="440"/>
      <c r="P14" s="440"/>
      <c r="Q14" s="441"/>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45841</v>
      </c>
      <c r="B15" s="46" t="str">
        <f t="shared" ref="B15:B18" si="2">TEXT(A15,"aaa")</f>
        <v>木</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39"/>
      <c r="K15" s="440"/>
      <c r="L15" s="440"/>
      <c r="M15" s="440"/>
      <c r="N15" s="440"/>
      <c r="O15" s="440"/>
      <c r="P15" s="440"/>
      <c r="Q15" s="441"/>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45842</v>
      </c>
      <c r="B16" s="46" t="str">
        <f t="shared" si="2"/>
        <v>金</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39"/>
      <c r="K16" s="440"/>
      <c r="L16" s="440"/>
      <c r="M16" s="440"/>
      <c r="N16" s="440"/>
      <c r="O16" s="440"/>
      <c r="P16" s="440"/>
      <c r="Q16" s="441"/>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45843</v>
      </c>
      <c r="B17" s="46" t="str">
        <f t="shared" si="2"/>
        <v>土</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39"/>
      <c r="K17" s="440"/>
      <c r="L17" s="440"/>
      <c r="M17" s="440"/>
      <c r="N17" s="440"/>
      <c r="O17" s="440"/>
      <c r="P17" s="440"/>
      <c r="Q17" s="4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45844</v>
      </c>
      <c r="B18" s="47" t="str">
        <f t="shared" si="2"/>
        <v>日</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39"/>
      <c r="K18" s="440"/>
      <c r="L18" s="440"/>
      <c r="M18" s="440"/>
      <c r="N18" s="440"/>
      <c r="O18" s="440"/>
      <c r="P18" s="440"/>
      <c r="Q18" s="441"/>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45845</v>
      </c>
      <c r="B19" s="47" t="str">
        <f>TEXT(A19,"aaa")</f>
        <v>月</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2"/>
      <c r="K19" s="443"/>
      <c r="L19" s="443"/>
      <c r="M19" s="443"/>
      <c r="N19" s="443"/>
      <c r="O19" s="443"/>
      <c r="P19" s="443"/>
      <c r="Q19" s="44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45846</v>
      </c>
      <c r="B20" s="46" t="str">
        <f>TEXT(A20,"aaa")</f>
        <v>火</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5"/>
      <c r="K20" s="446"/>
      <c r="L20" s="446"/>
      <c r="M20" s="446"/>
      <c r="N20" s="446"/>
      <c r="O20" s="446"/>
      <c r="P20" s="446"/>
      <c r="Q20" s="4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45847</v>
      </c>
      <c r="B21" s="46" t="str">
        <f t="shared" ref="B21:B43" si="6">TEXT(A21,"aaa")</f>
        <v>水</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39"/>
      <c r="K21" s="440"/>
      <c r="L21" s="440"/>
      <c r="M21" s="440"/>
      <c r="N21" s="440"/>
      <c r="O21" s="440"/>
      <c r="P21" s="440"/>
      <c r="Q21" s="441"/>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45848</v>
      </c>
      <c r="B22" s="46" t="str">
        <f t="shared" si="6"/>
        <v>木</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39"/>
      <c r="K22" s="440"/>
      <c r="L22" s="440"/>
      <c r="M22" s="440"/>
      <c r="N22" s="440"/>
      <c r="O22" s="440"/>
      <c r="P22" s="440"/>
      <c r="Q22" s="441"/>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45849</v>
      </c>
      <c r="B23" s="46" t="str">
        <f t="shared" si="6"/>
        <v>金</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39"/>
      <c r="K23" s="440"/>
      <c r="L23" s="440"/>
      <c r="M23" s="440"/>
      <c r="N23" s="440"/>
      <c r="O23" s="440"/>
      <c r="P23" s="440"/>
      <c r="Q23" s="441"/>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45850</v>
      </c>
      <c r="B24" s="46" t="str">
        <f t="shared" si="6"/>
        <v>土</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39"/>
      <c r="K24" s="440"/>
      <c r="L24" s="440"/>
      <c r="M24" s="440"/>
      <c r="N24" s="440"/>
      <c r="O24" s="440"/>
      <c r="P24" s="440"/>
      <c r="Q24" s="4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45851</v>
      </c>
      <c r="B25" s="46" t="str">
        <f t="shared" si="6"/>
        <v>日</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39"/>
      <c r="K25" s="440"/>
      <c r="L25" s="440"/>
      <c r="M25" s="440"/>
      <c r="N25" s="440"/>
      <c r="O25" s="440"/>
      <c r="P25" s="440"/>
      <c r="Q25" s="441"/>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45852</v>
      </c>
      <c r="B26" s="46" t="str">
        <f t="shared" si="6"/>
        <v>月</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39"/>
      <c r="K26" s="440"/>
      <c r="L26" s="440"/>
      <c r="M26" s="440"/>
      <c r="N26" s="440"/>
      <c r="O26" s="440"/>
      <c r="P26" s="440"/>
      <c r="Q26" s="441"/>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45853</v>
      </c>
      <c r="B27" s="46" t="str">
        <f t="shared" si="6"/>
        <v>火</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2"/>
      <c r="K27" s="443"/>
      <c r="L27" s="443"/>
      <c r="M27" s="443"/>
      <c r="N27" s="443"/>
      <c r="O27" s="443"/>
      <c r="P27" s="443"/>
      <c r="Q27" s="44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45854</v>
      </c>
      <c r="B28" s="46" t="str">
        <f t="shared" si="6"/>
        <v>水</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8"/>
      <c r="K28" s="446"/>
      <c r="L28" s="446"/>
      <c r="M28" s="446"/>
      <c r="N28" s="446"/>
      <c r="O28" s="446"/>
      <c r="P28" s="446"/>
      <c r="Q28" s="44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45855</v>
      </c>
      <c r="B29" s="46" t="str">
        <f t="shared" si="6"/>
        <v>木</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39"/>
      <c r="K29" s="440"/>
      <c r="L29" s="440"/>
      <c r="M29" s="440"/>
      <c r="N29" s="440"/>
      <c r="O29" s="440"/>
      <c r="P29" s="440"/>
      <c r="Q29" s="441"/>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45856</v>
      </c>
      <c r="B30" s="46" t="str">
        <f t="shared" si="6"/>
        <v>金</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39"/>
      <c r="K30" s="440"/>
      <c r="L30" s="440"/>
      <c r="M30" s="440"/>
      <c r="N30" s="440"/>
      <c r="O30" s="440"/>
      <c r="P30" s="440"/>
      <c r="Q30" s="441"/>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45857</v>
      </c>
      <c r="B31" s="46" t="str">
        <f t="shared" si="6"/>
        <v>土</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439"/>
      <c r="K31" s="440"/>
      <c r="L31" s="440"/>
      <c r="M31" s="440"/>
      <c r="N31" s="440"/>
      <c r="O31" s="440"/>
      <c r="P31" s="440"/>
      <c r="Q31" s="441"/>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45858</v>
      </c>
      <c r="B32" s="46" t="str">
        <f t="shared" si="6"/>
        <v>日</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39"/>
      <c r="K32" s="440"/>
      <c r="L32" s="440"/>
      <c r="M32" s="440"/>
      <c r="N32" s="440"/>
      <c r="O32" s="440"/>
      <c r="P32" s="440"/>
      <c r="Q32" s="441"/>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45859</v>
      </c>
      <c r="B33" s="46" t="str">
        <f t="shared" si="6"/>
        <v>月</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39"/>
      <c r="K33" s="440"/>
      <c r="L33" s="440"/>
      <c r="M33" s="440"/>
      <c r="N33" s="440"/>
      <c r="O33" s="440"/>
      <c r="P33" s="440"/>
      <c r="Q33" s="441"/>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45860</v>
      </c>
      <c r="B34" s="46" t="str">
        <f t="shared" si="6"/>
        <v>火</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39"/>
      <c r="K34" s="440"/>
      <c r="L34" s="440"/>
      <c r="M34" s="440"/>
      <c r="N34" s="440"/>
      <c r="O34" s="440"/>
      <c r="P34" s="440"/>
      <c r="Q34" s="441"/>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45861</v>
      </c>
      <c r="B35" s="46" t="str">
        <f t="shared" si="6"/>
        <v>水</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2"/>
      <c r="K35" s="443"/>
      <c r="L35" s="443"/>
      <c r="M35" s="443"/>
      <c r="N35" s="443"/>
      <c r="O35" s="443"/>
      <c r="P35" s="443"/>
      <c r="Q35" s="44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45862</v>
      </c>
      <c r="B36" s="46" t="str">
        <f t="shared" si="6"/>
        <v>木</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49"/>
      <c r="K36" s="446"/>
      <c r="L36" s="446"/>
      <c r="M36" s="446"/>
      <c r="N36" s="446"/>
      <c r="O36" s="446"/>
      <c r="P36" s="446"/>
      <c r="Q36" s="44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45863</v>
      </c>
      <c r="B37" s="46" t="str">
        <f t="shared" si="6"/>
        <v>金</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39"/>
      <c r="K37" s="440"/>
      <c r="L37" s="440"/>
      <c r="M37" s="440"/>
      <c r="N37" s="440"/>
      <c r="O37" s="440"/>
      <c r="P37" s="440"/>
      <c r="Q37" s="441"/>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45864</v>
      </c>
      <c r="B38" s="46" t="str">
        <f t="shared" si="6"/>
        <v>土</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439"/>
      <c r="K38" s="440"/>
      <c r="L38" s="440"/>
      <c r="M38" s="440"/>
      <c r="N38" s="440"/>
      <c r="O38" s="440"/>
      <c r="P38" s="440"/>
      <c r="Q38" s="441"/>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45865</v>
      </c>
      <c r="B39" s="46" t="str">
        <f t="shared" si="6"/>
        <v>日</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39"/>
      <c r="K39" s="440"/>
      <c r="L39" s="440"/>
      <c r="M39" s="440"/>
      <c r="N39" s="440"/>
      <c r="O39" s="440"/>
      <c r="P39" s="440"/>
      <c r="Q39" s="441"/>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45866</v>
      </c>
      <c r="B40" s="46" t="str">
        <f t="shared" si="6"/>
        <v>月</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39"/>
      <c r="K40" s="440"/>
      <c r="L40" s="440"/>
      <c r="M40" s="440"/>
      <c r="N40" s="440"/>
      <c r="O40" s="440"/>
      <c r="P40" s="440"/>
      <c r="Q40" s="441"/>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45867</v>
      </c>
      <c r="B41" s="46" t="str">
        <f t="shared" si="6"/>
        <v>火</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39"/>
      <c r="K41" s="440"/>
      <c r="L41" s="440"/>
      <c r="M41" s="440"/>
      <c r="N41" s="440"/>
      <c r="O41" s="440"/>
      <c r="P41" s="440"/>
      <c r="Q41" s="441"/>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45868</v>
      </c>
      <c r="B42" s="46" t="str">
        <f t="shared" si="6"/>
        <v>水</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39"/>
      <c r="K42" s="440"/>
      <c r="L42" s="440"/>
      <c r="M42" s="440"/>
      <c r="N42" s="440"/>
      <c r="O42" s="440"/>
      <c r="P42" s="440"/>
      <c r="Q42" s="441"/>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45869</v>
      </c>
      <c r="B43" s="48" t="str">
        <f t="shared" si="6"/>
        <v>木</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0"/>
      <c r="K43" s="451"/>
      <c r="L43" s="451"/>
      <c r="M43" s="451"/>
      <c r="N43" s="451"/>
      <c r="O43" s="451"/>
      <c r="P43" s="451"/>
      <c r="Q43" s="45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49" t="s">
        <v>10</v>
      </c>
      <c r="B46" s="350"/>
      <c r="C46" s="350"/>
      <c r="D46" s="350"/>
      <c r="E46" s="350"/>
      <c r="F46" s="350"/>
      <c r="G46" s="350"/>
      <c r="H46" s="350"/>
      <c r="I46" s="350"/>
      <c r="J46" s="350"/>
      <c r="K46" s="350"/>
      <c r="L46" s="350"/>
      <c r="M46" s="350"/>
      <c r="N46" s="350"/>
      <c r="O46" s="350"/>
      <c r="P46" s="350"/>
      <c r="Q46" s="351"/>
      <c r="AO46" s="30"/>
      <c r="AP46" s="30"/>
      <c r="AQ46" s="30"/>
      <c r="AR46" s="30"/>
      <c r="AS46" s="30"/>
    </row>
    <row r="47" spans="1:45" ht="10.5" customHeight="1" thickBot="1">
      <c r="A47" s="41"/>
      <c r="B47" s="65"/>
      <c r="C47" s="65"/>
      <c r="D47" s="352"/>
      <c r="E47" s="352"/>
      <c r="F47" s="66"/>
      <c r="G47" s="66"/>
      <c r="H47" s="66"/>
      <c r="I47" s="66"/>
      <c r="J47" s="352"/>
      <c r="K47" s="352"/>
      <c r="L47" s="352"/>
      <c r="M47" s="352"/>
      <c r="N47" s="352"/>
      <c r="O47" s="352"/>
      <c r="P47" s="352"/>
      <c r="Q47" s="353"/>
      <c r="AO47" s="30"/>
      <c r="AP47" s="30"/>
      <c r="AQ47" s="30"/>
      <c r="AR47" s="30"/>
      <c r="AS47" s="30"/>
    </row>
    <row r="48" spans="1:45" ht="16.5" customHeight="1" thickBot="1">
      <c r="A48" s="11"/>
      <c r="B48" s="354" t="s">
        <v>12</v>
      </c>
      <c r="C48" s="355"/>
      <c r="D48" s="356"/>
      <c r="E48" s="357"/>
      <c r="F48" s="64" t="s">
        <v>13</v>
      </c>
      <c r="G48" s="358"/>
      <c r="H48" s="359"/>
      <c r="I48" s="359"/>
      <c r="J48" s="360"/>
      <c r="K48" s="64" t="s">
        <v>11</v>
      </c>
      <c r="L48" s="400"/>
      <c r="M48" s="359"/>
      <c r="N48" s="359"/>
      <c r="O48" s="359"/>
      <c r="P48" s="360"/>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6" t="s">
        <v>55</v>
      </c>
      <c r="B50" s="396"/>
      <c r="C50" s="396"/>
      <c r="D50" s="396"/>
      <c r="E50" s="396"/>
      <c r="F50" s="396"/>
      <c r="G50" s="396"/>
      <c r="H50" s="396"/>
      <c r="I50" s="396"/>
      <c r="J50" s="396"/>
      <c r="K50" s="396"/>
      <c r="L50" s="396"/>
      <c r="M50" s="396"/>
      <c r="N50" s="396"/>
      <c r="O50" s="396"/>
      <c r="P50" s="396"/>
      <c r="Q50" s="396"/>
      <c r="AO50" s="30"/>
      <c r="AP50" s="30"/>
      <c r="AQ50" s="30"/>
      <c r="AR50" s="30"/>
      <c r="AS50" s="30"/>
    </row>
    <row r="51" spans="1:45" ht="21" customHeight="1">
      <c r="A51" s="397"/>
      <c r="B51" s="397"/>
      <c r="C51" s="397"/>
      <c r="D51" s="397"/>
      <c r="E51" s="397"/>
      <c r="F51" s="397"/>
      <c r="G51" s="397"/>
      <c r="H51" s="397"/>
      <c r="I51" s="397"/>
      <c r="J51" s="397"/>
      <c r="K51" s="397"/>
      <c r="L51" s="397"/>
      <c r="M51" s="397"/>
      <c r="N51" s="397"/>
      <c r="O51" s="397"/>
      <c r="P51" s="397"/>
      <c r="Q51" s="39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8" t="s">
        <v>144</v>
      </c>
      <c r="M53" s="399"/>
      <c r="N53" s="220" t="s">
        <v>21</v>
      </c>
      <c r="O53" s="221"/>
      <c r="P53" s="221"/>
      <c r="Q53" s="221"/>
      <c r="AI53" s="76"/>
    </row>
    <row r="54" spans="1:45" ht="12" hidden="1" outlineLevel="1" thickBot="1">
      <c r="A54" s="222">
        <f>$B$10</f>
        <v>22</v>
      </c>
      <c r="B54" s="223">
        <f>G10</f>
        <v>0</v>
      </c>
      <c r="C54" s="223"/>
      <c r="D54" s="224">
        <f>N10</f>
        <v>0</v>
      </c>
      <c r="E54" s="224">
        <f>COUNTIF($C$13:$C$43,"休暇")</f>
        <v>0</v>
      </c>
      <c r="F54" s="225">
        <f>A54-E54</f>
        <v>22</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7" t="str" cm="1">
        <f t="array" ref="L54">_xlfn.IFS(N54="裁量労働制",L57,N54="固定残業制",L58,N54="管理職",L56,N54="一般従業員",L59,N54="(大学・国研等)管理職",L60,N54="(大学・国研等)裁量労働制",L61,TRUE,"-")</f>
        <v>-</v>
      </c>
      <c r="M54" s="38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22</v>
      </c>
      <c r="B56" s="223">
        <f>B54</f>
        <v>0</v>
      </c>
      <c r="C56" s="223"/>
      <c r="D56" s="233"/>
      <c r="E56" s="224">
        <f>E54</f>
        <v>0</v>
      </c>
      <c r="F56" s="225">
        <f>A56-E56</f>
        <v>22</v>
      </c>
      <c r="G56" s="233">
        <f>G54</f>
        <v>0</v>
      </c>
      <c r="H56" s="224">
        <f>H54</f>
        <v>0</v>
      </c>
      <c r="I56" s="224">
        <f>I54</f>
        <v>0</v>
      </c>
      <c r="J56" s="233">
        <f>J54</f>
        <v>0</v>
      </c>
      <c r="K56" s="219"/>
      <c r="L56" s="387">
        <f>ROUNDDOWN(IF((B56*F56-G56)&gt;=(H56+I56+J56),H56+J56,IF((B56*F56-G56)&lt;=(H56+I56+J56),(B56*F56-G56)*(H56+J56)/(H56+I56+J56))),2)</f>
        <v>0</v>
      </c>
      <c r="M56" s="388"/>
      <c r="N56" s="228" t="s">
        <v>84</v>
      </c>
      <c r="O56" s="228"/>
      <c r="P56" s="228"/>
      <c r="Q56" s="228"/>
    </row>
    <row r="57" spans="1:45" ht="12" hidden="1" outlineLevel="1" thickBot="1">
      <c r="A57" s="222">
        <f>A54</f>
        <v>22</v>
      </c>
      <c r="B57" s="223">
        <f>B54</f>
        <v>0</v>
      </c>
      <c r="C57" s="223"/>
      <c r="D57" s="234">
        <f>D54</f>
        <v>0</v>
      </c>
      <c r="E57" s="224">
        <f>E54</f>
        <v>0</v>
      </c>
      <c r="F57" s="225">
        <f>A57-E57</f>
        <v>22</v>
      </c>
      <c r="G57" s="233">
        <f>G54</f>
        <v>0</v>
      </c>
      <c r="H57" s="224">
        <f>H54</f>
        <v>0</v>
      </c>
      <c r="I57" s="224">
        <f>I54</f>
        <v>0</v>
      </c>
      <c r="J57" s="224">
        <f>J54</f>
        <v>0</v>
      </c>
      <c r="K57" s="219"/>
      <c r="L57" s="387">
        <f>ROUNDDOWN(IF((D57*F57-G57)&gt;=(H57+I57),H57,IF((D57*F57-G57)&lt;(H57+I57),(D57*F57-G57)/(H57+I57)*H57))+J57,2)</f>
        <v>0</v>
      </c>
      <c r="M57" s="388"/>
      <c r="N57" s="228" t="s">
        <v>16</v>
      </c>
      <c r="O57" s="228"/>
      <c r="P57" s="228"/>
      <c r="Q57" s="228"/>
    </row>
    <row r="58" spans="1:45" ht="12" hidden="1" outlineLevel="1" thickBot="1">
      <c r="A58" s="222">
        <f>A54</f>
        <v>22</v>
      </c>
      <c r="B58" s="223">
        <f>B54</f>
        <v>0</v>
      </c>
      <c r="C58" s="223"/>
      <c r="D58" s="234">
        <f>D54</f>
        <v>0</v>
      </c>
      <c r="E58" s="224">
        <f>E54</f>
        <v>0</v>
      </c>
      <c r="F58" s="225">
        <f>A58-E58</f>
        <v>22</v>
      </c>
      <c r="G58" s="233">
        <f>G54</f>
        <v>0</v>
      </c>
      <c r="H58" s="224">
        <f>H54</f>
        <v>0</v>
      </c>
      <c r="I58" s="224">
        <f>I54</f>
        <v>0</v>
      </c>
      <c r="J58" s="224">
        <f>J54</f>
        <v>0</v>
      </c>
      <c r="K58" s="219"/>
      <c r="L58" s="387">
        <f>ROUNDDOWN(IF((B58*F58-G58)&gt;=(H58+I58),H58,IF((H58+I58)&lt;(B58*F58-G58+D58),(B58*F58-G58)*H58/(H58+I58),(B58*F58-G58)*H58/(H58+I58)+((H58+I58)-(B58*F58-G58+D58))*H58/(H58+I58)))+J58,2)</f>
        <v>0</v>
      </c>
      <c r="M58" s="388"/>
      <c r="N58" s="228" t="s">
        <v>17</v>
      </c>
      <c r="O58" s="228"/>
      <c r="P58" s="228"/>
      <c r="Q58" s="228"/>
    </row>
    <row r="59" spans="1:45" ht="12" hidden="1" outlineLevel="1" thickBot="1">
      <c r="A59" s="235"/>
      <c r="B59" s="235"/>
      <c r="C59" s="235"/>
      <c r="D59" s="236"/>
      <c r="E59" s="236"/>
      <c r="F59" s="236"/>
      <c r="G59" s="236"/>
      <c r="H59" s="236"/>
      <c r="I59" s="236"/>
      <c r="J59" s="236"/>
      <c r="K59" s="235"/>
      <c r="L59" s="387">
        <f>H54+J54</f>
        <v>0</v>
      </c>
      <c r="M59" s="388"/>
      <c r="N59" s="228" t="s">
        <v>18</v>
      </c>
      <c r="O59" s="228"/>
      <c r="P59" s="228"/>
      <c r="Q59" s="228"/>
    </row>
    <row r="60" spans="1:45" ht="14.25" hidden="1" outlineLevel="1" thickBot="1">
      <c r="A60" s="222">
        <f>A54</f>
        <v>22</v>
      </c>
      <c r="B60" s="223">
        <f>B54</f>
        <v>0</v>
      </c>
      <c r="C60" s="223"/>
      <c r="D60" s="234"/>
      <c r="E60" s="224">
        <f>E54</f>
        <v>0</v>
      </c>
      <c r="F60" s="225">
        <f>A60-E60</f>
        <v>22</v>
      </c>
      <c r="G60" s="233"/>
      <c r="H60" s="224">
        <f>H54</f>
        <v>0</v>
      </c>
      <c r="I60" s="224">
        <f>I54</f>
        <v>0</v>
      </c>
      <c r="J60" s="224">
        <f>J54</f>
        <v>0</v>
      </c>
      <c r="K60" s="219"/>
      <c r="L60" s="387">
        <f>ROUNDDOWN(IF((A60*B60)&gt;=(H60+J60+I60),(A60*B60),IF((A60*B60)&lt;(H60+J60+I60),(H60+J60+I60))),2)</f>
        <v>0</v>
      </c>
      <c r="M60" s="389"/>
      <c r="N60" s="238" t="s">
        <v>108</v>
      </c>
      <c r="O60" s="228"/>
      <c r="P60" s="228"/>
      <c r="Q60" s="228"/>
    </row>
    <row r="61" spans="1:45" ht="14.25" hidden="1" outlineLevel="1" thickBot="1">
      <c r="A61" s="222">
        <f>A54</f>
        <v>22</v>
      </c>
      <c r="B61" s="223">
        <f>B54</f>
        <v>0</v>
      </c>
      <c r="C61" s="223"/>
      <c r="D61" s="234">
        <f>D54</f>
        <v>0</v>
      </c>
      <c r="E61" s="224">
        <f>E54</f>
        <v>0</v>
      </c>
      <c r="F61" s="225">
        <f>A61-E61</f>
        <v>22</v>
      </c>
      <c r="G61" s="233">
        <f>G54</f>
        <v>0</v>
      </c>
      <c r="H61" s="224">
        <f>H54</f>
        <v>0</v>
      </c>
      <c r="I61" s="224">
        <f>I54</f>
        <v>0</v>
      </c>
      <c r="J61" s="224">
        <f>J54</f>
        <v>0</v>
      </c>
      <c r="K61" s="219"/>
      <c r="L61" s="387">
        <f>ROUNDDOWN(IF((A61*D61)+G61&gt;=(H61+J61+I61),(A61*D61)+G61,IF((A61*D61)+G61&lt;(H61+J61+I61),(H61+J61+I61))),2)</f>
        <v>0</v>
      </c>
      <c r="M61" s="389"/>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1"/>
      <c r="D64" s="392" t="str" cm="1">
        <f t="array" ref="D64">IF(AND(B95="",B126="",B157=""),"●",IF(_xlfn.IFS($N$54="管理職",B95,$N$54="裁量労働制",B126,$N$54="固定残業制",B157,TRUE,"")=0,"",_xlfn.IFS($N$54="管理職",B95,$N$54="裁量労働制",B126,$N$54="固定残業制",B157,TRUE,"")))</f>
        <v/>
      </c>
      <c r="E64" s="39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5"/>
      <c r="N68" s="415"/>
      <c r="O68" s="41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7"/>
      <c r="Q68" s="119"/>
    </row>
    <row r="69" spans="1:18" ht="16.5" customHeight="1">
      <c r="A69" s="115"/>
      <c r="B69" s="41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9"/>
      <c r="D69" s="42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4" t="str" cm="1">
        <f t="array" ref="B71">IF(AND(B101="",B132="",B163=""),"●",IF(_xlfn.IFS($N$54="管理職",B101,$N$54="裁量労働制",B132,$N$54="固定残業制",B163,TRUE,"")=0,"",_xlfn.IFS($N$54="管理職",B101,$N$54="裁量労働制",B132,$N$54="固定残業制",B163,TRUE,"")))</f>
        <v/>
      </c>
      <c r="C71" s="404"/>
      <c r="D71" s="404"/>
      <c r="E71" s="404"/>
      <c r="F71" s="404"/>
      <c r="G71" s="422" t="str" cm="1">
        <f t="array" ref="G71">IF(AND(H101="",H132="",H163=""),"●",IF(_xlfn.IFS($N$54="管理職",H101,$N$54="裁量労働制",H132,$N$54="固定残業制",H163,TRUE,"")=0,"",_xlfn.IFS($N$54="管理職",H101,$N$54="裁量労働制",H132,$N$54="固定残業制",H163,TRUE,"")))</f>
        <v/>
      </c>
      <c r="H71" s="422"/>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1" t="str" cm="1">
        <f t="array" ref="B72">IF(AND(B102="",B133="",B164=""),"●",IF(_xlfn.IFS($N$54="管理職",B102,$N$54="裁量労働制",B133,$N$54="固定残業制",B164,TRUE,"")=0,"",_xlfn.IFS($N$54="管理職",B102,$N$54="裁量労働制",B133,$N$54="固定残業制",B164,TRUE,"")))</f>
        <v/>
      </c>
      <c r="C72" s="402"/>
      <c r="D72" s="40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4" t="str" cm="1">
        <f t="array" ref="B76">IF(AND(B106="",B137="",B166=""),"●",IF(_xlfn.IFS($N$54="管理職",B106,$N$54="裁量労働制",B137,$N$54="固定残業制",B166,TRUE,"")=0,"",_xlfn.IFS($N$54="管理職",B106,$N$54="裁量労働制",B137,$N$54="固定残業制",B166,TRUE,"")))</f>
        <v/>
      </c>
      <c r="C76" s="404"/>
      <c r="D76" s="404"/>
      <c r="E76" s="404"/>
      <c r="F76" s="40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5" t="str" cm="1">
        <f t="array" ref="B78">IF(AND(B108="",B139="",B168=""),"●",IF(_xlfn.IFS($N$54="管理職",B108,$N$54="裁量労働制",B139,$N$54="固定残業制",B168,TRUE,"")=0,"",_xlfn.IFS($N$54="管理職",B108,$N$54="裁量労働制",B139,$N$54="固定残業制",B168,TRUE,"")))</f>
        <v/>
      </c>
      <c r="C78" s="40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7" t="str" cm="1">
        <f t="array" ref="B83">IF(AND(B114="",B145="",B174=""),"●",IF(_xlfn.IFS($N$54="管理職",B114,$N$54="裁量労働制",B145,$N$54="固定残業制",B174,TRUE,"")=0,"",_xlfn.IFS($N$54="管理職",B114,$N$54="裁量労働制",B145,$N$54="固定残業制",B174,TRUE,"")))</f>
        <v/>
      </c>
      <c r="C83" s="408"/>
      <c r="D83" s="408"/>
      <c r="E83" s="40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1" t="str" cm="1">
        <f t="array" ref="B84">IF(AND(B115="",B146="",B175=""),"●",IF(_xlfn.IFS($N$54="管理職",B115,$N$54="裁量労働制",B146,$N$54="固定残業制",B175,TRUE,"")=0,"",_xlfn.IFS($N$54="管理職",B115,$N$54="裁量労働制",B146,$N$54="固定残業制",B175,TRUE,"")))</f>
        <v/>
      </c>
      <c r="C84" s="412" t="str" cm="1">
        <f t="array" ref="C84">IF(AND(C115="",C146="",C175=""),"●",IF(_xlfn.IFS($N$54="管理職",C115,$N$54="裁量労働制",C146,$N$54="固定残業制",C175,TRUE,"")=0,"",_xlfn.IFS($N$54="管理職",C115,$N$54="裁量労働制",C146,$N$54="固定残業制",C175,TRUE,"")))</f>
        <v>●</v>
      </c>
      <c r="D84" s="413"/>
      <c r="E84" s="40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7" t="str" cm="1">
        <f t="array" ref="B87">IF(AND(B118="",B149="",B178=""),"●",IF(_xlfn.IFS($N$54="管理職",B118,$N$54="裁量労働制",B149,$N$54="固定残業制",B178,TRUE,"")=0,"",_xlfn.IFS($N$54="管理職",B118,$N$54="裁量労働制",B149,$N$54="固定残業制",B178,TRUE,"")))</f>
        <v/>
      </c>
      <c r="C87" s="408"/>
      <c r="D87" s="408"/>
      <c r="E87" s="40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1" t="str" cm="1">
        <f t="array" ref="B88">IF(AND(B119="",B150="",B179=""),"●",IF(_xlfn.IFS($N$54="管理職",B119,$N$54="裁量労働制",B150,$N$54="固定残業制",B179,TRUE,"")=0,"",_xlfn.IFS($N$54="管理職",B119,$N$54="裁量労働制",B150,$N$54="固定残業制",B179,TRUE,"")))</f>
        <v/>
      </c>
      <c r="C88" s="412" t="str" cm="1">
        <f t="array" ref="C88">IF(AND(C119="",C150="",C179=""),"●",IF(_xlfn.IFS($N$54="管理職",C119,$N$54="裁量労働制",C150,$N$54="固定残業制",C179,TRUE,"")=0,"",_xlfn.IFS($N$54="管理職",C119,$N$54="裁量労働制",C150,$N$54="固定残業制",C179,TRUE,"")))</f>
        <v>●</v>
      </c>
      <c r="D88" s="413"/>
      <c r="E88" s="40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09"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0" t="str" cm="1">
        <f t="array" ref="M90">IF(AND(M121="",M152="",M181=""),"●",IF(_xlfn.IFS($N$54="管理職",M121,$N$54="裁量労働制",M152,$N$54="固定残業制",M181,TRUE,"")=0,"",_xlfn.IFS($N$54="管理職",M121,$N$54="裁量労働制",M152,$N$54="固定残業制",M181,TRUE,"")))</f>
        <v/>
      </c>
      <c r="N90" s="43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2" t="str" cm="1">
        <f t="array" ref="B91">IF(AND(B122="",B153="",B182=""),"●",IF(_xlfn.IFS($N$54="管理職",B122,$N$54="裁量労働制",B153,$N$54="固定残業制",B182,TRUE,"")=0,"",_xlfn.IFS($N$54="管理職",B122,$N$54="裁量労働制",B153,$N$54="固定残業制",B182,TRUE,"")))</f>
        <v/>
      </c>
      <c r="C91" s="413"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22</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22</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6">
        <f>O95</f>
        <v>0</v>
      </c>
      <c r="C99" s="457"/>
      <c r="D99" s="275"/>
      <c r="E99" s="276" t="str" cm="1">
        <f t="array" ref="E99">_xlfn.IFS(B99&lt;G99,"＜",B99&gt;=G99,"≧",TRUE,"")</f>
        <v>≧</v>
      </c>
      <c r="F99" s="257"/>
      <c r="G99" s="277">
        <f>$H$54+$I$54+$J$54</f>
        <v>0</v>
      </c>
      <c r="H99" s="252" t="s">
        <v>57</v>
      </c>
      <c r="I99" s="263" t="s">
        <v>58</v>
      </c>
      <c r="J99" s="277">
        <f>$H$54</f>
        <v>0</v>
      </c>
      <c r="K99" s="276" t="s">
        <v>86</v>
      </c>
      <c r="L99" s="429">
        <f>$I$54</f>
        <v>0</v>
      </c>
      <c r="M99" s="458"/>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459"/>
      <c r="AM99" s="459"/>
      <c r="AN99" s="459"/>
      <c r="AO99" s="1"/>
      <c r="AP99" s="1"/>
      <c r="AQ99" s="1"/>
      <c r="AR99" s="1"/>
      <c r="AS99" s="1"/>
      <c r="AT99" s="459"/>
      <c r="AU99" s="459"/>
      <c r="AV99" s="459"/>
      <c r="AW99" s="459"/>
      <c r="AX99" s="459"/>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I99" s="459"/>
      <c r="CJ99" s="459"/>
      <c r="CK99" s="459"/>
      <c r="CL99" s="459"/>
      <c r="CM99" s="459"/>
      <c r="CN99" s="459"/>
      <c r="CO99" s="459"/>
      <c r="CP99" s="459"/>
      <c r="CQ99" s="459"/>
      <c r="CR99" s="459"/>
      <c r="CS99" s="459"/>
      <c r="CT99" s="459"/>
      <c r="CU99" s="459"/>
      <c r="CV99" s="459"/>
      <c r="CW99" s="459"/>
      <c r="CX99" s="459"/>
      <c r="CY99" s="459"/>
      <c r="CZ99" s="459"/>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459"/>
      <c r="AM100" s="459"/>
      <c r="AN100" s="459"/>
      <c r="AO100" s="1"/>
      <c r="AP100" s="1"/>
      <c r="AQ100" s="1"/>
      <c r="AR100" s="1"/>
      <c r="AS100" s="1"/>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c r="CK100" s="459"/>
      <c r="CL100" s="459"/>
      <c r="CM100" s="459"/>
      <c r="CN100" s="459"/>
      <c r="CO100" s="459"/>
      <c r="CP100" s="459"/>
      <c r="CQ100" s="459"/>
      <c r="CR100" s="459"/>
      <c r="CS100" s="459"/>
      <c r="CT100" s="459"/>
      <c r="CU100" s="459"/>
      <c r="CV100" s="459"/>
      <c r="CW100" s="459"/>
      <c r="CX100" s="459"/>
      <c r="CY100" s="459"/>
      <c r="CZ100" s="459"/>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459"/>
      <c r="AM101" s="459"/>
      <c r="AN101" s="459"/>
      <c r="AO101" s="1"/>
      <c r="AP101" s="1"/>
      <c r="AQ101" s="1"/>
      <c r="AR101" s="1"/>
      <c r="AS101" s="1"/>
      <c r="AT101" s="459"/>
      <c r="AU101" s="459"/>
      <c r="AV101" s="459"/>
      <c r="AW101" s="459"/>
      <c r="AX101" s="459"/>
      <c r="AY101" s="459"/>
      <c r="AZ101" s="459"/>
      <c r="BA101" s="459"/>
      <c r="BB101" s="459"/>
      <c r="BC101" s="459"/>
      <c r="BD101" s="459"/>
      <c r="BE101" s="459"/>
      <c r="BF101" s="459"/>
      <c r="BG101" s="459"/>
      <c r="BH101" s="459"/>
      <c r="BI101" s="459"/>
      <c r="BJ101" s="459"/>
      <c r="BK101" s="459"/>
      <c r="BL101" s="459"/>
      <c r="BM101" s="459"/>
      <c r="BN101" s="459"/>
      <c r="BO101" s="459"/>
      <c r="BP101" s="459"/>
      <c r="BQ101" s="459"/>
      <c r="BR101" s="459"/>
      <c r="BS101" s="459"/>
      <c r="BT101" s="459"/>
      <c r="BU101" s="459"/>
      <c r="BV101" s="459"/>
      <c r="BW101" s="459"/>
      <c r="BX101" s="459"/>
      <c r="BY101" s="459"/>
      <c r="BZ101" s="459"/>
      <c r="CA101" s="459"/>
      <c r="CB101" s="459"/>
      <c r="CC101" s="459"/>
      <c r="CD101" s="459"/>
      <c r="CE101" s="459"/>
      <c r="CF101" s="459"/>
      <c r="CG101" s="459"/>
      <c r="CH101" s="459"/>
      <c r="CI101" s="459"/>
      <c r="CJ101" s="459"/>
      <c r="CK101" s="459"/>
      <c r="CL101" s="459"/>
      <c r="CM101" s="459"/>
      <c r="CN101" s="459"/>
      <c r="CO101" s="459"/>
      <c r="CP101" s="459"/>
      <c r="CQ101" s="459"/>
      <c r="CR101" s="459"/>
      <c r="CS101" s="459"/>
      <c r="CT101" s="459"/>
      <c r="CU101" s="459"/>
      <c r="CV101" s="459"/>
      <c r="CW101" s="459"/>
      <c r="CX101" s="459"/>
      <c r="CY101" s="459"/>
      <c r="CZ101" s="459"/>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459"/>
      <c r="AM102" s="459"/>
      <c r="AN102" s="459"/>
      <c r="AO102" s="1"/>
      <c r="AP102" s="1"/>
      <c r="AQ102" s="1"/>
      <c r="AR102" s="1"/>
      <c r="AS102" s="1"/>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c r="CJ102" s="459"/>
      <c r="CK102" s="459"/>
      <c r="CL102" s="459"/>
      <c r="CM102" s="459"/>
      <c r="CN102" s="459"/>
      <c r="CO102" s="459"/>
      <c r="CP102" s="459"/>
      <c r="CQ102" s="459"/>
      <c r="CR102" s="459"/>
      <c r="CS102" s="459"/>
      <c r="CT102" s="459"/>
      <c r="CU102" s="459"/>
      <c r="CV102" s="459"/>
      <c r="CW102" s="459"/>
      <c r="CX102" s="459"/>
      <c r="CY102" s="459"/>
      <c r="CZ102" s="459"/>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459"/>
      <c r="AM103" s="459"/>
      <c r="AN103" s="459"/>
      <c r="AO103" s="1"/>
      <c r="AP103" s="1"/>
      <c r="AQ103" s="1"/>
      <c r="AR103" s="1"/>
      <c r="AS103" s="1"/>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c r="CK103" s="459"/>
      <c r="CL103" s="459"/>
      <c r="CM103" s="459"/>
      <c r="CN103" s="459"/>
      <c r="CO103" s="459"/>
      <c r="CP103" s="459"/>
      <c r="CQ103" s="459"/>
      <c r="CR103" s="459"/>
      <c r="CS103" s="459"/>
      <c r="CT103" s="459"/>
      <c r="CU103" s="459"/>
      <c r="CV103" s="459"/>
      <c r="CW103" s="459"/>
      <c r="CX103" s="459"/>
      <c r="CY103" s="459"/>
      <c r="CZ103" s="459"/>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459"/>
      <c r="AM104" s="459"/>
      <c r="AN104" s="459"/>
      <c r="AO104" s="1"/>
      <c r="AP104" s="1"/>
      <c r="AQ104" s="1"/>
      <c r="AR104" s="1"/>
      <c r="AS104" s="1"/>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459"/>
      <c r="AM105" s="459"/>
      <c r="AN105" s="459"/>
      <c r="AO105" s="1"/>
      <c r="AP105" s="1"/>
      <c r="AQ105" s="1"/>
      <c r="AR105" s="1"/>
      <c r="AS105" s="1"/>
      <c r="AT105" s="459"/>
      <c r="AU105" s="459"/>
      <c r="AV105" s="459"/>
      <c r="AW105" s="459"/>
      <c r="AX105" s="459"/>
      <c r="AY105" s="459"/>
      <c r="AZ105" s="459"/>
      <c r="BA105" s="459"/>
      <c r="BB105" s="459"/>
      <c r="BC105" s="459"/>
      <c r="BD105" s="459"/>
      <c r="BE105" s="459"/>
      <c r="BF105" s="459"/>
      <c r="BG105" s="459"/>
      <c r="BH105" s="459"/>
      <c r="BI105" s="459"/>
      <c r="BJ105" s="459"/>
      <c r="BK105" s="459"/>
      <c r="BL105" s="459"/>
      <c r="BM105" s="459"/>
      <c r="BN105" s="459"/>
      <c r="BO105" s="459"/>
      <c r="BP105" s="459"/>
      <c r="BQ105" s="459"/>
      <c r="BR105" s="459"/>
      <c r="BS105" s="459"/>
      <c r="BT105" s="459"/>
      <c r="BU105" s="459"/>
      <c r="BV105" s="459"/>
      <c r="BW105" s="459"/>
      <c r="BX105" s="459"/>
      <c r="BY105" s="459"/>
      <c r="BZ105" s="459"/>
      <c r="CA105" s="459"/>
      <c r="CB105" s="459"/>
      <c r="CC105" s="459"/>
      <c r="CD105" s="459"/>
      <c r="CE105" s="459"/>
      <c r="CF105" s="459"/>
      <c r="CG105" s="459"/>
      <c r="CH105" s="459"/>
      <c r="CI105" s="459"/>
      <c r="CJ105" s="459"/>
      <c r="CK105" s="459"/>
      <c r="CL105" s="459"/>
      <c r="CM105" s="459"/>
      <c r="CN105" s="459"/>
      <c r="CO105" s="459"/>
      <c r="CP105" s="459"/>
      <c r="CQ105" s="459"/>
      <c r="CR105" s="459"/>
      <c r="CS105" s="459"/>
      <c r="CT105" s="459"/>
      <c r="CU105" s="459"/>
      <c r="CV105" s="459"/>
      <c r="CW105" s="459"/>
      <c r="CX105" s="459"/>
      <c r="CY105" s="459"/>
      <c r="CZ105" s="459"/>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459"/>
      <c r="AM106" s="459"/>
      <c r="AN106" s="459"/>
      <c r="AO106" s="1"/>
      <c r="AP106" s="1"/>
      <c r="AQ106" s="1"/>
      <c r="AR106" s="1"/>
      <c r="AS106" s="1"/>
      <c r="AT106" s="459"/>
      <c r="AU106" s="459"/>
      <c r="AV106" s="459"/>
      <c r="AW106" s="459"/>
      <c r="AX106" s="459"/>
      <c r="AY106" s="459"/>
      <c r="AZ106" s="459"/>
      <c r="BA106" s="459"/>
      <c r="BB106" s="459"/>
      <c r="BC106" s="459"/>
      <c r="BD106" s="459"/>
      <c r="BE106" s="459"/>
      <c r="BF106" s="459"/>
      <c r="BG106" s="459"/>
      <c r="BH106" s="459"/>
      <c r="BI106" s="459"/>
      <c r="BJ106" s="459"/>
      <c r="BK106" s="459"/>
      <c r="BL106" s="459"/>
      <c r="BM106" s="459"/>
      <c r="BN106" s="459"/>
      <c r="BO106" s="459"/>
      <c r="BP106" s="459"/>
      <c r="BQ106" s="459"/>
      <c r="BR106" s="459"/>
      <c r="BS106" s="459"/>
      <c r="BT106" s="459"/>
      <c r="BU106" s="459"/>
      <c r="BV106" s="459"/>
      <c r="BW106" s="459"/>
      <c r="BX106" s="459"/>
      <c r="BY106" s="459"/>
      <c r="BZ106" s="459"/>
      <c r="CA106" s="459"/>
      <c r="CB106" s="459"/>
      <c r="CC106" s="459"/>
      <c r="CD106" s="459"/>
      <c r="CE106" s="459"/>
      <c r="CF106" s="459"/>
      <c r="CG106" s="459"/>
      <c r="CH106" s="459"/>
      <c r="CI106" s="459"/>
      <c r="CJ106" s="459"/>
      <c r="CK106" s="459"/>
      <c r="CL106" s="459"/>
      <c r="CM106" s="459"/>
      <c r="CN106" s="459"/>
      <c r="CO106" s="459"/>
      <c r="CP106" s="459"/>
      <c r="CQ106" s="459"/>
      <c r="CR106" s="459"/>
      <c r="CS106" s="459"/>
      <c r="CT106" s="459"/>
      <c r="CU106" s="459"/>
      <c r="CV106" s="459"/>
      <c r="CW106" s="459"/>
      <c r="CX106" s="459"/>
      <c r="CY106" s="459"/>
      <c r="CZ106" s="459"/>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29"/>
      <c r="Q107" s="290"/>
      <c r="S107" s="1"/>
      <c r="T107" s="1"/>
      <c r="U107" s="1"/>
      <c r="V107" s="1"/>
      <c r="W107" s="1"/>
      <c r="X107" s="1"/>
      <c r="Y107" s="1"/>
      <c r="Z107" s="1"/>
      <c r="AA107" s="1"/>
      <c r="AB107" s="1"/>
      <c r="AC107" s="1"/>
      <c r="AD107" s="1"/>
      <c r="AE107" s="1"/>
      <c r="AF107" s="1"/>
      <c r="AG107" s="1"/>
      <c r="AH107" s="73"/>
      <c r="AI107" s="3"/>
      <c r="AJ107" s="1"/>
      <c r="AK107" s="1"/>
      <c r="AL107" s="459"/>
      <c r="AM107" s="459"/>
      <c r="AN107" s="459"/>
      <c r="AO107" s="1"/>
      <c r="AP107" s="1"/>
      <c r="AQ107" s="1"/>
      <c r="AR107" s="1"/>
      <c r="AS107" s="1"/>
      <c r="AT107" s="459"/>
      <c r="AU107" s="459"/>
      <c r="AV107" s="459"/>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c r="CK107" s="459"/>
      <c r="CL107" s="459"/>
      <c r="CM107" s="459"/>
      <c r="CN107" s="459"/>
      <c r="CO107" s="459"/>
      <c r="CP107" s="459"/>
      <c r="CQ107" s="459"/>
      <c r="CR107" s="459"/>
      <c r="CS107" s="459"/>
      <c r="CT107" s="459"/>
      <c r="CU107" s="459"/>
      <c r="CV107" s="459"/>
      <c r="CW107" s="459"/>
      <c r="CX107" s="459"/>
      <c r="CY107" s="459"/>
      <c r="CZ107" s="459"/>
    </row>
    <row r="108" spans="1:104" s="81" customFormat="1" ht="19.350000000000001" hidden="1" customHeight="1" outlineLevel="1">
      <c r="A108" s="252"/>
      <c r="B108" s="423">
        <f>O95</f>
        <v>0</v>
      </c>
      <c r="C108" s="42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8"/>
      <c r="Q108" s="293"/>
      <c r="S108" s="1"/>
      <c r="T108" s="1"/>
      <c r="U108" s="1"/>
      <c r="V108" s="1"/>
      <c r="W108" s="1"/>
      <c r="X108" s="1"/>
      <c r="Y108" s="1"/>
      <c r="Z108" s="1"/>
      <c r="AA108" s="1"/>
      <c r="AB108" s="1"/>
      <c r="AC108" s="1"/>
      <c r="AD108" s="1"/>
      <c r="AE108" s="1"/>
      <c r="AF108" s="1"/>
      <c r="AG108" s="1"/>
      <c r="AH108" s="73"/>
      <c r="AI108" s="3"/>
      <c r="AJ108" s="1"/>
      <c r="AK108" s="1"/>
      <c r="AL108" s="459"/>
      <c r="AM108" s="459"/>
      <c r="AN108" s="459"/>
      <c r="AO108" s="1"/>
      <c r="AP108" s="1"/>
      <c r="AQ108" s="1"/>
      <c r="AR108" s="1"/>
      <c r="AS108" s="1"/>
      <c r="AT108" s="459"/>
      <c r="AU108" s="459"/>
      <c r="AV108" s="459"/>
      <c r="AW108" s="459"/>
      <c r="AX108" s="459"/>
      <c r="AY108" s="459"/>
      <c r="AZ108" s="459"/>
      <c r="BA108" s="459"/>
      <c r="BB108" s="459"/>
      <c r="BC108" s="459"/>
      <c r="BD108" s="459"/>
      <c r="BE108" s="459"/>
      <c r="BF108" s="459"/>
      <c r="BG108" s="459"/>
      <c r="BH108" s="459"/>
      <c r="BI108" s="459"/>
      <c r="BJ108" s="459"/>
      <c r="BK108" s="459"/>
      <c r="BL108" s="459"/>
      <c r="BM108" s="459"/>
      <c r="BN108" s="459"/>
      <c r="BO108" s="459"/>
      <c r="BP108" s="459"/>
      <c r="BQ108" s="459"/>
      <c r="BR108" s="459"/>
      <c r="BS108" s="459"/>
      <c r="BT108" s="459"/>
      <c r="BU108" s="459"/>
      <c r="BV108" s="459"/>
      <c r="BW108" s="459"/>
      <c r="BX108" s="459"/>
      <c r="BY108" s="459"/>
      <c r="BZ108" s="459"/>
      <c r="CA108" s="459"/>
      <c r="CB108" s="459"/>
      <c r="CC108" s="459"/>
      <c r="CD108" s="459"/>
      <c r="CE108" s="459"/>
      <c r="CF108" s="459"/>
      <c r="CG108" s="459"/>
      <c r="CH108" s="459"/>
      <c r="CI108" s="459"/>
      <c r="CJ108" s="459"/>
      <c r="CK108" s="459"/>
      <c r="CL108" s="459"/>
      <c r="CM108" s="459"/>
      <c r="CN108" s="459"/>
      <c r="CO108" s="459"/>
      <c r="CP108" s="459"/>
      <c r="CQ108" s="459"/>
      <c r="CR108" s="459"/>
      <c r="CS108" s="459"/>
      <c r="CT108" s="459"/>
      <c r="CU108" s="459"/>
      <c r="CV108" s="459"/>
      <c r="CW108" s="459"/>
      <c r="CX108" s="459"/>
      <c r="CY108" s="459"/>
      <c r="CZ108" s="459"/>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459"/>
      <c r="AM109" s="459"/>
      <c r="AN109" s="459"/>
      <c r="AO109" s="1"/>
      <c r="AP109" s="1"/>
      <c r="AQ109" s="1"/>
      <c r="AR109" s="1"/>
      <c r="AS109" s="1"/>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I109" s="459"/>
      <c r="CJ109" s="459"/>
      <c r="CK109" s="459"/>
      <c r="CL109" s="459"/>
      <c r="CM109" s="459"/>
      <c r="CN109" s="459"/>
      <c r="CO109" s="459"/>
      <c r="CP109" s="459"/>
      <c r="CQ109" s="459"/>
      <c r="CR109" s="459"/>
      <c r="CS109" s="459"/>
      <c r="CT109" s="459"/>
      <c r="CU109" s="459"/>
      <c r="CV109" s="459"/>
      <c r="CW109" s="459"/>
      <c r="CX109" s="459"/>
      <c r="CY109" s="459"/>
      <c r="CZ109" s="459"/>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459"/>
      <c r="AM110" s="459"/>
      <c r="AN110" s="459"/>
      <c r="AO110" s="1"/>
      <c r="AP110" s="1"/>
      <c r="AQ110" s="1"/>
      <c r="AR110" s="1"/>
      <c r="AS110" s="1"/>
      <c r="AT110" s="459"/>
      <c r="AU110" s="459"/>
      <c r="AV110" s="459"/>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c r="CK110" s="459"/>
      <c r="CL110" s="459"/>
      <c r="CM110" s="459"/>
      <c r="CN110" s="459"/>
      <c r="CO110" s="459"/>
      <c r="CP110" s="459"/>
      <c r="CQ110" s="459"/>
      <c r="CR110" s="459"/>
      <c r="CS110" s="459"/>
      <c r="CT110" s="459"/>
      <c r="CU110" s="459"/>
      <c r="CV110" s="459"/>
      <c r="CW110" s="459"/>
      <c r="CX110" s="459"/>
      <c r="CY110" s="459"/>
      <c r="CZ110" s="459"/>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459"/>
      <c r="AM111" s="459"/>
      <c r="AN111" s="459"/>
      <c r="AO111" s="1"/>
      <c r="AP111" s="1"/>
      <c r="AQ111" s="1"/>
      <c r="AR111" s="1"/>
      <c r="AS111" s="1"/>
      <c r="AT111" s="459"/>
      <c r="AU111" s="459"/>
      <c r="AV111" s="459"/>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59"/>
      <c r="CR111" s="459"/>
      <c r="CS111" s="459"/>
      <c r="CT111" s="459"/>
      <c r="CU111" s="459"/>
      <c r="CV111" s="459"/>
      <c r="CW111" s="459"/>
      <c r="CX111" s="459"/>
      <c r="CY111" s="459"/>
      <c r="CZ111" s="459"/>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459"/>
      <c r="AM112" s="459"/>
      <c r="AN112" s="459"/>
      <c r="AO112" s="1"/>
      <c r="AP112" s="1"/>
      <c r="AQ112" s="1"/>
      <c r="AR112" s="1"/>
      <c r="AS112" s="1"/>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c r="CK112" s="459"/>
      <c r="CL112" s="459"/>
      <c r="CM112" s="459"/>
      <c r="CN112" s="459"/>
      <c r="CO112" s="459"/>
      <c r="CP112" s="459"/>
      <c r="CQ112" s="459"/>
      <c r="CR112" s="459"/>
      <c r="CS112" s="459"/>
      <c r="CT112" s="459"/>
      <c r="CU112" s="459"/>
      <c r="CV112" s="459"/>
      <c r="CW112" s="459"/>
      <c r="CX112" s="459"/>
      <c r="CY112" s="459"/>
      <c r="CZ112" s="459"/>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459"/>
      <c r="AM113" s="459"/>
      <c r="AN113" s="459"/>
      <c r="AO113" s="1"/>
      <c r="AP113" s="1"/>
      <c r="AQ113" s="1"/>
      <c r="AR113" s="1"/>
      <c r="AS113" s="1"/>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459"/>
      <c r="AM114" s="459"/>
      <c r="AN114" s="459"/>
      <c r="AO114" s="1"/>
      <c r="AP114" s="1"/>
      <c r="AQ114" s="1"/>
      <c r="AR114" s="1"/>
      <c r="AS114" s="1"/>
      <c r="AT114" s="459"/>
      <c r="AU114" s="459"/>
      <c r="AV114" s="459"/>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c r="CJ114" s="459"/>
      <c r="CK114" s="459"/>
      <c r="CL114" s="459"/>
      <c r="CM114" s="459"/>
      <c r="CN114" s="459"/>
      <c r="CO114" s="459"/>
      <c r="CP114" s="459"/>
      <c r="CQ114" s="459"/>
      <c r="CR114" s="459"/>
      <c r="CS114" s="459"/>
      <c r="CT114" s="459"/>
      <c r="CU114" s="459"/>
      <c r="CV114" s="459"/>
      <c r="CW114" s="459"/>
      <c r="CX114" s="459"/>
      <c r="CY114" s="459"/>
      <c r="CZ114" s="459"/>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459"/>
      <c r="AM115" s="459"/>
      <c r="AN115" s="459"/>
      <c r="AO115" s="1"/>
      <c r="AP115" s="1"/>
      <c r="AQ115" s="1"/>
      <c r="AR115" s="1"/>
      <c r="AS115" s="1"/>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459"/>
      <c r="AM116" s="459"/>
      <c r="AN116" s="459"/>
      <c r="AO116" s="1"/>
      <c r="AP116" s="1"/>
      <c r="AQ116" s="1"/>
      <c r="AR116" s="1"/>
      <c r="AS116" s="1"/>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459"/>
      <c r="AM117" s="459"/>
      <c r="AN117" s="459"/>
      <c r="AO117" s="1"/>
      <c r="AP117" s="1"/>
      <c r="AQ117" s="1"/>
      <c r="AR117" s="1"/>
      <c r="AS117" s="1"/>
      <c r="AT117" s="459"/>
      <c r="AU117" s="459"/>
      <c r="AV117" s="459"/>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c r="CK117" s="459"/>
      <c r="CL117" s="459"/>
      <c r="CM117" s="459"/>
      <c r="CN117" s="459"/>
      <c r="CO117" s="459"/>
      <c r="CP117" s="459"/>
      <c r="CQ117" s="459"/>
      <c r="CR117" s="459"/>
      <c r="CS117" s="459"/>
      <c r="CT117" s="459"/>
      <c r="CU117" s="459"/>
      <c r="CV117" s="459"/>
      <c r="CW117" s="459"/>
      <c r="CX117" s="459"/>
      <c r="CY117" s="459"/>
      <c r="CZ117" s="459"/>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459"/>
      <c r="AM118" s="459"/>
      <c r="AN118" s="459"/>
      <c r="AO118" s="1"/>
      <c r="AP118" s="1"/>
      <c r="AQ118" s="1"/>
      <c r="AR118" s="1"/>
      <c r="AS118" s="1"/>
      <c r="AT118" s="459"/>
      <c r="AU118" s="459"/>
      <c r="AV118" s="459"/>
      <c r="AW118" s="459"/>
      <c r="AX118" s="459"/>
      <c r="AY118" s="459"/>
      <c r="AZ118" s="459"/>
      <c r="BA118" s="459"/>
      <c r="BB118" s="459"/>
      <c r="BC118" s="459"/>
      <c r="BD118" s="459"/>
      <c r="BE118" s="459"/>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c r="CH118" s="459"/>
      <c r="CI118" s="459"/>
      <c r="CJ118" s="459"/>
      <c r="CK118" s="459"/>
      <c r="CL118" s="459"/>
      <c r="CM118" s="459"/>
      <c r="CN118" s="459"/>
      <c r="CO118" s="459"/>
      <c r="CP118" s="459"/>
      <c r="CQ118" s="459"/>
      <c r="CR118" s="459"/>
      <c r="CS118" s="459"/>
      <c r="CT118" s="459"/>
      <c r="CU118" s="459"/>
      <c r="CV118" s="459"/>
      <c r="CW118" s="459"/>
      <c r="CX118" s="459"/>
      <c r="CY118" s="459"/>
      <c r="CZ118" s="459"/>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459"/>
      <c r="AM119" s="459"/>
      <c r="AN119" s="459"/>
      <c r="AO119" s="1"/>
      <c r="AP119" s="1"/>
      <c r="AQ119" s="1"/>
      <c r="AR119" s="1"/>
      <c r="AS119" s="1"/>
      <c r="AT119" s="459"/>
      <c r="AU119" s="459"/>
      <c r="AV119" s="459"/>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c r="CJ119" s="459"/>
      <c r="CK119" s="459"/>
      <c r="CL119" s="459"/>
      <c r="CM119" s="459"/>
      <c r="CN119" s="459"/>
      <c r="CO119" s="459"/>
      <c r="CP119" s="459"/>
      <c r="CQ119" s="459"/>
      <c r="CR119" s="459"/>
      <c r="CS119" s="459"/>
      <c r="CT119" s="459"/>
      <c r="CU119" s="459"/>
      <c r="CV119" s="459"/>
      <c r="CW119" s="459"/>
      <c r="CX119" s="459"/>
      <c r="CY119" s="459"/>
      <c r="CZ119" s="459"/>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459"/>
      <c r="AM120" s="459"/>
      <c r="AN120" s="459"/>
      <c r="AO120" s="1"/>
      <c r="AP120" s="1"/>
      <c r="AQ120" s="1"/>
      <c r="AR120" s="1"/>
      <c r="AS120" s="1"/>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459"/>
      <c r="AM121" s="459"/>
      <c r="AN121" s="459"/>
      <c r="AO121" s="1"/>
      <c r="AP121" s="1"/>
      <c r="AQ121" s="1"/>
      <c r="AR121" s="1"/>
      <c r="AS121" s="1"/>
      <c r="AT121" s="459"/>
      <c r="AU121" s="459"/>
      <c r="AV121" s="459"/>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c r="CH121" s="459"/>
      <c r="CI121" s="459"/>
      <c r="CJ121" s="459"/>
      <c r="CK121" s="459"/>
      <c r="CL121" s="459"/>
      <c r="CM121" s="459"/>
      <c r="CN121" s="459"/>
      <c r="CO121" s="459"/>
      <c r="CP121" s="459"/>
      <c r="CQ121" s="459"/>
      <c r="CR121" s="459"/>
      <c r="CS121" s="459"/>
      <c r="CT121" s="459"/>
      <c r="CU121" s="459"/>
      <c r="CV121" s="459"/>
      <c r="CW121" s="459"/>
      <c r="CX121" s="459"/>
      <c r="CY121" s="459"/>
      <c r="CZ121" s="459"/>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459"/>
      <c r="AM122" s="459"/>
      <c r="AN122" s="459"/>
      <c r="AO122" s="1"/>
      <c r="AP122" s="1"/>
      <c r="AQ122" s="1"/>
      <c r="AR122" s="1"/>
      <c r="AS122" s="1"/>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c r="CJ122" s="459"/>
      <c r="CK122" s="459"/>
      <c r="CL122" s="459"/>
      <c r="CM122" s="459"/>
      <c r="CN122" s="459"/>
      <c r="CO122" s="459"/>
      <c r="CP122" s="459"/>
      <c r="CQ122" s="459"/>
      <c r="CR122" s="459"/>
      <c r="CS122" s="459"/>
      <c r="CT122" s="459"/>
      <c r="CU122" s="459"/>
      <c r="CV122" s="459"/>
      <c r="CW122" s="459"/>
      <c r="CX122" s="459"/>
      <c r="CY122" s="459"/>
      <c r="CZ122" s="459"/>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459"/>
      <c r="AM123" s="459"/>
      <c r="AN123" s="459"/>
      <c r="AO123" s="1"/>
      <c r="AP123" s="1"/>
      <c r="AQ123" s="1"/>
      <c r="AR123" s="1"/>
      <c r="AS123" s="1"/>
      <c r="AT123" s="459"/>
      <c r="AU123" s="459"/>
      <c r="AV123" s="459"/>
      <c r="AW123" s="459"/>
      <c r="AX123" s="459"/>
      <c r="AY123" s="459"/>
      <c r="AZ123" s="459"/>
      <c r="BA123" s="459"/>
      <c r="BB123" s="459"/>
      <c r="BC123" s="459"/>
      <c r="BD123" s="459"/>
      <c r="BE123" s="459"/>
      <c r="BF123" s="459"/>
      <c r="BG123" s="459"/>
      <c r="BH123" s="459"/>
      <c r="BI123" s="459"/>
      <c r="BJ123" s="459"/>
      <c r="BK123" s="459"/>
      <c r="BL123" s="459"/>
      <c r="BM123" s="459"/>
      <c r="BN123" s="459"/>
      <c r="BO123" s="459"/>
      <c r="BP123" s="459"/>
      <c r="BQ123" s="459"/>
      <c r="BR123" s="459"/>
      <c r="BS123" s="459"/>
      <c r="BT123" s="459"/>
      <c r="BU123" s="459"/>
      <c r="BV123" s="459"/>
      <c r="BW123" s="459"/>
      <c r="BX123" s="459"/>
      <c r="BY123" s="459"/>
      <c r="BZ123" s="459"/>
      <c r="CA123" s="459"/>
      <c r="CB123" s="459"/>
      <c r="CC123" s="459"/>
      <c r="CD123" s="459"/>
      <c r="CE123" s="459"/>
      <c r="CF123" s="459"/>
      <c r="CG123" s="459"/>
      <c r="CH123" s="459"/>
      <c r="CI123" s="459"/>
      <c r="CJ123" s="459"/>
      <c r="CK123" s="459"/>
      <c r="CL123" s="459"/>
      <c r="CM123" s="459"/>
      <c r="CN123" s="459"/>
      <c r="CO123" s="459"/>
      <c r="CP123" s="459"/>
      <c r="CQ123" s="459"/>
      <c r="CR123" s="459"/>
      <c r="CS123" s="459"/>
      <c r="CT123" s="459"/>
      <c r="CU123" s="459"/>
      <c r="CV123" s="459"/>
      <c r="CW123" s="459"/>
      <c r="CX123" s="459"/>
      <c r="CY123" s="459"/>
      <c r="CZ123" s="459"/>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459"/>
      <c r="AM124" s="459"/>
      <c r="AN124" s="459"/>
      <c r="AO124" s="1"/>
      <c r="AP124" s="1"/>
      <c r="AQ124" s="1"/>
      <c r="AR124" s="1"/>
      <c r="AS124" s="1"/>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c r="CK124" s="459"/>
      <c r="CL124" s="459"/>
      <c r="CM124" s="459"/>
      <c r="CN124" s="459"/>
      <c r="CO124" s="459"/>
      <c r="CP124" s="459"/>
      <c r="CQ124" s="459"/>
      <c r="CR124" s="459"/>
      <c r="CS124" s="459"/>
      <c r="CT124" s="459"/>
      <c r="CU124" s="459"/>
      <c r="CV124" s="459"/>
      <c r="CW124" s="459"/>
      <c r="CX124" s="459"/>
      <c r="CY124" s="459"/>
      <c r="CZ124" s="459"/>
    </row>
    <row r="125" spans="1:104" s="81" customFormat="1" ht="16.5" hidden="1" outlineLevel="1">
      <c r="A125" s="252"/>
      <c r="B125" s="253" t="str">
        <f>$A$53</f>
        <v>所定労働日数(日/月)</v>
      </c>
      <c r="C125" s="237"/>
      <c r="D125" s="252"/>
      <c r="E125" s="236">
        <f>$A$54</f>
        <v>22</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459"/>
      <c r="AM125" s="459"/>
      <c r="AN125" s="459"/>
      <c r="AO125" s="1"/>
      <c r="AP125" s="1"/>
      <c r="AQ125" s="1"/>
      <c r="AR125" s="1"/>
      <c r="AS125" s="1"/>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c r="CJ125" s="459"/>
      <c r="CK125" s="459"/>
      <c r="CL125" s="459"/>
      <c r="CM125" s="459"/>
      <c r="CN125" s="459"/>
      <c r="CO125" s="459"/>
      <c r="CP125" s="459"/>
      <c r="CQ125" s="459"/>
      <c r="CR125" s="459"/>
      <c r="CS125" s="459"/>
      <c r="CT125" s="459"/>
      <c r="CU125" s="459"/>
      <c r="CV125" s="459"/>
      <c r="CW125" s="459"/>
      <c r="CX125" s="459"/>
      <c r="CY125" s="459"/>
      <c r="CZ125" s="459"/>
    </row>
    <row r="126" spans="1:104" s="81" customFormat="1" ht="16.5" hidden="1" outlineLevel="1">
      <c r="A126" s="252"/>
      <c r="B126" s="267" t="str">
        <f>$E$53</f>
        <v>休暇日数(日/月)</v>
      </c>
      <c r="C126" s="261"/>
      <c r="D126" s="252"/>
      <c r="E126" s="236">
        <f>$E$54</f>
        <v>0</v>
      </c>
      <c r="F126" s="262">
        <f>$F$54</f>
        <v>22</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459"/>
      <c r="AM126" s="459"/>
      <c r="AN126" s="459"/>
      <c r="AO126" s="1"/>
      <c r="AP126" s="1"/>
      <c r="AQ126" s="1"/>
      <c r="AR126" s="1"/>
      <c r="AS126" s="1"/>
      <c r="AT126" s="459"/>
      <c r="AU126" s="459"/>
      <c r="AV126" s="459"/>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59"/>
      <c r="BX126" s="459"/>
      <c r="BY126" s="459"/>
      <c r="BZ126" s="459"/>
      <c r="CA126" s="459"/>
      <c r="CB126" s="459"/>
      <c r="CC126" s="459"/>
      <c r="CD126" s="459"/>
      <c r="CE126" s="459"/>
      <c r="CF126" s="459"/>
      <c r="CG126" s="459"/>
      <c r="CH126" s="459"/>
      <c r="CI126" s="459"/>
      <c r="CJ126" s="459"/>
      <c r="CK126" s="459"/>
      <c r="CL126" s="459"/>
      <c r="CM126" s="459"/>
      <c r="CN126" s="459"/>
      <c r="CO126" s="459"/>
      <c r="CP126" s="459"/>
      <c r="CQ126" s="459"/>
      <c r="CR126" s="459"/>
      <c r="CS126" s="459"/>
      <c r="CT126" s="459"/>
      <c r="CU126" s="459"/>
      <c r="CV126" s="459"/>
      <c r="CW126" s="459"/>
      <c r="CX126" s="459"/>
      <c r="CY126" s="459"/>
      <c r="CZ126" s="459"/>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459"/>
      <c r="AM127" s="459"/>
      <c r="AN127" s="459"/>
      <c r="AO127" s="1"/>
      <c r="AP127" s="1"/>
      <c r="AQ127" s="1"/>
      <c r="AR127" s="1"/>
      <c r="AS127" s="1"/>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59"/>
      <c r="BU127" s="459"/>
      <c r="BV127" s="459"/>
      <c r="BW127" s="459"/>
      <c r="BX127" s="459"/>
      <c r="BY127" s="459"/>
      <c r="BZ127" s="459"/>
      <c r="CA127" s="459"/>
      <c r="CB127" s="459"/>
      <c r="CC127" s="459"/>
      <c r="CD127" s="459"/>
      <c r="CE127" s="459"/>
      <c r="CF127" s="459"/>
      <c r="CG127" s="459"/>
      <c r="CH127" s="459"/>
      <c r="CI127" s="459"/>
      <c r="CJ127" s="459"/>
      <c r="CK127" s="459"/>
      <c r="CL127" s="459"/>
      <c r="CM127" s="459"/>
      <c r="CN127" s="459"/>
      <c r="CO127" s="459"/>
      <c r="CP127" s="459"/>
      <c r="CQ127" s="459"/>
      <c r="CR127" s="459"/>
      <c r="CS127" s="459"/>
      <c r="CT127" s="459"/>
      <c r="CU127" s="459"/>
      <c r="CV127" s="459"/>
      <c r="CW127" s="459"/>
      <c r="CX127" s="459"/>
      <c r="CY127" s="459"/>
      <c r="CZ127" s="459"/>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459"/>
      <c r="AM128" s="459"/>
      <c r="AN128" s="459"/>
      <c r="AO128" s="1"/>
      <c r="AP128" s="1"/>
      <c r="AQ128" s="1"/>
      <c r="AR128" s="1"/>
      <c r="AS128" s="1"/>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459"/>
      <c r="CO128" s="459"/>
      <c r="CP128" s="459"/>
      <c r="CQ128" s="459"/>
      <c r="CR128" s="459"/>
      <c r="CS128" s="459"/>
      <c r="CT128" s="459"/>
      <c r="CU128" s="459"/>
      <c r="CV128" s="459"/>
      <c r="CW128" s="459"/>
      <c r="CX128" s="459"/>
      <c r="CY128" s="459"/>
      <c r="CZ128" s="459"/>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459"/>
      <c r="AM129" s="459"/>
      <c r="AN129" s="459"/>
      <c r="AO129" s="1"/>
      <c r="AP129" s="1"/>
      <c r="AQ129" s="1"/>
      <c r="AR129" s="1"/>
      <c r="AS129" s="1"/>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row>
    <row r="130" spans="1:104" s="81" customFormat="1" ht="19.350000000000001" hidden="1" customHeight="1" outlineLevel="1">
      <c r="A130" s="252"/>
      <c r="B130" s="423">
        <f>O126</f>
        <v>0</v>
      </c>
      <c r="C130" s="42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459"/>
      <c r="AM130" s="459"/>
      <c r="AN130" s="459"/>
      <c r="AO130" s="1"/>
      <c r="AP130" s="1"/>
      <c r="AQ130" s="1"/>
      <c r="AR130" s="1"/>
      <c r="AS130" s="1"/>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c r="CK130" s="459"/>
      <c r="CL130" s="459"/>
      <c r="CM130" s="459"/>
      <c r="CN130" s="459"/>
      <c r="CO130" s="459"/>
      <c r="CP130" s="459"/>
      <c r="CQ130" s="459"/>
      <c r="CR130" s="459"/>
      <c r="CS130" s="459"/>
      <c r="CT130" s="459"/>
      <c r="CU130" s="459"/>
      <c r="CV130" s="459"/>
      <c r="CW130" s="459"/>
      <c r="CX130" s="459"/>
      <c r="CY130" s="459"/>
      <c r="CZ130" s="459"/>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459"/>
      <c r="AM131" s="459"/>
      <c r="AN131" s="459"/>
      <c r="AO131" s="1"/>
      <c r="AP131" s="1"/>
      <c r="AQ131" s="1"/>
      <c r="AR131" s="1"/>
      <c r="AS131" s="1"/>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c r="CK131" s="459"/>
      <c r="CL131" s="459"/>
      <c r="CM131" s="459"/>
      <c r="CN131" s="459"/>
      <c r="CO131" s="459"/>
      <c r="CP131" s="459"/>
      <c r="CQ131" s="459"/>
      <c r="CR131" s="459"/>
      <c r="CS131" s="459"/>
      <c r="CT131" s="459"/>
      <c r="CU131" s="459"/>
      <c r="CV131" s="459"/>
      <c r="CW131" s="459"/>
      <c r="CX131" s="459"/>
      <c r="CY131" s="459"/>
      <c r="CZ131" s="459"/>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459"/>
      <c r="AM132" s="459"/>
      <c r="AN132" s="459"/>
      <c r="AO132" s="1"/>
      <c r="AP132" s="1"/>
      <c r="AQ132" s="1"/>
      <c r="AR132" s="1"/>
      <c r="AS132" s="1"/>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459"/>
      <c r="AM133" s="459"/>
      <c r="AN133" s="459"/>
      <c r="AO133" s="1"/>
      <c r="AP133" s="1"/>
      <c r="AQ133" s="1"/>
      <c r="AR133" s="1"/>
      <c r="AS133" s="1"/>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9"/>
      <c r="CY133" s="459"/>
      <c r="CZ133" s="459"/>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459"/>
      <c r="AM134" s="459"/>
      <c r="AN134" s="459"/>
      <c r="AO134" s="1"/>
      <c r="AP134" s="1"/>
      <c r="AQ134" s="1"/>
      <c r="AR134" s="1"/>
      <c r="AS134" s="1"/>
      <c r="AT134" s="459"/>
      <c r="AU134" s="459"/>
      <c r="AV134" s="459"/>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459"/>
      <c r="AM135" s="459"/>
      <c r="AN135" s="459"/>
      <c r="AO135" s="1"/>
      <c r="AP135" s="1"/>
      <c r="AQ135" s="1"/>
      <c r="AR135" s="1"/>
      <c r="AS135" s="1"/>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c r="CK135" s="459"/>
      <c r="CL135" s="459"/>
      <c r="CM135" s="459"/>
      <c r="CN135" s="459"/>
      <c r="CO135" s="459"/>
      <c r="CP135" s="459"/>
      <c r="CQ135" s="459"/>
      <c r="CR135" s="459"/>
      <c r="CS135" s="459"/>
      <c r="CT135" s="459"/>
      <c r="CU135" s="459"/>
      <c r="CV135" s="459"/>
      <c r="CW135" s="459"/>
      <c r="CX135" s="459"/>
      <c r="CY135" s="459"/>
      <c r="CZ135" s="459"/>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459"/>
      <c r="AM136" s="459"/>
      <c r="AN136" s="459"/>
      <c r="AO136" s="1"/>
      <c r="AP136" s="1"/>
      <c r="AQ136" s="1"/>
      <c r="AR136" s="1"/>
      <c r="AS136" s="1"/>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459"/>
      <c r="AM137" s="459"/>
      <c r="AN137" s="459"/>
      <c r="AO137" s="1"/>
      <c r="AP137" s="1"/>
      <c r="AQ137" s="1"/>
      <c r="AR137" s="1"/>
      <c r="AS137" s="1"/>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5"/>
      <c r="N138" s="261"/>
      <c r="O138" s="427"/>
      <c r="P138" s="429"/>
      <c r="Q138" s="290"/>
      <c r="S138" s="1"/>
      <c r="T138" s="1"/>
      <c r="U138" s="1"/>
      <c r="V138" s="1"/>
      <c r="W138" s="1"/>
      <c r="X138" s="1"/>
      <c r="Y138" s="1"/>
      <c r="Z138" s="1"/>
      <c r="AA138" s="1"/>
      <c r="AB138" s="1"/>
      <c r="AC138" s="1"/>
      <c r="AD138" s="1"/>
      <c r="AE138" s="1"/>
      <c r="AF138" s="1"/>
      <c r="AG138" s="1"/>
      <c r="AH138" s="73"/>
      <c r="AI138" s="3"/>
      <c r="AJ138" s="1"/>
      <c r="AK138" s="1"/>
      <c r="AL138" s="459"/>
      <c r="AM138" s="459"/>
      <c r="AN138" s="459"/>
      <c r="AO138" s="1"/>
      <c r="AP138" s="1"/>
      <c r="AQ138" s="1"/>
      <c r="AR138" s="1"/>
      <c r="AS138" s="1"/>
      <c r="AT138" s="459"/>
      <c r="AU138" s="459"/>
      <c r="AV138" s="459"/>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c r="CJ138" s="459"/>
      <c r="CK138" s="459"/>
      <c r="CL138" s="459"/>
      <c r="CM138" s="459"/>
      <c r="CN138" s="459"/>
      <c r="CO138" s="459"/>
      <c r="CP138" s="459"/>
      <c r="CQ138" s="459"/>
      <c r="CR138" s="459"/>
      <c r="CS138" s="459"/>
      <c r="CT138" s="459"/>
      <c r="CU138" s="459"/>
      <c r="CV138" s="459"/>
      <c r="CW138" s="459"/>
      <c r="CX138" s="459"/>
      <c r="CY138" s="459"/>
      <c r="CZ138" s="459"/>
    </row>
    <row r="139" spans="1:104" s="81" customFormat="1" ht="19.350000000000001" hidden="1" customHeight="1" outlineLevel="1">
      <c r="A139" s="252"/>
      <c r="B139" s="423">
        <f>$O$126</f>
        <v>0</v>
      </c>
      <c r="C139" s="424"/>
      <c r="D139" s="275"/>
      <c r="E139" s="261" t="s">
        <v>51</v>
      </c>
      <c r="F139" s="300" t="str">
        <f>"("&amp;$H$138&amp;" "&amp;$K$138&amp;" + "&amp;$I$53&amp;" "&amp;$I$54&amp;")"</f>
        <v>(NEDO事業の従事時間(h/月) 0 + 他の公的事業従事時間(h/月) 0)</v>
      </c>
      <c r="G139" s="291"/>
      <c r="H139" s="292"/>
      <c r="I139" s="292"/>
      <c r="J139" s="292"/>
      <c r="K139" s="292"/>
      <c r="L139" s="292"/>
      <c r="M139" s="426"/>
      <c r="N139" s="296"/>
      <c r="O139" s="428"/>
      <c r="P139" s="428"/>
      <c r="Q139" s="293"/>
      <c r="S139" s="1"/>
      <c r="T139" s="1"/>
      <c r="U139" s="1"/>
      <c r="V139" s="1"/>
      <c r="W139" s="1"/>
      <c r="X139" s="1"/>
      <c r="Y139" s="1"/>
      <c r="Z139" s="1"/>
      <c r="AA139" s="1"/>
      <c r="AB139" s="1"/>
      <c r="AC139" s="1"/>
      <c r="AD139" s="1"/>
      <c r="AE139" s="1"/>
      <c r="AF139" s="1"/>
      <c r="AG139" s="1"/>
      <c r="AH139" s="73"/>
      <c r="AI139" s="3"/>
      <c r="AJ139" s="1"/>
      <c r="AK139" s="1"/>
      <c r="AL139" s="459"/>
      <c r="AM139" s="459"/>
      <c r="AN139" s="459"/>
      <c r="AO139" s="1"/>
      <c r="AP139" s="1"/>
      <c r="AQ139" s="1"/>
      <c r="AR139" s="1"/>
      <c r="AS139" s="1"/>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c r="CK139" s="459"/>
      <c r="CL139" s="459"/>
      <c r="CM139" s="459"/>
      <c r="CN139" s="459"/>
      <c r="CO139" s="459"/>
      <c r="CP139" s="459"/>
      <c r="CQ139" s="459"/>
      <c r="CR139" s="459"/>
      <c r="CS139" s="459"/>
      <c r="CT139" s="459"/>
      <c r="CU139" s="459"/>
      <c r="CV139" s="459"/>
      <c r="CW139" s="459"/>
      <c r="CX139" s="459"/>
      <c r="CY139" s="459"/>
      <c r="CZ139" s="459"/>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459"/>
      <c r="AM140" s="459"/>
      <c r="AN140" s="459"/>
      <c r="AO140" s="1"/>
      <c r="AP140" s="1"/>
      <c r="AQ140" s="1"/>
      <c r="AR140" s="1"/>
      <c r="AS140" s="1"/>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c r="CK140" s="459"/>
      <c r="CL140" s="459"/>
      <c r="CM140" s="459"/>
      <c r="CN140" s="459"/>
      <c r="CO140" s="459"/>
      <c r="CP140" s="459"/>
      <c r="CQ140" s="459"/>
      <c r="CR140" s="459"/>
      <c r="CS140" s="459"/>
      <c r="CT140" s="459"/>
      <c r="CU140" s="459"/>
      <c r="CV140" s="459"/>
      <c r="CW140" s="459"/>
      <c r="CX140" s="459"/>
      <c r="CY140" s="459"/>
      <c r="CZ140" s="459"/>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459"/>
      <c r="AM141" s="459"/>
      <c r="AN141" s="459"/>
      <c r="AO141" s="1"/>
      <c r="AP141" s="1"/>
      <c r="AQ141" s="1"/>
      <c r="AR141" s="1"/>
      <c r="AS141" s="1"/>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c r="CK141" s="459"/>
      <c r="CL141" s="459"/>
      <c r="CM141" s="459"/>
      <c r="CN141" s="459"/>
      <c r="CO141" s="459"/>
      <c r="CP141" s="459"/>
      <c r="CQ141" s="459"/>
      <c r="CR141" s="459"/>
      <c r="CS141" s="459"/>
      <c r="CT141" s="459"/>
      <c r="CU141" s="459"/>
      <c r="CV141" s="459"/>
      <c r="CW141" s="459"/>
      <c r="CX141" s="459"/>
      <c r="CY141" s="459"/>
      <c r="CZ141" s="459"/>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459"/>
      <c r="AM142" s="459"/>
      <c r="AN142" s="459"/>
      <c r="AO142" s="1"/>
      <c r="AP142" s="1"/>
      <c r="AQ142" s="1"/>
      <c r="AR142" s="1"/>
      <c r="AS142" s="1"/>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459"/>
      <c r="AM143" s="459"/>
      <c r="AN143" s="459"/>
      <c r="AO143" s="1"/>
      <c r="AP143" s="1"/>
      <c r="AQ143" s="1"/>
      <c r="AR143" s="1"/>
      <c r="AS143" s="1"/>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459"/>
      <c r="AM144" s="459"/>
      <c r="AN144" s="459"/>
      <c r="AO144" s="1"/>
      <c r="AP144" s="1"/>
      <c r="AQ144" s="1"/>
      <c r="AR144" s="1"/>
      <c r="AS144" s="1"/>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459"/>
      <c r="AM145" s="459"/>
      <c r="AN145" s="459"/>
      <c r="AO145" s="1"/>
      <c r="AP145" s="1"/>
      <c r="AQ145" s="1"/>
      <c r="AR145" s="1"/>
      <c r="AS145" s="1"/>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459"/>
      <c r="AM146" s="459"/>
      <c r="AN146" s="459"/>
      <c r="AO146" s="1"/>
      <c r="AP146" s="1"/>
      <c r="AQ146" s="1"/>
      <c r="AR146" s="1"/>
      <c r="AS146" s="1"/>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459"/>
      <c r="AM147" s="459"/>
      <c r="AN147" s="459"/>
      <c r="AO147" s="1"/>
      <c r="AP147" s="1"/>
      <c r="AQ147" s="1"/>
      <c r="AR147" s="1"/>
      <c r="AS147" s="1"/>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c r="CK147" s="459"/>
      <c r="CL147" s="459"/>
      <c r="CM147" s="459"/>
      <c r="CN147" s="459"/>
      <c r="CO147" s="459"/>
      <c r="CP147" s="459"/>
      <c r="CQ147" s="459"/>
      <c r="CR147" s="459"/>
      <c r="CS147" s="459"/>
      <c r="CT147" s="459"/>
      <c r="CU147" s="459"/>
      <c r="CV147" s="459"/>
      <c r="CW147" s="459"/>
      <c r="CX147" s="459"/>
      <c r="CY147" s="459"/>
      <c r="CZ147" s="459"/>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459"/>
      <c r="AM148" s="459"/>
      <c r="AN148" s="459"/>
      <c r="AO148" s="1"/>
      <c r="AP148" s="1"/>
      <c r="AQ148" s="1"/>
      <c r="AR148" s="1"/>
      <c r="AS148" s="1"/>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459"/>
      <c r="AM149" s="459"/>
      <c r="AN149" s="459"/>
      <c r="AO149" s="1"/>
      <c r="AP149" s="1"/>
      <c r="AQ149" s="1"/>
      <c r="AR149" s="1"/>
      <c r="AS149" s="1"/>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459"/>
      <c r="AM150" s="459"/>
      <c r="AN150" s="459"/>
      <c r="AO150" s="1"/>
      <c r="AP150" s="1"/>
      <c r="AQ150" s="1"/>
      <c r="AR150" s="1"/>
      <c r="AS150" s="1"/>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459"/>
      <c r="AM151" s="459"/>
      <c r="AN151" s="459"/>
      <c r="AO151" s="1"/>
      <c r="AP151" s="1"/>
      <c r="AQ151" s="1"/>
      <c r="AR151" s="1"/>
      <c r="AS151" s="1"/>
      <c r="AT151" s="459"/>
      <c r="AU151" s="459"/>
      <c r="AV151" s="459"/>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c r="CJ151" s="459"/>
      <c r="CK151" s="459"/>
      <c r="CL151" s="459"/>
      <c r="CM151" s="459"/>
      <c r="CN151" s="459"/>
      <c r="CO151" s="459"/>
      <c r="CP151" s="459"/>
      <c r="CQ151" s="459"/>
      <c r="CR151" s="459"/>
      <c r="CS151" s="459"/>
      <c r="CT151" s="459"/>
      <c r="CU151" s="459"/>
      <c r="CV151" s="459"/>
      <c r="CW151" s="459"/>
      <c r="CX151" s="459"/>
      <c r="CY151" s="459"/>
      <c r="CZ151" s="459"/>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459"/>
      <c r="AM152" s="459"/>
      <c r="AN152" s="459"/>
      <c r="AO152" s="1"/>
      <c r="AP152" s="1"/>
      <c r="AQ152" s="1"/>
      <c r="AR152" s="1"/>
      <c r="AS152" s="1"/>
      <c r="AT152" s="459"/>
      <c r="AU152" s="459"/>
      <c r="AV152" s="459"/>
      <c r="AW152" s="459"/>
      <c r="AX152" s="459"/>
      <c r="AY152" s="459"/>
      <c r="AZ152" s="459"/>
      <c r="BA152" s="459"/>
      <c r="BB152" s="459"/>
      <c r="BC152" s="459"/>
      <c r="BD152" s="459"/>
      <c r="BE152" s="459"/>
      <c r="BF152" s="459"/>
      <c r="BG152" s="459"/>
      <c r="BH152" s="459"/>
      <c r="BI152" s="459"/>
      <c r="BJ152" s="459"/>
      <c r="BK152" s="459"/>
      <c r="BL152" s="459"/>
      <c r="BM152" s="459"/>
      <c r="BN152" s="459"/>
      <c r="BO152" s="459"/>
      <c r="BP152" s="459"/>
      <c r="BQ152" s="459"/>
      <c r="BR152" s="459"/>
      <c r="BS152" s="459"/>
      <c r="BT152" s="459"/>
      <c r="BU152" s="459"/>
      <c r="BV152" s="459"/>
      <c r="BW152" s="459"/>
      <c r="BX152" s="459"/>
      <c r="BY152" s="459"/>
      <c r="BZ152" s="459"/>
      <c r="CA152" s="459"/>
      <c r="CB152" s="459"/>
      <c r="CC152" s="459"/>
      <c r="CD152" s="459"/>
      <c r="CE152" s="459"/>
      <c r="CF152" s="459"/>
      <c r="CG152" s="459"/>
      <c r="CH152" s="459"/>
      <c r="CI152" s="459"/>
      <c r="CJ152" s="459"/>
      <c r="CK152" s="459"/>
      <c r="CL152" s="459"/>
      <c r="CM152" s="459"/>
      <c r="CN152" s="459"/>
      <c r="CO152" s="459"/>
      <c r="CP152" s="459"/>
      <c r="CQ152" s="459"/>
      <c r="CR152" s="459"/>
      <c r="CS152" s="459"/>
      <c r="CT152" s="459"/>
      <c r="CU152" s="459"/>
      <c r="CV152" s="459"/>
      <c r="CW152" s="459"/>
      <c r="CX152" s="459"/>
      <c r="CY152" s="459"/>
      <c r="CZ152" s="459"/>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459"/>
      <c r="AM153" s="459"/>
      <c r="AN153" s="459"/>
      <c r="AO153" s="1"/>
      <c r="AP153" s="1"/>
      <c r="AQ153" s="1"/>
      <c r="AR153" s="1"/>
      <c r="AS153" s="1"/>
      <c r="AT153" s="459"/>
      <c r="AU153" s="459"/>
      <c r="AV153" s="459"/>
      <c r="AW153" s="459"/>
      <c r="AX153" s="459"/>
      <c r="AY153" s="459"/>
      <c r="AZ153" s="459"/>
      <c r="BA153" s="459"/>
      <c r="BB153" s="459"/>
      <c r="BC153" s="459"/>
      <c r="BD153" s="459"/>
      <c r="BE153" s="459"/>
      <c r="BF153" s="459"/>
      <c r="BG153" s="459"/>
      <c r="BH153" s="459"/>
      <c r="BI153" s="459"/>
      <c r="BJ153" s="459"/>
      <c r="BK153" s="459"/>
      <c r="BL153" s="459"/>
      <c r="BM153" s="459"/>
      <c r="BN153" s="459"/>
      <c r="BO153" s="459"/>
      <c r="BP153" s="459"/>
      <c r="BQ153" s="459"/>
      <c r="BR153" s="459"/>
      <c r="BS153" s="459"/>
      <c r="BT153" s="459"/>
      <c r="BU153" s="459"/>
      <c r="BV153" s="459"/>
      <c r="BW153" s="459"/>
      <c r="BX153" s="459"/>
      <c r="BY153" s="459"/>
      <c r="BZ153" s="459"/>
      <c r="CA153" s="459"/>
      <c r="CB153" s="459"/>
      <c r="CC153" s="459"/>
      <c r="CD153" s="459"/>
      <c r="CE153" s="459"/>
      <c r="CF153" s="459"/>
      <c r="CG153" s="459"/>
      <c r="CH153" s="459"/>
      <c r="CI153" s="459"/>
      <c r="CJ153" s="459"/>
      <c r="CK153" s="459"/>
      <c r="CL153" s="459"/>
      <c r="CM153" s="459"/>
      <c r="CN153" s="459"/>
      <c r="CO153" s="459"/>
      <c r="CP153" s="459"/>
      <c r="CQ153" s="459"/>
      <c r="CR153" s="459"/>
      <c r="CS153" s="459"/>
      <c r="CT153" s="459"/>
      <c r="CU153" s="459"/>
      <c r="CV153" s="459"/>
      <c r="CW153" s="459"/>
      <c r="CX153" s="459"/>
      <c r="CY153" s="459"/>
      <c r="CZ153" s="459"/>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459"/>
      <c r="AM154" s="459"/>
      <c r="AN154" s="459"/>
      <c r="AO154" s="1"/>
      <c r="AP154" s="1"/>
      <c r="AQ154" s="1"/>
      <c r="AR154" s="1"/>
      <c r="AS154" s="1"/>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459"/>
      <c r="AM155" s="459"/>
      <c r="AN155" s="459"/>
      <c r="AO155" s="1"/>
      <c r="AP155" s="1"/>
      <c r="AQ155" s="1"/>
      <c r="AR155" s="1"/>
      <c r="AS155" s="1"/>
      <c r="AT155" s="459"/>
      <c r="AU155" s="459"/>
      <c r="AV155" s="459"/>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row>
    <row r="156" spans="1:104" s="81" customFormat="1" ht="19.350000000000001" hidden="1" customHeight="1" outlineLevel="1">
      <c r="A156" s="268"/>
      <c r="B156" s="253" t="str">
        <f>$A$53</f>
        <v>所定労働日数(日/月)</v>
      </c>
      <c r="C156" s="237"/>
      <c r="D156" s="252"/>
      <c r="E156" s="301">
        <f>A54</f>
        <v>22</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459"/>
      <c r="AM156" s="459"/>
      <c r="AN156" s="459"/>
      <c r="AO156" s="1"/>
      <c r="AP156" s="1"/>
      <c r="AQ156" s="1"/>
      <c r="AR156" s="1"/>
      <c r="AS156" s="1"/>
      <c r="AT156" s="459"/>
      <c r="AU156" s="459"/>
      <c r="AV156" s="459"/>
      <c r="AW156" s="459"/>
      <c r="AX156" s="459"/>
      <c r="AY156" s="459"/>
      <c r="AZ156" s="459"/>
      <c r="BA156" s="459"/>
      <c r="BB156" s="459"/>
      <c r="BC156" s="459"/>
      <c r="BD156" s="459"/>
      <c r="BE156" s="459"/>
      <c r="BF156" s="459"/>
      <c r="BG156" s="459"/>
      <c r="BH156" s="459"/>
      <c r="BI156" s="459"/>
      <c r="BJ156" s="459"/>
      <c r="BK156" s="459"/>
      <c r="BL156" s="459"/>
      <c r="BM156" s="459"/>
      <c r="BN156" s="459"/>
      <c r="BO156" s="459"/>
      <c r="BP156" s="459"/>
      <c r="BQ156" s="459"/>
      <c r="BR156" s="459"/>
      <c r="BS156" s="459"/>
      <c r="BT156" s="459"/>
      <c r="BU156" s="459"/>
      <c r="BV156" s="459"/>
      <c r="BW156" s="459"/>
      <c r="BX156" s="459"/>
      <c r="BY156" s="459"/>
      <c r="BZ156" s="459"/>
      <c r="CA156" s="459"/>
      <c r="CB156" s="459"/>
      <c r="CC156" s="459"/>
      <c r="CD156" s="459"/>
      <c r="CE156" s="459"/>
      <c r="CF156" s="459"/>
      <c r="CG156" s="459"/>
      <c r="CH156" s="459"/>
      <c r="CI156" s="459"/>
      <c r="CJ156" s="459"/>
      <c r="CK156" s="459"/>
      <c r="CL156" s="459"/>
      <c r="CM156" s="459"/>
      <c r="CN156" s="459"/>
      <c r="CO156" s="459"/>
      <c r="CP156" s="459"/>
      <c r="CQ156" s="459"/>
      <c r="CR156" s="459"/>
      <c r="CS156" s="459"/>
      <c r="CT156" s="459"/>
      <c r="CU156" s="459"/>
      <c r="CV156" s="459"/>
      <c r="CW156" s="459"/>
      <c r="CX156" s="459"/>
      <c r="CY156" s="459"/>
      <c r="CZ156" s="459"/>
    </row>
    <row r="157" spans="1:104" s="81" customFormat="1" ht="19.350000000000001" hidden="1" customHeight="1" outlineLevel="1">
      <c r="A157" s="252"/>
      <c r="B157" s="267" t="str">
        <f>$E$53</f>
        <v>休暇日数(日/月)</v>
      </c>
      <c r="C157" s="261"/>
      <c r="D157" s="252"/>
      <c r="E157" s="301">
        <f>E54</f>
        <v>0</v>
      </c>
      <c r="F157" s="262">
        <f>F54</f>
        <v>22</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459"/>
      <c r="AM157" s="459"/>
      <c r="AN157" s="459"/>
      <c r="AO157" s="1"/>
      <c r="AP157" s="1"/>
      <c r="AQ157" s="1"/>
      <c r="AR157" s="1"/>
      <c r="AS157" s="1"/>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459"/>
      <c r="CZ157" s="459"/>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459"/>
      <c r="AM158" s="459"/>
      <c r="AN158" s="459"/>
      <c r="AO158" s="1"/>
      <c r="AP158" s="1"/>
      <c r="AQ158" s="1"/>
      <c r="AR158" s="1"/>
      <c r="AS158" s="1"/>
      <c r="AT158" s="459"/>
      <c r="AU158" s="459"/>
      <c r="AV158" s="459"/>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c r="CJ158" s="459"/>
      <c r="CK158" s="459"/>
      <c r="CL158" s="459"/>
      <c r="CM158" s="459"/>
      <c r="CN158" s="459"/>
      <c r="CO158" s="459"/>
      <c r="CP158" s="459"/>
      <c r="CQ158" s="459"/>
      <c r="CR158" s="459"/>
      <c r="CS158" s="459"/>
      <c r="CT158" s="459"/>
      <c r="CU158" s="459"/>
      <c r="CV158" s="459"/>
      <c r="CW158" s="459"/>
      <c r="CX158" s="459"/>
      <c r="CY158" s="459"/>
      <c r="CZ158" s="459"/>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459"/>
      <c r="AM159" s="459"/>
      <c r="AN159" s="459"/>
      <c r="AO159" s="1"/>
      <c r="AP159" s="1"/>
      <c r="AQ159" s="1"/>
      <c r="AR159" s="1"/>
      <c r="AS159" s="1"/>
      <c r="AT159" s="459"/>
      <c r="AU159" s="459"/>
      <c r="AV159" s="459"/>
      <c r="AW159" s="459"/>
      <c r="AX159" s="459"/>
      <c r="AY159" s="459"/>
      <c r="AZ159" s="459"/>
      <c r="BA159" s="459"/>
      <c r="BB159" s="459"/>
      <c r="BC159" s="459"/>
      <c r="BD159" s="459"/>
      <c r="BE159" s="459"/>
      <c r="BF159" s="459"/>
      <c r="BG159" s="459"/>
      <c r="BH159" s="459"/>
      <c r="BI159" s="459"/>
      <c r="BJ159" s="459"/>
      <c r="BK159" s="459"/>
      <c r="BL159" s="459"/>
      <c r="BM159" s="459"/>
      <c r="BN159" s="459"/>
      <c r="BO159" s="459"/>
      <c r="BP159" s="459"/>
      <c r="BQ159" s="459"/>
      <c r="BR159" s="459"/>
      <c r="BS159" s="459"/>
      <c r="BT159" s="459"/>
      <c r="BU159" s="459"/>
      <c r="BV159" s="459"/>
      <c r="BW159" s="459"/>
      <c r="BX159" s="459"/>
      <c r="BY159" s="459"/>
      <c r="BZ159" s="459"/>
      <c r="CA159" s="459"/>
      <c r="CB159" s="459"/>
      <c r="CC159" s="459"/>
      <c r="CD159" s="459"/>
      <c r="CE159" s="459"/>
      <c r="CF159" s="459"/>
      <c r="CG159" s="459"/>
      <c r="CH159" s="459"/>
      <c r="CI159" s="459"/>
      <c r="CJ159" s="459"/>
      <c r="CK159" s="459"/>
      <c r="CL159" s="459"/>
      <c r="CM159" s="459"/>
      <c r="CN159" s="459"/>
      <c r="CO159" s="459"/>
      <c r="CP159" s="459"/>
      <c r="CQ159" s="459"/>
      <c r="CR159" s="459"/>
      <c r="CS159" s="459"/>
      <c r="CT159" s="459"/>
      <c r="CU159" s="459"/>
      <c r="CV159" s="459"/>
      <c r="CW159" s="459"/>
      <c r="CX159" s="459"/>
      <c r="CY159" s="459"/>
      <c r="CZ159" s="459"/>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4"/>
      <c r="Q160" s="260"/>
      <c r="S160" s="1"/>
      <c r="T160" s="1"/>
      <c r="U160" s="1"/>
      <c r="V160" s="1"/>
      <c r="W160" s="1"/>
      <c r="X160" s="1"/>
      <c r="Y160" s="1"/>
      <c r="Z160" s="1"/>
      <c r="AA160" s="1"/>
      <c r="AB160" s="1"/>
      <c r="AC160" s="1"/>
      <c r="AD160" s="1"/>
      <c r="AE160" s="1"/>
      <c r="AF160" s="1"/>
      <c r="AG160" s="1"/>
      <c r="AH160" s="73"/>
      <c r="AI160" s="3"/>
      <c r="AJ160" s="1"/>
      <c r="AK160" s="1"/>
      <c r="AL160" s="459"/>
      <c r="AM160" s="459"/>
      <c r="AN160" s="459"/>
      <c r="AO160" s="1"/>
      <c r="AP160" s="1"/>
      <c r="AQ160" s="1"/>
      <c r="AR160" s="1"/>
      <c r="AS160" s="1"/>
      <c r="AT160" s="459"/>
      <c r="AU160" s="459"/>
      <c r="AV160" s="459"/>
      <c r="AW160" s="459"/>
      <c r="AX160" s="459"/>
      <c r="AY160" s="459"/>
      <c r="AZ160" s="459"/>
      <c r="BA160" s="459"/>
      <c r="BB160" s="459"/>
      <c r="BC160" s="459"/>
      <c r="BD160" s="459"/>
      <c r="BE160" s="459"/>
      <c r="BF160" s="459"/>
      <c r="BG160" s="459"/>
      <c r="BH160" s="459"/>
      <c r="BI160" s="459"/>
      <c r="BJ160" s="459"/>
      <c r="BK160" s="459"/>
      <c r="BL160" s="459"/>
      <c r="BM160" s="459"/>
      <c r="BN160" s="459"/>
      <c r="BO160" s="459"/>
      <c r="BP160" s="459"/>
      <c r="BQ160" s="459"/>
      <c r="BR160" s="459"/>
      <c r="BS160" s="459"/>
      <c r="BT160" s="459"/>
      <c r="BU160" s="459"/>
      <c r="BV160" s="459"/>
      <c r="BW160" s="459"/>
      <c r="BX160" s="459"/>
      <c r="BY160" s="459"/>
      <c r="BZ160" s="459"/>
      <c r="CA160" s="459"/>
      <c r="CB160" s="459"/>
      <c r="CC160" s="459"/>
      <c r="CD160" s="459"/>
      <c r="CE160" s="459"/>
      <c r="CF160" s="459"/>
      <c r="CG160" s="459"/>
      <c r="CH160" s="459"/>
      <c r="CI160" s="459"/>
      <c r="CJ160" s="459"/>
      <c r="CK160" s="459"/>
      <c r="CL160" s="459"/>
      <c r="CM160" s="459"/>
      <c r="CN160" s="459"/>
      <c r="CO160" s="459"/>
      <c r="CP160" s="459"/>
      <c r="CQ160" s="459"/>
      <c r="CR160" s="459"/>
      <c r="CS160" s="459"/>
      <c r="CT160" s="459"/>
      <c r="CU160" s="459"/>
      <c r="CV160" s="459"/>
      <c r="CW160" s="459"/>
      <c r="CX160" s="459"/>
      <c r="CY160" s="459"/>
      <c r="CZ160" s="459"/>
    </row>
    <row r="161" spans="1:104" s="81" customFormat="1" ht="19.350000000000001" hidden="1" customHeight="1" outlineLevel="1">
      <c r="A161" s="252"/>
      <c r="B161" s="435" t="str">
        <f>TEXT($B$58*$F$58-G58,"###.00")&amp;" /固定除く"</f>
        <v>.00 /固定除く</v>
      </c>
      <c r="C161" s="428"/>
      <c r="D161" s="428"/>
      <c r="E161" s="276" t="str" cm="1">
        <f t="array" ref="E161">_xlfn.IFS(($B$58*$F$58-G58)&lt;G161,"＜",($B$58*$F$58-G58)&gt;=G161,"≧",TRUE,"")</f>
        <v>≧</v>
      </c>
      <c r="F161" s="257"/>
      <c r="G161" s="277">
        <f>$H$54+$I$54</f>
        <v>0</v>
      </c>
      <c r="H161" s="303" t="s">
        <v>57</v>
      </c>
      <c r="I161" s="263"/>
      <c r="J161" s="455">
        <f>$H$54</f>
        <v>0</v>
      </c>
      <c r="K161" s="428"/>
      <c r="L161" s="308"/>
      <c r="M161" s="296"/>
      <c r="N161" s="303" t="s">
        <v>61</v>
      </c>
      <c r="O161" s="296">
        <f>$I$54</f>
        <v>0</v>
      </c>
      <c r="P161" s="454"/>
      <c r="Q161" s="260"/>
      <c r="S161" s="1"/>
      <c r="T161" s="1"/>
      <c r="U161" s="1"/>
      <c r="V161" s="1"/>
      <c r="W161" s="1"/>
      <c r="X161" s="1"/>
      <c r="Y161" s="1"/>
      <c r="Z161" s="1"/>
      <c r="AA161" s="1"/>
      <c r="AB161" s="1"/>
      <c r="AC161" s="1"/>
      <c r="AD161" s="1"/>
      <c r="AE161" s="1"/>
      <c r="AF161" s="1"/>
      <c r="AG161" s="1"/>
      <c r="AH161" s="73"/>
      <c r="AI161" s="3"/>
      <c r="AJ161" s="1"/>
      <c r="AK161" s="1"/>
      <c r="AL161" s="459"/>
      <c r="AM161" s="459"/>
      <c r="AN161" s="459"/>
      <c r="AO161" s="1"/>
      <c r="AP161" s="1"/>
      <c r="AQ161" s="1"/>
      <c r="AR161" s="1"/>
      <c r="AS161" s="1"/>
      <c r="AT161" s="459"/>
      <c r="AU161" s="459"/>
      <c r="AV161" s="459"/>
      <c r="AW161" s="459"/>
      <c r="AX161" s="459"/>
      <c r="AY161" s="459"/>
      <c r="AZ161" s="459"/>
      <c r="BA161" s="459"/>
      <c r="BB161" s="459"/>
      <c r="BC161" s="459"/>
      <c r="BD161" s="459"/>
      <c r="BE161" s="459"/>
      <c r="BF161" s="459"/>
      <c r="BG161" s="459"/>
      <c r="BH161" s="459"/>
      <c r="BI161" s="459"/>
      <c r="BJ161" s="459"/>
      <c r="BK161" s="459"/>
      <c r="BL161" s="459"/>
      <c r="BM161" s="459"/>
      <c r="BN161" s="459"/>
      <c r="BO161" s="459"/>
      <c r="BP161" s="459"/>
      <c r="BQ161" s="459"/>
      <c r="BR161" s="459"/>
      <c r="BS161" s="459"/>
      <c r="BT161" s="459"/>
      <c r="BU161" s="459"/>
      <c r="BV161" s="459"/>
      <c r="BW161" s="459"/>
      <c r="BX161" s="459"/>
      <c r="BY161" s="459"/>
      <c r="BZ161" s="459"/>
      <c r="CA161" s="459"/>
      <c r="CB161" s="459"/>
      <c r="CC161" s="459"/>
      <c r="CD161" s="459"/>
      <c r="CE161" s="459"/>
      <c r="CF161" s="459"/>
      <c r="CG161" s="459"/>
      <c r="CH161" s="459"/>
      <c r="CI161" s="459"/>
      <c r="CJ161" s="459"/>
      <c r="CK161" s="459"/>
      <c r="CL161" s="459"/>
      <c r="CM161" s="459"/>
      <c r="CN161" s="459"/>
      <c r="CO161" s="459"/>
      <c r="CP161" s="459"/>
      <c r="CQ161" s="459"/>
      <c r="CR161" s="459"/>
      <c r="CS161" s="459"/>
      <c r="CT161" s="459"/>
      <c r="CU161" s="459"/>
      <c r="CV161" s="459"/>
      <c r="CW161" s="459"/>
      <c r="CX161" s="459"/>
      <c r="CY161" s="459"/>
      <c r="CZ161" s="459"/>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459"/>
      <c r="AM162" s="459"/>
      <c r="AN162" s="459"/>
      <c r="AO162" s="1"/>
      <c r="AP162" s="1"/>
      <c r="AQ162" s="1"/>
      <c r="AR162" s="1"/>
      <c r="AS162" s="1"/>
      <c r="AT162" s="459"/>
      <c r="AU162" s="459"/>
      <c r="AV162" s="459"/>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c r="CJ162" s="459"/>
      <c r="CK162" s="459"/>
      <c r="CL162" s="459"/>
      <c r="CM162" s="459"/>
      <c r="CN162" s="459"/>
      <c r="CO162" s="459"/>
      <c r="CP162" s="459"/>
      <c r="CQ162" s="459"/>
      <c r="CR162" s="459"/>
      <c r="CS162" s="459"/>
      <c r="CT162" s="459"/>
      <c r="CU162" s="459"/>
      <c r="CV162" s="459"/>
      <c r="CW162" s="459"/>
      <c r="CX162" s="459"/>
      <c r="CY162" s="459"/>
      <c r="CZ162" s="459"/>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7"/>
      <c r="P163" s="454"/>
      <c r="Q163" s="260"/>
      <c r="S163" s="1"/>
      <c r="T163" s="1"/>
      <c r="U163" s="1"/>
      <c r="V163" s="1"/>
      <c r="W163" s="1"/>
      <c r="X163" s="1"/>
      <c r="Y163" s="1"/>
      <c r="Z163" s="1"/>
      <c r="AA163" s="1"/>
      <c r="AB163" s="1"/>
      <c r="AC163" s="1"/>
      <c r="AD163" s="1"/>
      <c r="AE163" s="1"/>
      <c r="AF163" s="1"/>
      <c r="AG163" s="1"/>
      <c r="AH163" s="73"/>
      <c r="AI163" s="3"/>
      <c r="AJ163" s="1"/>
      <c r="AK163" s="1"/>
      <c r="AL163" s="459"/>
      <c r="AM163" s="459"/>
      <c r="AN163" s="459"/>
      <c r="AO163" s="1"/>
      <c r="AP163" s="1"/>
      <c r="AQ163" s="1"/>
      <c r="AR163" s="1"/>
      <c r="AS163" s="1"/>
      <c r="AT163" s="459"/>
      <c r="AU163" s="459"/>
      <c r="AV163" s="459"/>
      <c r="AW163" s="459"/>
      <c r="AX163" s="459"/>
      <c r="AY163" s="459"/>
      <c r="AZ163" s="459"/>
      <c r="BA163" s="459"/>
      <c r="BB163" s="459"/>
      <c r="BC163" s="459"/>
      <c r="BD163" s="459"/>
      <c r="BE163" s="459"/>
      <c r="BF163" s="459"/>
      <c r="BG163" s="459"/>
      <c r="BH163" s="459"/>
      <c r="BI163" s="459"/>
      <c r="BJ163" s="459"/>
      <c r="BK163" s="459"/>
      <c r="BL163" s="459"/>
      <c r="BM163" s="459"/>
      <c r="BN163" s="459"/>
      <c r="BO163" s="459"/>
      <c r="BP163" s="459"/>
      <c r="BQ163" s="459"/>
      <c r="BR163" s="459"/>
      <c r="BS163" s="459"/>
      <c r="BT163" s="459"/>
      <c r="BU163" s="459"/>
      <c r="BV163" s="459"/>
      <c r="BW163" s="459"/>
      <c r="BX163" s="459"/>
      <c r="BY163" s="459"/>
      <c r="BZ163" s="459"/>
      <c r="CA163" s="459"/>
      <c r="CB163" s="459"/>
      <c r="CC163" s="459"/>
      <c r="CD163" s="459"/>
      <c r="CE163" s="459"/>
      <c r="CF163" s="459"/>
      <c r="CG163" s="459"/>
      <c r="CH163" s="459"/>
      <c r="CI163" s="459"/>
      <c r="CJ163" s="459"/>
      <c r="CK163" s="459"/>
      <c r="CL163" s="459"/>
      <c r="CM163" s="459"/>
      <c r="CN163" s="459"/>
      <c r="CO163" s="459"/>
      <c r="CP163" s="459"/>
      <c r="CQ163" s="459"/>
      <c r="CR163" s="459"/>
      <c r="CS163" s="459"/>
      <c r="CT163" s="459"/>
      <c r="CU163" s="459"/>
      <c r="CV163" s="459"/>
      <c r="CW163" s="459"/>
      <c r="CX163" s="459"/>
      <c r="CY163" s="459"/>
      <c r="CZ163" s="459"/>
    </row>
    <row r="164" spans="1:104" s="81" customFormat="1" ht="19.350000000000001" hidden="1" customHeight="1" outlineLevel="1">
      <c r="A164" s="252"/>
      <c r="B164" s="435" t="str">
        <f>TEXT($B$58*$F$58+$D$58-G58,"###.00")&amp;" /固定含む"</f>
        <v>.00 /固定含む</v>
      </c>
      <c r="C164" s="428"/>
      <c r="D164" s="42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8"/>
      <c r="P164" s="454"/>
      <c r="Q164" s="260"/>
      <c r="S164" s="1"/>
      <c r="T164" s="1"/>
      <c r="U164" s="1"/>
      <c r="V164" s="1"/>
      <c r="W164" s="1"/>
      <c r="X164" s="1"/>
      <c r="Y164" s="1"/>
      <c r="Z164" s="1"/>
      <c r="AA164" s="1"/>
      <c r="AB164" s="1"/>
      <c r="AC164" s="1"/>
      <c r="AD164" s="1"/>
      <c r="AE164" s="1"/>
      <c r="AF164" s="1"/>
      <c r="AG164" s="1"/>
      <c r="AH164" s="73"/>
      <c r="AI164" s="3"/>
      <c r="AJ164" s="1"/>
      <c r="AK164" s="1"/>
      <c r="AL164" s="459"/>
      <c r="AM164" s="459"/>
      <c r="AN164" s="459"/>
      <c r="AO164" s="1"/>
      <c r="AP164" s="1"/>
      <c r="AQ164" s="1"/>
      <c r="AR164" s="1"/>
      <c r="AS164" s="1"/>
      <c r="AT164" s="459"/>
      <c r="AU164" s="459"/>
      <c r="AV164" s="459"/>
      <c r="AW164" s="459"/>
      <c r="AX164" s="459"/>
      <c r="AY164" s="459"/>
      <c r="AZ164" s="459"/>
      <c r="BA164" s="459"/>
      <c r="BB164" s="459"/>
      <c r="BC164" s="459"/>
      <c r="BD164" s="459"/>
      <c r="BE164" s="459"/>
      <c r="BF164" s="459"/>
      <c r="BG164" s="459"/>
      <c r="BH164" s="459"/>
      <c r="BI164" s="459"/>
      <c r="BJ164" s="459"/>
      <c r="BK164" s="459"/>
      <c r="BL164" s="459"/>
      <c r="BM164" s="459"/>
      <c r="BN164" s="459"/>
      <c r="BO164" s="459"/>
      <c r="BP164" s="459"/>
      <c r="BQ164" s="459"/>
      <c r="BR164" s="459"/>
      <c r="BS164" s="459"/>
      <c r="BT164" s="459"/>
      <c r="BU164" s="459"/>
      <c r="BV164" s="459"/>
      <c r="BW164" s="459"/>
      <c r="BX164" s="459"/>
      <c r="BY164" s="459"/>
      <c r="BZ164" s="459"/>
      <c r="CA164" s="459"/>
      <c r="CB164" s="459"/>
      <c r="CC164" s="459"/>
      <c r="CD164" s="459"/>
      <c r="CE164" s="459"/>
      <c r="CF164" s="459"/>
      <c r="CG164" s="459"/>
      <c r="CH164" s="459"/>
      <c r="CI164" s="459"/>
      <c r="CJ164" s="459"/>
      <c r="CK164" s="459"/>
      <c r="CL164" s="459"/>
      <c r="CM164" s="459"/>
      <c r="CN164" s="459"/>
      <c r="CO164" s="459"/>
      <c r="CP164" s="459"/>
      <c r="CQ164" s="459"/>
      <c r="CR164" s="459"/>
      <c r="CS164" s="459"/>
      <c r="CT164" s="459"/>
      <c r="CU164" s="459"/>
      <c r="CV164" s="459"/>
      <c r="CW164" s="459"/>
      <c r="CX164" s="459"/>
      <c r="CY164" s="459"/>
      <c r="CZ164" s="459"/>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459"/>
      <c r="AM165" s="459"/>
      <c r="AN165" s="459"/>
      <c r="AO165" s="1"/>
      <c r="AP165" s="1"/>
      <c r="AQ165" s="1"/>
      <c r="AR165" s="1"/>
      <c r="AS165" s="1"/>
      <c r="AT165" s="459"/>
      <c r="AU165" s="459"/>
      <c r="AV165" s="459"/>
      <c r="AW165" s="459"/>
      <c r="AX165" s="459"/>
      <c r="AY165" s="459"/>
      <c r="AZ165" s="459"/>
      <c r="BA165" s="459"/>
      <c r="BB165" s="459"/>
      <c r="BC165" s="459"/>
      <c r="BD165" s="459"/>
      <c r="BE165" s="459"/>
      <c r="BF165" s="459"/>
      <c r="BG165" s="459"/>
      <c r="BH165" s="459"/>
      <c r="BI165" s="459"/>
      <c r="BJ165" s="459"/>
      <c r="BK165" s="459"/>
      <c r="BL165" s="459"/>
      <c r="BM165" s="459"/>
      <c r="BN165" s="459"/>
      <c r="BO165" s="459"/>
      <c r="BP165" s="459"/>
      <c r="BQ165" s="459"/>
      <c r="BR165" s="459"/>
      <c r="BS165" s="459"/>
      <c r="BT165" s="459"/>
      <c r="BU165" s="459"/>
      <c r="BV165" s="459"/>
      <c r="BW165" s="459"/>
      <c r="BX165" s="459"/>
      <c r="BY165" s="459"/>
      <c r="BZ165" s="459"/>
      <c r="CA165" s="459"/>
      <c r="CB165" s="459"/>
      <c r="CC165" s="459"/>
      <c r="CD165" s="459"/>
      <c r="CE165" s="459"/>
      <c r="CF165" s="459"/>
      <c r="CG165" s="459"/>
      <c r="CH165" s="459"/>
      <c r="CI165" s="459"/>
      <c r="CJ165" s="459"/>
      <c r="CK165" s="459"/>
      <c r="CL165" s="459"/>
      <c r="CM165" s="459"/>
      <c r="CN165" s="459"/>
      <c r="CO165" s="459"/>
      <c r="CP165" s="459"/>
      <c r="CQ165" s="459"/>
      <c r="CR165" s="459"/>
      <c r="CS165" s="459"/>
      <c r="CT165" s="459"/>
      <c r="CU165" s="459"/>
      <c r="CV165" s="459"/>
      <c r="CW165" s="459"/>
      <c r="CX165" s="459"/>
      <c r="CY165" s="459"/>
      <c r="CZ165" s="459"/>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459"/>
      <c r="AM166" s="459"/>
      <c r="AN166" s="459"/>
      <c r="AO166" s="1"/>
      <c r="AP166" s="1"/>
      <c r="AQ166" s="1"/>
      <c r="AR166" s="1"/>
      <c r="AS166" s="1"/>
      <c r="AT166" s="459"/>
      <c r="AU166" s="459"/>
      <c r="AV166" s="459"/>
      <c r="AW166" s="459"/>
      <c r="AX166" s="459"/>
      <c r="AY166" s="459"/>
      <c r="AZ166" s="459"/>
      <c r="BA166" s="459"/>
      <c r="BB166" s="459"/>
      <c r="BC166" s="459"/>
      <c r="BD166" s="459"/>
      <c r="BE166" s="459"/>
      <c r="BF166" s="459"/>
      <c r="BG166" s="459"/>
      <c r="BH166" s="459"/>
      <c r="BI166" s="459"/>
      <c r="BJ166" s="459"/>
      <c r="BK166" s="459"/>
      <c r="BL166" s="459"/>
      <c r="BM166" s="459"/>
      <c r="BN166" s="459"/>
      <c r="BO166" s="459"/>
      <c r="BP166" s="459"/>
      <c r="BQ166" s="459"/>
      <c r="BR166" s="459"/>
      <c r="BS166" s="459"/>
      <c r="BT166" s="459"/>
      <c r="BU166" s="459"/>
      <c r="BV166" s="459"/>
      <c r="BW166" s="459"/>
      <c r="BX166" s="459"/>
      <c r="BY166" s="459"/>
      <c r="BZ166" s="459"/>
      <c r="CA166" s="459"/>
      <c r="CB166" s="459"/>
      <c r="CC166" s="459"/>
      <c r="CD166" s="459"/>
      <c r="CE166" s="459"/>
      <c r="CF166" s="459"/>
      <c r="CG166" s="459"/>
      <c r="CH166" s="459"/>
      <c r="CI166" s="459"/>
      <c r="CJ166" s="459"/>
      <c r="CK166" s="459"/>
      <c r="CL166" s="459"/>
      <c r="CM166" s="459"/>
      <c r="CN166" s="459"/>
      <c r="CO166" s="459"/>
      <c r="CP166" s="459"/>
      <c r="CQ166" s="459"/>
      <c r="CR166" s="459"/>
      <c r="CS166" s="459"/>
      <c r="CT166" s="459"/>
      <c r="CU166" s="459"/>
      <c r="CV166" s="459"/>
      <c r="CW166" s="459"/>
      <c r="CX166" s="459"/>
      <c r="CY166" s="459"/>
      <c r="CZ166" s="459"/>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459"/>
      <c r="AM167" s="459"/>
      <c r="AN167" s="459"/>
      <c r="AO167" s="1"/>
      <c r="AP167" s="1"/>
      <c r="AQ167" s="1"/>
      <c r="AR167" s="1"/>
      <c r="AS167" s="1"/>
      <c r="AT167" s="459"/>
      <c r="AU167" s="459"/>
      <c r="AV167" s="459"/>
      <c r="AW167" s="459"/>
      <c r="AX167" s="459"/>
      <c r="AY167" s="459"/>
      <c r="AZ167" s="459"/>
      <c r="BA167" s="459"/>
      <c r="BB167" s="459"/>
      <c r="BC167" s="459"/>
      <c r="BD167" s="459"/>
      <c r="BE167" s="459"/>
      <c r="BF167" s="459"/>
      <c r="BG167" s="459"/>
      <c r="BH167" s="459"/>
      <c r="BI167" s="459"/>
      <c r="BJ167" s="459"/>
      <c r="BK167" s="459"/>
      <c r="BL167" s="459"/>
      <c r="BM167" s="459"/>
      <c r="BN167" s="459"/>
      <c r="BO167" s="459"/>
      <c r="BP167" s="459"/>
      <c r="BQ167" s="459"/>
      <c r="BR167" s="459"/>
      <c r="BS167" s="459"/>
      <c r="BT167" s="459"/>
      <c r="BU167" s="459"/>
      <c r="BV167" s="459"/>
      <c r="BW167" s="459"/>
      <c r="BX167" s="459"/>
      <c r="BY167" s="459"/>
      <c r="BZ167" s="459"/>
      <c r="CA167" s="459"/>
      <c r="CB167" s="459"/>
      <c r="CC167" s="459"/>
      <c r="CD167" s="459"/>
      <c r="CE167" s="459"/>
      <c r="CF167" s="459"/>
      <c r="CG167" s="459"/>
      <c r="CH167" s="459"/>
      <c r="CI167" s="459"/>
      <c r="CJ167" s="459"/>
      <c r="CK167" s="459"/>
      <c r="CL167" s="459"/>
      <c r="CM167" s="459"/>
      <c r="CN167" s="459"/>
      <c r="CO167" s="459"/>
      <c r="CP167" s="459"/>
      <c r="CQ167" s="459"/>
      <c r="CR167" s="459"/>
      <c r="CS167" s="459"/>
      <c r="CT167" s="459"/>
      <c r="CU167" s="459"/>
      <c r="CV167" s="459"/>
      <c r="CW167" s="459"/>
      <c r="CX167" s="459"/>
      <c r="CY167" s="459"/>
      <c r="CZ167" s="459"/>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459"/>
      <c r="AM168" s="459"/>
      <c r="AN168" s="459"/>
      <c r="AO168" s="1"/>
      <c r="AP168" s="1"/>
      <c r="AQ168" s="1"/>
      <c r="AR168" s="1"/>
      <c r="AS168" s="1"/>
      <c r="AT168" s="459"/>
      <c r="AU168" s="459"/>
      <c r="AV168" s="459"/>
      <c r="AW168" s="459"/>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59"/>
      <c r="BY168" s="459"/>
      <c r="BZ168" s="459"/>
      <c r="CA168" s="459"/>
      <c r="CB168" s="459"/>
      <c r="CC168" s="459"/>
      <c r="CD168" s="459"/>
      <c r="CE168" s="459"/>
      <c r="CF168" s="459"/>
      <c r="CG168" s="459"/>
      <c r="CH168" s="459"/>
      <c r="CI168" s="459"/>
      <c r="CJ168" s="459"/>
      <c r="CK168" s="459"/>
      <c r="CL168" s="459"/>
      <c r="CM168" s="459"/>
      <c r="CN168" s="459"/>
      <c r="CO168" s="459"/>
      <c r="CP168" s="459"/>
      <c r="CQ168" s="459"/>
      <c r="CR168" s="459"/>
      <c r="CS168" s="459"/>
      <c r="CT168" s="459"/>
      <c r="CU168" s="459"/>
      <c r="CV168" s="459"/>
      <c r="CW168" s="459"/>
      <c r="CX168" s="459"/>
      <c r="CY168" s="459"/>
      <c r="CZ168" s="459"/>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459"/>
      <c r="AM169" s="459"/>
      <c r="AN169" s="459"/>
      <c r="AO169" s="1"/>
      <c r="AP169" s="1"/>
      <c r="AQ169" s="1"/>
      <c r="AR169" s="1"/>
      <c r="AS169" s="1"/>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c r="BS169" s="459"/>
      <c r="BT169" s="459"/>
      <c r="BU169" s="459"/>
      <c r="BV169" s="459"/>
      <c r="BW169" s="459"/>
      <c r="BX169" s="459"/>
      <c r="BY169" s="459"/>
      <c r="BZ169" s="459"/>
      <c r="CA169" s="459"/>
      <c r="CB169" s="459"/>
      <c r="CC169" s="459"/>
      <c r="CD169" s="459"/>
      <c r="CE169" s="459"/>
      <c r="CF169" s="459"/>
      <c r="CG169" s="459"/>
      <c r="CH169" s="459"/>
      <c r="CI169" s="459"/>
      <c r="CJ169" s="459"/>
      <c r="CK169" s="459"/>
      <c r="CL169" s="459"/>
      <c r="CM169" s="459"/>
      <c r="CN169" s="459"/>
      <c r="CO169" s="459"/>
      <c r="CP169" s="459"/>
      <c r="CQ169" s="459"/>
      <c r="CR169" s="459"/>
      <c r="CS169" s="459"/>
      <c r="CT169" s="459"/>
      <c r="CU169" s="459"/>
      <c r="CV169" s="459"/>
      <c r="CW169" s="459"/>
      <c r="CX169" s="459"/>
      <c r="CY169" s="459"/>
      <c r="CZ169" s="459"/>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459"/>
      <c r="AM170" s="459"/>
      <c r="AN170" s="459"/>
      <c r="AO170" s="1"/>
      <c r="AP170" s="1"/>
      <c r="AQ170" s="1"/>
      <c r="AR170" s="1"/>
      <c r="AS170" s="1"/>
      <c r="AT170" s="459"/>
      <c r="AU170" s="459"/>
      <c r="AV170" s="459"/>
      <c r="AW170" s="459"/>
      <c r="AX170" s="459"/>
      <c r="AY170" s="459"/>
      <c r="AZ170" s="459"/>
      <c r="BA170" s="459"/>
      <c r="BB170" s="459"/>
      <c r="BC170" s="459"/>
      <c r="BD170" s="459"/>
      <c r="BE170" s="459"/>
      <c r="BF170" s="459"/>
      <c r="BG170" s="459"/>
      <c r="BH170" s="459"/>
      <c r="BI170" s="459"/>
      <c r="BJ170" s="459"/>
      <c r="BK170" s="459"/>
      <c r="BL170" s="459"/>
      <c r="BM170" s="459"/>
      <c r="BN170" s="459"/>
      <c r="BO170" s="459"/>
      <c r="BP170" s="459"/>
      <c r="BQ170" s="459"/>
      <c r="BR170" s="459"/>
      <c r="BS170" s="459"/>
      <c r="BT170" s="459"/>
      <c r="BU170" s="459"/>
      <c r="BV170" s="459"/>
      <c r="BW170" s="459"/>
      <c r="BX170" s="459"/>
      <c r="BY170" s="459"/>
      <c r="BZ170" s="459"/>
      <c r="CA170" s="459"/>
      <c r="CB170" s="459"/>
      <c r="CC170" s="459"/>
      <c r="CD170" s="459"/>
      <c r="CE170" s="459"/>
      <c r="CF170" s="459"/>
      <c r="CG170" s="459"/>
      <c r="CH170" s="459"/>
      <c r="CI170" s="459"/>
      <c r="CJ170" s="459"/>
      <c r="CK170" s="459"/>
      <c r="CL170" s="459"/>
      <c r="CM170" s="459"/>
      <c r="CN170" s="459"/>
      <c r="CO170" s="459"/>
      <c r="CP170" s="459"/>
      <c r="CQ170" s="459"/>
      <c r="CR170" s="459"/>
      <c r="CS170" s="459"/>
      <c r="CT170" s="459"/>
      <c r="CU170" s="459"/>
      <c r="CV170" s="459"/>
      <c r="CW170" s="459"/>
      <c r="CX170" s="459"/>
      <c r="CY170" s="459"/>
      <c r="CZ170" s="459"/>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459"/>
      <c r="AM171" s="459"/>
      <c r="AN171" s="459"/>
      <c r="AO171" s="1"/>
      <c r="AP171" s="1"/>
      <c r="AQ171" s="1"/>
      <c r="AR171" s="1"/>
      <c r="AS171" s="1"/>
      <c r="AT171" s="459"/>
      <c r="AU171" s="459"/>
      <c r="AV171" s="459"/>
      <c r="AW171" s="459"/>
      <c r="AX171" s="459"/>
      <c r="AY171" s="459"/>
      <c r="AZ171" s="459"/>
      <c r="BA171" s="459"/>
      <c r="BB171" s="459"/>
      <c r="BC171" s="459"/>
      <c r="BD171" s="459"/>
      <c r="BE171" s="459"/>
      <c r="BF171" s="459"/>
      <c r="BG171" s="459"/>
      <c r="BH171" s="459"/>
      <c r="BI171" s="459"/>
      <c r="BJ171" s="459"/>
      <c r="BK171" s="459"/>
      <c r="BL171" s="459"/>
      <c r="BM171" s="459"/>
      <c r="BN171" s="459"/>
      <c r="BO171" s="459"/>
      <c r="BP171" s="459"/>
      <c r="BQ171" s="459"/>
      <c r="BR171" s="459"/>
      <c r="BS171" s="459"/>
      <c r="BT171" s="459"/>
      <c r="BU171" s="459"/>
      <c r="BV171" s="459"/>
      <c r="BW171" s="459"/>
      <c r="BX171" s="459"/>
      <c r="BY171" s="459"/>
      <c r="BZ171" s="459"/>
      <c r="CA171" s="459"/>
      <c r="CB171" s="459"/>
      <c r="CC171" s="459"/>
      <c r="CD171" s="459"/>
      <c r="CE171" s="459"/>
      <c r="CF171" s="459"/>
      <c r="CG171" s="459"/>
      <c r="CH171" s="459"/>
      <c r="CI171" s="459"/>
      <c r="CJ171" s="459"/>
      <c r="CK171" s="459"/>
      <c r="CL171" s="459"/>
      <c r="CM171" s="459"/>
      <c r="CN171" s="459"/>
      <c r="CO171" s="459"/>
      <c r="CP171" s="459"/>
      <c r="CQ171" s="459"/>
      <c r="CR171" s="459"/>
      <c r="CS171" s="459"/>
      <c r="CT171" s="459"/>
      <c r="CU171" s="459"/>
      <c r="CV171" s="459"/>
      <c r="CW171" s="459"/>
      <c r="CX171" s="459"/>
      <c r="CY171" s="459"/>
      <c r="CZ171" s="459"/>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459"/>
      <c r="AM172" s="459"/>
      <c r="AN172" s="459"/>
      <c r="AO172" s="1"/>
      <c r="AP172" s="1"/>
      <c r="AQ172" s="1"/>
      <c r="AR172" s="1"/>
      <c r="AS172" s="1"/>
      <c r="AT172" s="459"/>
      <c r="AU172" s="459"/>
      <c r="AV172" s="459"/>
      <c r="AW172" s="459"/>
      <c r="AX172" s="459"/>
      <c r="AY172" s="459"/>
      <c r="AZ172" s="459"/>
      <c r="BA172" s="459"/>
      <c r="BB172" s="459"/>
      <c r="BC172" s="459"/>
      <c r="BD172" s="459"/>
      <c r="BE172" s="459"/>
      <c r="BF172" s="459"/>
      <c r="BG172" s="459"/>
      <c r="BH172" s="459"/>
      <c r="BI172" s="459"/>
      <c r="BJ172" s="459"/>
      <c r="BK172" s="459"/>
      <c r="BL172" s="459"/>
      <c r="BM172" s="459"/>
      <c r="BN172" s="459"/>
      <c r="BO172" s="459"/>
      <c r="BP172" s="459"/>
      <c r="BQ172" s="459"/>
      <c r="BR172" s="459"/>
      <c r="BS172" s="459"/>
      <c r="BT172" s="459"/>
      <c r="BU172" s="459"/>
      <c r="BV172" s="459"/>
      <c r="BW172" s="459"/>
      <c r="BX172" s="459"/>
      <c r="BY172" s="459"/>
      <c r="BZ172" s="459"/>
      <c r="CA172" s="459"/>
      <c r="CB172" s="459"/>
      <c r="CC172" s="459"/>
      <c r="CD172" s="459"/>
      <c r="CE172" s="459"/>
      <c r="CF172" s="459"/>
      <c r="CG172" s="459"/>
      <c r="CH172" s="459"/>
      <c r="CI172" s="459"/>
      <c r="CJ172" s="459"/>
      <c r="CK172" s="459"/>
      <c r="CL172" s="459"/>
      <c r="CM172" s="459"/>
      <c r="CN172" s="459"/>
      <c r="CO172" s="459"/>
      <c r="CP172" s="459"/>
      <c r="CQ172" s="459"/>
      <c r="CR172" s="459"/>
      <c r="CS172" s="459"/>
      <c r="CT172" s="459"/>
      <c r="CU172" s="459"/>
      <c r="CV172" s="459"/>
      <c r="CW172" s="459"/>
      <c r="CX172" s="459"/>
      <c r="CY172" s="459"/>
      <c r="CZ172" s="459"/>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459"/>
      <c r="AM173" s="459"/>
      <c r="AN173" s="459"/>
      <c r="AO173" s="1"/>
      <c r="AP173" s="1"/>
      <c r="AQ173" s="1"/>
      <c r="AR173" s="1"/>
      <c r="AS173" s="1"/>
      <c r="AT173" s="459"/>
      <c r="AU173" s="459"/>
      <c r="AV173" s="459"/>
      <c r="AW173" s="459"/>
      <c r="AX173" s="459"/>
      <c r="AY173" s="459"/>
      <c r="AZ173" s="459"/>
      <c r="BA173" s="459"/>
      <c r="BB173" s="459"/>
      <c r="BC173" s="459"/>
      <c r="BD173" s="459"/>
      <c r="BE173" s="459"/>
      <c r="BF173" s="459"/>
      <c r="BG173" s="459"/>
      <c r="BH173" s="459"/>
      <c r="BI173" s="459"/>
      <c r="BJ173" s="459"/>
      <c r="BK173" s="459"/>
      <c r="BL173" s="459"/>
      <c r="BM173" s="459"/>
      <c r="BN173" s="459"/>
      <c r="BO173" s="459"/>
      <c r="BP173" s="459"/>
      <c r="BQ173" s="459"/>
      <c r="BR173" s="459"/>
      <c r="BS173" s="459"/>
      <c r="BT173" s="459"/>
      <c r="BU173" s="459"/>
      <c r="BV173" s="459"/>
      <c r="BW173" s="459"/>
      <c r="BX173" s="459"/>
      <c r="BY173" s="459"/>
      <c r="BZ173" s="459"/>
      <c r="CA173" s="459"/>
      <c r="CB173" s="459"/>
      <c r="CC173" s="459"/>
      <c r="CD173" s="459"/>
      <c r="CE173" s="459"/>
      <c r="CF173" s="459"/>
      <c r="CG173" s="459"/>
      <c r="CH173" s="459"/>
      <c r="CI173" s="459"/>
      <c r="CJ173" s="459"/>
      <c r="CK173" s="459"/>
      <c r="CL173" s="459"/>
      <c r="CM173" s="459"/>
      <c r="CN173" s="459"/>
      <c r="CO173" s="459"/>
      <c r="CP173" s="459"/>
      <c r="CQ173" s="459"/>
      <c r="CR173" s="459"/>
      <c r="CS173" s="459"/>
      <c r="CT173" s="459"/>
      <c r="CU173" s="459"/>
      <c r="CV173" s="459"/>
      <c r="CW173" s="459"/>
      <c r="CX173" s="459"/>
      <c r="CY173" s="459"/>
      <c r="CZ173" s="459"/>
    </row>
    <row r="174" spans="1:104" s="81" customFormat="1" ht="19.350000000000001" hidden="1" customHeight="1" outlineLevel="1">
      <c r="A174" s="252"/>
      <c r="B174" s="269" t="str">
        <f>$O$156</f>
        <v>所定労働時間(h/月)</v>
      </c>
      <c r="C174" s="258"/>
      <c r="D174" s="219"/>
      <c r="E174" s="427" t="s">
        <v>51</v>
      </c>
      <c r="F174" s="252"/>
      <c r="G174" s="252"/>
      <c r="H174" s="267" t="str">
        <f>$H$53</f>
        <v>NEDO事業の従事時間(h/月)</v>
      </c>
      <c r="I174" s="237"/>
      <c r="J174" s="230"/>
      <c r="K174" s="232">
        <f>$H$54</f>
        <v>0</v>
      </c>
      <c r="L174" s="219"/>
      <c r="M174" s="219"/>
      <c r="N174" s="453"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459"/>
      <c r="AM174" s="459"/>
      <c r="AN174" s="459"/>
      <c r="AO174" s="1"/>
      <c r="AP174" s="1"/>
      <c r="AQ174" s="1"/>
      <c r="AR174" s="1"/>
      <c r="AS174" s="1"/>
      <c r="AT174" s="459"/>
      <c r="AU174" s="459"/>
      <c r="AV174" s="459"/>
      <c r="AW174" s="459"/>
      <c r="AX174" s="459"/>
      <c r="AY174" s="459"/>
      <c r="AZ174" s="459"/>
      <c r="BA174" s="459"/>
      <c r="BB174" s="459"/>
      <c r="BC174" s="459"/>
      <c r="BD174" s="459"/>
      <c r="BE174" s="459"/>
      <c r="BF174" s="459"/>
      <c r="BG174" s="459"/>
      <c r="BH174" s="459"/>
      <c r="BI174" s="459"/>
      <c r="BJ174" s="459"/>
      <c r="BK174" s="459"/>
      <c r="BL174" s="459"/>
      <c r="BM174" s="459"/>
      <c r="BN174" s="459"/>
      <c r="BO174" s="459"/>
      <c r="BP174" s="459"/>
      <c r="BQ174" s="459"/>
      <c r="BR174" s="459"/>
      <c r="BS174" s="459"/>
      <c r="BT174" s="459"/>
      <c r="BU174" s="459"/>
      <c r="BV174" s="459"/>
      <c r="BW174" s="459"/>
      <c r="BX174" s="459"/>
      <c r="BY174" s="459"/>
      <c r="BZ174" s="459"/>
      <c r="CA174" s="459"/>
      <c r="CB174" s="459"/>
      <c r="CC174" s="459"/>
      <c r="CD174" s="459"/>
      <c r="CE174" s="459"/>
      <c r="CF174" s="459"/>
      <c r="CG174" s="459"/>
      <c r="CH174" s="459"/>
      <c r="CI174" s="459"/>
      <c r="CJ174" s="459"/>
      <c r="CK174" s="459"/>
      <c r="CL174" s="459"/>
      <c r="CM174" s="459"/>
      <c r="CN174" s="459"/>
      <c r="CO174" s="459"/>
      <c r="CP174" s="459"/>
      <c r="CQ174" s="459"/>
      <c r="CR174" s="459"/>
      <c r="CS174" s="459"/>
      <c r="CT174" s="459"/>
      <c r="CU174" s="459"/>
      <c r="CV174" s="459"/>
      <c r="CW174" s="459"/>
      <c r="CX174" s="459"/>
      <c r="CY174" s="459"/>
      <c r="CZ174" s="459"/>
    </row>
    <row r="175" spans="1:104" s="81" customFormat="1" ht="19.350000000000001" hidden="1" customHeight="1" outlineLevel="1">
      <c r="A175" s="252"/>
      <c r="B175" s="435" t="str">
        <f>TEXT($B$58*$F$58-G58,"###.00")&amp;" /固定除く"</f>
        <v>.00 /固定除く</v>
      </c>
      <c r="C175" s="428"/>
      <c r="D175" s="428"/>
      <c r="E175" s="428"/>
      <c r="F175" s="300" t="str">
        <f>H174&amp;" "&amp;K$174&amp;" + "&amp;$I$53&amp;" "&amp;$I$54</f>
        <v>NEDO事業の従事時間(h/月) 0 + 他の公的事業従事時間(h/月) 0</v>
      </c>
      <c r="G175" s="291"/>
      <c r="H175" s="292"/>
      <c r="I175" s="292"/>
      <c r="J175" s="292"/>
      <c r="K175" s="292"/>
      <c r="L175" s="292"/>
      <c r="M175" s="219"/>
      <c r="N175" s="453"/>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459"/>
      <c r="AM175" s="459"/>
      <c r="AN175" s="459"/>
      <c r="AO175" s="1"/>
      <c r="AP175" s="1"/>
      <c r="AQ175" s="1"/>
      <c r="AR175" s="1"/>
      <c r="AS175" s="1"/>
      <c r="AT175" s="459"/>
      <c r="AU175" s="459"/>
      <c r="AV175" s="459"/>
      <c r="AW175" s="459"/>
      <c r="AX175" s="459"/>
      <c r="AY175" s="459"/>
      <c r="AZ175" s="459"/>
      <c r="BA175" s="459"/>
      <c r="BB175" s="459"/>
      <c r="BC175" s="459"/>
      <c r="BD175" s="459"/>
      <c r="BE175" s="459"/>
      <c r="BF175" s="459"/>
      <c r="BG175" s="459"/>
      <c r="BH175" s="459"/>
      <c r="BI175" s="459"/>
      <c r="BJ175" s="459"/>
      <c r="BK175" s="459"/>
      <c r="BL175" s="459"/>
      <c r="BM175" s="459"/>
      <c r="BN175" s="459"/>
      <c r="BO175" s="459"/>
      <c r="BP175" s="459"/>
      <c r="BQ175" s="459"/>
      <c r="BR175" s="459"/>
      <c r="BS175" s="459"/>
      <c r="BT175" s="459"/>
      <c r="BU175" s="459"/>
      <c r="BV175" s="459"/>
      <c r="BW175" s="459"/>
      <c r="BX175" s="459"/>
      <c r="BY175" s="459"/>
      <c r="BZ175" s="459"/>
      <c r="CA175" s="459"/>
      <c r="CB175" s="459"/>
      <c r="CC175" s="459"/>
      <c r="CD175" s="459"/>
      <c r="CE175" s="459"/>
      <c r="CF175" s="459"/>
      <c r="CG175" s="459"/>
      <c r="CH175" s="459"/>
      <c r="CI175" s="459"/>
      <c r="CJ175" s="459"/>
      <c r="CK175" s="459"/>
      <c r="CL175" s="459"/>
      <c r="CM175" s="459"/>
      <c r="CN175" s="459"/>
      <c r="CO175" s="459"/>
      <c r="CP175" s="459"/>
      <c r="CQ175" s="459"/>
      <c r="CR175" s="459"/>
      <c r="CS175" s="459"/>
      <c r="CT175" s="459"/>
      <c r="CU175" s="459"/>
      <c r="CV175" s="459"/>
      <c r="CW175" s="459"/>
      <c r="CX175" s="459"/>
      <c r="CY175" s="459"/>
      <c r="CZ175" s="459"/>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459"/>
      <c r="AM176" s="459"/>
      <c r="AN176" s="459"/>
      <c r="AO176" s="1"/>
      <c r="AP176" s="1"/>
      <c r="AQ176" s="1"/>
      <c r="AR176" s="1"/>
      <c r="AS176" s="1"/>
      <c r="AT176" s="459"/>
      <c r="AU176" s="459"/>
      <c r="AV176" s="459"/>
      <c r="AW176" s="459"/>
      <c r="AX176" s="459"/>
      <c r="AY176" s="459"/>
      <c r="AZ176" s="459"/>
      <c r="BA176" s="459"/>
      <c r="BB176" s="459"/>
      <c r="BC176" s="459"/>
      <c r="BD176" s="459"/>
      <c r="BE176" s="459"/>
      <c r="BF176" s="459"/>
      <c r="BG176" s="459"/>
      <c r="BH176" s="459"/>
      <c r="BI176" s="459"/>
      <c r="BJ176" s="459"/>
      <c r="BK176" s="459"/>
      <c r="BL176" s="459"/>
      <c r="BM176" s="459"/>
      <c r="BN176" s="459"/>
      <c r="BO176" s="459"/>
      <c r="BP176" s="459"/>
      <c r="BQ176" s="459"/>
      <c r="BR176" s="459"/>
      <c r="BS176" s="459"/>
      <c r="BT176" s="459"/>
      <c r="BU176" s="459"/>
      <c r="BV176" s="459"/>
      <c r="BW176" s="459"/>
      <c r="BX176" s="459"/>
      <c r="BY176" s="459"/>
      <c r="BZ176" s="459"/>
      <c r="CA176" s="459"/>
      <c r="CB176" s="459"/>
      <c r="CC176" s="459"/>
      <c r="CD176" s="459"/>
      <c r="CE176" s="459"/>
      <c r="CF176" s="459"/>
      <c r="CG176" s="459"/>
      <c r="CH176" s="459"/>
      <c r="CI176" s="459"/>
      <c r="CJ176" s="459"/>
      <c r="CK176" s="459"/>
      <c r="CL176" s="459"/>
      <c r="CM176" s="459"/>
      <c r="CN176" s="459"/>
      <c r="CO176" s="459"/>
      <c r="CP176" s="459"/>
      <c r="CQ176" s="459"/>
      <c r="CR176" s="459"/>
      <c r="CS176" s="459"/>
      <c r="CT176" s="459"/>
      <c r="CU176" s="459"/>
      <c r="CV176" s="459"/>
      <c r="CW176" s="459"/>
      <c r="CX176" s="459"/>
      <c r="CY176" s="459"/>
      <c r="CZ176" s="459"/>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459"/>
      <c r="AM177" s="459"/>
      <c r="AN177" s="459"/>
      <c r="AO177" s="1"/>
      <c r="AP177" s="1"/>
      <c r="AQ177" s="1"/>
      <c r="AR177" s="1"/>
      <c r="AS177" s="1"/>
      <c r="AT177" s="459"/>
      <c r="AU177" s="459"/>
      <c r="AV177" s="459"/>
      <c r="AW177" s="459"/>
      <c r="AX177" s="459"/>
      <c r="AY177" s="459"/>
      <c r="AZ177" s="459"/>
      <c r="BA177" s="459"/>
      <c r="BB177" s="459"/>
      <c r="BC177" s="459"/>
      <c r="BD177" s="459"/>
      <c r="BE177" s="459"/>
      <c r="BF177" s="459"/>
      <c r="BG177" s="459"/>
      <c r="BH177" s="459"/>
      <c r="BI177" s="459"/>
      <c r="BJ177" s="459"/>
      <c r="BK177" s="459"/>
      <c r="BL177" s="459"/>
      <c r="BM177" s="459"/>
      <c r="BN177" s="459"/>
      <c r="BO177" s="459"/>
      <c r="BP177" s="459"/>
      <c r="BQ177" s="459"/>
      <c r="BR177" s="459"/>
      <c r="BS177" s="459"/>
      <c r="BT177" s="459"/>
      <c r="BU177" s="459"/>
      <c r="BV177" s="459"/>
      <c r="BW177" s="459"/>
      <c r="BX177" s="459"/>
      <c r="BY177" s="459"/>
      <c r="BZ177" s="459"/>
      <c r="CA177" s="459"/>
      <c r="CB177" s="459"/>
      <c r="CC177" s="459"/>
      <c r="CD177" s="459"/>
      <c r="CE177" s="459"/>
      <c r="CF177" s="459"/>
      <c r="CG177" s="459"/>
      <c r="CH177" s="459"/>
      <c r="CI177" s="459"/>
      <c r="CJ177" s="459"/>
      <c r="CK177" s="459"/>
      <c r="CL177" s="459"/>
      <c r="CM177" s="459"/>
      <c r="CN177" s="459"/>
      <c r="CO177" s="459"/>
      <c r="CP177" s="459"/>
      <c r="CQ177" s="459"/>
      <c r="CR177" s="459"/>
      <c r="CS177" s="459"/>
      <c r="CT177" s="459"/>
      <c r="CU177" s="459"/>
      <c r="CV177" s="459"/>
      <c r="CW177" s="459"/>
      <c r="CX177" s="459"/>
      <c r="CY177" s="459"/>
      <c r="CZ177" s="459"/>
    </row>
    <row r="178" spans="1:104" s="81" customFormat="1" ht="19.350000000000001" hidden="1" customHeight="1" outlineLevel="1">
      <c r="A178" s="252"/>
      <c r="B178" s="269" t="str">
        <f>$O$156</f>
        <v>所定労働時間(h/月)</v>
      </c>
      <c r="C178" s="258"/>
      <c r="D178" s="219"/>
      <c r="E178" s="427" t="s">
        <v>51</v>
      </c>
      <c r="F178" s="252"/>
      <c r="G178" s="252"/>
      <c r="H178" s="267" t="str">
        <f>$H$53</f>
        <v>NEDO事業の従事時間(h/月)</v>
      </c>
      <c r="I178" s="237"/>
      <c r="J178" s="230"/>
      <c r="K178" s="232">
        <f>$H$54</f>
        <v>0</v>
      </c>
      <c r="L178" s="219"/>
      <c r="M178" s="219"/>
      <c r="N178" s="453"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459"/>
      <c r="AM178" s="459"/>
      <c r="AN178" s="459"/>
      <c r="AO178" s="1"/>
      <c r="AP178" s="1"/>
      <c r="AQ178" s="1"/>
      <c r="AR178" s="1"/>
      <c r="AS178" s="1"/>
      <c r="AT178" s="459"/>
      <c r="AU178" s="459"/>
      <c r="AV178" s="459"/>
      <c r="AW178" s="459"/>
      <c r="AX178" s="459"/>
      <c r="AY178" s="459"/>
      <c r="AZ178" s="459"/>
      <c r="BA178" s="459"/>
      <c r="BB178" s="459"/>
      <c r="BC178" s="459"/>
      <c r="BD178" s="459"/>
      <c r="BE178" s="459"/>
      <c r="BF178" s="459"/>
      <c r="BG178" s="459"/>
      <c r="BH178" s="459"/>
      <c r="BI178" s="459"/>
      <c r="BJ178" s="459"/>
      <c r="BK178" s="459"/>
      <c r="BL178" s="459"/>
      <c r="BM178" s="459"/>
      <c r="BN178" s="459"/>
      <c r="BO178" s="459"/>
      <c r="BP178" s="459"/>
      <c r="BQ178" s="459"/>
      <c r="BR178" s="459"/>
      <c r="BS178" s="459"/>
      <c r="BT178" s="459"/>
      <c r="BU178" s="459"/>
      <c r="BV178" s="459"/>
      <c r="BW178" s="459"/>
      <c r="BX178" s="459"/>
      <c r="BY178" s="459"/>
      <c r="BZ178" s="459"/>
      <c r="CA178" s="459"/>
      <c r="CB178" s="459"/>
      <c r="CC178" s="459"/>
      <c r="CD178" s="459"/>
      <c r="CE178" s="459"/>
      <c r="CF178" s="459"/>
      <c r="CG178" s="459"/>
      <c r="CH178" s="459"/>
      <c r="CI178" s="459"/>
      <c r="CJ178" s="459"/>
      <c r="CK178" s="459"/>
      <c r="CL178" s="459"/>
      <c r="CM178" s="459"/>
      <c r="CN178" s="459"/>
      <c r="CO178" s="459"/>
      <c r="CP178" s="459"/>
      <c r="CQ178" s="459"/>
      <c r="CR178" s="459"/>
      <c r="CS178" s="459"/>
      <c r="CT178" s="459"/>
      <c r="CU178" s="459"/>
      <c r="CV178" s="459"/>
      <c r="CW178" s="459"/>
      <c r="CX178" s="459"/>
      <c r="CY178" s="459"/>
      <c r="CZ178" s="459"/>
    </row>
    <row r="179" spans="1:104" s="81" customFormat="1" ht="19.350000000000001" hidden="1" customHeight="1" outlineLevel="1">
      <c r="A179" s="252"/>
      <c r="B179" s="435" t="str">
        <f>TEXT($B$58*$F$58-G58,"###.00")&amp;" /固定除く"</f>
        <v>.00 /固定除く</v>
      </c>
      <c r="C179" s="428"/>
      <c r="D179" s="428"/>
      <c r="E179" s="428"/>
      <c r="F179" s="300" t="str">
        <f>H178&amp;" "&amp;K$174&amp;" + "&amp;$I$53&amp;" "&amp;$I$54</f>
        <v>NEDO事業の従事時間(h/月) 0 + 他の公的事業従事時間(h/月) 0</v>
      </c>
      <c r="G179" s="291"/>
      <c r="H179" s="292"/>
      <c r="I179" s="292"/>
      <c r="J179" s="292"/>
      <c r="K179" s="292"/>
      <c r="L179" s="292"/>
      <c r="M179" s="219"/>
      <c r="N179" s="453"/>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459"/>
      <c r="AM179" s="459"/>
      <c r="AN179" s="459"/>
      <c r="AO179" s="1"/>
      <c r="AP179" s="1"/>
      <c r="AQ179" s="1"/>
      <c r="AR179" s="1"/>
      <c r="AS179" s="1"/>
      <c r="AT179" s="459"/>
      <c r="AU179" s="459"/>
      <c r="AV179" s="459"/>
      <c r="AW179" s="459"/>
      <c r="AX179" s="459"/>
      <c r="AY179" s="459"/>
      <c r="AZ179" s="459"/>
      <c r="BA179" s="459"/>
      <c r="BB179" s="459"/>
      <c r="BC179" s="459"/>
      <c r="BD179" s="459"/>
      <c r="BE179" s="459"/>
      <c r="BF179" s="459"/>
      <c r="BG179" s="459"/>
      <c r="BH179" s="459"/>
      <c r="BI179" s="459"/>
      <c r="BJ179" s="459"/>
      <c r="BK179" s="459"/>
      <c r="BL179" s="459"/>
      <c r="BM179" s="459"/>
      <c r="BN179" s="459"/>
      <c r="BO179" s="459"/>
      <c r="BP179" s="459"/>
      <c r="BQ179" s="459"/>
      <c r="BR179" s="459"/>
      <c r="BS179" s="459"/>
      <c r="BT179" s="459"/>
      <c r="BU179" s="459"/>
      <c r="BV179" s="459"/>
      <c r="BW179" s="459"/>
      <c r="BX179" s="459"/>
      <c r="BY179" s="459"/>
      <c r="BZ179" s="459"/>
      <c r="CA179" s="459"/>
      <c r="CB179" s="459"/>
      <c r="CC179" s="459"/>
      <c r="CD179" s="459"/>
      <c r="CE179" s="459"/>
      <c r="CF179" s="459"/>
      <c r="CG179" s="459"/>
      <c r="CH179" s="459"/>
      <c r="CI179" s="459"/>
      <c r="CJ179" s="459"/>
      <c r="CK179" s="459"/>
      <c r="CL179" s="459"/>
      <c r="CM179" s="459"/>
      <c r="CN179" s="459"/>
      <c r="CO179" s="459"/>
      <c r="CP179" s="459"/>
      <c r="CQ179" s="459"/>
      <c r="CR179" s="459"/>
      <c r="CS179" s="459"/>
      <c r="CT179" s="459"/>
      <c r="CU179" s="459"/>
      <c r="CV179" s="459"/>
      <c r="CW179" s="459"/>
      <c r="CX179" s="459"/>
      <c r="CY179" s="459"/>
      <c r="CZ179" s="459"/>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459"/>
      <c r="AM180" s="459"/>
      <c r="AN180" s="459"/>
      <c r="AO180" s="1"/>
      <c r="AP180" s="1"/>
      <c r="AQ180" s="1"/>
      <c r="AR180" s="1"/>
      <c r="AS180" s="1"/>
      <c r="AT180" s="459"/>
      <c r="AU180" s="459"/>
      <c r="AV180" s="459"/>
      <c r="AW180" s="459"/>
      <c r="AX180" s="459"/>
      <c r="AY180" s="459"/>
      <c r="AZ180" s="459"/>
      <c r="BA180" s="459"/>
      <c r="BB180" s="459"/>
      <c r="BC180" s="459"/>
      <c r="BD180" s="459"/>
      <c r="BE180" s="459"/>
      <c r="BF180" s="459"/>
      <c r="BG180" s="459"/>
      <c r="BH180" s="459"/>
      <c r="BI180" s="459"/>
      <c r="BJ180" s="459"/>
      <c r="BK180" s="459"/>
      <c r="BL180" s="459"/>
      <c r="BM180" s="459"/>
      <c r="BN180" s="459"/>
      <c r="BO180" s="459"/>
      <c r="BP180" s="459"/>
      <c r="BQ180" s="459"/>
      <c r="BR180" s="459"/>
      <c r="BS180" s="459"/>
      <c r="BT180" s="459"/>
      <c r="BU180" s="459"/>
      <c r="BV180" s="459"/>
      <c r="BW180" s="459"/>
      <c r="BX180" s="459"/>
      <c r="BY180" s="459"/>
      <c r="BZ180" s="459"/>
      <c r="CA180" s="459"/>
      <c r="CB180" s="459"/>
      <c r="CC180" s="459"/>
      <c r="CD180" s="459"/>
      <c r="CE180" s="459"/>
      <c r="CF180" s="459"/>
      <c r="CG180" s="459"/>
      <c r="CH180" s="459"/>
      <c r="CI180" s="459"/>
      <c r="CJ180" s="459"/>
      <c r="CK180" s="459"/>
      <c r="CL180" s="459"/>
      <c r="CM180" s="459"/>
      <c r="CN180" s="459"/>
      <c r="CO180" s="459"/>
      <c r="CP180" s="459"/>
      <c r="CQ180" s="459"/>
      <c r="CR180" s="459"/>
      <c r="CS180" s="459"/>
      <c r="CT180" s="459"/>
      <c r="CU180" s="459"/>
      <c r="CV180" s="459"/>
      <c r="CW180" s="459"/>
      <c r="CX180" s="459"/>
      <c r="CY180" s="459"/>
      <c r="CZ180" s="459"/>
    </row>
    <row r="181" spans="1:104" s="81" customFormat="1" ht="19.350000000000001" hidden="1" customHeight="1" outlineLevel="1">
      <c r="A181" s="252"/>
      <c r="B181" s="318" t="s">
        <v>154</v>
      </c>
      <c r="C181" s="237"/>
      <c r="D181" s="257"/>
      <c r="E181" s="257"/>
      <c r="F181" s="319" t="str">
        <f>$O$156</f>
        <v>所定労働時間(h/月)</v>
      </c>
      <c r="G181" s="427" t="s">
        <v>51</v>
      </c>
      <c r="H181" s="252"/>
      <c r="I181" s="252"/>
      <c r="J181" s="267" t="str">
        <f>$H$53</f>
        <v>NEDO事業の従事時間(h/月)</v>
      </c>
      <c r="K181" s="237"/>
      <c r="L181" s="230"/>
      <c r="M181" s="433">
        <f>$H$54</f>
        <v>0</v>
      </c>
      <c r="N181" s="434"/>
      <c r="O181" s="219"/>
      <c r="P181" s="269"/>
      <c r="Q181" s="290"/>
      <c r="S181" s="1"/>
      <c r="T181" s="1"/>
      <c r="U181" s="1"/>
      <c r="V181" s="1"/>
      <c r="W181" s="1"/>
      <c r="X181" s="1"/>
      <c r="Y181" s="1"/>
      <c r="Z181" s="1"/>
      <c r="AA181" s="1"/>
      <c r="AB181" s="1"/>
      <c r="AC181" s="1"/>
      <c r="AD181" s="1"/>
      <c r="AE181" s="1"/>
      <c r="AF181" s="1"/>
      <c r="AG181" s="1"/>
      <c r="AH181" s="73"/>
      <c r="AI181" s="3"/>
      <c r="AJ181" s="1"/>
      <c r="AK181" s="1"/>
      <c r="AL181" s="459"/>
      <c r="AM181" s="459"/>
      <c r="AN181" s="459"/>
      <c r="AO181" s="1"/>
      <c r="AP181" s="1"/>
      <c r="AQ181" s="1"/>
      <c r="AR181" s="1"/>
      <c r="AS181" s="1"/>
      <c r="AT181" s="459"/>
      <c r="AU181" s="459"/>
      <c r="AV181" s="459"/>
      <c r="AW181" s="459"/>
      <c r="AX181" s="459"/>
      <c r="AY181" s="459"/>
      <c r="AZ181" s="459"/>
      <c r="BA181" s="459"/>
      <c r="BB181" s="459"/>
      <c r="BC181" s="459"/>
      <c r="BD181" s="459"/>
      <c r="BE181" s="459"/>
      <c r="BF181" s="459"/>
      <c r="BG181" s="459"/>
      <c r="BH181" s="459"/>
      <c r="BI181" s="459"/>
      <c r="BJ181" s="459"/>
      <c r="BK181" s="459"/>
      <c r="BL181" s="459"/>
      <c r="BM181" s="459"/>
      <c r="BN181" s="459"/>
      <c r="BO181" s="459"/>
      <c r="BP181" s="459"/>
      <c r="BQ181" s="459"/>
      <c r="BR181" s="459"/>
      <c r="BS181" s="459"/>
      <c r="BT181" s="459"/>
      <c r="BU181" s="459"/>
      <c r="BV181" s="459"/>
      <c r="BW181" s="459"/>
      <c r="BX181" s="459"/>
      <c r="BY181" s="459"/>
      <c r="BZ181" s="459"/>
      <c r="CA181" s="459"/>
      <c r="CB181" s="459"/>
      <c r="CC181" s="459"/>
      <c r="CD181" s="459"/>
      <c r="CE181" s="459"/>
      <c r="CF181" s="459"/>
      <c r="CG181" s="459"/>
      <c r="CH181" s="459"/>
      <c r="CI181" s="459"/>
      <c r="CJ181" s="459"/>
      <c r="CK181" s="459"/>
      <c r="CL181" s="459"/>
      <c r="CM181" s="459"/>
      <c r="CN181" s="459"/>
      <c r="CO181" s="459"/>
      <c r="CP181" s="459"/>
      <c r="CQ181" s="459"/>
      <c r="CR181" s="459"/>
      <c r="CS181" s="459"/>
      <c r="CT181" s="459"/>
      <c r="CU181" s="459"/>
      <c r="CV181" s="459"/>
      <c r="CW181" s="459"/>
      <c r="CX181" s="459"/>
      <c r="CY181" s="459"/>
      <c r="CZ181" s="459"/>
    </row>
    <row r="182" spans="1:104" s="81" customFormat="1" ht="19.350000000000001" hidden="1" customHeight="1" outlineLevel="1">
      <c r="A182" s="252"/>
      <c r="B182" s="435" t="str">
        <f>"( "&amp;H58+I58</f>
        <v>( 0</v>
      </c>
      <c r="C182" s="428"/>
      <c r="D182" s="320"/>
      <c r="E182" s="275"/>
      <c r="F182" s="288" t="str">
        <f>"ー　 "&amp;B58*F58-G58+D58&amp;"/固定含む )"</f>
        <v>ー　 0/固定含む )</v>
      </c>
      <c r="G182" s="42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459"/>
      <c r="AM182" s="459"/>
      <c r="AN182" s="459"/>
      <c r="AO182" s="1"/>
      <c r="AP182" s="1"/>
      <c r="AQ182" s="1"/>
      <c r="AR182" s="1"/>
      <c r="AS182" s="1"/>
      <c r="AT182" s="459"/>
      <c r="AU182" s="459"/>
      <c r="AV182" s="459"/>
      <c r="AW182" s="459"/>
      <c r="AX182" s="459"/>
      <c r="AY182" s="459"/>
      <c r="AZ182" s="459"/>
      <c r="BA182" s="459"/>
      <c r="BB182" s="459"/>
      <c r="BC182" s="459"/>
      <c r="BD182" s="459"/>
      <c r="BE182" s="459"/>
      <c r="BF182" s="459"/>
      <c r="BG182" s="459"/>
      <c r="BH182" s="459"/>
      <c r="BI182" s="459"/>
      <c r="BJ182" s="459"/>
      <c r="BK182" s="459"/>
      <c r="BL182" s="459"/>
      <c r="BM182" s="459"/>
      <c r="BN182" s="459"/>
      <c r="BO182" s="459"/>
      <c r="BP182" s="459"/>
      <c r="BQ182" s="459"/>
      <c r="BR182" s="459"/>
      <c r="BS182" s="459"/>
      <c r="BT182" s="459"/>
      <c r="BU182" s="459"/>
      <c r="BV182" s="459"/>
      <c r="BW182" s="459"/>
      <c r="BX182" s="459"/>
      <c r="BY182" s="459"/>
      <c r="BZ182" s="459"/>
      <c r="CA182" s="459"/>
      <c r="CB182" s="459"/>
      <c r="CC182" s="459"/>
      <c r="CD182" s="459"/>
      <c r="CE182" s="459"/>
      <c r="CF182" s="459"/>
      <c r="CG182" s="459"/>
      <c r="CH182" s="459"/>
      <c r="CI182" s="459"/>
      <c r="CJ182" s="459"/>
      <c r="CK182" s="459"/>
      <c r="CL182" s="459"/>
      <c r="CM182" s="459"/>
      <c r="CN182" s="459"/>
      <c r="CO182" s="459"/>
      <c r="CP182" s="459"/>
      <c r="CQ182" s="459"/>
      <c r="CR182" s="459"/>
      <c r="CS182" s="459"/>
      <c r="CT182" s="459"/>
      <c r="CU182" s="459"/>
      <c r="CV182" s="459"/>
      <c r="CW182" s="459"/>
      <c r="CX182" s="459"/>
      <c r="CY182" s="459"/>
      <c r="CZ182" s="459"/>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459"/>
      <c r="AM183" s="459"/>
      <c r="AN183" s="459"/>
      <c r="AO183" s="1"/>
      <c r="AP183" s="1"/>
      <c r="AQ183" s="1"/>
      <c r="AR183" s="1"/>
      <c r="AS183" s="1"/>
      <c r="AT183" s="459"/>
      <c r="AU183" s="459"/>
      <c r="AV183" s="459"/>
      <c r="AW183" s="459"/>
      <c r="AX183" s="459"/>
      <c r="AY183" s="459"/>
      <c r="AZ183" s="459"/>
      <c r="BA183" s="459"/>
      <c r="BB183" s="459"/>
      <c r="BC183" s="459"/>
      <c r="BD183" s="459"/>
      <c r="BE183" s="459"/>
      <c r="BF183" s="459"/>
      <c r="BG183" s="459"/>
      <c r="BH183" s="459"/>
      <c r="BI183" s="459"/>
      <c r="BJ183" s="459"/>
      <c r="BK183" s="459"/>
      <c r="BL183" s="459"/>
      <c r="BM183" s="459"/>
      <c r="BN183" s="459"/>
      <c r="BO183" s="459"/>
      <c r="BP183" s="459"/>
      <c r="BQ183" s="459"/>
      <c r="BR183" s="459"/>
      <c r="BS183" s="459"/>
      <c r="BT183" s="459"/>
      <c r="BU183" s="459"/>
      <c r="BV183" s="459"/>
      <c r="BW183" s="459"/>
      <c r="BX183" s="459"/>
      <c r="BY183" s="459"/>
      <c r="BZ183" s="459"/>
      <c r="CA183" s="459"/>
      <c r="CB183" s="459"/>
      <c r="CC183" s="459"/>
      <c r="CD183" s="459"/>
      <c r="CE183" s="459"/>
      <c r="CF183" s="459"/>
      <c r="CG183" s="459"/>
      <c r="CH183" s="459"/>
      <c r="CI183" s="459"/>
      <c r="CJ183" s="459"/>
      <c r="CK183" s="459"/>
      <c r="CL183" s="459"/>
      <c r="CM183" s="459"/>
      <c r="CN183" s="459"/>
      <c r="CO183" s="459"/>
      <c r="CP183" s="459"/>
      <c r="CQ183" s="459"/>
      <c r="CR183" s="459"/>
      <c r="CS183" s="459"/>
      <c r="CT183" s="459"/>
      <c r="CU183" s="459"/>
      <c r="CV183" s="459"/>
      <c r="CW183" s="459"/>
      <c r="CX183" s="459"/>
      <c r="CY183" s="459"/>
      <c r="CZ183" s="459"/>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459"/>
      <c r="AM184" s="459"/>
      <c r="AN184" s="459"/>
      <c r="AO184" s="1"/>
      <c r="AP184" s="1"/>
      <c r="AQ184" s="1"/>
      <c r="AR184" s="1"/>
      <c r="AS184" s="1"/>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459"/>
      <c r="BY184" s="459"/>
      <c r="BZ184" s="459"/>
      <c r="CA184" s="459"/>
      <c r="CB184" s="459"/>
      <c r="CC184" s="459"/>
      <c r="CD184" s="459"/>
      <c r="CE184" s="459"/>
      <c r="CF184" s="459"/>
      <c r="CG184" s="459"/>
      <c r="CH184" s="459"/>
      <c r="CI184" s="459"/>
      <c r="CJ184" s="459"/>
      <c r="CK184" s="459"/>
      <c r="CL184" s="459"/>
      <c r="CM184" s="459"/>
      <c r="CN184" s="459"/>
      <c r="CO184" s="459"/>
      <c r="CP184" s="459"/>
      <c r="CQ184" s="459"/>
      <c r="CR184" s="459"/>
      <c r="CS184" s="459"/>
      <c r="CT184" s="459"/>
      <c r="CU184" s="459"/>
      <c r="CV184" s="459"/>
      <c r="CW184" s="459"/>
      <c r="CX184" s="459"/>
      <c r="CY184" s="459"/>
      <c r="CZ184" s="459"/>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459"/>
      <c r="AM185" s="459"/>
      <c r="AN185" s="459"/>
      <c r="AO185" s="1"/>
      <c r="AP185" s="1"/>
      <c r="AQ185" s="1"/>
      <c r="AR185" s="1"/>
      <c r="AS185" s="1"/>
      <c r="AT185" s="459"/>
      <c r="AU185" s="459"/>
      <c r="AV185" s="459"/>
      <c r="AW185" s="459"/>
      <c r="AX185" s="459"/>
      <c r="AY185" s="459"/>
      <c r="AZ185" s="459"/>
      <c r="BA185" s="459"/>
      <c r="BB185" s="459"/>
      <c r="BC185" s="459"/>
      <c r="BD185" s="459"/>
      <c r="BE185" s="459"/>
      <c r="BF185" s="459"/>
      <c r="BG185" s="459"/>
      <c r="BH185" s="459"/>
      <c r="BI185" s="459"/>
      <c r="BJ185" s="459"/>
      <c r="BK185" s="459"/>
      <c r="BL185" s="459"/>
      <c r="BM185" s="459"/>
      <c r="BN185" s="459"/>
      <c r="BO185" s="459"/>
      <c r="BP185" s="459"/>
      <c r="BQ185" s="459"/>
      <c r="BR185" s="459"/>
      <c r="BS185" s="459"/>
      <c r="BT185" s="459"/>
      <c r="BU185" s="459"/>
      <c r="BV185" s="459"/>
      <c r="BW185" s="459"/>
      <c r="BX185" s="459"/>
      <c r="BY185" s="459"/>
      <c r="BZ185" s="459"/>
      <c r="CA185" s="459"/>
      <c r="CB185" s="459"/>
      <c r="CC185" s="459"/>
      <c r="CD185" s="459"/>
      <c r="CE185" s="459"/>
      <c r="CF185" s="459"/>
      <c r="CG185" s="459"/>
      <c r="CH185" s="459"/>
      <c r="CI185" s="459"/>
      <c r="CJ185" s="459"/>
      <c r="CK185" s="459"/>
      <c r="CL185" s="459"/>
      <c r="CM185" s="459"/>
      <c r="CN185" s="459"/>
      <c r="CO185" s="459"/>
      <c r="CP185" s="459"/>
      <c r="CQ185" s="459"/>
      <c r="CR185" s="459"/>
      <c r="CS185" s="459"/>
      <c r="CT185" s="459"/>
      <c r="CU185" s="459"/>
      <c r="CV185" s="459"/>
      <c r="CW185" s="459"/>
      <c r="CX185" s="459"/>
      <c r="CY185" s="459"/>
      <c r="CZ185" s="459"/>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459"/>
      <c r="AM186" s="459"/>
      <c r="AN186" s="459"/>
      <c r="AO186" s="1"/>
      <c r="AP186" s="1"/>
      <c r="AQ186" s="1"/>
      <c r="AR186" s="1"/>
      <c r="AS186" s="1"/>
      <c r="AT186" s="459"/>
      <c r="AU186" s="459"/>
      <c r="AV186" s="459"/>
      <c r="AW186" s="459"/>
      <c r="AX186" s="459"/>
      <c r="AY186" s="459"/>
      <c r="AZ186" s="459"/>
      <c r="BA186" s="459"/>
      <c r="BB186" s="459"/>
      <c r="BC186" s="459"/>
      <c r="BD186" s="459"/>
      <c r="BE186" s="459"/>
      <c r="BF186" s="459"/>
      <c r="BG186" s="459"/>
      <c r="BH186" s="459"/>
      <c r="BI186" s="459"/>
      <c r="BJ186" s="459"/>
      <c r="BK186" s="459"/>
      <c r="BL186" s="459"/>
      <c r="BM186" s="459"/>
      <c r="BN186" s="459"/>
      <c r="BO186" s="459"/>
      <c r="BP186" s="459"/>
      <c r="BQ186" s="459"/>
      <c r="BR186" s="459"/>
      <c r="BS186" s="459"/>
      <c r="BT186" s="459"/>
      <c r="BU186" s="459"/>
      <c r="BV186" s="459"/>
      <c r="BW186" s="459"/>
      <c r="BX186" s="459"/>
      <c r="BY186" s="459"/>
      <c r="BZ186" s="459"/>
      <c r="CA186" s="459"/>
      <c r="CB186" s="459"/>
      <c r="CC186" s="459"/>
      <c r="CD186" s="459"/>
      <c r="CE186" s="459"/>
      <c r="CF186" s="459"/>
      <c r="CG186" s="459"/>
      <c r="CH186" s="459"/>
      <c r="CI186" s="459"/>
      <c r="CJ186" s="459"/>
      <c r="CK186" s="459"/>
      <c r="CL186" s="459"/>
      <c r="CM186" s="459"/>
      <c r="CN186" s="459"/>
      <c r="CO186" s="459"/>
      <c r="CP186" s="459"/>
      <c r="CQ186" s="459"/>
      <c r="CR186" s="459"/>
      <c r="CS186" s="459"/>
      <c r="CT186" s="459"/>
      <c r="CU186" s="459"/>
      <c r="CV186" s="459"/>
      <c r="CW186" s="459"/>
      <c r="CX186" s="459"/>
      <c r="CY186" s="459"/>
      <c r="CZ186" s="459"/>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459"/>
      <c r="AM187" s="459"/>
      <c r="AN187" s="459"/>
      <c r="AO187" s="1"/>
      <c r="AP187" s="1"/>
      <c r="AQ187" s="1"/>
      <c r="AR187" s="1"/>
      <c r="AS187" s="1"/>
      <c r="AT187" s="459"/>
      <c r="AU187" s="459"/>
      <c r="AV187" s="459"/>
      <c r="AW187" s="459"/>
      <c r="AX187" s="459"/>
      <c r="AY187" s="459"/>
      <c r="AZ187" s="459"/>
      <c r="BA187" s="459"/>
      <c r="BB187" s="459"/>
      <c r="BC187" s="459"/>
      <c r="BD187" s="459"/>
      <c r="BE187" s="459"/>
      <c r="BF187" s="459"/>
      <c r="BG187" s="459"/>
      <c r="BH187" s="459"/>
      <c r="BI187" s="459"/>
      <c r="BJ187" s="459"/>
      <c r="BK187" s="459"/>
      <c r="BL187" s="459"/>
      <c r="BM187" s="459"/>
      <c r="BN187" s="459"/>
      <c r="BO187" s="459"/>
      <c r="BP187" s="459"/>
      <c r="BQ187" s="459"/>
      <c r="BR187" s="459"/>
      <c r="BS187" s="459"/>
      <c r="BT187" s="459"/>
      <c r="BU187" s="459"/>
      <c r="BV187" s="459"/>
      <c r="BW187" s="459"/>
      <c r="BX187" s="459"/>
      <c r="BY187" s="459"/>
      <c r="BZ187" s="459"/>
      <c r="CA187" s="459"/>
      <c r="CB187" s="459"/>
      <c r="CC187" s="459"/>
      <c r="CD187" s="459"/>
      <c r="CE187" s="459"/>
      <c r="CF187" s="459"/>
      <c r="CG187" s="459"/>
      <c r="CH187" s="459"/>
      <c r="CI187" s="459"/>
      <c r="CJ187" s="459"/>
      <c r="CK187" s="459"/>
      <c r="CL187" s="459"/>
      <c r="CM187" s="459"/>
      <c r="CN187" s="459"/>
      <c r="CO187" s="459"/>
      <c r="CP187" s="459"/>
      <c r="CQ187" s="459"/>
      <c r="CR187" s="459"/>
      <c r="CS187" s="459"/>
      <c r="CT187" s="459"/>
      <c r="CU187" s="459"/>
      <c r="CV187" s="459"/>
      <c r="CW187" s="459"/>
      <c r="CX187" s="459"/>
      <c r="CY187" s="459"/>
      <c r="CZ187" s="459"/>
    </row>
    <row r="188" spans="1:104" s="81" customFormat="1" ht="16.5" hidden="1" outlineLevel="1">
      <c r="A188" s="252"/>
      <c r="B188" s="267"/>
      <c r="C188" s="236">
        <f>$A$54</f>
        <v>22</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459"/>
      <c r="AM188" s="459"/>
      <c r="AN188" s="459"/>
      <c r="AO188" s="1"/>
      <c r="AP188" s="1"/>
      <c r="AQ188" s="1"/>
      <c r="AR188" s="1"/>
      <c r="AS188" s="1"/>
      <c r="AT188" s="459"/>
      <c r="AU188" s="459"/>
      <c r="AV188" s="459"/>
      <c r="AW188" s="459"/>
      <c r="AX188" s="459"/>
      <c r="AY188" s="459"/>
      <c r="AZ188" s="459"/>
      <c r="BA188" s="459"/>
      <c r="BB188" s="459"/>
      <c r="BC188" s="459"/>
      <c r="BD188" s="459"/>
      <c r="BE188" s="459"/>
      <c r="BF188" s="459"/>
      <c r="BG188" s="459"/>
      <c r="BH188" s="459"/>
      <c r="BI188" s="459"/>
      <c r="BJ188" s="459"/>
      <c r="BK188" s="459"/>
      <c r="BL188" s="459"/>
      <c r="BM188" s="459"/>
      <c r="BN188" s="459"/>
      <c r="BO188" s="459"/>
      <c r="BP188" s="459"/>
      <c r="BQ188" s="459"/>
      <c r="BR188" s="459"/>
      <c r="BS188" s="459"/>
      <c r="BT188" s="459"/>
      <c r="BU188" s="459"/>
      <c r="BV188" s="459"/>
      <c r="BW188" s="459"/>
      <c r="BX188" s="459"/>
      <c r="BY188" s="459"/>
      <c r="BZ188" s="459"/>
      <c r="CA188" s="459"/>
      <c r="CB188" s="459"/>
      <c r="CC188" s="459"/>
      <c r="CD188" s="459"/>
      <c r="CE188" s="459"/>
      <c r="CF188" s="459"/>
      <c r="CG188" s="459"/>
      <c r="CH188" s="459"/>
      <c r="CI188" s="459"/>
      <c r="CJ188" s="459"/>
      <c r="CK188" s="459"/>
      <c r="CL188" s="459"/>
      <c r="CM188" s="459"/>
      <c r="CN188" s="459"/>
      <c r="CO188" s="459"/>
      <c r="CP188" s="459"/>
      <c r="CQ188" s="459"/>
      <c r="CR188" s="459"/>
      <c r="CS188" s="459"/>
      <c r="CT188" s="459"/>
      <c r="CU188" s="459"/>
      <c r="CV188" s="459"/>
      <c r="CW188" s="459"/>
      <c r="CX188" s="459"/>
      <c r="CY188" s="459"/>
      <c r="CZ188" s="459"/>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459"/>
      <c r="AM189" s="459"/>
      <c r="AN189" s="459"/>
      <c r="AO189" s="1"/>
      <c r="AP189" s="1"/>
      <c r="AQ189" s="1"/>
      <c r="AR189" s="1"/>
      <c r="AS189" s="1"/>
      <c r="AT189" s="459"/>
      <c r="AU189" s="459"/>
      <c r="AV189" s="459"/>
      <c r="AW189" s="459"/>
      <c r="AX189" s="459"/>
      <c r="AY189" s="459"/>
      <c r="AZ189" s="459"/>
      <c r="BA189" s="459"/>
      <c r="BB189" s="459"/>
      <c r="BC189" s="459"/>
      <c r="BD189" s="459"/>
      <c r="BE189" s="459"/>
      <c r="BF189" s="459"/>
      <c r="BG189" s="459"/>
      <c r="BH189" s="459"/>
      <c r="BI189" s="459"/>
      <c r="BJ189" s="459"/>
      <c r="BK189" s="459"/>
      <c r="BL189" s="459"/>
      <c r="BM189" s="459"/>
      <c r="BN189" s="459"/>
      <c r="BO189" s="459"/>
      <c r="BP189" s="459"/>
      <c r="BQ189" s="459"/>
      <c r="BR189" s="459"/>
      <c r="BS189" s="459"/>
      <c r="BT189" s="459"/>
      <c r="BU189" s="459"/>
      <c r="BV189" s="459"/>
      <c r="BW189" s="459"/>
      <c r="BX189" s="459"/>
      <c r="BY189" s="459"/>
      <c r="BZ189" s="459"/>
      <c r="CA189" s="459"/>
      <c r="CB189" s="459"/>
      <c r="CC189" s="459"/>
      <c r="CD189" s="459"/>
      <c r="CE189" s="459"/>
      <c r="CF189" s="459"/>
      <c r="CG189" s="459"/>
      <c r="CH189" s="459"/>
      <c r="CI189" s="459"/>
      <c r="CJ189" s="459"/>
      <c r="CK189" s="459"/>
      <c r="CL189" s="459"/>
      <c r="CM189" s="459"/>
      <c r="CN189" s="459"/>
      <c r="CO189" s="459"/>
      <c r="CP189" s="459"/>
      <c r="CQ189" s="459"/>
      <c r="CR189" s="459"/>
      <c r="CS189" s="459"/>
      <c r="CT189" s="459"/>
      <c r="CU189" s="459"/>
      <c r="CV189" s="459"/>
      <c r="CW189" s="459"/>
      <c r="CX189" s="459"/>
      <c r="CY189" s="459"/>
      <c r="CZ189" s="459"/>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459"/>
      <c r="AM190" s="459"/>
      <c r="AN190" s="459"/>
      <c r="AO190" s="1"/>
      <c r="AP190" s="1"/>
      <c r="AQ190" s="1"/>
      <c r="AR190" s="1"/>
      <c r="AS190" s="1"/>
      <c r="AT190" s="459"/>
      <c r="AU190" s="459"/>
      <c r="AV190" s="459"/>
      <c r="AW190" s="459"/>
      <c r="AX190" s="459"/>
      <c r="AY190" s="459"/>
      <c r="AZ190" s="459"/>
      <c r="BA190" s="459"/>
      <c r="BB190" s="459"/>
      <c r="BC190" s="459"/>
      <c r="BD190" s="459"/>
      <c r="BE190" s="459"/>
      <c r="BF190" s="459"/>
      <c r="BG190" s="459"/>
      <c r="BH190" s="459"/>
      <c r="BI190" s="459"/>
      <c r="BJ190" s="459"/>
      <c r="BK190" s="459"/>
      <c r="BL190" s="459"/>
      <c r="BM190" s="459"/>
      <c r="BN190" s="459"/>
      <c r="BO190" s="459"/>
      <c r="BP190" s="459"/>
      <c r="BQ190" s="459"/>
      <c r="BR190" s="459"/>
      <c r="BS190" s="459"/>
      <c r="BT190" s="459"/>
      <c r="BU190" s="459"/>
      <c r="BV190" s="459"/>
      <c r="BW190" s="459"/>
      <c r="BX190" s="459"/>
      <c r="BY190" s="459"/>
      <c r="BZ190" s="459"/>
      <c r="CA190" s="459"/>
      <c r="CB190" s="459"/>
      <c r="CC190" s="459"/>
      <c r="CD190" s="459"/>
      <c r="CE190" s="459"/>
      <c r="CF190" s="459"/>
      <c r="CG190" s="459"/>
      <c r="CH190" s="459"/>
      <c r="CI190" s="459"/>
      <c r="CJ190" s="459"/>
      <c r="CK190" s="459"/>
      <c r="CL190" s="459"/>
      <c r="CM190" s="459"/>
      <c r="CN190" s="459"/>
      <c r="CO190" s="459"/>
      <c r="CP190" s="459"/>
      <c r="CQ190" s="459"/>
      <c r="CR190" s="459"/>
      <c r="CS190" s="459"/>
      <c r="CT190" s="459"/>
      <c r="CU190" s="459"/>
      <c r="CV190" s="459"/>
      <c r="CW190" s="459"/>
      <c r="CX190" s="459"/>
      <c r="CY190" s="459"/>
      <c r="CZ190" s="459"/>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459"/>
      <c r="AM191" s="459"/>
      <c r="AN191" s="459"/>
      <c r="AO191" s="1"/>
      <c r="AP191" s="1"/>
      <c r="AQ191" s="1"/>
      <c r="AR191" s="1"/>
      <c r="AS191" s="1"/>
      <c r="AT191" s="459"/>
      <c r="AU191" s="459"/>
      <c r="AV191" s="459"/>
      <c r="AW191" s="459"/>
      <c r="AX191" s="459"/>
      <c r="AY191" s="459"/>
      <c r="AZ191" s="459"/>
      <c r="BA191" s="459"/>
      <c r="BB191" s="459"/>
      <c r="BC191" s="459"/>
      <c r="BD191" s="459"/>
      <c r="BE191" s="459"/>
      <c r="BF191" s="459"/>
      <c r="BG191" s="459"/>
      <c r="BH191" s="459"/>
      <c r="BI191" s="459"/>
      <c r="BJ191" s="459"/>
      <c r="BK191" s="459"/>
      <c r="BL191" s="459"/>
      <c r="BM191" s="459"/>
      <c r="BN191" s="459"/>
      <c r="BO191" s="459"/>
      <c r="BP191" s="459"/>
      <c r="BQ191" s="459"/>
      <c r="BR191" s="459"/>
      <c r="BS191" s="459"/>
      <c r="BT191" s="459"/>
      <c r="BU191" s="459"/>
      <c r="BV191" s="459"/>
      <c r="BW191" s="459"/>
      <c r="BX191" s="459"/>
      <c r="BY191" s="459"/>
      <c r="BZ191" s="459"/>
      <c r="CA191" s="459"/>
      <c r="CB191" s="459"/>
      <c r="CC191" s="459"/>
      <c r="CD191" s="459"/>
      <c r="CE191" s="459"/>
      <c r="CF191" s="459"/>
      <c r="CG191" s="459"/>
      <c r="CH191" s="459"/>
      <c r="CI191" s="459"/>
      <c r="CJ191" s="459"/>
      <c r="CK191" s="459"/>
      <c r="CL191" s="459"/>
      <c r="CM191" s="459"/>
      <c r="CN191" s="459"/>
      <c r="CO191" s="459"/>
      <c r="CP191" s="459"/>
      <c r="CQ191" s="459"/>
      <c r="CR191" s="459"/>
      <c r="CS191" s="459"/>
      <c r="CT191" s="459"/>
      <c r="CU191" s="459"/>
      <c r="CV191" s="459"/>
      <c r="CW191" s="459"/>
      <c r="CX191" s="459"/>
      <c r="CY191" s="459"/>
      <c r="CZ191" s="459"/>
    </row>
    <row r="192" spans="1:104" s="81" customFormat="1" ht="19.350000000000001" hidden="1" customHeight="1" outlineLevel="1">
      <c r="A192" s="252"/>
      <c r="B192" s="423">
        <f>O188</f>
        <v>0</v>
      </c>
      <c r="C192" s="42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459"/>
      <c r="AM192" s="459"/>
      <c r="AN192" s="459"/>
      <c r="AO192" s="1"/>
      <c r="AP192" s="1"/>
      <c r="AQ192" s="1"/>
      <c r="AR192" s="1"/>
      <c r="AS192" s="1"/>
      <c r="AT192" s="459"/>
      <c r="AU192" s="459"/>
      <c r="AV192" s="459"/>
      <c r="AW192" s="459"/>
      <c r="AX192" s="459"/>
      <c r="AY192" s="459"/>
      <c r="AZ192" s="459"/>
      <c r="BA192" s="459"/>
      <c r="BB192" s="459"/>
      <c r="BC192" s="459"/>
      <c r="BD192" s="459"/>
      <c r="BE192" s="459"/>
      <c r="BF192" s="459"/>
      <c r="BG192" s="459"/>
      <c r="BH192" s="459"/>
      <c r="BI192" s="459"/>
      <c r="BJ192" s="459"/>
      <c r="BK192" s="459"/>
      <c r="BL192" s="459"/>
      <c r="BM192" s="459"/>
      <c r="BN192" s="459"/>
      <c r="BO192" s="459"/>
      <c r="BP192" s="459"/>
      <c r="BQ192" s="459"/>
      <c r="BR192" s="459"/>
      <c r="BS192" s="459"/>
      <c r="BT192" s="459"/>
      <c r="BU192" s="459"/>
      <c r="BV192" s="459"/>
      <c r="BW192" s="459"/>
      <c r="BX192" s="459"/>
      <c r="BY192" s="459"/>
      <c r="BZ192" s="459"/>
      <c r="CA192" s="459"/>
      <c r="CB192" s="459"/>
      <c r="CC192" s="459"/>
      <c r="CD192" s="459"/>
      <c r="CE192" s="459"/>
      <c r="CF192" s="459"/>
      <c r="CG192" s="459"/>
      <c r="CH192" s="459"/>
      <c r="CI192" s="459"/>
      <c r="CJ192" s="459"/>
      <c r="CK192" s="459"/>
      <c r="CL192" s="459"/>
      <c r="CM192" s="459"/>
      <c r="CN192" s="459"/>
      <c r="CO192" s="459"/>
      <c r="CP192" s="459"/>
      <c r="CQ192" s="459"/>
      <c r="CR192" s="459"/>
      <c r="CS192" s="459"/>
      <c r="CT192" s="459"/>
      <c r="CU192" s="459"/>
      <c r="CV192" s="459"/>
      <c r="CW192" s="459"/>
      <c r="CX192" s="459"/>
      <c r="CY192" s="459"/>
      <c r="CZ192" s="459"/>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459"/>
      <c r="AM193" s="459"/>
      <c r="AN193" s="459"/>
      <c r="AO193" s="1"/>
      <c r="AP193" s="1"/>
      <c r="AQ193" s="1"/>
      <c r="AR193" s="1"/>
      <c r="AS193" s="1"/>
      <c r="AT193" s="459"/>
      <c r="AU193" s="459"/>
      <c r="AV193" s="459"/>
      <c r="AW193" s="459"/>
      <c r="AX193" s="459"/>
      <c r="AY193" s="459"/>
      <c r="AZ193" s="459"/>
      <c r="BA193" s="459"/>
      <c r="BB193" s="459"/>
      <c r="BC193" s="459"/>
      <c r="BD193" s="459"/>
      <c r="BE193" s="459"/>
      <c r="BF193" s="459"/>
      <c r="BG193" s="459"/>
      <c r="BH193" s="459"/>
      <c r="BI193" s="459"/>
      <c r="BJ193" s="459"/>
      <c r="BK193" s="459"/>
      <c r="BL193" s="459"/>
      <c r="BM193" s="459"/>
      <c r="BN193" s="459"/>
      <c r="BO193" s="459"/>
      <c r="BP193" s="459"/>
      <c r="BQ193" s="459"/>
      <c r="BR193" s="459"/>
      <c r="BS193" s="459"/>
      <c r="BT193" s="459"/>
      <c r="BU193" s="459"/>
      <c r="BV193" s="459"/>
      <c r="BW193" s="459"/>
      <c r="BX193" s="459"/>
      <c r="BY193" s="459"/>
      <c r="BZ193" s="459"/>
      <c r="CA193" s="459"/>
      <c r="CB193" s="459"/>
      <c r="CC193" s="459"/>
      <c r="CD193" s="459"/>
      <c r="CE193" s="459"/>
      <c r="CF193" s="459"/>
      <c r="CG193" s="459"/>
      <c r="CH193" s="459"/>
      <c r="CI193" s="459"/>
      <c r="CJ193" s="459"/>
      <c r="CK193" s="459"/>
      <c r="CL193" s="459"/>
      <c r="CM193" s="459"/>
      <c r="CN193" s="459"/>
      <c r="CO193" s="459"/>
      <c r="CP193" s="459"/>
      <c r="CQ193" s="459"/>
      <c r="CR193" s="459"/>
      <c r="CS193" s="459"/>
      <c r="CT193" s="459"/>
      <c r="CU193" s="459"/>
      <c r="CV193" s="459"/>
      <c r="CW193" s="459"/>
      <c r="CX193" s="459"/>
      <c r="CY193" s="459"/>
      <c r="CZ193" s="459"/>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459"/>
      <c r="AM194" s="459"/>
      <c r="AN194" s="459"/>
      <c r="AO194" s="1"/>
      <c r="AP194" s="1"/>
      <c r="AQ194" s="1"/>
      <c r="AR194" s="1"/>
      <c r="AS194" s="1"/>
      <c r="AT194" s="459"/>
      <c r="AU194" s="459"/>
      <c r="AV194" s="459"/>
      <c r="AW194" s="459"/>
      <c r="AX194" s="459"/>
      <c r="AY194" s="459"/>
      <c r="AZ194" s="459"/>
      <c r="BA194" s="459"/>
      <c r="BB194" s="459"/>
      <c r="BC194" s="459"/>
      <c r="BD194" s="459"/>
      <c r="BE194" s="459"/>
      <c r="BF194" s="459"/>
      <c r="BG194" s="459"/>
      <c r="BH194" s="459"/>
      <c r="BI194" s="459"/>
      <c r="BJ194" s="459"/>
      <c r="BK194" s="459"/>
      <c r="BL194" s="459"/>
      <c r="BM194" s="459"/>
      <c r="BN194" s="459"/>
      <c r="BO194" s="459"/>
      <c r="BP194" s="459"/>
      <c r="BQ194" s="459"/>
      <c r="BR194" s="459"/>
      <c r="BS194" s="459"/>
      <c r="BT194" s="459"/>
      <c r="BU194" s="459"/>
      <c r="BV194" s="459"/>
      <c r="BW194" s="459"/>
      <c r="BX194" s="459"/>
      <c r="BY194" s="459"/>
      <c r="BZ194" s="459"/>
      <c r="CA194" s="459"/>
      <c r="CB194" s="459"/>
      <c r="CC194" s="459"/>
      <c r="CD194" s="459"/>
      <c r="CE194" s="459"/>
      <c r="CF194" s="459"/>
      <c r="CG194" s="459"/>
      <c r="CH194" s="459"/>
      <c r="CI194" s="459"/>
      <c r="CJ194" s="459"/>
      <c r="CK194" s="459"/>
      <c r="CL194" s="459"/>
      <c r="CM194" s="459"/>
      <c r="CN194" s="459"/>
      <c r="CO194" s="459"/>
      <c r="CP194" s="459"/>
      <c r="CQ194" s="459"/>
      <c r="CR194" s="459"/>
      <c r="CS194" s="459"/>
      <c r="CT194" s="459"/>
      <c r="CU194" s="459"/>
      <c r="CV194" s="459"/>
      <c r="CW194" s="459"/>
      <c r="CX194" s="459"/>
      <c r="CY194" s="459"/>
      <c r="CZ194" s="459"/>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459"/>
      <c r="AM195" s="459"/>
      <c r="AN195" s="459"/>
      <c r="AO195" s="1"/>
      <c r="AP195" s="1"/>
      <c r="AQ195" s="1"/>
      <c r="AR195" s="1"/>
      <c r="AS195" s="1"/>
      <c r="AT195" s="459"/>
      <c r="AU195" s="459"/>
      <c r="AV195" s="459"/>
      <c r="AW195" s="459"/>
      <c r="AX195" s="459"/>
      <c r="AY195" s="459"/>
      <c r="AZ195" s="459"/>
      <c r="BA195" s="459"/>
      <c r="BB195" s="459"/>
      <c r="BC195" s="459"/>
      <c r="BD195" s="459"/>
      <c r="BE195" s="459"/>
      <c r="BF195" s="459"/>
      <c r="BG195" s="459"/>
      <c r="BH195" s="459"/>
      <c r="BI195" s="459"/>
      <c r="BJ195" s="459"/>
      <c r="BK195" s="459"/>
      <c r="BL195" s="459"/>
      <c r="BM195" s="459"/>
      <c r="BN195" s="459"/>
      <c r="BO195" s="459"/>
      <c r="BP195" s="459"/>
      <c r="BQ195" s="459"/>
      <c r="BR195" s="459"/>
      <c r="BS195" s="459"/>
      <c r="BT195" s="459"/>
      <c r="BU195" s="459"/>
      <c r="BV195" s="459"/>
      <c r="BW195" s="459"/>
      <c r="BX195" s="459"/>
      <c r="BY195" s="459"/>
      <c r="BZ195" s="459"/>
      <c r="CA195" s="459"/>
      <c r="CB195" s="459"/>
      <c r="CC195" s="459"/>
      <c r="CD195" s="459"/>
      <c r="CE195" s="459"/>
      <c r="CF195" s="459"/>
      <c r="CG195" s="459"/>
      <c r="CH195" s="459"/>
      <c r="CI195" s="459"/>
      <c r="CJ195" s="459"/>
      <c r="CK195" s="459"/>
      <c r="CL195" s="459"/>
      <c r="CM195" s="459"/>
      <c r="CN195" s="459"/>
      <c r="CO195" s="459"/>
      <c r="CP195" s="459"/>
      <c r="CQ195" s="459"/>
      <c r="CR195" s="459"/>
      <c r="CS195" s="459"/>
      <c r="CT195" s="459"/>
      <c r="CU195" s="459"/>
      <c r="CV195" s="459"/>
      <c r="CW195" s="459"/>
      <c r="CX195" s="459"/>
      <c r="CY195" s="459"/>
      <c r="CZ195" s="459"/>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459"/>
      <c r="AM196" s="459"/>
      <c r="AN196" s="459"/>
      <c r="AO196" s="1"/>
      <c r="AP196" s="1"/>
      <c r="AQ196" s="1"/>
      <c r="AR196" s="1"/>
      <c r="AS196" s="1"/>
      <c r="AT196" s="459"/>
      <c r="AU196" s="459"/>
      <c r="AV196" s="459"/>
      <c r="AW196" s="459"/>
      <c r="AX196" s="459"/>
      <c r="AY196" s="459"/>
      <c r="AZ196" s="459"/>
      <c r="BA196" s="459"/>
      <c r="BB196" s="459"/>
      <c r="BC196" s="459"/>
      <c r="BD196" s="459"/>
      <c r="BE196" s="459"/>
      <c r="BF196" s="459"/>
      <c r="BG196" s="459"/>
      <c r="BH196" s="459"/>
      <c r="BI196" s="459"/>
      <c r="BJ196" s="459"/>
      <c r="BK196" s="459"/>
      <c r="BL196" s="459"/>
      <c r="BM196" s="459"/>
      <c r="BN196" s="459"/>
      <c r="BO196" s="459"/>
      <c r="BP196" s="459"/>
      <c r="BQ196" s="459"/>
      <c r="BR196" s="459"/>
      <c r="BS196" s="459"/>
      <c r="BT196" s="459"/>
      <c r="BU196" s="459"/>
      <c r="BV196" s="459"/>
      <c r="BW196" s="459"/>
      <c r="BX196" s="459"/>
      <c r="BY196" s="459"/>
      <c r="BZ196" s="459"/>
      <c r="CA196" s="459"/>
      <c r="CB196" s="459"/>
      <c r="CC196" s="459"/>
      <c r="CD196" s="459"/>
      <c r="CE196" s="459"/>
      <c r="CF196" s="459"/>
      <c r="CG196" s="459"/>
      <c r="CH196" s="459"/>
      <c r="CI196" s="459"/>
      <c r="CJ196" s="459"/>
      <c r="CK196" s="459"/>
      <c r="CL196" s="459"/>
      <c r="CM196" s="459"/>
      <c r="CN196" s="459"/>
      <c r="CO196" s="459"/>
      <c r="CP196" s="459"/>
      <c r="CQ196" s="459"/>
      <c r="CR196" s="459"/>
      <c r="CS196" s="459"/>
      <c r="CT196" s="459"/>
      <c r="CU196" s="459"/>
      <c r="CV196" s="459"/>
      <c r="CW196" s="459"/>
      <c r="CX196" s="459"/>
      <c r="CY196" s="459"/>
      <c r="CZ196" s="459"/>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459"/>
      <c r="AM197" s="459"/>
      <c r="AN197" s="459"/>
      <c r="AO197" s="1"/>
      <c r="AP197" s="1"/>
      <c r="AQ197" s="1"/>
      <c r="AR197" s="1"/>
      <c r="AS197" s="1"/>
      <c r="AT197" s="459"/>
      <c r="AU197" s="459"/>
      <c r="AV197" s="459"/>
      <c r="AW197" s="459"/>
      <c r="AX197" s="459"/>
      <c r="AY197" s="459"/>
      <c r="AZ197" s="459"/>
      <c r="BA197" s="459"/>
      <c r="BB197" s="459"/>
      <c r="BC197" s="459"/>
      <c r="BD197" s="459"/>
      <c r="BE197" s="459"/>
      <c r="BF197" s="459"/>
      <c r="BG197" s="459"/>
      <c r="BH197" s="459"/>
      <c r="BI197" s="459"/>
      <c r="BJ197" s="459"/>
      <c r="BK197" s="459"/>
      <c r="BL197" s="459"/>
      <c r="BM197" s="459"/>
      <c r="BN197" s="459"/>
      <c r="BO197" s="459"/>
      <c r="BP197" s="459"/>
      <c r="BQ197" s="459"/>
      <c r="BR197" s="459"/>
      <c r="BS197" s="459"/>
      <c r="BT197" s="459"/>
      <c r="BU197" s="459"/>
      <c r="BV197" s="459"/>
      <c r="BW197" s="459"/>
      <c r="BX197" s="459"/>
      <c r="BY197" s="459"/>
      <c r="BZ197" s="459"/>
      <c r="CA197" s="459"/>
      <c r="CB197" s="459"/>
      <c r="CC197" s="459"/>
      <c r="CD197" s="459"/>
      <c r="CE197" s="459"/>
      <c r="CF197" s="459"/>
      <c r="CG197" s="459"/>
      <c r="CH197" s="459"/>
      <c r="CI197" s="459"/>
      <c r="CJ197" s="459"/>
      <c r="CK197" s="459"/>
      <c r="CL197" s="459"/>
      <c r="CM197" s="459"/>
      <c r="CN197" s="459"/>
      <c r="CO197" s="459"/>
      <c r="CP197" s="459"/>
      <c r="CQ197" s="459"/>
      <c r="CR197" s="459"/>
      <c r="CS197" s="459"/>
      <c r="CT197" s="459"/>
      <c r="CU197" s="459"/>
      <c r="CV197" s="459"/>
      <c r="CW197" s="459"/>
      <c r="CX197" s="459"/>
      <c r="CY197" s="459"/>
      <c r="CZ197" s="459"/>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459"/>
      <c r="AM198" s="459"/>
      <c r="AN198" s="459"/>
      <c r="AO198" s="1"/>
      <c r="AP198" s="1"/>
      <c r="AQ198" s="1"/>
      <c r="AR198" s="1"/>
      <c r="AS198" s="1"/>
      <c r="AT198" s="459"/>
      <c r="AU198" s="459"/>
      <c r="AV198" s="459"/>
      <c r="AW198" s="459"/>
      <c r="AX198" s="459"/>
      <c r="AY198" s="459"/>
      <c r="AZ198" s="459"/>
      <c r="BA198" s="459"/>
      <c r="BB198" s="459"/>
      <c r="BC198" s="459"/>
      <c r="BD198" s="459"/>
      <c r="BE198" s="459"/>
      <c r="BF198" s="459"/>
      <c r="BG198" s="459"/>
      <c r="BH198" s="459"/>
      <c r="BI198" s="459"/>
      <c r="BJ198" s="459"/>
      <c r="BK198" s="459"/>
      <c r="BL198" s="459"/>
      <c r="BM198" s="459"/>
      <c r="BN198" s="459"/>
      <c r="BO198" s="459"/>
      <c r="BP198" s="459"/>
      <c r="BQ198" s="459"/>
      <c r="BR198" s="459"/>
      <c r="BS198" s="459"/>
      <c r="BT198" s="459"/>
      <c r="BU198" s="459"/>
      <c r="BV198" s="459"/>
      <c r="BW198" s="459"/>
      <c r="BX198" s="459"/>
      <c r="BY198" s="459"/>
      <c r="BZ198" s="459"/>
      <c r="CA198" s="459"/>
      <c r="CB198" s="459"/>
      <c r="CC198" s="459"/>
      <c r="CD198" s="459"/>
      <c r="CE198" s="459"/>
      <c r="CF198" s="459"/>
      <c r="CG198" s="459"/>
      <c r="CH198" s="459"/>
      <c r="CI198" s="459"/>
      <c r="CJ198" s="459"/>
      <c r="CK198" s="459"/>
      <c r="CL198" s="459"/>
      <c r="CM198" s="459"/>
      <c r="CN198" s="459"/>
      <c r="CO198" s="459"/>
      <c r="CP198" s="459"/>
      <c r="CQ198" s="459"/>
      <c r="CR198" s="459"/>
      <c r="CS198" s="459"/>
      <c r="CT198" s="459"/>
      <c r="CU198" s="459"/>
      <c r="CV198" s="459"/>
      <c r="CW198" s="459"/>
      <c r="CX198" s="459"/>
      <c r="CY198" s="459"/>
      <c r="CZ198" s="459"/>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459"/>
      <c r="AM199" s="459"/>
      <c r="AN199" s="459"/>
      <c r="AO199" s="1"/>
      <c r="AP199" s="1"/>
      <c r="AQ199" s="1"/>
      <c r="AR199" s="1"/>
      <c r="AS199" s="1"/>
      <c r="AT199" s="459"/>
      <c r="AU199" s="459"/>
      <c r="AV199" s="459"/>
      <c r="AW199" s="459"/>
      <c r="AX199" s="459"/>
      <c r="AY199" s="459"/>
      <c r="AZ199" s="459"/>
      <c r="BA199" s="459"/>
      <c r="BB199" s="459"/>
      <c r="BC199" s="459"/>
      <c r="BD199" s="459"/>
      <c r="BE199" s="459"/>
      <c r="BF199" s="459"/>
      <c r="BG199" s="459"/>
      <c r="BH199" s="459"/>
      <c r="BI199" s="459"/>
      <c r="BJ199" s="459"/>
      <c r="BK199" s="459"/>
      <c r="BL199" s="459"/>
      <c r="BM199" s="459"/>
      <c r="BN199" s="459"/>
      <c r="BO199" s="459"/>
      <c r="BP199" s="459"/>
      <c r="BQ199" s="459"/>
      <c r="BR199" s="459"/>
      <c r="BS199" s="459"/>
      <c r="BT199" s="459"/>
      <c r="BU199" s="459"/>
      <c r="BV199" s="459"/>
      <c r="BW199" s="459"/>
      <c r="BX199" s="459"/>
      <c r="BY199" s="459"/>
      <c r="BZ199" s="459"/>
      <c r="CA199" s="459"/>
      <c r="CB199" s="459"/>
      <c r="CC199" s="459"/>
      <c r="CD199" s="459"/>
      <c r="CE199" s="459"/>
      <c r="CF199" s="459"/>
      <c r="CG199" s="459"/>
      <c r="CH199" s="459"/>
      <c r="CI199" s="459"/>
      <c r="CJ199" s="459"/>
      <c r="CK199" s="459"/>
      <c r="CL199" s="459"/>
      <c r="CM199" s="459"/>
      <c r="CN199" s="459"/>
      <c r="CO199" s="459"/>
      <c r="CP199" s="459"/>
      <c r="CQ199" s="459"/>
      <c r="CR199" s="459"/>
      <c r="CS199" s="459"/>
      <c r="CT199" s="459"/>
      <c r="CU199" s="459"/>
      <c r="CV199" s="459"/>
      <c r="CW199" s="459"/>
      <c r="CX199" s="459"/>
      <c r="CY199" s="459"/>
      <c r="CZ199" s="459"/>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459"/>
      <c r="AM200" s="459"/>
      <c r="AN200" s="459"/>
      <c r="AO200" s="1"/>
      <c r="AP200" s="1"/>
      <c r="AQ200" s="1"/>
      <c r="AR200" s="1"/>
      <c r="AS200" s="1"/>
      <c r="AT200" s="459"/>
      <c r="AU200" s="459"/>
      <c r="AV200" s="459"/>
      <c r="AW200" s="459"/>
      <c r="AX200" s="459"/>
      <c r="AY200" s="459"/>
      <c r="AZ200" s="459"/>
      <c r="BA200" s="459"/>
      <c r="BB200" s="459"/>
      <c r="BC200" s="459"/>
      <c r="BD200" s="459"/>
      <c r="BE200" s="459"/>
      <c r="BF200" s="459"/>
      <c r="BG200" s="459"/>
      <c r="BH200" s="459"/>
      <c r="BI200" s="459"/>
      <c r="BJ200" s="459"/>
      <c r="BK200" s="459"/>
      <c r="BL200" s="459"/>
      <c r="BM200" s="459"/>
      <c r="BN200" s="459"/>
      <c r="BO200" s="459"/>
      <c r="BP200" s="459"/>
      <c r="BQ200" s="459"/>
      <c r="BR200" s="459"/>
      <c r="BS200" s="459"/>
      <c r="BT200" s="459"/>
      <c r="BU200" s="459"/>
      <c r="BV200" s="459"/>
      <c r="BW200" s="459"/>
      <c r="BX200" s="459"/>
      <c r="BY200" s="459"/>
      <c r="BZ200" s="459"/>
      <c r="CA200" s="459"/>
      <c r="CB200" s="459"/>
      <c r="CC200" s="459"/>
      <c r="CD200" s="459"/>
      <c r="CE200" s="459"/>
      <c r="CF200" s="459"/>
      <c r="CG200" s="459"/>
      <c r="CH200" s="459"/>
      <c r="CI200" s="459"/>
      <c r="CJ200" s="459"/>
      <c r="CK200" s="459"/>
      <c r="CL200" s="459"/>
      <c r="CM200" s="459"/>
      <c r="CN200" s="459"/>
      <c r="CO200" s="459"/>
      <c r="CP200" s="459"/>
      <c r="CQ200" s="459"/>
      <c r="CR200" s="459"/>
      <c r="CS200" s="459"/>
      <c r="CT200" s="459"/>
      <c r="CU200" s="459"/>
      <c r="CV200" s="459"/>
      <c r="CW200" s="459"/>
      <c r="CX200" s="459"/>
      <c r="CY200" s="459"/>
      <c r="CZ200" s="459"/>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459"/>
      <c r="AM201" s="459"/>
      <c r="AN201" s="459"/>
      <c r="AO201" s="1"/>
      <c r="AP201" s="1"/>
      <c r="AQ201" s="1"/>
      <c r="AR201" s="1"/>
      <c r="AS201" s="1"/>
      <c r="AT201" s="459"/>
      <c r="AU201" s="459"/>
      <c r="AV201" s="459"/>
      <c r="AW201" s="459"/>
      <c r="AX201" s="459"/>
      <c r="AY201" s="459"/>
      <c r="AZ201" s="459"/>
      <c r="BA201" s="459"/>
      <c r="BB201" s="459"/>
      <c r="BC201" s="459"/>
      <c r="BD201" s="459"/>
      <c r="BE201" s="459"/>
      <c r="BF201" s="459"/>
      <c r="BG201" s="459"/>
      <c r="BH201" s="459"/>
      <c r="BI201" s="459"/>
      <c r="BJ201" s="459"/>
      <c r="BK201" s="459"/>
      <c r="BL201" s="459"/>
      <c r="BM201" s="459"/>
      <c r="BN201" s="459"/>
      <c r="BO201" s="459"/>
      <c r="BP201" s="459"/>
      <c r="BQ201" s="459"/>
      <c r="BR201" s="459"/>
      <c r="BS201" s="459"/>
      <c r="BT201" s="459"/>
      <c r="BU201" s="459"/>
      <c r="BV201" s="459"/>
      <c r="BW201" s="459"/>
      <c r="BX201" s="459"/>
      <c r="BY201" s="459"/>
      <c r="BZ201" s="459"/>
      <c r="CA201" s="459"/>
      <c r="CB201" s="459"/>
      <c r="CC201" s="459"/>
      <c r="CD201" s="459"/>
      <c r="CE201" s="459"/>
      <c r="CF201" s="459"/>
      <c r="CG201" s="459"/>
      <c r="CH201" s="459"/>
      <c r="CI201" s="459"/>
      <c r="CJ201" s="459"/>
      <c r="CK201" s="459"/>
      <c r="CL201" s="459"/>
      <c r="CM201" s="459"/>
      <c r="CN201" s="459"/>
      <c r="CO201" s="459"/>
      <c r="CP201" s="459"/>
      <c r="CQ201" s="459"/>
      <c r="CR201" s="459"/>
      <c r="CS201" s="459"/>
      <c r="CT201" s="459"/>
      <c r="CU201" s="459"/>
      <c r="CV201" s="459"/>
      <c r="CW201" s="459"/>
      <c r="CX201" s="459"/>
      <c r="CY201" s="459"/>
      <c r="CZ201" s="459"/>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459"/>
      <c r="AM202" s="459"/>
      <c r="AN202" s="459"/>
      <c r="AO202" s="1"/>
      <c r="AP202" s="1"/>
      <c r="AQ202" s="1"/>
      <c r="AR202" s="1"/>
      <c r="AS202" s="1"/>
      <c r="AT202" s="459"/>
      <c r="AU202" s="459"/>
      <c r="AV202" s="459"/>
      <c r="AW202" s="459"/>
      <c r="AX202" s="459"/>
      <c r="AY202" s="459"/>
      <c r="AZ202" s="459"/>
      <c r="BA202" s="459"/>
      <c r="BB202" s="459"/>
      <c r="BC202" s="459"/>
      <c r="BD202" s="459"/>
      <c r="BE202" s="459"/>
      <c r="BF202" s="459"/>
      <c r="BG202" s="459"/>
      <c r="BH202" s="459"/>
      <c r="BI202" s="459"/>
      <c r="BJ202" s="459"/>
      <c r="BK202" s="459"/>
      <c r="BL202" s="459"/>
      <c r="BM202" s="459"/>
      <c r="BN202" s="459"/>
      <c r="BO202" s="459"/>
      <c r="BP202" s="459"/>
      <c r="BQ202" s="459"/>
      <c r="BR202" s="459"/>
      <c r="BS202" s="459"/>
      <c r="BT202" s="459"/>
      <c r="BU202" s="459"/>
      <c r="BV202" s="459"/>
      <c r="BW202" s="459"/>
      <c r="BX202" s="459"/>
      <c r="BY202" s="459"/>
      <c r="BZ202" s="459"/>
      <c r="CA202" s="459"/>
      <c r="CB202" s="459"/>
      <c r="CC202" s="459"/>
      <c r="CD202" s="459"/>
      <c r="CE202" s="459"/>
      <c r="CF202" s="459"/>
      <c r="CG202" s="459"/>
      <c r="CH202" s="459"/>
      <c r="CI202" s="459"/>
      <c r="CJ202" s="459"/>
      <c r="CK202" s="459"/>
      <c r="CL202" s="459"/>
      <c r="CM202" s="459"/>
      <c r="CN202" s="459"/>
      <c r="CO202" s="459"/>
      <c r="CP202" s="459"/>
      <c r="CQ202" s="459"/>
      <c r="CR202" s="459"/>
      <c r="CS202" s="459"/>
      <c r="CT202" s="459"/>
      <c r="CU202" s="459"/>
      <c r="CV202" s="459"/>
      <c r="CW202" s="459"/>
      <c r="CX202" s="459"/>
      <c r="CY202" s="459"/>
      <c r="CZ202" s="459"/>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459"/>
      <c r="AM203" s="459"/>
      <c r="AN203" s="459"/>
      <c r="AO203" s="1"/>
      <c r="AP203" s="1"/>
      <c r="AQ203" s="1"/>
      <c r="AR203" s="1"/>
      <c r="AS203" s="1"/>
      <c r="AT203" s="459"/>
      <c r="AU203" s="459"/>
      <c r="AV203" s="459"/>
      <c r="AW203" s="459"/>
      <c r="AX203" s="459"/>
      <c r="AY203" s="459"/>
      <c r="AZ203" s="459"/>
      <c r="BA203" s="459"/>
      <c r="BB203" s="459"/>
      <c r="BC203" s="459"/>
      <c r="BD203" s="459"/>
      <c r="BE203" s="459"/>
      <c r="BF203" s="459"/>
      <c r="BG203" s="459"/>
      <c r="BH203" s="459"/>
      <c r="BI203" s="459"/>
      <c r="BJ203" s="459"/>
      <c r="BK203" s="459"/>
      <c r="BL203" s="459"/>
      <c r="BM203" s="459"/>
      <c r="BN203" s="459"/>
      <c r="BO203" s="459"/>
      <c r="BP203" s="459"/>
      <c r="BQ203" s="459"/>
      <c r="BR203" s="459"/>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459"/>
      <c r="AM204" s="459"/>
      <c r="AN204" s="459"/>
      <c r="AO204" s="1"/>
      <c r="AP204" s="1"/>
      <c r="AQ204" s="1"/>
      <c r="AR204" s="1"/>
      <c r="AS204" s="1"/>
      <c r="AT204" s="459"/>
      <c r="AU204" s="459"/>
      <c r="AV204" s="459"/>
      <c r="AW204" s="459"/>
      <c r="AX204" s="459"/>
      <c r="AY204" s="459"/>
      <c r="AZ204" s="459"/>
      <c r="BA204" s="459"/>
      <c r="BB204" s="459"/>
      <c r="BC204" s="459"/>
      <c r="BD204" s="459"/>
      <c r="BE204" s="459"/>
      <c r="BF204" s="459"/>
      <c r="BG204" s="459"/>
      <c r="BH204" s="459"/>
      <c r="BI204" s="459"/>
      <c r="BJ204" s="459"/>
      <c r="BK204" s="459"/>
      <c r="BL204" s="459"/>
      <c r="BM204" s="459"/>
      <c r="BN204" s="459"/>
      <c r="BO204" s="459"/>
      <c r="BP204" s="459"/>
      <c r="BQ204" s="459"/>
      <c r="BR204" s="459"/>
      <c r="BS204" s="459"/>
      <c r="BT204" s="459"/>
      <c r="BU204" s="459"/>
      <c r="BV204" s="459"/>
      <c r="BW204" s="459"/>
      <c r="BX204" s="459"/>
      <c r="BY204" s="459"/>
      <c r="BZ204" s="459"/>
      <c r="CA204" s="459"/>
      <c r="CB204" s="459"/>
      <c r="CC204" s="459"/>
      <c r="CD204" s="459"/>
      <c r="CE204" s="459"/>
      <c r="CF204" s="459"/>
      <c r="CG204" s="459"/>
      <c r="CH204" s="459"/>
      <c r="CI204" s="459"/>
      <c r="CJ204" s="459"/>
      <c r="CK204" s="459"/>
      <c r="CL204" s="459"/>
      <c r="CM204" s="459"/>
      <c r="CN204" s="459"/>
      <c r="CO204" s="459"/>
      <c r="CP204" s="459"/>
      <c r="CQ204" s="459"/>
      <c r="CR204" s="459"/>
      <c r="CS204" s="459"/>
      <c r="CT204" s="459"/>
      <c r="CU204" s="459"/>
      <c r="CV204" s="459"/>
      <c r="CW204" s="459"/>
      <c r="CX204" s="459"/>
      <c r="CY204" s="459"/>
      <c r="CZ204" s="459"/>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459"/>
      <c r="AM205" s="459"/>
      <c r="AN205" s="459"/>
      <c r="AO205" s="1"/>
      <c r="AP205" s="1"/>
      <c r="AQ205" s="1"/>
      <c r="AR205" s="1"/>
      <c r="AS205" s="1"/>
      <c r="AT205" s="459"/>
      <c r="AU205" s="459"/>
      <c r="AV205" s="459"/>
      <c r="AW205" s="459"/>
      <c r="AX205" s="459"/>
      <c r="AY205" s="459"/>
      <c r="AZ205" s="459"/>
      <c r="BA205" s="459"/>
      <c r="BB205" s="459"/>
      <c r="BC205" s="459"/>
      <c r="BD205" s="459"/>
      <c r="BE205" s="459"/>
      <c r="BF205" s="459"/>
      <c r="BG205" s="459"/>
      <c r="BH205" s="459"/>
      <c r="BI205" s="459"/>
      <c r="BJ205" s="459"/>
      <c r="BK205" s="459"/>
      <c r="BL205" s="459"/>
      <c r="BM205" s="459"/>
      <c r="BN205" s="459"/>
      <c r="BO205" s="459"/>
      <c r="BP205" s="459"/>
      <c r="BQ205" s="459"/>
      <c r="BR205" s="459"/>
      <c r="BS205" s="459"/>
      <c r="BT205" s="459"/>
      <c r="BU205" s="459"/>
      <c r="BV205" s="459"/>
      <c r="BW205" s="459"/>
      <c r="BX205" s="459"/>
      <c r="BY205" s="459"/>
      <c r="BZ205" s="459"/>
      <c r="CA205" s="459"/>
      <c r="CB205" s="459"/>
      <c r="CC205" s="459"/>
      <c r="CD205" s="459"/>
      <c r="CE205" s="459"/>
      <c r="CF205" s="459"/>
      <c r="CG205" s="459"/>
      <c r="CH205" s="459"/>
      <c r="CI205" s="459"/>
      <c r="CJ205" s="459"/>
      <c r="CK205" s="459"/>
      <c r="CL205" s="459"/>
      <c r="CM205" s="459"/>
      <c r="CN205" s="459"/>
      <c r="CO205" s="459"/>
      <c r="CP205" s="459"/>
      <c r="CQ205" s="459"/>
      <c r="CR205" s="459"/>
      <c r="CS205" s="459"/>
      <c r="CT205" s="459"/>
      <c r="CU205" s="459"/>
      <c r="CV205" s="459"/>
      <c r="CW205" s="459"/>
      <c r="CX205" s="459"/>
      <c r="CY205" s="459"/>
      <c r="CZ205" s="459"/>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459"/>
      <c r="AM206" s="459"/>
      <c r="AN206" s="459"/>
      <c r="AO206" s="1"/>
      <c r="AP206" s="1"/>
      <c r="AQ206" s="1"/>
      <c r="AR206" s="1"/>
      <c r="AS206" s="1"/>
      <c r="AT206" s="459"/>
      <c r="AU206" s="459"/>
      <c r="AV206" s="459"/>
      <c r="AW206" s="459"/>
      <c r="AX206" s="459"/>
      <c r="AY206" s="459"/>
      <c r="AZ206" s="459"/>
      <c r="BA206" s="459"/>
      <c r="BB206" s="459"/>
      <c r="BC206" s="459"/>
      <c r="BD206" s="459"/>
      <c r="BE206" s="459"/>
      <c r="BF206" s="459"/>
      <c r="BG206" s="459"/>
      <c r="BH206" s="459"/>
      <c r="BI206" s="459"/>
      <c r="BJ206" s="459"/>
      <c r="BK206" s="459"/>
      <c r="BL206" s="459"/>
      <c r="BM206" s="459"/>
      <c r="BN206" s="459"/>
      <c r="BO206" s="459"/>
      <c r="BP206" s="459"/>
      <c r="BQ206" s="459"/>
      <c r="BR206" s="459"/>
      <c r="BS206" s="459"/>
      <c r="BT206" s="459"/>
      <c r="BU206" s="459"/>
      <c r="BV206" s="459"/>
      <c r="BW206" s="459"/>
      <c r="BX206" s="459"/>
      <c r="BY206" s="459"/>
      <c r="BZ206" s="459"/>
      <c r="CA206" s="459"/>
      <c r="CB206" s="459"/>
      <c r="CC206" s="459"/>
      <c r="CD206" s="459"/>
      <c r="CE206" s="459"/>
      <c r="CF206" s="459"/>
      <c r="CG206" s="459"/>
      <c r="CH206" s="459"/>
      <c r="CI206" s="459"/>
      <c r="CJ206" s="459"/>
      <c r="CK206" s="459"/>
      <c r="CL206" s="459"/>
      <c r="CM206" s="459"/>
      <c r="CN206" s="459"/>
      <c r="CO206" s="459"/>
      <c r="CP206" s="459"/>
      <c r="CQ206" s="459"/>
      <c r="CR206" s="459"/>
      <c r="CS206" s="459"/>
      <c r="CT206" s="459"/>
      <c r="CU206" s="459"/>
      <c r="CV206" s="459"/>
      <c r="CW206" s="459"/>
      <c r="CX206" s="459"/>
      <c r="CY206" s="459"/>
      <c r="CZ206" s="459"/>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459"/>
      <c r="AM207" s="459"/>
      <c r="AN207" s="459"/>
      <c r="AO207" s="1"/>
      <c r="AP207" s="1"/>
      <c r="AQ207" s="1"/>
      <c r="AR207" s="1"/>
      <c r="AS207" s="1"/>
      <c r="AT207" s="459"/>
      <c r="AU207" s="459"/>
      <c r="AV207" s="459"/>
      <c r="AW207" s="459"/>
      <c r="AX207" s="459"/>
      <c r="AY207" s="459"/>
      <c r="AZ207" s="459"/>
      <c r="BA207" s="459"/>
      <c r="BB207" s="459"/>
      <c r="BC207" s="459"/>
      <c r="BD207" s="459"/>
      <c r="BE207" s="459"/>
      <c r="BF207" s="459"/>
      <c r="BG207" s="459"/>
      <c r="BH207" s="459"/>
      <c r="BI207" s="459"/>
      <c r="BJ207" s="459"/>
      <c r="BK207" s="459"/>
      <c r="BL207" s="459"/>
      <c r="BM207" s="459"/>
      <c r="BN207" s="459"/>
      <c r="BO207" s="459"/>
      <c r="BP207" s="459"/>
      <c r="BQ207" s="459"/>
      <c r="BR207" s="459"/>
      <c r="BS207" s="459"/>
      <c r="BT207" s="459"/>
      <c r="BU207" s="459"/>
      <c r="BV207" s="459"/>
      <c r="BW207" s="459"/>
      <c r="BX207" s="459"/>
      <c r="BY207" s="459"/>
      <c r="BZ207" s="459"/>
      <c r="CA207" s="459"/>
      <c r="CB207" s="459"/>
      <c r="CC207" s="459"/>
      <c r="CD207" s="459"/>
      <c r="CE207" s="459"/>
      <c r="CF207" s="459"/>
      <c r="CG207" s="459"/>
      <c r="CH207" s="459"/>
      <c r="CI207" s="459"/>
      <c r="CJ207" s="459"/>
      <c r="CK207" s="459"/>
      <c r="CL207" s="459"/>
      <c r="CM207" s="459"/>
      <c r="CN207" s="459"/>
      <c r="CO207" s="459"/>
      <c r="CP207" s="459"/>
      <c r="CQ207" s="459"/>
      <c r="CR207" s="459"/>
      <c r="CS207" s="459"/>
      <c r="CT207" s="459"/>
      <c r="CU207" s="459"/>
      <c r="CV207" s="459"/>
      <c r="CW207" s="459"/>
      <c r="CX207" s="459"/>
      <c r="CY207" s="459"/>
      <c r="CZ207" s="459"/>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459"/>
      <c r="AM208" s="459"/>
      <c r="AN208" s="459"/>
      <c r="AO208" s="1"/>
      <c r="AP208" s="1"/>
      <c r="AQ208" s="1"/>
      <c r="AR208" s="1"/>
      <c r="AS208" s="1"/>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59"/>
      <c r="BV208" s="459"/>
      <c r="BW208" s="459"/>
      <c r="BX208" s="459"/>
      <c r="BY208" s="459"/>
      <c r="BZ208" s="459"/>
      <c r="CA208" s="459"/>
      <c r="CB208" s="459"/>
      <c r="CC208" s="459"/>
      <c r="CD208" s="459"/>
      <c r="CE208" s="459"/>
      <c r="CF208" s="459"/>
      <c r="CG208" s="459"/>
      <c r="CH208" s="459"/>
      <c r="CI208" s="459"/>
      <c r="CJ208" s="459"/>
      <c r="CK208" s="459"/>
      <c r="CL208" s="459"/>
      <c r="CM208" s="459"/>
      <c r="CN208" s="459"/>
      <c r="CO208" s="459"/>
      <c r="CP208" s="459"/>
      <c r="CQ208" s="459"/>
      <c r="CR208" s="459"/>
      <c r="CS208" s="459"/>
      <c r="CT208" s="459"/>
      <c r="CU208" s="459"/>
      <c r="CV208" s="459"/>
      <c r="CW208" s="459"/>
      <c r="CX208" s="459"/>
      <c r="CY208" s="459"/>
      <c r="CZ208" s="459"/>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459"/>
      <c r="AM209" s="459"/>
      <c r="AN209" s="459"/>
      <c r="AO209" s="1"/>
      <c r="AP209" s="1"/>
      <c r="AQ209" s="1"/>
      <c r="AR209" s="1"/>
      <c r="AS209" s="1"/>
      <c r="AT209" s="459"/>
      <c r="AU209" s="459"/>
      <c r="AV209" s="459"/>
      <c r="AW209" s="459"/>
      <c r="AX209" s="459"/>
      <c r="AY209" s="459"/>
      <c r="AZ209" s="459"/>
      <c r="BA209" s="459"/>
      <c r="BB209" s="459"/>
      <c r="BC209" s="459"/>
      <c r="BD209" s="459"/>
      <c r="BE209" s="459"/>
      <c r="BF209" s="459"/>
      <c r="BG209" s="459"/>
      <c r="BH209" s="459"/>
      <c r="BI209" s="459"/>
      <c r="BJ209" s="459"/>
      <c r="BK209" s="459"/>
      <c r="BL209" s="459"/>
      <c r="BM209" s="459"/>
      <c r="BN209" s="459"/>
      <c r="BO209" s="459"/>
      <c r="BP209" s="459"/>
      <c r="BQ209" s="459"/>
      <c r="BR209" s="459"/>
      <c r="BS209" s="459"/>
      <c r="BT209" s="459"/>
      <c r="BU209" s="459"/>
      <c r="BV209" s="459"/>
      <c r="BW209" s="459"/>
      <c r="BX209" s="459"/>
      <c r="BY209" s="459"/>
      <c r="BZ209" s="459"/>
      <c r="CA209" s="459"/>
      <c r="CB209" s="459"/>
      <c r="CC209" s="459"/>
      <c r="CD209" s="459"/>
      <c r="CE209" s="459"/>
      <c r="CF209" s="459"/>
      <c r="CG209" s="459"/>
      <c r="CH209" s="459"/>
      <c r="CI209" s="459"/>
      <c r="CJ209" s="459"/>
      <c r="CK209" s="459"/>
      <c r="CL209" s="459"/>
      <c r="CM209" s="459"/>
      <c r="CN209" s="459"/>
      <c r="CO209" s="459"/>
      <c r="CP209" s="459"/>
      <c r="CQ209" s="459"/>
      <c r="CR209" s="459"/>
      <c r="CS209" s="459"/>
      <c r="CT209" s="459"/>
      <c r="CU209" s="459"/>
      <c r="CV209" s="459"/>
      <c r="CW209" s="459"/>
      <c r="CX209" s="459"/>
      <c r="CY209" s="459"/>
      <c r="CZ209" s="459"/>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459"/>
      <c r="AM210" s="459"/>
      <c r="AN210" s="459"/>
      <c r="AO210" s="1"/>
      <c r="AP210" s="1"/>
      <c r="AQ210" s="1"/>
      <c r="AR210" s="1"/>
      <c r="AS210" s="1"/>
      <c r="AT210" s="459"/>
      <c r="AU210" s="459"/>
      <c r="AV210" s="459"/>
      <c r="AW210" s="459"/>
      <c r="AX210" s="459"/>
      <c r="AY210" s="459"/>
      <c r="AZ210" s="459"/>
      <c r="BA210" s="459"/>
      <c r="BB210" s="459"/>
      <c r="BC210" s="459"/>
      <c r="BD210" s="459"/>
      <c r="BE210" s="459"/>
      <c r="BF210" s="459"/>
      <c r="BG210" s="459"/>
      <c r="BH210" s="459"/>
      <c r="BI210" s="459"/>
      <c r="BJ210" s="459"/>
      <c r="BK210" s="459"/>
      <c r="BL210" s="459"/>
      <c r="BM210" s="459"/>
      <c r="BN210" s="459"/>
      <c r="BO210" s="459"/>
      <c r="BP210" s="459"/>
      <c r="BQ210" s="459"/>
      <c r="BR210" s="459"/>
      <c r="BS210" s="459"/>
      <c r="BT210" s="459"/>
      <c r="BU210" s="459"/>
      <c r="BV210" s="459"/>
      <c r="BW210" s="459"/>
      <c r="BX210" s="459"/>
      <c r="BY210" s="459"/>
      <c r="BZ210" s="459"/>
      <c r="CA210" s="459"/>
      <c r="CB210" s="459"/>
      <c r="CC210" s="459"/>
      <c r="CD210" s="459"/>
      <c r="CE210" s="459"/>
      <c r="CF210" s="459"/>
      <c r="CG210" s="459"/>
      <c r="CH210" s="459"/>
      <c r="CI210" s="459"/>
      <c r="CJ210" s="459"/>
      <c r="CK210" s="459"/>
      <c r="CL210" s="459"/>
      <c r="CM210" s="459"/>
      <c r="CN210" s="459"/>
      <c r="CO210" s="459"/>
      <c r="CP210" s="459"/>
      <c r="CQ210" s="459"/>
      <c r="CR210" s="459"/>
      <c r="CS210" s="459"/>
      <c r="CT210" s="459"/>
      <c r="CU210" s="459"/>
      <c r="CV210" s="459"/>
      <c r="CW210" s="459"/>
      <c r="CX210" s="459"/>
      <c r="CY210" s="459"/>
      <c r="CZ210" s="459"/>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459"/>
      <c r="AM211" s="459"/>
      <c r="AN211" s="459"/>
      <c r="AO211" s="1"/>
      <c r="AP211" s="1"/>
      <c r="AQ211" s="1"/>
      <c r="AR211" s="1"/>
      <c r="AS211" s="1"/>
      <c r="AT211" s="459"/>
      <c r="AU211" s="459"/>
      <c r="AV211" s="459"/>
      <c r="AW211" s="459"/>
      <c r="AX211" s="459"/>
      <c r="AY211" s="459"/>
      <c r="AZ211" s="459"/>
      <c r="BA211" s="459"/>
      <c r="BB211" s="459"/>
      <c r="BC211" s="459"/>
      <c r="BD211" s="459"/>
      <c r="BE211" s="459"/>
      <c r="BF211" s="459"/>
      <c r="BG211" s="459"/>
      <c r="BH211" s="459"/>
      <c r="BI211" s="459"/>
      <c r="BJ211" s="459"/>
      <c r="BK211" s="459"/>
      <c r="BL211" s="459"/>
      <c r="BM211" s="459"/>
      <c r="BN211" s="459"/>
      <c r="BO211" s="459"/>
      <c r="BP211" s="459"/>
      <c r="BQ211" s="459"/>
      <c r="BR211" s="459"/>
      <c r="BS211" s="459"/>
      <c r="BT211" s="459"/>
      <c r="BU211" s="459"/>
      <c r="BV211" s="459"/>
      <c r="BW211" s="459"/>
      <c r="BX211" s="459"/>
      <c r="BY211" s="459"/>
      <c r="BZ211" s="459"/>
      <c r="CA211" s="459"/>
      <c r="CB211" s="459"/>
      <c r="CC211" s="459"/>
      <c r="CD211" s="459"/>
      <c r="CE211" s="459"/>
      <c r="CF211" s="459"/>
      <c r="CG211" s="459"/>
      <c r="CH211" s="459"/>
      <c r="CI211" s="459"/>
      <c r="CJ211" s="459"/>
      <c r="CK211" s="459"/>
      <c r="CL211" s="459"/>
      <c r="CM211" s="459"/>
      <c r="CN211" s="459"/>
      <c r="CO211" s="459"/>
      <c r="CP211" s="459"/>
      <c r="CQ211" s="459"/>
      <c r="CR211" s="459"/>
      <c r="CS211" s="459"/>
      <c r="CT211" s="459"/>
      <c r="CU211" s="459"/>
      <c r="CV211" s="459"/>
      <c r="CW211" s="459"/>
      <c r="CX211" s="459"/>
      <c r="CY211" s="459"/>
      <c r="CZ211" s="459"/>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459"/>
      <c r="AM212" s="459"/>
      <c r="AN212" s="459"/>
      <c r="AO212" s="1"/>
      <c r="AP212" s="1"/>
      <c r="AQ212" s="1"/>
      <c r="AR212" s="1"/>
      <c r="AS212" s="1"/>
      <c r="AT212" s="459"/>
      <c r="AU212" s="459"/>
      <c r="AV212" s="459"/>
      <c r="AW212" s="459"/>
      <c r="AX212" s="459"/>
      <c r="AY212" s="459"/>
      <c r="AZ212" s="459"/>
      <c r="BA212" s="459"/>
      <c r="BB212" s="459"/>
      <c r="BC212" s="459"/>
      <c r="BD212" s="459"/>
      <c r="BE212" s="459"/>
      <c r="BF212" s="459"/>
      <c r="BG212" s="459"/>
      <c r="BH212" s="459"/>
      <c r="BI212" s="459"/>
      <c r="BJ212" s="459"/>
      <c r="BK212" s="459"/>
      <c r="BL212" s="459"/>
      <c r="BM212" s="459"/>
      <c r="BN212" s="459"/>
      <c r="BO212" s="459"/>
      <c r="BP212" s="459"/>
      <c r="BQ212" s="459"/>
      <c r="BR212" s="459"/>
      <c r="BS212" s="459"/>
      <c r="BT212" s="459"/>
      <c r="BU212" s="459"/>
      <c r="BV212" s="459"/>
      <c r="BW212" s="459"/>
      <c r="BX212" s="459"/>
      <c r="BY212" s="459"/>
      <c r="BZ212" s="459"/>
      <c r="CA212" s="459"/>
      <c r="CB212" s="459"/>
      <c r="CC212" s="459"/>
      <c r="CD212" s="459"/>
      <c r="CE212" s="459"/>
      <c r="CF212" s="459"/>
      <c r="CG212" s="459"/>
      <c r="CH212" s="459"/>
      <c r="CI212" s="459"/>
      <c r="CJ212" s="459"/>
      <c r="CK212" s="459"/>
      <c r="CL212" s="459"/>
      <c r="CM212" s="459"/>
      <c r="CN212" s="459"/>
      <c r="CO212" s="459"/>
      <c r="CP212" s="459"/>
      <c r="CQ212" s="459"/>
      <c r="CR212" s="459"/>
      <c r="CS212" s="459"/>
      <c r="CT212" s="459"/>
      <c r="CU212" s="459"/>
      <c r="CV212" s="459"/>
      <c r="CW212" s="459"/>
      <c r="CX212" s="459"/>
      <c r="CY212" s="459"/>
      <c r="CZ212" s="459"/>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459"/>
      <c r="AM213" s="459"/>
      <c r="AN213" s="459"/>
      <c r="AO213" s="1"/>
      <c r="AP213" s="1"/>
      <c r="AQ213" s="1"/>
      <c r="AR213" s="1"/>
      <c r="AS213" s="1"/>
      <c r="AT213" s="459"/>
      <c r="AU213" s="459"/>
      <c r="AV213" s="459"/>
      <c r="AW213" s="459"/>
      <c r="AX213" s="459"/>
      <c r="AY213" s="459"/>
      <c r="AZ213" s="459"/>
      <c r="BA213" s="459"/>
      <c r="BB213" s="459"/>
      <c r="BC213" s="459"/>
      <c r="BD213" s="459"/>
      <c r="BE213" s="459"/>
      <c r="BF213" s="459"/>
      <c r="BG213" s="459"/>
      <c r="BH213" s="459"/>
      <c r="BI213" s="459"/>
      <c r="BJ213" s="459"/>
      <c r="BK213" s="459"/>
      <c r="BL213" s="459"/>
      <c r="BM213" s="459"/>
      <c r="BN213" s="459"/>
      <c r="BO213" s="459"/>
      <c r="BP213" s="459"/>
      <c r="BQ213" s="459"/>
      <c r="BR213" s="459"/>
      <c r="BS213" s="459"/>
      <c r="BT213" s="459"/>
      <c r="BU213" s="459"/>
      <c r="BV213" s="459"/>
      <c r="BW213" s="459"/>
      <c r="BX213" s="459"/>
      <c r="BY213" s="459"/>
      <c r="BZ213" s="459"/>
      <c r="CA213" s="459"/>
      <c r="CB213" s="459"/>
      <c r="CC213" s="459"/>
      <c r="CD213" s="459"/>
      <c r="CE213" s="459"/>
      <c r="CF213" s="459"/>
      <c r="CG213" s="459"/>
      <c r="CH213" s="459"/>
      <c r="CI213" s="459"/>
      <c r="CJ213" s="459"/>
      <c r="CK213" s="459"/>
      <c r="CL213" s="459"/>
      <c r="CM213" s="459"/>
      <c r="CN213" s="459"/>
      <c r="CO213" s="459"/>
      <c r="CP213" s="459"/>
      <c r="CQ213" s="459"/>
      <c r="CR213" s="459"/>
      <c r="CS213" s="459"/>
      <c r="CT213" s="459"/>
      <c r="CU213" s="459"/>
      <c r="CV213" s="459"/>
      <c r="CW213" s="459"/>
      <c r="CX213" s="459"/>
      <c r="CY213" s="459"/>
      <c r="CZ213" s="459"/>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459"/>
      <c r="AM214" s="459"/>
      <c r="AN214" s="459"/>
      <c r="AO214" s="1"/>
      <c r="AP214" s="1"/>
      <c r="AQ214" s="1"/>
      <c r="AR214" s="1"/>
      <c r="AS214" s="1"/>
      <c r="AT214" s="459"/>
      <c r="AU214" s="459"/>
      <c r="AV214" s="459"/>
      <c r="AW214" s="459"/>
      <c r="AX214" s="459"/>
      <c r="AY214" s="459"/>
      <c r="AZ214" s="459"/>
      <c r="BA214" s="459"/>
      <c r="BB214" s="459"/>
      <c r="BC214" s="459"/>
      <c r="BD214" s="459"/>
      <c r="BE214" s="459"/>
      <c r="BF214" s="459"/>
      <c r="BG214" s="459"/>
      <c r="BH214" s="459"/>
      <c r="BI214" s="459"/>
      <c r="BJ214" s="459"/>
      <c r="BK214" s="459"/>
      <c r="BL214" s="459"/>
      <c r="BM214" s="459"/>
      <c r="BN214" s="459"/>
      <c r="BO214" s="459"/>
      <c r="BP214" s="459"/>
      <c r="BQ214" s="459"/>
      <c r="BR214" s="459"/>
      <c r="BS214" s="459"/>
      <c r="BT214" s="459"/>
      <c r="BU214" s="459"/>
      <c r="BV214" s="459"/>
      <c r="BW214" s="459"/>
      <c r="BX214" s="459"/>
      <c r="BY214" s="459"/>
      <c r="BZ214" s="459"/>
      <c r="CA214" s="459"/>
      <c r="CB214" s="459"/>
      <c r="CC214" s="459"/>
      <c r="CD214" s="459"/>
      <c r="CE214" s="459"/>
      <c r="CF214" s="459"/>
      <c r="CG214" s="459"/>
      <c r="CH214" s="459"/>
      <c r="CI214" s="459"/>
      <c r="CJ214" s="459"/>
      <c r="CK214" s="459"/>
      <c r="CL214" s="459"/>
      <c r="CM214" s="459"/>
      <c r="CN214" s="459"/>
      <c r="CO214" s="459"/>
      <c r="CP214" s="459"/>
      <c r="CQ214" s="459"/>
      <c r="CR214" s="459"/>
      <c r="CS214" s="459"/>
      <c r="CT214" s="459"/>
      <c r="CU214" s="459"/>
      <c r="CV214" s="459"/>
      <c r="CW214" s="459"/>
      <c r="CX214" s="459"/>
      <c r="CY214" s="459"/>
      <c r="CZ214" s="459"/>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459"/>
      <c r="AM215" s="459"/>
      <c r="AN215" s="459"/>
      <c r="AO215" s="1"/>
      <c r="AP215" s="1"/>
      <c r="AQ215" s="1"/>
      <c r="AR215" s="1"/>
      <c r="AS215" s="1"/>
      <c r="AT215" s="459"/>
      <c r="AU215" s="459"/>
      <c r="AV215" s="459"/>
      <c r="AW215" s="459"/>
      <c r="AX215" s="459"/>
      <c r="AY215" s="459"/>
      <c r="AZ215" s="459"/>
      <c r="BA215" s="459"/>
      <c r="BB215" s="459"/>
      <c r="BC215" s="459"/>
      <c r="BD215" s="459"/>
      <c r="BE215" s="459"/>
      <c r="BF215" s="459"/>
      <c r="BG215" s="459"/>
      <c r="BH215" s="459"/>
      <c r="BI215" s="459"/>
      <c r="BJ215" s="459"/>
      <c r="BK215" s="459"/>
      <c r="BL215" s="459"/>
      <c r="BM215" s="459"/>
      <c r="BN215" s="459"/>
      <c r="BO215" s="459"/>
      <c r="BP215" s="459"/>
      <c r="BQ215" s="459"/>
      <c r="BR215" s="459"/>
      <c r="BS215" s="459"/>
      <c r="BT215" s="459"/>
      <c r="BU215" s="459"/>
      <c r="BV215" s="459"/>
      <c r="BW215" s="459"/>
      <c r="BX215" s="459"/>
      <c r="BY215" s="459"/>
      <c r="BZ215" s="459"/>
      <c r="CA215" s="459"/>
      <c r="CB215" s="459"/>
      <c r="CC215" s="459"/>
      <c r="CD215" s="459"/>
      <c r="CE215" s="459"/>
      <c r="CF215" s="459"/>
      <c r="CG215" s="459"/>
      <c r="CH215" s="459"/>
      <c r="CI215" s="459"/>
      <c r="CJ215" s="459"/>
      <c r="CK215" s="459"/>
      <c r="CL215" s="459"/>
      <c r="CM215" s="459"/>
      <c r="CN215" s="459"/>
      <c r="CO215" s="459"/>
      <c r="CP215" s="459"/>
      <c r="CQ215" s="459"/>
      <c r="CR215" s="459"/>
      <c r="CS215" s="459"/>
      <c r="CT215" s="459"/>
      <c r="CU215" s="459"/>
      <c r="CV215" s="459"/>
      <c r="CW215" s="459"/>
      <c r="CX215" s="459"/>
      <c r="CY215" s="459"/>
      <c r="CZ215" s="459"/>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459"/>
      <c r="AM216" s="459"/>
      <c r="AN216" s="459"/>
      <c r="AO216" s="1"/>
      <c r="AP216" s="1"/>
      <c r="AQ216" s="1"/>
      <c r="AR216" s="1"/>
      <c r="AS216" s="1"/>
      <c r="AT216" s="459"/>
      <c r="AU216" s="459"/>
      <c r="AV216" s="459"/>
      <c r="AW216" s="459"/>
      <c r="AX216" s="459"/>
      <c r="AY216" s="459"/>
      <c r="AZ216" s="459"/>
      <c r="BA216" s="459"/>
      <c r="BB216" s="459"/>
      <c r="BC216" s="459"/>
      <c r="BD216" s="459"/>
      <c r="BE216" s="459"/>
      <c r="BF216" s="459"/>
      <c r="BG216" s="459"/>
      <c r="BH216" s="459"/>
      <c r="BI216" s="459"/>
      <c r="BJ216" s="459"/>
      <c r="BK216" s="459"/>
      <c r="BL216" s="459"/>
      <c r="BM216" s="459"/>
      <c r="BN216" s="459"/>
      <c r="BO216" s="459"/>
      <c r="BP216" s="459"/>
      <c r="BQ216" s="459"/>
      <c r="BR216" s="459"/>
      <c r="BS216" s="459"/>
      <c r="BT216" s="459"/>
      <c r="BU216" s="459"/>
      <c r="BV216" s="459"/>
      <c r="BW216" s="459"/>
      <c r="BX216" s="459"/>
      <c r="BY216" s="459"/>
      <c r="BZ216" s="459"/>
      <c r="CA216" s="459"/>
      <c r="CB216" s="459"/>
      <c r="CC216" s="459"/>
      <c r="CD216" s="459"/>
      <c r="CE216" s="459"/>
      <c r="CF216" s="459"/>
      <c r="CG216" s="459"/>
      <c r="CH216" s="459"/>
      <c r="CI216" s="459"/>
      <c r="CJ216" s="459"/>
      <c r="CK216" s="459"/>
      <c r="CL216" s="459"/>
      <c r="CM216" s="459"/>
      <c r="CN216" s="459"/>
      <c r="CO216" s="459"/>
      <c r="CP216" s="459"/>
      <c r="CQ216" s="459"/>
      <c r="CR216" s="459"/>
      <c r="CS216" s="459"/>
      <c r="CT216" s="459"/>
      <c r="CU216" s="459"/>
      <c r="CV216" s="459"/>
      <c r="CW216" s="459"/>
      <c r="CX216" s="459"/>
      <c r="CY216" s="459"/>
      <c r="CZ216" s="459"/>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459"/>
      <c r="AM217" s="459"/>
      <c r="AN217" s="459"/>
      <c r="AO217" s="1"/>
      <c r="AP217" s="1"/>
      <c r="AQ217" s="1"/>
      <c r="AR217" s="1"/>
      <c r="AS217" s="1"/>
      <c r="AT217" s="459"/>
      <c r="AU217" s="459"/>
      <c r="AV217" s="459"/>
      <c r="AW217" s="459"/>
      <c r="AX217" s="459"/>
      <c r="AY217" s="459"/>
      <c r="AZ217" s="459"/>
      <c r="BA217" s="459"/>
      <c r="BB217" s="459"/>
      <c r="BC217" s="459"/>
      <c r="BD217" s="459"/>
      <c r="BE217" s="459"/>
      <c r="BF217" s="459"/>
      <c r="BG217" s="459"/>
      <c r="BH217" s="459"/>
      <c r="BI217" s="459"/>
      <c r="BJ217" s="459"/>
      <c r="BK217" s="459"/>
      <c r="BL217" s="459"/>
      <c r="BM217" s="459"/>
      <c r="BN217" s="459"/>
      <c r="BO217" s="459"/>
      <c r="BP217" s="459"/>
      <c r="BQ217" s="459"/>
      <c r="BR217" s="459"/>
      <c r="BS217" s="459"/>
      <c r="BT217" s="459"/>
      <c r="BU217" s="459"/>
      <c r="BV217" s="459"/>
      <c r="BW217" s="459"/>
      <c r="BX217" s="459"/>
      <c r="BY217" s="459"/>
      <c r="BZ217" s="459"/>
      <c r="CA217" s="459"/>
      <c r="CB217" s="459"/>
      <c r="CC217" s="459"/>
      <c r="CD217" s="459"/>
      <c r="CE217" s="459"/>
      <c r="CF217" s="459"/>
      <c r="CG217" s="459"/>
      <c r="CH217" s="459"/>
      <c r="CI217" s="459"/>
      <c r="CJ217" s="459"/>
      <c r="CK217" s="459"/>
      <c r="CL217" s="459"/>
      <c r="CM217" s="459"/>
      <c r="CN217" s="459"/>
      <c r="CO217" s="459"/>
      <c r="CP217" s="459"/>
      <c r="CQ217" s="459"/>
      <c r="CR217" s="459"/>
      <c r="CS217" s="459"/>
      <c r="CT217" s="459"/>
      <c r="CU217" s="459"/>
      <c r="CV217" s="459"/>
      <c r="CW217" s="459"/>
      <c r="CX217" s="459"/>
      <c r="CY217" s="459"/>
      <c r="CZ217" s="459"/>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459"/>
      <c r="AM218" s="459"/>
      <c r="AN218" s="459"/>
      <c r="AO218" s="1"/>
      <c r="AP218" s="1"/>
      <c r="AQ218" s="1"/>
      <c r="AR218" s="1"/>
      <c r="AS218" s="1"/>
      <c r="AT218" s="459"/>
      <c r="AU218" s="459"/>
      <c r="AV218" s="459"/>
      <c r="AW218" s="459"/>
      <c r="AX218" s="459"/>
      <c r="AY218" s="459"/>
      <c r="AZ218" s="459"/>
      <c r="BA218" s="459"/>
      <c r="BB218" s="459"/>
      <c r="BC218" s="459"/>
      <c r="BD218" s="459"/>
      <c r="BE218" s="459"/>
      <c r="BF218" s="459"/>
      <c r="BG218" s="459"/>
      <c r="BH218" s="459"/>
      <c r="BI218" s="459"/>
      <c r="BJ218" s="459"/>
      <c r="BK218" s="459"/>
      <c r="BL218" s="459"/>
      <c r="BM218" s="459"/>
      <c r="BN218" s="459"/>
      <c r="BO218" s="459"/>
      <c r="BP218" s="459"/>
      <c r="BQ218" s="459"/>
      <c r="BR218" s="459"/>
      <c r="BS218" s="459"/>
      <c r="BT218" s="459"/>
      <c r="BU218" s="459"/>
      <c r="BV218" s="459"/>
      <c r="BW218" s="459"/>
      <c r="BX218" s="459"/>
      <c r="BY218" s="459"/>
      <c r="BZ218" s="459"/>
      <c r="CA218" s="459"/>
      <c r="CB218" s="459"/>
      <c r="CC218" s="459"/>
      <c r="CD218" s="459"/>
      <c r="CE218" s="459"/>
      <c r="CF218" s="459"/>
      <c r="CG218" s="459"/>
      <c r="CH218" s="459"/>
      <c r="CI218" s="459"/>
      <c r="CJ218" s="459"/>
      <c r="CK218" s="459"/>
      <c r="CL218" s="459"/>
      <c r="CM218" s="459"/>
      <c r="CN218" s="459"/>
      <c r="CO218" s="459"/>
      <c r="CP218" s="459"/>
      <c r="CQ218" s="459"/>
      <c r="CR218" s="459"/>
      <c r="CS218" s="459"/>
      <c r="CT218" s="459"/>
      <c r="CU218" s="459"/>
      <c r="CV218" s="459"/>
      <c r="CW218" s="459"/>
      <c r="CX218" s="459"/>
      <c r="CY218" s="459"/>
      <c r="CZ218" s="459"/>
    </row>
    <row r="219" spans="1:104" s="81" customFormat="1" ht="16.5" hidden="1" outlineLevel="1">
      <c r="A219" s="252"/>
      <c r="B219" s="267"/>
      <c r="C219" s="236">
        <f>$A$54</f>
        <v>22</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459"/>
      <c r="AM219" s="459"/>
      <c r="AN219" s="459"/>
      <c r="AO219" s="1"/>
      <c r="AP219" s="1"/>
      <c r="AQ219" s="1"/>
      <c r="AR219" s="1"/>
      <c r="AS219" s="1"/>
      <c r="AT219" s="459"/>
      <c r="AU219" s="459"/>
      <c r="AV219" s="459"/>
      <c r="AW219" s="459"/>
      <c r="AX219" s="459"/>
      <c r="AY219" s="459"/>
      <c r="AZ219" s="459"/>
      <c r="BA219" s="459"/>
      <c r="BB219" s="459"/>
      <c r="BC219" s="459"/>
      <c r="BD219" s="459"/>
      <c r="BE219" s="459"/>
      <c r="BF219" s="459"/>
      <c r="BG219" s="459"/>
      <c r="BH219" s="459"/>
      <c r="BI219" s="459"/>
      <c r="BJ219" s="459"/>
      <c r="BK219" s="459"/>
      <c r="BL219" s="459"/>
      <c r="BM219" s="459"/>
      <c r="BN219" s="459"/>
      <c r="BO219" s="459"/>
      <c r="BP219" s="459"/>
      <c r="BQ219" s="459"/>
      <c r="BR219" s="459"/>
      <c r="BS219" s="459"/>
      <c r="BT219" s="459"/>
      <c r="BU219" s="459"/>
      <c r="BV219" s="459"/>
      <c r="BW219" s="459"/>
      <c r="BX219" s="459"/>
      <c r="BY219" s="459"/>
      <c r="BZ219" s="459"/>
      <c r="CA219" s="459"/>
      <c r="CB219" s="459"/>
      <c r="CC219" s="459"/>
      <c r="CD219" s="459"/>
      <c r="CE219" s="459"/>
      <c r="CF219" s="459"/>
      <c r="CG219" s="459"/>
      <c r="CH219" s="459"/>
      <c r="CI219" s="459"/>
      <c r="CJ219" s="459"/>
      <c r="CK219" s="459"/>
      <c r="CL219" s="459"/>
      <c r="CM219" s="459"/>
      <c r="CN219" s="459"/>
      <c r="CO219" s="459"/>
      <c r="CP219" s="459"/>
      <c r="CQ219" s="459"/>
      <c r="CR219" s="459"/>
      <c r="CS219" s="459"/>
      <c r="CT219" s="459"/>
      <c r="CU219" s="459"/>
      <c r="CV219" s="459"/>
      <c r="CW219" s="459"/>
      <c r="CX219" s="459"/>
      <c r="CY219" s="459"/>
      <c r="CZ219" s="459"/>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459"/>
      <c r="AM220" s="459"/>
      <c r="AN220" s="459"/>
      <c r="AO220" s="1"/>
      <c r="AP220" s="1"/>
      <c r="AQ220" s="1"/>
      <c r="AR220" s="1"/>
      <c r="AS220" s="1"/>
      <c r="AT220" s="459"/>
      <c r="AU220" s="459"/>
      <c r="AV220" s="459"/>
      <c r="AW220" s="459"/>
      <c r="AX220" s="459"/>
      <c r="AY220" s="459"/>
      <c r="AZ220" s="459"/>
      <c r="BA220" s="459"/>
      <c r="BB220" s="459"/>
      <c r="BC220" s="459"/>
      <c r="BD220" s="459"/>
      <c r="BE220" s="459"/>
      <c r="BF220" s="459"/>
      <c r="BG220" s="459"/>
      <c r="BH220" s="459"/>
      <c r="BI220" s="459"/>
      <c r="BJ220" s="459"/>
      <c r="BK220" s="459"/>
      <c r="BL220" s="459"/>
      <c r="BM220" s="459"/>
      <c r="BN220" s="459"/>
      <c r="BO220" s="459"/>
      <c r="BP220" s="459"/>
      <c r="BQ220" s="459"/>
      <c r="BR220" s="459"/>
      <c r="BS220" s="459"/>
      <c r="BT220" s="459"/>
      <c r="BU220" s="459"/>
      <c r="BV220" s="459"/>
      <c r="BW220" s="459"/>
      <c r="BX220" s="459"/>
      <c r="BY220" s="459"/>
      <c r="BZ220" s="459"/>
      <c r="CA220" s="459"/>
      <c r="CB220" s="459"/>
      <c r="CC220" s="459"/>
      <c r="CD220" s="459"/>
      <c r="CE220" s="459"/>
      <c r="CF220" s="459"/>
      <c r="CG220" s="459"/>
      <c r="CH220" s="459"/>
      <c r="CI220" s="459"/>
      <c r="CJ220" s="459"/>
      <c r="CK220" s="459"/>
      <c r="CL220" s="459"/>
      <c r="CM220" s="459"/>
      <c r="CN220" s="459"/>
      <c r="CO220" s="459"/>
      <c r="CP220" s="459"/>
      <c r="CQ220" s="459"/>
      <c r="CR220" s="459"/>
      <c r="CS220" s="459"/>
      <c r="CT220" s="459"/>
      <c r="CU220" s="459"/>
      <c r="CV220" s="459"/>
      <c r="CW220" s="459"/>
      <c r="CX220" s="459"/>
      <c r="CY220" s="459"/>
      <c r="CZ220" s="459"/>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459"/>
      <c r="AM221" s="459"/>
      <c r="AN221" s="459"/>
      <c r="AO221" s="1"/>
      <c r="AP221" s="1"/>
      <c r="AQ221" s="1"/>
      <c r="AR221" s="1"/>
      <c r="AS221" s="1"/>
      <c r="AT221" s="459"/>
      <c r="AU221" s="459"/>
      <c r="AV221" s="459"/>
      <c r="AW221" s="459"/>
      <c r="AX221" s="459"/>
      <c r="AY221" s="459"/>
      <c r="AZ221" s="459"/>
      <c r="BA221" s="459"/>
      <c r="BB221" s="459"/>
      <c r="BC221" s="459"/>
      <c r="BD221" s="459"/>
      <c r="BE221" s="459"/>
      <c r="BF221" s="459"/>
      <c r="BG221" s="459"/>
      <c r="BH221" s="459"/>
      <c r="BI221" s="459"/>
      <c r="BJ221" s="459"/>
      <c r="BK221" s="459"/>
      <c r="BL221" s="459"/>
      <c r="BM221" s="459"/>
      <c r="BN221" s="459"/>
      <c r="BO221" s="459"/>
      <c r="BP221" s="459"/>
      <c r="BQ221" s="459"/>
      <c r="BR221" s="459"/>
      <c r="BS221" s="459"/>
      <c r="BT221" s="459"/>
      <c r="BU221" s="459"/>
      <c r="BV221" s="459"/>
      <c r="BW221" s="459"/>
      <c r="BX221" s="459"/>
      <c r="BY221" s="459"/>
      <c r="BZ221" s="459"/>
      <c r="CA221" s="459"/>
      <c r="CB221" s="459"/>
      <c r="CC221" s="459"/>
      <c r="CD221" s="459"/>
      <c r="CE221" s="459"/>
      <c r="CF221" s="459"/>
      <c r="CG221" s="459"/>
      <c r="CH221" s="459"/>
      <c r="CI221" s="459"/>
      <c r="CJ221" s="459"/>
      <c r="CK221" s="459"/>
      <c r="CL221" s="459"/>
      <c r="CM221" s="459"/>
      <c r="CN221" s="459"/>
      <c r="CO221" s="459"/>
      <c r="CP221" s="459"/>
      <c r="CQ221" s="459"/>
      <c r="CR221" s="459"/>
      <c r="CS221" s="459"/>
      <c r="CT221" s="459"/>
      <c r="CU221" s="459"/>
      <c r="CV221" s="459"/>
      <c r="CW221" s="459"/>
      <c r="CX221" s="459"/>
      <c r="CY221" s="459"/>
      <c r="CZ221" s="459"/>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459"/>
      <c r="AM222" s="459"/>
      <c r="AN222" s="459"/>
      <c r="AO222" s="1"/>
      <c r="AP222" s="1"/>
      <c r="AQ222" s="1"/>
      <c r="AR222" s="1"/>
      <c r="AS222" s="1"/>
      <c r="AT222" s="459"/>
      <c r="AU222" s="459"/>
      <c r="AV222" s="459"/>
      <c r="AW222" s="459"/>
      <c r="AX222" s="459"/>
      <c r="AY222" s="459"/>
      <c r="AZ222" s="459"/>
      <c r="BA222" s="459"/>
      <c r="BB222" s="459"/>
      <c r="BC222" s="459"/>
      <c r="BD222" s="459"/>
      <c r="BE222" s="459"/>
      <c r="BF222" s="459"/>
      <c r="BG222" s="459"/>
      <c r="BH222" s="459"/>
      <c r="BI222" s="459"/>
      <c r="BJ222" s="459"/>
      <c r="BK222" s="459"/>
      <c r="BL222" s="459"/>
      <c r="BM222" s="459"/>
      <c r="BN222" s="459"/>
      <c r="BO222" s="459"/>
      <c r="BP222" s="459"/>
      <c r="BQ222" s="459"/>
      <c r="BR222" s="459"/>
      <c r="BS222" s="459"/>
      <c r="BT222" s="459"/>
      <c r="BU222" s="459"/>
      <c r="BV222" s="459"/>
      <c r="BW222" s="459"/>
      <c r="BX222" s="459"/>
      <c r="BY222" s="459"/>
      <c r="BZ222" s="459"/>
      <c r="CA222" s="459"/>
      <c r="CB222" s="459"/>
      <c r="CC222" s="459"/>
      <c r="CD222" s="459"/>
      <c r="CE222" s="459"/>
      <c r="CF222" s="459"/>
      <c r="CG222" s="459"/>
      <c r="CH222" s="459"/>
      <c r="CI222" s="459"/>
      <c r="CJ222" s="459"/>
      <c r="CK222" s="459"/>
      <c r="CL222" s="459"/>
      <c r="CM222" s="459"/>
      <c r="CN222" s="459"/>
      <c r="CO222" s="459"/>
      <c r="CP222" s="459"/>
      <c r="CQ222" s="459"/>
      <c r="CR222" s="459"/>
      <c r="CS222" s="459"/>
      <c r="CT222" s="459"/>
      <c r="CU222" s="459"/>
      <c r="CV222" s="459"/>
      <c r="CW222" s="459"/>
      <c r="CX222" s="459"/>
      <c r="CY222" s="459"/>
      <c r="CZ222" s="459"/>
    </row>
    <row r="223" spans="1:104" s="81" customFormat="1" ht="19.350000000000001" hidden="1" customHeight="1" outlineLevel="1">
      <c r="A223" s="252"/>
      <c r="B223" s="423">
        <f>O219</f>
        <v>0</v>
      </c>
      <c r="C223" s="42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459"/>
      <c r="AM223" s="459"/>
      <c r="AN223" s="459"/>
      <c r="AO223" s="1"/>
      <c r="AP223" s="1"/>
      <c r="AQ223" s="1"/>
      <c r="AR223" s="1"/>
      <c r="AS223" s="1"/>
      <c r="AT223" s="459"/>
      <c r="AU223" s="459"/>
      <c r="AV223" s="459"/>
      <c r="AW223" s="459"/>
      <c r="AX223" s="459"/>
      <c r="AY223" s="459"/>
      <c r="AZ223" s="459"/>
      <c r="BA223" s="459"/>
      <c r="BB223" s="459"/>
      <c r="BC223" s="459"/>
      <c r="BD223" s="459"/>
      <c r="BE223" s="459"/>
      <c r="BF223" s="459"/>
      <c r="BG223" s="459"/>
      <c r="BH223" s="459"/>
      <c r="BI223" s="459"/>
      <c r="BJ223" s="459"/>
      <c r="BK223" s="459"/>
      <c r="BL223" s="459"/>
      <c r="BM223" s="459"/>
      <c r="BN223" s="459"/>
      <c r="BO223" s="459"/>
      <c r="BP223" s="459"/>
      <c r="BQ223" s="459"/>
      <c r="BR223" s="459"/>
      <c r="BS223" s="459"/>
      <c r="BT223" s="459"/>
      <c r="BU223" s="459"/>
      <c r="BV223" s="459"/>
      <c r="BW223" s="459"/>
      <c r="BX223" s="459"/>
      <c r="BY223" s="459"/>
      <c r="BZ223" s="459"/>
      <c r="CA223" s="459"/>
      <c r="CB223" s="459"/>
      <c r="CC223" s="459"/>
      <c r="CD223" s="459"/>
      <c r="CE223" s="459"/>
      <c r="CF223" s="459"/>
      <c r="CG223" s="459"/>
      <c r="CH223" s="459"/>
      <c r="CI223" s="459"/>
      <c r="CJ223" s="459"/>
      <c r="CK223" s="459"/>
      <c r="CL223" s="459"/>
      <c r="CM223" s="459"/>
      <c r="CN223" s="459"/>
      <c r="CO223" s="459"/>
      <c r="CP223" s="459"/>
      <c r="CQ223" s="459"/>
      <c r="CR223" s="459"/>
      <c r="CS223" s="459"/>
      <c r="CT223" s="459"/>
      <c r="CU223" s="459"/>
      <c r="CV223" s="459"/>
      <c r="CW223" s="459"/>
      <c r="CX223" s="459"/>
      <c r="CY223" s="459"/>
      <c r="CZ223" s="459"/>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459"/>
      <c r="AM224" s="459"/>
      <c r="AN224" s="459"/>
      <c r="AO224" s="1"/>
      <c r="AP224" s="1"/>
      <c r="AQ224" s="1"/>
      <c r="AR224" s="1"/>
      <c r="AS224" s="1"/>
      <c r="AT224" s="459"/>
      <c r="AU224" s="459"/>
      <c r="AV224" s="459"/>
      <c r="AW224" s="459"/>
      <c r="AX224" s="459"/>
      <c r="AY224" s="459"/>
      <c r="AZ224" s="459"/>
      <c r="BA224" s="459"/>
      <c r="BB224" s="459"/>
      <c r="BC224" s="459"/>
      <c r="BD224" s="459"/>
      <c r="BE224" s="459"/>
      <c r="BF224" s="459"/>
      <c r="BG224" s="459"/>
      <c r="BH224" s="459"/>
      <c r="BI224" s="459"/>
      <c r="BJ224" s="459"/>
      <c r="BK224" s="459"/>
      <c r="BL224" s="459"/>
      <c r="BM224" s="459"/>
      <c r="BN224" s="459"/>
      <c r="BO224" s="459"/>
      <c r="BP224" s="459"/>
      <c r="BQ224" s="459"/>
      <c r="BR224" s="459"/>
      <c r="BS224" s="459"/>
      <c r="BT224" s="459"/>
      <c r="BU224" s="459"/>
      <c r="BV224" s="459"/>
      <c r="BW224" s="459"/>
      <c r="BX224" s="459"/>
      <c r="BY224" s="459"/>
      <c r="BZ224" s="459"/>
      <c r="CA224" s="459"/>
      <c r="CB224" s="459"/>
      <c r="CC224" s="459"/>
      <c r="CD224" s="459"/>
      <c r="CE224" s="459"/>
      <c r="CF224" s="459"/>
      <c r="CG224" s="459"/>
      <c r="CH224" s="459"/>
      <c r="CI224" s="459"/>
      <c r="CJ224" s="459"/>
      <c r="CK224" s="459"/>
      <c r="CL224" s="459"/>
      <c r="CM224" s="459"/>
      <c r="CN224" s="459"/>
      <c r="CO224" s="459"/>
      <c r="CP224" s="459"/>
      <c r="CQ224" s="459"/>
      <c r="CR224" s="459"/>
      <c r="CS224" s="459"/>
      <c r="CT224" s="459"/>
      <c r="CU224" s="459"/>
      <c r="CV224" s="459"/>
      <c r="CW224" s="459"/>
      <c r="CX224" s="459"/>
      <c r="CY224" s="459"/>
      <c r="CZ224" s="459"/>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459"/>
      <c r="AM225" s="459"/>
      <c r="AN225" s="459"/>
      <c r="AO225" s="1"/>
      <c r="AP225" s="1"/>
      <c r="AQ225" s="1"/>
      <c r="AR225" s="1"/>
      <c r="AS225" s="1"/>
      <c r="AT225" s="459"/>
      <c r="AU225" s="459"/>
      <c r="AV225" s="459"/>
      <c r="AW225" s="459"/>
      <c r="AX225" s="459"/>
      <c r="AY225" s="459"/>
      <c r="AZ225" s="459"/>
      <c r="BA225" s="459"/>
      <c r="BB225" s="459"/>
      <c r="BC225" s="459"/>
      <c r="BD225" s="459"/>
      <c r="BE225" s="459"/>
      <c r="BF225" s="459"/>
      <c r="BG225" s="459"/>
      <c r="BH225" s="459"/>
      <c r="BI225" s="459"/>
      <c r="BJ225" s="459"/>
      <c r="BK225" s="459"/>
      <c r="BL225" s="459"/>
      <c r="BM225" s="459"/>
      <c r="BN225" s="459"/>
      <c r="BO225" s="459"/>
      <c r="BP225" s="459"/>
      <c r="BQ225" s="459"/>
      <c r="BR225" s="459"/>
      <c r="BS225" s="459"/>
      <c r="BT225" s="459"/>
      <c r="BU225" s="459"/>
      <c r="BV225" s="459"/>
      <c r="BW225" s="459"/>
      <c r="BX225" s="459"/>
      <c r="BY225" s="459"/>
      <c r="BZ225" s="459"/>
      <c r="CA225" s="459"/>
      <c r="CB225" s="459"/>
      <c r="CC225" s="459"/>
      <c r="CD225" s="459"/>
      <c r="CE225" s="459"/>
      <c r="CF225" s="459"/>
      <c r="CG225" s="459"/>
      <c r="CH225" s="459"/>
      <c r="CI225" s="459"/>
      <c r="CJ225" s="459"/>
      <c r="CK225" s="459"/>
      <c r="CL225" s="459"/>
      <c r="CM225" s="459"/>
      <c r="CN225" s="459"/>
      <c r="CO225" s="459"/>
      <c r="CP225" s="459"/>
      <c r="CQ225" s="459"/>
      <c r="CR225" s="459"/>
      <c r="CS225" s="459"/>
      <c r="CT225" s="459"/>
      <c r="CU225" s="459"/>
      <c r="CV225" s="459"/>
      <c r="CW225" s="459"/>
      <c r="CX225" s="459"/>
      <c r="CY225" s="459"/>
      <c r="CZ225" s="459"/>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459"/>
      <c r="AM226" s="459"/>
      <c r="AN226" s="459"/>
      <c r="AO226" s="1"/>
      <c r="AP226" s="1"/>
      <c r="AQ226" s="1"/>
      <c r="AR226" s="1"/>
      <c r="AS226" s="1"/>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459"/>
      <c r="AM227" s="459"/>
      <c r="AN227" s="459"/>
      <c r="AO227" s="1"/>
      <c r="AP227" s="1"/>
      <c r="AQ227" s="1"/>
      <c r="AR227" s="1"/>
      <c r="AS227" s="1"/>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459"/>
      <c r="AM228" s="459"/>
      <c r="AN228" s="459"/>
      <c r="AO228" s="1"/>
      <c r="AP228" s="1"/>
      <c r="AQ228" s="1"/>
      <c r="AR228" s="1"/>
      <c r="AS228" s="1"/>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459"/>
      <c r="AM229" s="459"/>
      <c r="AN229" s="459"/>
      <c r="AO229" s="1"/>
      <c r="AP229" s="1"/>
      <c r="AQ229" s="1"/>
      <c r="AR229" s="1"/>
      <c r="AS229" s="1"/>
      <c r="AT229" s="459"/>
      <c r="AU229" s="459"/>
      <c r="AV229" s="459"/>
      <c r="AW229" s="459"/>
      <c r="AX229" s="459"/>
      <c r="AY229" s="459"/>
      <c r="AZ229" s="459"/>
      <c r="BA229" s="459"/>
      <c r="BB229" s="459"/>
      <c r="BC229" s="459"/>
      <c r="BD229" s="459"/>
      <c r="BE229" s="459"/>
      <c r="BF229" s="459"/>
      <c r="BG229" s="459"/>
      <c r="BH229" s="459"/>
      <c r="BI229" s="459"/>
      <c r="BJ229" s="459"/>
      <c r="BK229" s="459"/>
      <c r="BL229" s="459"/>
      <c r="BM229" s="459"/>
      <c r="BN229" s="459"/>
      <c r="BO229" s="459"/>
      <c r="BP229" s="459"/>
      <c r="BQ229" s="459"/>
      <c r="BR229" s="459"/>
      <c r="BS229" s="459"/>
      <c r="BT229" s="459"/>
      <c r="BU229" s="459"/>
      <c r="BV229" s="459"/>
      <c r="BW229" s="459"/>
      <c r="BX229" s="459"/>
      <c r="BY229" s="459"/>
      <c r="BZ229" s="459"/>
      <c r="CA229" s="459"/>
      <c r="CB229" s="459"/>
      <c r="CC229" s="459"/>
      <c r="CD229" s="459"/>
      <c r="CE229" s="459"/>
      <c r="CF229" s="459"/>
      <c r="CG229" s="459"/>
      <c r="CH229" s="459"/>
      <c r="CI229" s="459"/>
      <c r="CJ229" s="459"/>
      <c r="CK229" s="459"/>
      <c r="CL229" s="459"/>
      <c r="CM229" s="459"/>
      <c r="CN229" s="459"/>
      <c r="CO229" s="459"/>
      <c r="CP229" s="459"/>
      <c r="CQ229" s="459"/>
      <c r="CR229" s="459"/>
      <c r="CS229" s="459"/>
      <c r="CT229" s="459"/>
      <c r="CU229" s="459"/>
      <c r="CV229" s="459"/>
      <c r="CW229" s="459"/>
      <c r="CX229" s="459"/>
      <c r="CY229" s="459"/>
      <c r="CZ229" s="459"/>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459"/>
      <c r="AM230" s="459"/>
      <c r="AN230" s="459"/>
      <c r="AO230" s="1"/>
      <c r="AP230" s="1"/>
      <c r="AQ230" s="1"/>
      <c r="AR230" s="1"/>
      <c r="AS230" s="1"/>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459"/>
      <c r="AM231" s="459"/>
      <c r="AN231" s="459"/>
      <c r="AO231" s="1"/>
      <c r="AP231" s="1"/>
      <c r="AQ231" s="1"/>
      <c r="AR231" s="1"/>
      <c r="AS231" s="1"/>
      <c r="AT231" s="459"/>
      <c r="AU231" s="459"/>
      <c r="AV231" s="459"/>
      <c r="AW231" s="459"/>
      <c r="AX231" s="459"/>
      <c r="AY231" s="459"/>
      <c r="AZ231" s="459"/>
      <c r="BA231" s="459"/>
      <c r="BB231" s="459"/>
      <c r="BC231" s="459"/>
      <c r="BD231" s="459"/>
      <c r="BE231" s="459"/>
      <c r="BF231" s="459"/>
      <c r="BG231" s="459"/>
      <c r="BH231" s="459"/>
      <c r="BI231" s="459"/>
      <c r="BJ231" s="459"/>
      <c r="BK231" s="459"/>
      <c r="BL231" s="459"/>
      <c r="BM231" s="459"/>
      <c r="BN231" s="459"/>
      <c r="BO231" s="459"/>
      <c r="BP231" s="459"/>
      <c r="BQ231" s="459"/>
      <c r="BR231" s="459"/>
      <c r="BS231" s="459"/>
      <c r="BT231" s="459"/>
      <c r="BU231" s="459"/>
      <c r="BV231" s="459"/>
      <c r="BW231" s="459"/>
      <c r="BX231" s="459"/>
      <c r="BY231" s="459"/>
      <c r="BZ231" s="459"/>
      <c r="CA231" s="459"/>
      <c r="CB231" s="459"/>
      <c r="CC231" s="459"/>
      <c r="CD231" s="459"/>
      <c r="CE231" s="459"/>
      <c r="CF231" s="459"/>
      <c r="CG231" s="459"/>
      <c r="CH231" s="459"/>
      <c r="CI231" s="459"/>
      <c r="CJ231" s="459"/>
      <c r="CK231" s="459"/>
      <c r="CL231" s="459"/>
      <c r="CM231" s="459"/>
      <c r="CN231" s="459"/>
      <c r="CO231" s="459"/>
      <c r="CP231" s="459"/>
      <c r="CQ231" s="459"/>
      <c r="CR231" s="459"/>
      <c r="CS231" s="459"/>
      <c r="CT231" s="459"/>
      <c r="CU231" s="459"/>
      <c r="CV231" s="459"/>
      <c r="CW231" s="459"/>
      <c r="CX231" s="459"/>
      <c r="CY231" s="459"/>
      <c r="CZ231" s="459"/>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459"/>
      <c r="AM232" s="459"/>
      <c r="AN232" s="459"/>
      <c r="AO232" s="1"/>
      <c r="AP232" s="1"/>
      <c r="AQ232" s="1"/>
      <c r="AR232" s="1"/>
      <c r="AS232" s="1"/>
      <c r="AT232" s="459"/>
      <c r="AU232" s="459"/>
      <c r="AV232" s="459"/>
      <c r="AW232" s="459"/>
      <c r="AX232" s="459"/>
      <c r="AY232" s="459"/>
      <c r="AZ232" s="459"/>
      <c r="BA232" s="459"/>
      <c r="BB232" s="459"/>
      <c r="BC232" s="459"/>
      <c r="BD232" s="459"/>
      <c r="BE232" s="459"/>
      <c r="BF232" s="459"/>
      <c r="BG232" s="459"/>
      <c r="BH232" s="459"/>
      <c r="BI232" s="459"/>
      <c r="BJ232" s="459"/>
      <c r="BK232" s="459"/>
      <c r="BL232" s="459"/>
      <c r="BM232" s="459"/>
      <c r="BN232" s="459"/>
      <c r="BO232" s="459"/>
      <c r="BP232" s="459"/>
      <c r="BQ232" s="459"/>
      <c r="BR232" s="459"/>
      <c r="BS232" s="459"/>
      <c r="BT232" s="459"/>
      <c r="BU232" s="459"/>
      <c r="BV232" s="459"/>
      <c r="BW232" s="459"/>
      <c r="BX232" s="459"/>
      <c r="BY232" s="459"/>
      <c r="BZ232" s="459"/>
      <c r="CA232" s="459"/>
      <c r="CB232" s="459"/>
      <c r="CC232" s="459"/>
      <c r="CD232" s="459"/>
      <c r="CE232" s="459"/>
      <c r="CF232" s="459"/>
      <c r="CG232" s="459"/>
      <c r="CH232" s="459"/>
      <c r="CI232" s="459"/>
      <c r="CJ232" s="459"/>
      <c r="CK232" s="459"/>
      <c r="CL232" s="459"/>
      <c r="CM232" s="459"/>
      <c r="CN232" s="459"/>
      <c r="CO232" s="459"/>
      <c r="CP232" s="459"/>
      <c r="CQ232" s="459"/>
      <c r="CR232" s="459"/>
      <c r="CS232" s="459"/>
      <c r="CT232" s="459"/>
      <c r="CU232" s="459"/>
      <c r="CV232" s="459"/>
      <c r="CW232" s="459"/>
      <c r="CX232" s="459"/>
      <c r="CY232" s="459"/>
      <c r="CZ232" s="459"/>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459"/>
      <c r="AM233" s="459"/>
      <c r="AN233" s="459"/>
      <c r="AO233" s="1"/>
      <c r="AP233" s="1"/>
      <c r="AQ233" s="1"/>
      <c r="AR233" s="1"/>
      <c r="AS233" s="1"/>
      <c r="AT233" s="459"/>
      <c r="AU233" s="459"/>
      <c r="AV233" s="459"/>
      <c r="AW233" s="459"/>
      <c r="AX233" s="459"/>
      <c r="AY233" s="459"/>
      <c r="AZ233" s="459"/>
      <c r="BA233" s="459"/>
      <c r="BB233" s="459"/>
      <c r="BC233" s="459"/>
      <c r="BD233" s="459"/>
      <c r="BE233" s="459"/>
      <c r="BF233" s="459"/>
      <c r="BG233" s="459"/>
      <c r="BH233" s="459"/>
      <c r="BI233" s="459"/>
      <c r="BJ233" s="459"/>
      <c r="BK233" s="459"/>
      <c r="BL233" s="459"/>
      <c r="BM233" s="459"/>
      <c r="BN233" s="459"/>
      <c r="BO233" s="459"/>
      <c r="BP233" s="459"/>
      <c r="BQ233" s="459"/>
      <c r="BR233" s="459"/>
      <c r="BS233" s="459"/>
      <c r="BT233" s="459"/>
      <c r="BU233" s="459"/>
      <c r="BV233" s="459"/>
      <c r="BW233" s="459"/>
      <c r="BX233" s="459"/>
      <c r="BY233" s="459"/>
      <c r="BZ233" s="459"/>
      <c r="CA233" s="459"/>
      <c r="CB233" s="459"/>
      <c r="CC233" s="459"/>
      <c r="CD233" s="459"/>
      <c r="CE233" s="459"/>
      <c r="CF233" s="459"/>
      <c r="CG233" s="459"/>
      <c r="CH233" s="459"/>
      <c r="CI233" s="459"/>
      <c r="CJ233" s="459"/>
      <c r="CK233" s="459"/>
      <c r="CL233" s="459"/>
      <c r="CM233" s="459"/>
      <c r="CN233" s="459"/>
      <c r="CO233" s="459"/>
      <c r="CP233" s="459"/>
      <c r="CQ233" s="459"/>
      <c r="CR233" s="459"/>
      <c r="CS233" s="459"/>
      <c r="CT233" s="459"/>
      <c r="CU233" s="459"/>
      <c r="CV233" s="459"/>
      <c r="CW233" s="459"/>
      <c r="CX233" s="459"/>
      <c r="CY233" s="459"/>
      <c r="CZ233" s="459"/>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459"/>
      <c r="AM234" s="459"/>
      <c r="AN234" s="459"/>
      <c r="AO234" s="1"/>
      <c r="AP234" s="1"/>
      <c r="AQ234" s="1"/>
      <c r="AR234" s="1"/>
      <c r="AS234" s="1"/>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459"/>
      <c r="AM235" s="459"/>
      <c r="AN235" s="459"/>
      <c r="AO235" s="1"/>
      <c r="AP235" s="1"/>
      <c r="AQ235" s="1"/>
      <c r="AR235" s="1"/>
      <c r="AS235" s="1"/>
      <c r="AT235" s="459"/>
      <c r="AU235" s="459"/>
      <c r="AV235" s="459"/>
      <c r="AW235" s="459"/>
      <c r="AX235" s="459"/>
      <c r="AY235" s="459"/>
      <c r="AZ235" s="459"/>
      <c r="BA235" s="459"/>
      <c r="BB235" s="459"/>
      <c r="BC235" s="459"/>
      <c r="BD235" s="459"/>
      <c r="BE235" s="459"/>
      <c r="BF235" s="459"/>
      <c r="BG235" s="459"/>
      <c r="BH235" s="459"/>
      <c r="BI235" s="459"/>
      <c r="BJ235" s="459"/>
      <c r="BK235" s="459"/>
      <c r="BL235" s="459"/>
      <c r="BM235" s="459"/>
      <c r="BN235" s="459"/>
      <c r="BO235" s="459"/>
      <c r="BP235" s="459"/>
      <c r="BQ235" s="459"/>
      <c r="BR235" s="459"/>
      <c r="BS235" s="459"/>
      <c r="BT235" s="459"/>
      <c r="BU235" s="459"/>
      <c r="BV235" s="459"/>
      <c r="BW235" s="459"/>
      <c r="BX235" s="459"/>
      <c r="BY235" s="459"/>
      <c r="BZ235" s="459"/>
      <c r="CA235" s="459"/>
      <c r="CB235" s="459"/>
      <c r="CC235" s="459"/>
      <c r="CD235" s="459"/>
      <c r="CE235" s="459"/>
      <c r="CF235" s="459"/>
      <c r="CG235" s="459"/>
      <c r="CH235" s="459"/>
      <c r="CI235" s="459"/>
      <c r="CJ235" s="459"/>
      <c r="CK235" s="459"/>
      <c r="CL235" s="459"/>
      <c r="CM235" s="459"/>
      <c r="CN235" s="459"/>
      <c r="CO235" s="459"/>
      <c r="CP235" s="459"/>
      <c r="CQ235" s="459"/>
      <c r="CR235" s="459"/>
      <c r="CS235" s="459"/>
      <c r="CT235" s="459"/>
      <c r="CU235" s="459"/>
      <c r="CV235" s="459"/>
      <c r="CW235" s="459"/>
      <c r="CX235" s="459"/>
      <c r="CY235" s="459"/>
      <c r="CZ235" s="459"/>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459"/>
      <c r="AM236" s="459"/>
      <c r="AN236" s="459"/>
      <c r="AO236" s="1"/>
      <c r="AP236" s="1"/>
      <c r="AQ236" s="1"/>
      <c r="AR236" s="1"/>
      <c r="AS236" s="1"/>
      <c r="AT236" s="459"/>
      <c r="AU236" s="459"/>
      <c r="AV236" s="459"/>
      <c r="AW236" s="459"/>
      <c r="AX236" s="459"/>
      <c r="AY236" s="459"/>
      <c r="AZ236" s="459"/>
      <c r="BA236" s="459"/>
      <c r="BB236" s="459"/>
      <c r="BC236" s="459"/>
      <c r="BD236" s="459"/>
      <c r="BE236" s="459"/>
      <c r="BF236" s="459"/>
      <c r="BG236" s="459"/>
      <c r="BH236" s="459"/>
      <c r="BI236" s="459"/>
      <c r="BJ236" s="459"/>
      <c r="BK236" s="459"/>
      <c r="BL236" s="459"/>
      <c r="BM236" s="459"/>
      <c r="BN236" s="459"/>
      <c r="BO236" s="459"/>
      <c r="BP236" s="459"/>
      <c r="BQ236" s="459"/>
      <c r="BR236" s="459"/>
      <c r="BS236" s="459"/>
      <c r="BT236" s="459"/>
      <c r="BU236" s="459"/>
      <c r="BV236" s="459"/>
      <c r="BW236" s="459"/>
      <c r="BX236" s="459"/>
      <c r="BY236" s="459"/>
      <c r="BZ236" s="459"/>
      <c r="CA236" s="459"/>
      <c r="CB236" s="459"/>
      <c r="CC236" s="459"/>
      <c r="CD236" s="459"/>
      <c r="CE236" s="459"/>
      <c r="CF236" s="459"/>
      <c r="CG236" s="459"/>
      <c r="CH236" s="459"/>
      <c r="CI236" s="459"/>
      <c r="CJ236" s="459"/>
      <c r="CK236" s="459"/>
      <c r="CL236" s="459"/>
      <c r="CM236" s="459"/>
      <c r="CN236" s="459"/>
      <c r="CO236" s="459"/>
      <c r="CP236" s="459"/>
      <c r="CQ236" s="459"/>
      <c r="CR236" s="459"/>
      <c r="CS236" s="459"/>
      <c r="CT236" s="459"/>
      <c r="CU236" s="459"/>
      <c r="CV236" s="459"/>
      <c r="CW236" s="459"/>
      <c r="CX236" s="459"/>
      <c r="CY236" s="459"/>
      <c r="CZ236" s="459"/>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459"/>
      <c r="AM237" s="459"/>
      <c r="AN237" s="459"/>
      <c r="AO237" s="1"/>
      <c r="AP237" s="1"/>
      <c r="AQ237" s="1"/>
      <c r="AR237" s="1"/>
      <c r="AS237" s="1"/>
      <c r="AT237" s="459"/>
      <c r="AU237" s="459"/>
      <c r="AV237" s="459"/>
      <c r="AW237" s="459"/>
      <c r="AX237" s="459"/>
      <c r="AY237" s="459"/>
      <c r="AZ237" s="459"/>
      <c r="BA237" s="459"/>
      <c r="BB237" s="459"/>
      <c r="BC237" s="459"/>
      <c r="BD237" s="459"/>
      <c r="BE237" s="459"/>
      <c r="BF237" s="459"/>
      <c r="BG237" s="459"/>
      <c r="BH237" s="459"/>
      <c r="BI237" s="459"/>
      <c r="BJ237" s="459"/>
      <c r="BK237" s="459"/>
      <c r="BL237" s="459"/>
      <c r="BM237" s="459"/>
      <c r="BN237" s="459"/>
      <c r="BO237" s="459"/>
      <c r="BP237" s="459"/>
      <c r="BQ237" s="459"/>
      <c r="BR237" s="459"/>
      <c r="BS237" s="459"/>
      <c r="BT237" s="459"/>
      <c r="BU237" s="459"/>
      <c r="BV237" s="459"/>
      <c r="BW237" s="459"/>
      <c r="BX237" s="459"/>
      <c r="BY237" s="459"/>
      <c r="BZ237" s="459"/>
      <c r="CA237" s="459"/>
      <c r="CB237" s="459"/>
      <c r="CC237" s="459"/>
      <c r="CD237" s="459"/>
      <c r="CE237" s="459"/>
      <c r="CF237" s="459"/>
      <c r="CG237" s="459"/>
      <c r="CH237" s="459"/>
      <c r="CI237" s="459"/>
      <c r="CJ237" s="459"/>
      <c r="CK237" s="459"/>
      <c r="CL237" s="459"/>
      <c r="CM237" s="459"/>
      <c r="CN237" s="459"/>
      <c r="CO237" s="459"/>
      <c r="CP237" s="459"/>
      <c r="CQ237" s="459"/>
      <c r="CR237" s="459"/>
      <c r="CS237" s="459"/>
      <c r="CT237" s="459"/>
      <c r="CU237" s="459"/>
      <c r="CV237" s="459"/>
      <c r="CW237" s="459"/>
      <c r="CX237" s="459"/>
      <c r="CY237" s="459"/>
      <c r="CZ237" s="459"/>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459"/>
      <c r="AM238" s="459"/>
      <c r="AN238" s="459"/>
      <c r="AO238" s="1"/>
      <c r="AP238" s="1"/>
      <c r="AQ238" s="1"/>
      <c r="AR238" s="1"/>
      <c r="AS238" s="1"/>
      <c r="AT238" s="459"/>
      <c r="AU238" s="459"/>
      <c r="AV238" s="459"/>
      <c r="AW238" s="459"/>
      <c r="AX238" s="459"/>
      <c r="AY238" s="459"/>
      <c r="AZ238" s="459"/>
      <c r="BA238" s="459"/>
      <c r="BB238" s="459"/>
      <c r="BC238" s="459"/>
      <c r="BD238" s="459"/>
      <c r="BE238" s="459"/>
      <c r="BF238" s="459"/>
      <c r="BG238" s="459"/>
      <c r="BH238" s="459"/>
      <c r="BI238" s="459"/>
      <c r="BJ238" s="459"/>
      <c r="BK238" s="459"/>
      <c r="BL238" s="459"/>
      <c r="BM238" s="459"/>
      <c r="BN238" s="459"/>
      <c r="BO238" s="459"/>
      <c r="BP238" s="459"/>
      <c r="BQ238" s="459"/>
      <c r="BR238" s="459"/>
      <c r="BS238" s="459"/>
      <c r="BT238" s="459"/>
      <c r="BU238" s="459"/>
      <c r="BV238" s="459"/>
      <c r="BW238" s="459"/>
      <c r="BX238" s="459"/>
      <c r="BY238" s="459"/>
      <c r="BZ238" s="459"/>
      <c r="CA238" s="459"/>
      <c r="CB238" s="459"/>
      <c r="CC238" s="459"/>
      <c r="CD238" s="459"/>
      <c r="CE238" s="459"/>
      <c r="CF238" s="459"/>
      <c r="CG238" s="459"/>
      <c r="CH238" s="459"/>
      <c r="CI238" s="459"/>
      <c r="CJ238" s="459"/>
      <c r="CK238" s="459"/>
      <c r="CL238" s="459"/>
      <c r="CM238" s="459"/>
      <c r="CN238" s="459"/>
      <c r="CO238" s="459"/>
      <c r="CP238" s="459"/>
      <c r="CQ238" s="459"/>
      <c r="CR238" s="459"/>
      <c r="CS238" s="459"/>
      <c r="CT238" s="459"/>
      <c r="CU238" s="459"/>
      <c r="CV238" s="459"/>
      <c r="CW238" s="459"/>
      <c r="CX238" s="459"/>
      <c r="CY238" s="459"/>
      <c r="CZ238" s="459"/>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459"/>
      <c r="AM239" s="459"/>
      <c r="AN239" s="459"/>
      <c r="AO239" s="1"/>
      <c r="AP239" s="1"/>
      <c r="AQ239" s="1"/>
      <c r="AR239" s="1"/>
      <c r="AS239" s="1"/>
      <c r="AT239" s="459"/>
      <c r="AU239" s="459"/>
      <c r="AV239" s="459"/>
      <c r="AW239" s="459"/>
      <c r="AX239" s="459"/>
      <c r="AY239" s="459"/>
      <c r="AZ239" s="459"/>
      <c r="BA239" s="459"/>
      <c r="BB239" s="459"/>
      <c r="BC239" s="459"/>
      <c r="BD239" s="459"/>
      <c r="BE239" s="459"/>
      <c r="BF239" s="459"/>
      <c r="BG239" s="459"/>
      <c r="BH239" s="459"/>
      <c r="BI239" s="459"/>
      <c r="BJ239" s="459"/>
      <c r="BK239" s="459"/>
      <c r="BL239" s="459"/>
      <c r="BM239" s="459"/>
      <c r="BN239" s="459"/>
      <c r="BO239" s="459"/>
      <c r="BP239" s="459"/>
      <c r="BQ239" s="459"/>
      <c r="BR239" s="459"/>
      <c r="BS239" s="459"/>
      <c r="BT239" s="459"/>
      <c r="BU239" s="459"/>
      <c r="BV239" s="459"/>
      <c r="BW239" s="459"/>
      <c r="BX239" s="459"/>
      <c r="BY239" s="459"/>
      <c r="BZ239" s="459"/>
      <c r="CA239" s="459"/>
      <c r="CB239" s="459"/>
      <c r="CC239" s="459"/>
      <c r="CD239" s="459"/>
      <c r="CE239" s="459"/>
      <c r="CF239" s="459"/>
      <c r="CG239" s="459"/>
      <c r="CH239" s="459"/>
      <c r="CI239" s="459"/>
      <c r="CJ239" s="459"/>
      <c r="CK239" s="459"/>
      <c r="CL239" s="459"/>
      <c r="CM239" s="459"/>
      <c r="CN239" s="459"/>
      <c r="CO239" s="459"/>
      <c r="CP239" s="459"/>
      <c r="CQ239" s="459"/>
      <c r="CR239" s="459"/>
      <c r="CS239" s="459"/>
      <c r="CT239" s="459"/>
      <c r="CU239" s="459"/>
      <c r="CV239" s="459"/>
      <c r="CW239" s="459"/>
      <c r="CX239" s="459"/>
      <c r="CY239" s="459"/>
      <c r="CZ239" s="459"/>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459"/>
      <c r="AM240" s="459"/>
      <c r="AN240" s="459"/>
      <c r="AO240" s="1"/>
      <c r="AP240" s="1"/>
      <c r="AQ240" s="1"/>
      <c r="AR240" s="1"/>
      <c r="AS240" s="1"/>
      <c r="AT240" s="459"/>
      <c r="AU240" s="459"/>
      <c r="AV240" s="459"/>
      <c r="AW240" s="459"/>
      <c r="AX240" s="459"/>
      <c r="AY240" s="459"/>
      <c r="AZ240" s="459"/>
      <c r="BA240" s="459"/>
      <c r="BB240" s="459"/>
      <c r="BC240" s="459"/>
      <c r="BD240" s="459"/>
      <c r="BE240" s="459"/>
      <c r="BF240" s="459"/>
      <c r="BG240" s="459"/>
      <c r="BH240" s="459"/>
      <c r="BI240" s="459"/>
      <c r="BJ240" s="459"/>
      <c r="BK240" s="459"/>
      <c r="BL240" s="459"/>
      <c r="BM240" s="459"/>
      <c r="BN240" s="459"/>
      <c r="BO240" s="459"/>
      <c r="BP240" s="459"/>
      <c r="BQ240" s="459"/>
      <c r="BR240" s="459"/>
      <c r="BS240" s="459"/>
      <c r="BT240" s="459"/>
      <c r="BU240" s="459"/>
      <c r="BV240" s="459"/>
      <c r="BW240" s="459"/>
      <c r="BX240" s="459"/>
      <c r="BY240" s="459"/>
      <c r="BZ240" s="459"/>
      <c r="CA240" s="459"/>
      <c r="CB240" s="459"/>
      <c r="CC240" s="459"/>
      <c r="CD240" s="459"/>
      <c r="CE240" s="459"/>
      <c r="CF240" s="459"/>
      <c r="CG240" s="459"/>
      <c r="CH240" s="459"/>
      <c r="CI240" s="459"/>
      <c r="CJ240" s="459"/>
      <c r="CK240" s="459"/>
      <c r="CL240" s="459"/>
      <c r="CM240" s="459"/>
      <c r="CN240" s="459"/>
      <c r="CO240" s="459"/>
      <c r="CP240" s="459"/>
      <c r="CQ240" s="459"/>
      <c r="CR240" s="459"/>
      <c r="CS240" s="459"/>
      <c r="CT240" s="459"/>
      <c r="CU240" s="459"/>
      <c r="CV240" s="459"/>
      <c r="CW240" s="459"/>
      <c r="CX240" s="459"/>
      <c r="CY240" s="459"/>
      <c r="CZ240" s="459"/>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459"/>
      <c r="AM241" s="459"/>
      <c r="AN241" s="459"/>
      <c r="AO241" s="1"/>
      <c r="AP241" s="1"/>
      <c r="AQ241" s="1"/>
      <c r="AR241" s="1"/>
      <c r="AS241" s="1"/>
      <c r="AT241" s="459"/>
      <c r="AU241" s="459"/>
      <c r="AV241" s="459"/>
      <c r="AW241" s="459"/>
      <c r="AX241" s="459"/>
      <c r="AY241" s="459"/>
      <c r="AZ241" s="459"/>
      <c r="BA241" s="459"/>
      <c r="BB241" s="459"/>
      <c r="BC241" s="459"/>
      <c r="BD241" s="459"/>
      <c r="BE241" s="459"/>
      <c r="BF241" s="459"/>
      <c r="BG241" s="459"/>
      <c r="BH241" s="459"/>
      <c r="BI241" s="459"/>
      <c r="BJ241" s="459"/>
      <c r="BK241" s="459"/>
      <c r="BL241" s="459"/>
      <c r="BM241" s="459"/>
      <c r="BN241" s="459"/>
      <c r="BO241" s="459"/>
      <c r="BP241" s="459"/>
      <c r="BQ241" s="459"/>
      <c r="BR241" s="459"/>
      <c r="BS241" s="459"/>
      <c r="BT241" s="459"/>
      <c r="BU241" s="459"/>
      <c r="BV241" s="459"/>
      <c r="BW241" s="459"/>
      <c r="BX241" s="459"/>
      <c r="BY241" s="459"/>
      <c r="BZ241" s="459"/>
      <c r="CA241" s="459"/>
      <c r="CB241" s="459"/>
      <c r="CC241" s="459"/>
      <c r="CD241" s="459"/>
      <c r="CE241" s="459"/>
      <c r="CF241" s="459"/>
      <c r="CG241" s="459"/>
      <c r="CH241" s="459"/>
      <c r="CI241" s="459"/>
      <c r="CJ241" s="459"/>
      <c r="CK241" s="459"/>
      <c r="CL241" s="459"/>
      <c r="CM241" s="459"/>
      <c r="CN241" s="459"/>
      <c r="CO241" s="459"/>
      <c r="CP241" s="459"/>
      <c r="CQ241" s="459"/>
      <c r="CR241" s="459"/>
      <c r="CS241" s="459"/>
      <c r="CT241" s="459"/>
      <c r="CU241" s="459"/>
      <c r="CV241" s="459"/>
      <c r="CW241" s="459"/>
      <c r="CX241" s="459"/>
      <c r="CY241" s="459"/>
      <c r="CZ241" s="459"/>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459"/>
      <c r="AM242" s="459"/>
      <c r="AN242" s="459"/>
      <c r="AO242" s="1"/>
      <c r="AP242" s="1"/>
      <c r="AQ242" s="1"/>
      <c r="AR242" s="1"/>
      <c r="AS242" s="1"/>
      <c r="AT242" s="459"/>
      <c r="AU242" s="459"/>
      <c r="AV242" s="459"/>
      <c r="AW242" s="459"/>
      <c r="AX242" s="459"/>
      <c r="AY242" s="459"/>
      <c r="AZ242" s="459"/>
      <c r="BA242" s="459"/>
      <c r="BB242" s="459"/>
      <c r="BC242" s="459"/>
      <c r="BD242" s="459"/>
      <c r="BE242" s="459"/>
      <c r="BF242" s="459"/>
      <c r="BG242" s="459"/>
      <c r="BH242" s="459"/>
      <c r="BI242" s="459"/>
      <c r="BJ242" s="459"/>
      <c r="BK242" s="459"/>
      <c r="BL242" s="459"/>
      <c r="BM242" s="459"/>
      <c r="BN242" s="459"/>
      <c r="BO242" s="459"/>
      <c r="BP242" s="459"/>
      <c r="BQ242" s="459"/>
      <c r="BR242" s="459"/>
      <c r="BS242" s="459"/>
      <c r="BT242" s="459"/>
      <c r="BU242" s="459"/>
      <c r="BV242" s="459"/>
      <c r="BW242" s="459"/>
      <c r="BX242" s="459"/>
      <c r="BY242" s="459"/>
      <c r="BZ242" s="459"/>
      <c r="CA242" s="459"/>
      <c r="CB242" s="459"/>
      <c r="CC242" s="459"/>
      <c r="CD242" s="459"/>
      <c r="CE242" s="459"/>
      <c r="CF242" s="459"/>
      <c r="CG242" s="459"/>
      <c r="CH242" s="459"/>
      <c r="CI242" s="459"/>
      <c r="CJ242" s="459"/>
      <c r="CK242" s="459"/>
      <c r="CL242" s="459"/>
      <c r="CM242" s="459"/>
      <c r="CN242" s="459"/>
      <c r="CO242" s="459"/>
      <c r="CP242" s="459"/>
      <c r="CQ242" s="459"/>
      <c r="CR242" s="459"/>
      <c r="CS242" s="459"/>
      <c r="CT242" s="459"/>
      <c r="CU242" s="459"/>
      <c r="CV242" s="459"/>
      <c r="CW242" s="459"/>
      <c r="CX242" s="459"/>
      <c r="CY242" s="459"/>
      <c r="CZ242" s="459"/>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459"/>
      <c r="AM243" s="459"/>
      <c r="AN243" s="459"/>
      <c r="AO243" s="1"/>
      <c r="AP243" s="1"/>
      <c r="AQ243" s="1"/>
      <c r="AR243" s="1"/>
      <c r="AS243" s="1"/>
      <c r="AT243" s="459"/>
      <c r="AU243" s="459"/>
      <c r="AV243" s="459"/>
      <c r="AW243" s="459"/>
      <c r="AX243" s="459"/>
      <c r="AY243" s="459"/>
      <c r="AZ243" s="459"/>
      <c r="BA243" s="459"/>
      <c r="BB243" s="459"/>
      <c r="BC243" s="459"/>
      <c r="BD243" s="459"/>
      <c r="BE243" s="459"/>
      <c r="BF243" s="459"/>
      <c r="BG243" s="459"/>
      <c r="BH243" s="459"/>
      <c r="BI243" s="459"/>
      <c r="BJ243" s="459"/>
      <c r="BK243" s="459"/>
      <c r="BL243" s="459"/>
      <c r="BM243" s="459"/>
      <c r="BN243" s="459"/>
      <c r="BO243" s="459"/>
      <c r="BP243" s="459"/>
      <c r="BQ243" s="459"/>
      <c r="BR243" s="459"/>
      <c r="BS243" s="459"/>
      <c r="BT243" s="459"/>
      <c r="BU243" s="459"/>
      <c r="BV243" s="459"/>
      <c r="BW243" s="459"/>
      <c r="BX243" s="459"/>
      <c r="BY243" s="459"/>
      <c r="BZ243" s="459"/>
      <c r="CA243" s="459"/>
      <c r="CB243" s="459"/>
      <c r="CC243" s="459"/>
      <c r="CD243" s="459"/>
      <c r="CE243" s="459"/>
      <c r="CF243" s="459"/>
      <c r="CG243" s="459"/>
      <c r="CH243" s="459"/>
      <c r="CI243" s="459"/>
      <c r="CJ243" s="459"/>
      <c r="CK243" s="459"/>
      <c r="CL243" s="459"/>
      <c r="CM243" s="459"/>
      <c r="CN243" s="459"/>
      <c r="CO243" s="459"/>
      <c r="CP243" s="459"/>
      <c r="CQ243" s="459"/>
      <c r="CR243" s="459"/>
      <c r="CS243" s="459"/>
      <c r="CT243" s="459"/>
      <c r="CU243" s="459"/>
      <c r="CV243" s="459"/>
      <c r="CW243" s="459"/>
      <c r="CX243" s="459"/>
      <c r="CY243" s="459"/>
      <c r="CZ243" s="459"/>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459"/>
      <c r="AM244" s="459"/>
      <c r="AN244" s="459"/>
      <c r="AO244" s="1"/>
      <c r="AP244" s="1"/>
      <c r="AQ244" s="1"/>
      <c r="AR244" s="1"/>
      <c r="AS244" s="1"/>
      <c r="AT244" s="459"/>
      <c r="AU244" s="459"/>
      <c r="AV244" s="459"/>
      <c r="AW244" s="459"/>
      <c r="AX244" s="459"/>
      <c r="AY244" s="459"/>
      <c r="AZ244" s="459"/>
      <c r="BA244" s="459"/>
      <c r="BB244" s="459"/>
      <c r="BC244" s="459"/>
      <c r="BD244" s="459"/>
      <c r="BE244" s="459"/>
      <c r="BF244" s="459"/>
      <c r="BG244" s="459"/>
      <c r="BH244" s="459"/>
      <c r="BI244" s="459"/>
      <c r="BJ244" s="459"/>
      <c r="BK244" s="459"/>
      <c r="BL244" s="459"/>
      <c r="BM244" s="459"/>
      <c r="BN244" s="459"/>
      <c r="BO244" s="459"/>
      <c r="BP244" s="459"/>
      <c r="BQ244" s="459"/>
      <c r="BR244" s="459"/>
      <c r="BS244" s="459"/>
      <c r="BT244" s="459"/>
      <c r="BU244" s="459"/>
      <c r="BV244" s="459"/>
      <c r="BW244" s="459"/>
      <c r="BX244" s="459"/>
      <c r="BY244" s="459"/>
      <c r="BZ244" s="459"/>
      <c r="CA244" s="459"/>
      <c r="CB244" s="459"/>
      <c r="CC244" s="459"/>
      <c r="CD244" s="459"/>
      <c r="CE244" s="459"/>
      <c r="CF244" s="459"/>
      <c r="CG244" s="459"/>
      <c r="CH244" s="459"/>
      <c r="CI244" s="459"/>
      <c r="CJ244" s="459"/>
      <c r="CK244" s="459"/>
      <c r="CL244" s="459"/>
      <c r="CM244" s="459"/>
      <c r="CN244" s="459"/>
      <c r="CO244" s="459"/>
      <c r="CP244" s="459"/>
      <c r="CQ244" s="459"/>
      <c r="CR244" s="459"/>
      <c r="CS244" s="459"/>
      <c r="CT244" s="459"/>
      <c r="CU244" s="459"/>
      <c r="CV244" s="459"/>
      <c r="CW244" s="459"/>
      <c r="CX244" s="459"/>
      <c r="CY244" s="459"/>
      <c r="CZ244" s="459"/>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459"/>
      <c r="AM245" s="459"/>
      <c r="AN245" s="459"/>
      <c r="AO245" s="1"/>
      <c r="AP245" s="1"/>
      <c r="AQ245" s="1"/>
      <c r="AR245" s="1"/>
      <c r="AS245" s="1"/>
      <c r="AT245" s="459"/>
      <c r="AU245" s="459"/>
      <c r="AV245" s="459"/>
      <c r="AW245" s="459"/>
      <c r="AX245" s="459"/>
      <c r="AY245" s="459"/>
      <c r="AZ245" s="459"/>
      <c r="BA245" s="459"/>
      <c r="BB245" s="459"/>
      <c r="BC245" s="459"/>
      <c r="BD245" s="459"/>
      <c r="BE245" s="459"/>
      <c r="BF245" s="459"/>
      <c r="BG245" s="459"/>
      <c r="BH245" s="459"/>
      <c r="BI245" s="459"/>
      <c r="BJ245" s="459"/>
      <c r="BK245" s="459"/>
      <c r="BL245" s="459"/>
      <c r="BM245" s="459"/>
      <c r="BN245" s="459"/>
      <c r="BO245" s="459"/>
      <c r="BP245" s="459"/>
      <c r="BQ245" s="459"/>
      <c r="BR245" s="459"/>
      <c r="BS245" s="459"/>
      <c r="BT245" s="459"/>
      <c r="BU245" s="459"/>
      <c r="BV245" s="459"/>
      <c r="BW245" s="459"/>
      <c r="BX245" s="459"/>
      <c r="BY245" s="459"/>
      <c r="BZ245" s="459"/>
      <c r="CA245" s="459"/>
      <c r="CB245" s="459"/>
      <c r="CC245" s="459"/>
      <c r="CD245" s="459"/>
      <c r="CE245" s="459"/>
      <c r="CF245" s="459"/>
      <c r="CG245" s="459"/>
      <c r="CH245" s="459"/>
      <c r="CI245" s="459"/>
      <c r="CJ245" s="459"/>
      <c r="CK245" s="459"/>
      <c r="CL245" s="459"/>
      <c r="CM245" s="459"/>
      <c r="CN245" s="459"/>
      <c r="CO245" s="459"/>
      <c r="CP245" s="459"/>
      <c r="CQ245" s="459"/>
      <c r="CR245" s="459"/>
      <c r="CS245" s="459"/>
      <c r="CT245" s="459"/>
      <c r="CU245" s="459"/>
      <c r="CV245" s="459"/>
      <c r="CW245" s="459"/>
      <c r="CX245" s="459"/>
      <c r="CY245" s="459"/>
      <c r="CZ245" s="459"/>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459"/>
      <c r="AM246" s="459"/>
      <c r="AN246" s="459"/>
      <c r="AO246" s="1"/>
      <c r="AP246" s="1"/>
      <c r="AQ246" s="1"/>
      <c r="AR246" s="1"/>
      <c r="AS246" s="1"/>
      <c r="AT246" s="459"/>
      <c r="AU246" s="459"/>
      <c r="AV246" s="459"/>
      <c r="AW246" s="459"/>
      <c r="AX246" s="459"/>
      <c r="AY246" s="459"/>
      <c r="AZ246" s="459"/>
      <c r="BA246" s="459"/>
      <c r="BB246" s="459"/>
      <c r="BC246" s="459"/>
      <c r="BD246" s="459"/>
      <c r="BE246" s="459"/>
      <c r="BF246" s="459"/>
      <c r="BG246" s="459"/>
      <c r="BH246" s="459"/>
      <c r="BI246" s="459"/>
      <c r="BJ246" s="459"/>
      <c r="BK246" s="459"/>
      <c r="BL246" s="459"/>
      <c r="BM246" s="459"/>
      <c r="BN246" s="459"/>
      <c r="BO246" s="459"/>
      <c r="BP246" s="459"/>
      <c r="BQ246" s="459"/>
      <c r="BR246" s="459"/>
      <c r="BS246" s="459"/>
      <c r="BT246" s="459"/>
      <c r="BU246" s="459"/>
      <c r="BV246" s="459"/>
      <c r="BW246" s="459"/>
      <c r="BX246" s="459"/>
      <c r="BY246" s="459"/>
      <c r="BZ246" s="459"/>
      <c r="CA246" s="459"/>
      <c r="CB246" s="459"/>
      <c r="CC246" s="459"/>
      <c r="CD246" s="459"/>
      <c r="CE246" s="459"/>
      <c r="CF246" s="459"/>
      <c r="CG246" s="459"/>
      <c r="CH246" s="459"/>
      <c r="CI246" s="459"/>
      <c r="CJ246" s="459"/>
      <c r="CK246" s="459"/>
      <c r="CL246" s="459"/>
      <c r="CM246" s="459"/>
      <c r="CN246" s="459"/>
      <c r="CO246" s="459"/>
      <c r="CP246" s="459"/>
      <c r="CQ246" s="459"/>
      <c r="CR246" s="459"/>
      <c r="CS246" s="459"/>
      <c r="CT246" s="459"/>
      <c r="CU246" s="459"/>
      <c r="CV246" s="459"/>
      <c r="CW246" s="459"/>
      <c r="CX246" s="459"/>
      <c r="CY246" s="459"/>
      <c r="CZ246" s="459"/>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459"/>
      <c r="AM247" s="459"/>
      <c r="AN247" s="459"/>
      <c r="AO247" s="1"/>
      <c r="AP247" s="1"/>
      <c r="AQ247" s="1"/>
      <c r="AR247" s="1"/>
      <c r="AS247" s="1"/>
      <c r="AT247" s="459"/>
      <c r="AU247" s="459"/>
      <c r="AV247" s="459"/>
      <c r="AW247" s="459"/>
      <c r="AX247" s="459"/>
      <c r="AY247" s="459"/>
      <c r="AZ247" s="459"/>
      <c r="BA247" s="459"/>
      <c r="BB247" s="459"/>
      <c r="BC247" s="459"/>
      <c r="BD247" s="459"/>
      <c r="BE247" s="459"/>
      <c r="BF247" s="459"/>
      <c r="BG247" s="459"/>
      <c r="BH247" s="459"/>
      <c r="BI247" s="459"/>
      <c r="BJ247" s="459"/>
      <c r="BK247" s="459"/>
      <c r="BL247" s="459"/>
      <c r="BM247" s="459"/>
      <c r="BN247" s="459"/>
      <c r="BO247" s="459"/>
      <c r="BP247" s="459"/>
      <c r="BQ247" s="459"/>
      <c r="BR247" s="459"/>
      <c r="BS247" s="459"/>
      <c r="BT247" s="459"/>
      <c r="BU247" s="459"/>
      <c r="BV247" s="459"/>
      <c r="BW247" s="459"/>
      <c r="BX247" s="459"/>
      <c r="BY247" s="459"/>
      <c r="BZ247" s="459"/>
      <c r="CA247" s="459"/>
      <c r="CB247" s="459"/>
      <c r="CC247" s="459"/>
      <c r="CD247" s="459"/>
      <c r="CE247" s="459"/>
      <c r="CF247" s="459"/>
      <c r="CG247" s="459"/>
      <c r="CH247" s="459"/>
      <c r="CI247" s="459"/>
      <c r="CJ247" s="459"/>
      <c r="CK247" s="459"/>
      <c r="CL247" s="459"/>
      <c r="CM247" s="459"/>
      <c r="CN247" s="459"/>
      <c r="CO247" s="459"/>
      <c r="CP247" s="459"/>
      <c r="CQ247" s="459"/>
      <c r="CR247" s="459"/>
      <c r="CS247" s="459"/>
      <c r="CT247" s="459"/>
      <c r="CU247" s="459"/>
      <c r="CV247" s="459"/>
      <c r="CW247" s="459"/>
      <c r="CX247" s="459"/>
      <c r="CY247" s="459"/>
      <c r="CZ247" s="459"/>
    </row>
    <row r="248" spans="1:104" ht="19.350000000000001" customHeight="1" collapsed="1"/>
  </sheetData>
  <sheetProtection algorithmName="SHA-512" hashValue="U08gySgNB/Hbkr1xwAxho9tXWk0mw6zE3FRA20lUIZJgjbuTPVTpF0tthkv1EIpRF33fGWFrkDRAPjJ+rtKwqQ==" saltValue="8od3UEKwpzxjVvHLaj+uVg=="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485" priority="37">
      <formula>OR($C13="休暇",$C13="休日")</formula>
    </cfRule>
  </conditionalFormatting>
  <conditionalFormatting sqref="B13:B43">
    <cfRule type="expression" dxfId="484" priority="88">
      <formula>$B13="日"</formula>
    </cfRule>
    <cfRule type="expression" dxfId="483" priority="89">
      <formula>$B13="土"</formula>
    </cfRule>
  </conditionalFormatting>
  <conditionalFormatting sqref="B64 B68 F68 B71">
    <cfRule type="expression" dxfId="482" priority="35">
      <formula>OR($N$54="管理職",$N$54="裁量労働制",$N$54="固定残業制")</formula>
    </cfRule>
  </conditionalFormatting>
  <conditionalFormatting sqref="B64 B68 F68">
    <cfRule type="expression" dxfId="481" priority="3">
      <formula>OR($N$54="(大学・国研等)管理職",$N$54="(大学・国研等)裁量労働制")</formula>
    </cfRule>
  </conditionalFormatting>
  <conditionalFormatting sqref="B76">
    <cfRule type="expression" dxfId="480" priority="15">
      <formula>OR($N$54="管理職",$N$54="裁量労働制")</formula>
    </cfRule>
  </conditionalFormatting>
  <conditionalFormatting sqref="B77">
    <cfRule type="expression" dxfId="479" priority="29">
      <formula>OR($N$54="管理職",$N$54="裁量労働制")</formula>
    </cfRule>
  </conditionalFormatting>
  <conditionalFormatting sqref="B80">
    <cfRule type="expression" dxfId="478" priority="27">
      <formula>$N$54="固定残業制"</formula>
    </cfRule>
  </conditionalFormatting>
  <conditionalFormatting sqref="B83 B87 B90">
    <cfRule type="expression" dxfId="477" priority="24">
      <formula>$N$54="固定残業制"</formula>
    </cfRule>
  </conditionalFormatting>
  <conditionalFormatting sqref="B84 B88 B91">
    <cfRule type="expression" dxfId="476" priority="21">
      <formula>$N$54="固定残業制"</formula>
    </cfRule>
  </conditionalFormatting>
  <conditionalFormatting sqref="B65:C65 B69:C69 F69 B72:C72 B78:C78">
    <cfRule type="expression" dxfId="475" priority="9">
      <formula>OR($N$54="管理職",$N$54="裁量労働制")</formula>
    </cfRule>
  </conditionalFormatting>
  <conditionalFormatting sqref="B65:C65 B69:C69 F69 B72:C72">
    <cfRule type="expression" dxfId="474" priority="33">
      <formula>OR($N$54="管理職",$N$54="裁量労働制",$N$54="固定残業制")</formula>
    </cfRule>
  </conditionalFormatting>
  <conditionalFormatting sqref="B65:C65 B69:C69 F69">
    <cfRule type="expression" dxfId="473" priority="2">
      <formula>OR($N$54="(大学・国研等)管理職",$N$54="(大学・国研等)裁量労働制")</formula>
    </cfRule>
  </conditionalFormatting>
  <conditionalFormatting sqref="B69:D69">
    <cfRule type="expression" dxfId="472" priority="7">
      <formula>OR($N$54="管理職",$N$54="裁量労働制",$N$54="固定残業制",$N$54="(大学・国研等)管理職",$N$54="(大学・国研等)裁量労働制")</formula>
    </cfRule>
  </conditionalFormatting>
  <conditionalFormatting sqref="C64 F64:O64 C68 G68:O68 C71:N71">
    <cfRule type="expression" dxfId="471" priority="14">
      <formula>OR($N$54="管理職",$N$54="裁量労働制",$N$54="固定残業制")</formula>
    </cfRule>
  </conditionalFormatting>
  <conditionalFormatting sqref="C80:L80">
    <cfRule type="expression" dxfId="470" priority="25">
      <formula>$N$54="固定残業制"</formula>
    </cfRule>
  </conditionalFormatting>
  <conditionalFormatting sqref="C83:L83 C90:N90 C87:E87">
    <cfRule type="expression" dxfId="469" priority="18">
      <formula>$N$54="固定残業制"</formula>
    </cfRule>
  </conditionalFormatting>
  <conditionalFormatting sqref="C84:L84 C88:L88 C91:N91">
    <cfRule type="expression" dxfId="468" priority="19">
      <formula>$N$54="固定残業制"</formula>
    </cfRule>
  </conditionalFormatting>
  <conditionalFormatting sqref="C76:N76">
    <cfRule type="expression" dxfId="467" priority="34">
      <formula>OR($N$54="管理職",$N$54="裁量労働制")</formula>
    </cfRule>
  </conditionalFormatting>
  <conditionalFormatting sqref="C78:N78">
    <cfRule type="expression" dxfId="466" priority="32">
      <formula>OR($N$54="管理職",$N$54="裁量労働制")</formula>
    </cfRule>
  </conditionalFormatting>
  <conditionalFormatting sqref="C64:O64 C68 G68:O68">
    <cfRule type="expression" dxfId="465" priority="12">
      <formula>OR($N$54="管理職",$N$54="裁量労働制",$N$54="固定残業制",$N$54="(大学・国研等)管理職",$N$54="(大学・国研等)裁量労働制")</formula>
    </cfRule>
  </conditionalFormatting>
  <conditionalFormatting sqref="D65">
    <cfRule type="expression" dxfId="464" priority="1">
      <formula>OR($N$54="(大学・国研等)管理職",$N$54="(大学・国研等)裁量労働制")</formula>
    </cfRule>
  </conditionalFormatting>
  <conditionalFormatting sqref="D65:O65 C69 G69:O69 C72:N72">
    <cfRule type="expression" dxfId="463" priority="11">
      <formula>OR($N$54="管理職",$N$54="裁量労働制",$N$54="固定残業制")</formula>
    </cfRule>
  </conditionalFormatting>
  <conditionalFormatting sqref="D65:O65 C69 G69:O69">
    <cfRule type="expression" dxfId="462" priority="5">
      <formula>OR($N$54="(大学・国研等)管理職",$N$54="(大学・国研等)裁量労働制")</formula>
    </cfRule>
  </conditionalFormatting>
  <conditionalFormatting sqref="E10:F10">
    <cfRule type="expression" dxfId="461" priority="76">
      <formula>OR(I9="管理職/高プロ",I9="固定残業代有",I9="(大学・国研等)管理職/高プロ")</formula>
    </cfRule>
  </conditionalFormatting>
  <conditionalFormatting sqref="F83:L83 H90:N90">
    <cfRule type="expression" dxfId="460" priority="6">
      <formula>$N$54="固定残業制"</formula>
    </cfRule>
  </conditionalFormatting>
  <conditionalFormatting sqref="F87:L87">
    <cfRule type="expression" dxfId="459" priority="20">
      <formula>$N$54="固定残業制"</formula>
    </cfRule>
  </conditionalFormatting>
  <conditionalFormatting sqref="F77:N77">
    <cfRule type="expression" dxfId="458" priority="16">
      <formula>OR($N$54="管理職",$N$54="裁量労働制")</formula>
    </cfRule>
  </conditionalFormatting>
  <conditionalFormatting sqref="G10">
    <cfRule type="expression" dxfId="457" priority="78">
      <formula>OR($I$9="管理職/高プロ",$I$9="固定残業代有",$I$9="(大学・国研等)管理職/高プロ")</formula>
    </cfRule>
  </conditionalFormatting>
  <conditionalFormatting sqref="H2">
    <cfRule type="expression" dxfId="456" priority="84">
      <formula>COUNTA($F$1)=1</formula>
    </cfRule>
  </conditionalFormatting>
  <conditionalFormatting sqref="H10">
    <cfRule type="expression" dxfId="455" priority="74">
      <formula>OR($I$9="管理職/高プロ",$I$9="裁量",$I$9="固定残業代有",$I$9="(大学・国研等)裁量")</formula>
    </cfRule>
  </conditionalFormatting>
  <conditionalFormatting sqref="I9:J9">
    <cfRule type="expression" dxfId="454" priority="86">
      <formula>COUNTA($F$1)=1</formula>
    </cfRule>
  </conditionalFormatting>
  <conditionalFormatting sqref="I1:M1">
    <cfRule type="expression" dxfId="453" priority="87">
      <formula>$I$1&lt;&gt;"-"</formula>
    </cfRule>
  </conditionalFormatting>
  <conditionalFormatting sqref="J10">
    <cfRule type="expression" dxfId="452" priority="75">
      <formula>OR($I$9="管理職/高プロ",$I$9="裁量",$I$9="固定残業代有",$I$9="(大学・国研等)裁量")</formula>
    </cfRule>
  </conditionalFormatting>
  <conditionalFormatting sqref="K10">
    <cfRule type="expression" dxfId="451" priority="77">
      <formula>OR($I$9="裁量",$I$9="固定残業代有",$I$9="(大学・国研等)裁量")</formula>
    </cfRule>
  </conditionalFormatting>
  <conditionalFormatting sqref="M80">
    <cfRule type="expression" dxfId="450" priority="26">
      <formula>$N$54="固定残業制"</formula>
    </cfRule>
  </conditionalFormatting>
  <conditionalFormatting sqref="M83 M87 O90">
    <cfRule type="expression" dxfId="449" priority="23">
      <formula>$N$54="固定残業制"</formula>
    </cfRule>
  </conditionalFormatting>
  <conditionalFormatting sqref="M84 M88 O91">
    <cfRule type="expression" dxfId="448" priority="22">
      <formula>$N$54="固定残業制"</formula>
    </cfRule>
  </conditionalFormatting>
  <conditionalFormatting sqref="N10">
    <cfRule type="expression" dxfId="447" priority="79">
      <formula>OR($I$9="裁量",$I$9="固定残業代有",$I$9="(大学・国研等)裁量")</formula>
    </cfRule>
  </conditionalFormatting>
  <conditionalFormatting sqref="O10">
    <cfRule type="expression" dxfId="446" priority="80">
      <formula>OR($H$2="あり",$Q$2="あり")</formula>
    </cfRule>
  </conditionalFormatting>
  <conditionalFormatting sqref="O76">
    <cfRule type="expression" dxfId="445" priority="31">
      <formula>OR($N$54="管理職",$N$54="裁量労働制")</formula>
    </cfRule>
  </conditionalFormatting>
  <conditionalFormatting sqref="O77">
    <cfRule type="expression" dxfId="444" priority="10">
      <formula>OR(,$N$54="管理職",$N$54="裁量労働制")</formula>
    </cfRule>
  </conditionalFormatting>
  <conditionalFormatting sqref="O78">
    <cfRule type="expression" dxfId="443" priority="28">
      <formula>OR($N$54="管理職",$N$54="裁量労働制")</formula>
    </cfRule>
  </conditionalFormatting>
  <conditionalFormatting sqref="O80 O84 O88">
    <cfRule type="expression" dxfId="442" priority="17">
      <formula>$N$54="固定残業制"</formula>
    </cfRule>
  </conditionalFormatting>
  <conditionalFormatting sqref="P64 D68 O68:P68">
    <cfRule type="expression" dxfId="441" priority="4">
      <formula>OR($N$54="(大学・国研等)管理職",$N$54="(大学・国研等)裁量労働制")</formula>
    </cfRule>
  </conditionalFormatting>
  <conditionalFormatting sqref="P64 D68 P68 O71">
    <cfRule type="expression" dxfId="440" priority="13">
      <formula>OR($N$54="管理職",$N$54="裁量労働制",$N$54="固定残業制")</formula>
    </cfRule>
  </conditionalFormatting>
  <conditionalFormatting sqref="P65 P69 O72">
    <cfRule type="expression" dxfId="439" priority="8">
      <formula>OR($N$54="管理職",$N$54="裁量労働制",$N$54="固定残業制")</formula>
    </cfRule>
  </conditionalFormatting>
  <conditionalFormatting sqref="P65 P69">
    <cfRule type="expression" dxfId="438" priority="30">
      <formula>OR($N$54="管理職",$N$54="裁量労働制",$N$54="(大学・国研等)管理職",$N$54="(大学・国研等)裁量労働制")</formula>
    </cfRule>
  </conditionalFormatting>
  <conditionalFormatting sqref="Q2">
    <cfRule type="expression" dxfId="437" priority="85">
      <formula>COUNTA($F$1)=1</formula>
    </cfRule>
  </conditionalFormatting>
  <conditionalFormatting sqref="Q10">
    <cfRule type="expression" dxfId="436" priority="81">
      <formula>OR($H$2="あり",$Q$2="あり")</formula>
    </cfRule>
  </conditionalFormatting>
  <conditionalFormatting sqref="AI1">
    <cfRule type="expression" dxfId="433" priority="90">
      <formula>COUNTIF(AI2:AI26,"○")=COUNTA($AH$2:$AH$26)</formula>
    </cfRule>
  </conditionalFormatting>
  <dataValidations count="8">
    <dataValidation type="custom" allowBlank="1" showInputMessage="1" showErrorMessage="1" sqref="I20" xr:uid="{3E3A354F-6663-4DDC-8D88-B57A129D89A7}">
      <formula1>IF($C20="休日",I20="",I20&gt;"*")</formula1>
    </dataValidation>
    <dataValidation type="list" allowBlank="1" showInputMessage="1" showErrorMessage="1" sqref="H2 Q2" xr:uid="{0D296939-9879-400F-8A55-97063F40BD1D}">
      <formula1>"あり,なし"</formula1>
    </dataValidation>
    <dataValidation type="list" allowBlank="1" showInputMessage="1" showErrorMessage="1" sqref="F1:H1" xr:uid="{6A6D9267-EDE0-4C9E-B8E6-62BBF7E47271}">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0D976C02-3261-496C-8349-AC976C9B9C1E}">
      <formula1>0</formula1>
    </dataValidation>
    <dataValidation type="time" allowBlank="1" showInputMessage="1" showErrorMessage="1" errorTitle="時刻を入力してください。" error="0:00から23:59までの時刻が入力できます。" sqref="H13:H43 F13:F43 D13:D43" xr:uid="{0CDAD560-B203-4349-A20E-BA488FD37851}">
      <formula1>0</formula1>
      <formula2>0.999988425925926</formula2>
    </dataValidation>
    <dataValidation type="list" allowBlank="1" showInputMessage="1" showErrorMessage="1" sqref="N55:P55" xr:uid="{2EDB8C7C-D785-4B22-A993-B3D6E326FAEE}">
      <formula1>"管理職,裁量労働制,固定残業制,一般従業員,エフォート"</formula1>
    </dataValidation>
    <dataValidation type="list" imeMode="on" allowBlank="1" sqref="I9:J9" xr:uid="{15A3D8B0-5914-4BE2-AFC7-F4ADF577E724}">
      <formula1>"通常勤務,管理職/高プロ,裁量,固定残業代有,出向,(大学・国研等)管理職/高プロ,(大学・国研等)裁量,その他"</formula1>
    </dataValidation>
    <dataValidation type="list" allowBlank="1" showInputMessage="1" showErrorMessage="1" sqref="C13:C43" xr:uid="{49BF7528-E530-49A5-B4F9-E1560D95FCAC}">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A9A25D44-36B1-4355-A99F-6B7706E5B5A1}">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41512A51-7B7F-47C3-A957-F6C02D3F584C}">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318D3195-CB80-4279-8C4B-1A4A2DEDF15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435E-9B13-4738-B518-60610027C84C}">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459" customWidth="1" collapsed="1"/>
    <col min="39" max="40" width="10.625" style="459" customWidth="1"/>
    <col min="41" max="44" width="7.625" style="1" hidden="1" customWidth="1" outlineLevel="1"/>
    <col min="45" max="45" width="6.625" style="1" hidden="1" customWidth="1" outlineLevel="1"/>
    <col min="46" max="46" width="10.625" style="459" customWidth="1" collapsed="1"/>
    <col min="47" max="104" width="10.625" style="459" customWidth="1"/>
    <col min="105" max="16384" width="9" style="1"/>
  </cols>
  <sheetData>
    <row r="1" spans="1:104" ht="17.100000000000001" customHeight="1" thickBot="1">
      <c r="A1" s="338" t="s">
        <v>169</v>
      </c>
      <c r="B1" s="339"/>
      <c r="C1" s="339"/>
      <c r="D1" s="339"/>
      <c r="E1" s="339"/>
      <c r="F1" s="340" t="s">
        <v>110</v>
      </c>
      <c r="G1" s="341"/>
      <c r="H1" s="341"/>
      <c r="I1" s="342" t="str">
        <f>IF(AI1="エラーなし","-","コメント(S列)をご確認ください。")</f>
        <v>コメント(S列)をご確認ください。</v>
      </c>
      <c r="J1" s="343"/>
      <c r="K1" s="343"/>
      <c r="L1" s="343"/>
      <c r="M1" s="343"/>
      <c r="N1" s="34" t="str">
        <f>IF($F$1="委託業務従事日誌","契約管理番号：","事業番号：")</f>
        <v>契約管理番号：</v>
      </c>
      <c r="O1" s="344" t="s">
        <v>162</v>
      </c>
      <c r="P1" s="345"/>
      <c r="Q1" s="12" t="str">
        <f>IF($F$1="委託業務従事日誌","別紙７","")</f>
        <v>別紙７</v>
      </c>
      <c r="R1" s="346" t="s">
        <v>50</v>
      </c>
      <c r="S1" s="85" t="s">
        <v>94</v>
      </c>
      <c r="T1" s="105"/>
      <c r="U1" s="80"/>
      <c r="V1" s="80"/>
      <c r="W1" s="80"/>
      <c r="X1" s="80"/>
      <c r="Y1" s="331" t="s">
        <v>77</v>
      </c>
      <c r="Z1" s="331" t="s">
        <v>78</v>
      </c>
      <c r="AA1" s="331" t="s">
        <v>79</v>
      </c>
      <c r="AB1" s="331" t="s">
        <v>80</v>
      </c>
      <c r="AC1" s="331" t="s">
        <v>83</v>
      </c>
      <c r="AD1" s="331" t="s">
        <v>81</v>
      </c>
      <c r="AE1" s="331" t="s">
        <v>82</v>
      </c>
      <c r="AF1" s="331" t="s">
        <v>127</v>
      </c>
      <c r="AG1" s="331"/>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3" t="s">
        <v>14</v>
      </c>
      <c r="B2" s="334"/>
      <c r="C2" s="334"/>
      <c r="D2" s="334"/>
      <c r="E2" s="334"/>
      <c r="F2" s="334"/>
      <c r="G2" s="334"/>
      <c r="H2" s="102"/>
      <c r="I2" s="103"/>
      <c r="J2" s="103"/>
      <c r="K2" s="103"/>
      <c r="L2" s="103"/>
      <c r="M2" s="103"/>
      <c r="N2" s="103"/>
      <c r="O2" s="103"/>
      <c r="P2" s="103" t="s">
        <v>20</v>
      </c>
      <c r="Q2" s="79"/>
      <c r="R2" s="347"/>
      <c r="S2" s="80" t="str" cm="1">
        <f t="array" ref="S2">IF(AND(AI2="○",AI3="○"),"○",_xlfn.IFS(AI2="○","",AI2="✕","✕　"&amp;AJ2&amp;"　　")&amp;_xlfn.IFS(AI3="○","",AI3="✕","✕　"&amp;AJ3))</f>
        <v>○</v>
      </c>
      <c r="T2" s="80"/>
      <c r="W2" s="80"/>
      <c r="X2" s="80"/>
      <c r="Y2" s="332"/>
      <c r="Z2" s="332"/>
      <c r="AA2" s="332"/>
      <c r="AB2" s="332"/>
      <c r="AC2" s="332"/>
      <c r="AD2" s="332"/>
      <c r="AE2" s="332"/>
      <c r="AF2" s="332"/>
      <c r="AG2" s="332"/>
      <c r="AH2" s="181" t="s">
        <v>33</v>
      </c>
      <c r="AI2" s="182" t="str">
        <f>IF(A1="","✕","○")</f>
        <v>○</v>
      </c>
      <c r="AJ2" s="78" t="s">
        <v>43</v>
      </c>
    </row>
    <row r="3" spans="1:104" ht="17.100000000000001" customHeight="1" thickBot="1">
      <c r="A3" s="335" t="str">
        <f>IF($F$1="委託業務従事日誌","委託業務の名称：","助成事業の名称：")</f>
        <v>委託業務の名称：</v>
      </c>
      <c r="B3" s="327"/>
      <c r="C3" s="327"/>
      <c r="D3" s="327"/>
      <c r="E3" s="325" t="s">
        <v>133</v>
      </c>
      <c r="F3" s="326"/>
      <c r="G3" s="326"/>
      <c r="H3" s="326"/>
      <c r="I3" s="326"/>
      <c r="J3" s="326"/>
      <c r="K3" s="326"/>
      <c r="L3" s="326"/>
      <c r="M3" s="326"/>
      <c r="N3" s="326"/>
      <c r="O3" s="326"/>
      <c r="P3" s="326"/>
      <c r="Q3" s="98"/>
      <c r="R3" s="347"/>
      <c r="S3" s="80" t="str" cm="1">
        <f t="array" ref="S3">IF(AND(AI4="○",AI5="○"),"○",_xlfn.IFS(AI4="○","",AI4="✕","✕　"&amp;AJ4&amp;"　　")&amp;_xlfn.IFS(AI5="○","",AI5="✕","✕　"&amp;AJ5))</f>
        <v>✕　“他のNEDO事業有無”が未選択。　　✕　“他の公的事業有無”が未選択。</v>
      </c>
      <c r="T3" s="80"/>
      <c r="W3" s="80"/>
      <c r="X3" s="80"/>
      <c r="Y3" s="332"/>
      <c r="Z3" s="332"/>
      <c r="AA3" s="332"/>
      <c r="AB3" s="332"/>
      <c r="AC3" s="332"/>
      <c r="AD3" s="332"/>
      <c r="AE3" s="332"/>
      <c r="AF3" s="332"/>
      <c r="AG3" s="332"/>
      <c r="AH3" s="183" t="s">
        <v>32</v>
      </c>
      <c r="AI3" s="184" t="str">
        <f>IF(O1="","✕","○")</f>
        <v>○</v>
      </c>
      <c r="AJ3" s="78" t="s">
        <v>38</v>
      </c>
      <c r="AO3" s="170" t="s">
        <v>114</v>
      </c>
      <c r="AP3" s="172" t="s">
        <v>113</v>
      </c>
      <c r="AQ3" s="3"/>
      <c r="AR3" s="3"/>
      <c r="AS3" s="3"/>
    </row>
    <row r="4" spans="1:104" ht="17.100000000000001" customHeight="1" thickBot="1">
      <c r="A4" s="336"/>
      <c r="B4" s="337"/>
      <c r="C4" s="337"/>
      <c r="D4" s="337"/>
      <c r="E4" s="325" t="s">
        <v>132</v>
      </c>
      <c r="F4" s="326"/>
      <c r="G4" s="326"/>
      <c r="H4" s="326"/>
      <c r="I4" s="326"/>
      <c r="J4" s="326"/>
      <c r="K4" s="326"/>
      <c r="L4" s="326"/>
      <c r="M4" s="326"/>
      <c r="N4" s="326"/>
      <c r="O4" s="326"/>
      <c r="P4" s="326"/>
      <c r="Q4" s="98"/>
      <c r="S4" s="80" t="str">
        <f>IF(COUNTA(E3:P5)&gt;=1,"○","✕ "&amp;AJ6)</f>
        <v>○</v>
      </c>
      <c r="T4" s="80"/>
      <c r="W4" s="80"/>
      <c r="X4" s="80"/>
      <c r="Y4" s="332"/>
      <c r="Z4" s="332"/>
      <c r="AA4" s="332"/>
      <c r="AB4" s="332"/>
      <c r="AC4" s="332"/>
      <c r="AD4" s="332"/>
      <c r="AE4" s="332"/>
      <c r="AF4" s="332"/>
      <c r="AG4" s="332"/>
      <c r="AH4" s="183" t="s">
        <v>31</v>
      </c>
      <c r="AI4" s="184" t="str" cm="1">
        <f t="array" ref="AI4">_xlfn.IFS(H2="あり","○",H2="なし","○",TRUE,"✕")</f>
        <v>✕</v>
      </c>
      <c r="AJ4" s="78" t="s">
        <v>39</v>
      </c>
      <c r="AO4" s="171">
        <f>I9</f>
        <v>0</v>
      </c>
      <c r="AP4" s="173" t="e">
        <f>VLOOKUP($AO$4,$AO$11:$AS$19,2,)</f>
        <v>#N/A</v>
      </c>
      <c r="AQ4" s="3"/>
      <c r="AR4" s="3"/>
      <c r="AS4" s="3"/>
    </row>
    <row r="5" spans="1:104" ht="17.100000000000001" customHeight="1">
      <c r="A5" s="336"/>
      <c r="B5" s="337"/>
      <c r="C5" s="337"/>
      <c r="D5" s="337"/>
      <c r="E5" s="325" t="s">
        <v>163</v>
      </c>
      <c r="F5" s="326"/>
      <c r="G5" s="326"/>
      <c r="H5" s="326"/>
      <c r="I5" s="326"/>
      <c r="J5" s="326"/>
      <c r="K5" s="326"/>
      <c r="L5" s="326"/>
      <c r="M5" s="326"/>
      <c r="N5" s="326"/>
      <c r="O5" s="326"/>
      <c r="P5" s="326"/>
      <c r="Q5" s="98"/>
      <c r="R5" s="82"/>
      <c r="S5" s="80"/>
      <c r="T5" s="80"/>
      <c r="U5" s="29"/>
      <c r="V5" s="29"/>
      <c r="W5" s="80"/>
      <c r="X5" s="80"/>
      <c r="Y5" s="332"/>
      <c r="Z5" s="332"/>
      <c r="AA5" s="332"/>
      <c r="AB5" s="332"/>
      <c r="AC5" s="332"/>
      <c r="AD5" s="332"/>
      <c r="AE5" s="332"/>
      <c r="AF5" s="332"/>
      <c r="AG5" s="332"/>
      <c r="AH5" s="183" t="s">
        <v>30</v>
      </c>
      <c r="AI5" s="184" t="str" cm="1">
        <f t="array" ref="AI5">_xlfn.IFS(Q2="あり","○",Q2="なし","○",TRUE,"✕")</f>
        <v>✕</v>
      </c>
      <c r="AJ5" s="78" t="s">
        <v>95</v>
      </c>
      <c r="AO5" s="160"/>
      <c r="AP5" s="174" t="e">
        <f>VLOOKUP($AO$4,$AO$11:$AS$19,3,)</f>
        <v>#N/A</v>
      </c>
      <c r="AQ5" s="3"/>
      <c r="AR5" s="3"/>
      <c r="AS5" s="3"/>
    </row>
    <row r="6" spans="1:104" ht="17.100000000000001" customHeight="1">
      <c r="A6" s="335" t="str">
        <f>IF($F$1="委託業務従事日誌","再委託等項目：","委託・共同研究項目：")</f>
        <v>再委託等項目：</v>
      </c>
      <c r="B6" s="327"/>
      <c r="C6" s="327"/>
      <c r="D6" s="327"/>
      <c r="E6" s="325" t="s">
        <v>15</v>
      </c>
      <c r="F6" s="326"/>
      <c r="G6" s="326"/>
      <c r="H6" s="326"/>
      <c r="I6" s="326"/>
      <c r="J6" s="326"/>
      <c r="K6" s="326"/>
      <c r="L6" s="326"/>
      <c r="M6" s="326"/>
      <c r="N6" s="326"/>
      <c r="O6" s="326"/>
      <c r="P6" s="326"/>
      <c r="Q6" s="98"/>
      <c r="S6" s="80"/>
      <c r="T6" s="80"/>
      <c r="W6" s="80"/>
      <c r="X6" s="80"/>
      <c r="Y6" s="332"/>
      <c r="Z6" s="332"/>
      <c r="AA6" s="332"/>
      <c r="AB6" s="332"/>
      <c r="AC6" s="332"/>
      <c r="AD6" s="332"/>
      <c r="AE6" s="332"/>
      <c r="AF6" s="332"/>
      <c r="AG6" s="332"/>
      <c r="AH6" s="183" t="s">
        <v>29</v>
      </c>
      <c r="AI6" s="184" t="str">
        <f>IF(COUNTA(E3:P5)&gt;=1,"○","✕")</f>
        <v>○</v>
      </c>
      <c r="AJ6" s="78" t="s">
        <v>40</v>
      </c>
      <c r="AO6" s="160"/>
      <c r="AP6" s="174" t="e">
        <f>VLOOKUP($AO$4,$AO$11:$AS$19,4,)</f>
        <v>#N/A</v>
      </c>
      <c r="AQ6" s="3"/>
      <c r="AR6" s="3"/>
      <c r="AS6" s="3"/>
    </row>
    <row r="7" spans="1:104" ht="17.100000000000001" customHeight="1" thickBot="1">
      <c r="A7" s="97"/>
      <c r="B7" s="104"/>
      <c r="C7" s="327" t="str">
        <f>IF($F$1="委託業務従事日誌","委託先等名称：","助成先等名称：")</f>
        <v>委託先等名称：</v>
      </c>
      <c r="D7" s="328"/>
      <c r="E7" s="325" t="s">
        <v>129</v>
      </c>
      <c r="F7" s="326"/>
      <c r="G7" s="326"/>
      <c r="H7" s="326"/>
      <c r="I7" s="326"/>
      <c r="J7" s="326"/>
      <c r="K7" s="326"/>
      <c r="L7" s="326"/>
      <c r="M7" s="326"/>
      <c r="N7" s="326"/>
      <c r="O7" s="326"/>
      <c r="P7" s="326"/>
      <c r="Q7" s="98"/>
      <c r="R7" s="81" t="s">
        <v>49</v>
      </c>
      <c r="S7" s="80" t="str" cm="1">
        <f t="array" ref="S7">IF(COUNTA(E7)&gt;=1,_xlfn.IFS(E7=" ","✕"&amp;AJ7,E7="　","✕"&amp;AJ7,TRUE,"○"),"✕"&amp;AJ7)</f>
        <v>○</v>
      </c>
      <c r="T7" s="80"/>
      <c r="U7" s="30"/>
      <c r="V7" s="30"/>
      <c r="W7" s="80"/>
      <c r="X7" s="80"/>
      <c r="Y7" s="332"/>
      <c r="Z7" s="332"/>
      <c r="AA7" s="332"/>
      <c r="AB7" s="332"/>
      <c r="AC7" s="332"/>
      <c r="AD7" s="332"/>
      <c r="AE7" s="332"/>
      <c r="AF7" s="332"/>
      <c r="AG7" s="332"/>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8" t="s">
        <v>75</v>
      </c>
      <c r="D8" s="328"/>
      <c r="E8" s="377" t="s">
        <v>130</v>
      </c>
      <c r="F8" s="378"/>
      <c r="G8" s="378"/>
      <c r="H8" s="378"/>
      <c r="J8" s="35"/>
      <c r="K8" s="53"/>
      <c r="L8" s="53" t="str">
        <f>IF($F$1="委託業務従事日誌","業務管理者等","主任研究者等")&amp;"　所属："</f>
        <v>業務管理者等　所属：</v>
      </c>
      <c r="M8" s="53"/>
      <c r="N8" s="377" t="s">
        <v>134</v>
      </c>
      <c r="O8" s="378"/>
      <c r="P8" s="378"/>
      <c r="Q8" s="99"/>
      <c r="R8" s="81" t="s">
        <v>49</v>
      </c>
      <c r="S8" s="80" t="str" cm="1">
        <f t="array" ref="S8">_xlfn.IFS(AND(COUNTA(E8)&gt;=1,COUNTA(N8)&gt;=1),"○",TRUE,IF(COUNTA(E8)&gt;=1,"","✕ "&amp;AJ8&amp;" ")&amp;IF(COUNTA(N8)&gt;=1,"","✕ "&amp;AJ10))</f>
        <v>○</v>
      </c>
      <c r="T8" s="80"/>
      <c r="W8" s="80"/>
      <c r="X8" s="80"/>
      <c r="Y8" s="332"/>
      <c r="Z8" s="332"/>
      <c r="AA8" s="332"/>
      <c r="AB8" s="332"/>
      <c r="AC8" s="332"/>
      <c r="AD8" s="332"/>
      <c r="AE8" s="332"/>
      <c r="AF8" s="332"/>
      <c r="AG8" s="332"/>
      <c r="AH8" s="185" t="s">
        <v>97</v>
      </c>
      <c r="AI8" s="184" t="str">
        <f>IF(COUNTA(E8)&gt;=1,"○","✕")</f>
        <v>○</v>
      </c>
      <c r="AJ8" s="78" t="s">
        <v>96</v>
      </c>
      <c r="AO8" s="160"/>
      <c r="AP8" s="192"/>
      <c r="AQ8" s="3"/>
      <c r="AR8" s="3"/>
      <c r="AS8" s="3"/>
    </row>
    <row r="9" spans="1:104" ht="21" customHeight="1">
      <c r="A9" s="379" t="s">
        <v>107</v>
      </c>
      <c r="B9" s="158"/>
      <c r="C9" s="108"/>
      <c r="D9" s="106" t="s">
        <v>3</v>
      </c>
      <c r="E9" s="377" t="s">
        <v>177</v>
      </c>
      <c r="F9" s="377"/>
      <c r="G9" s="377"/>
      <c r="H9" s="377"/>
      <c r="I9" s="381"/>
      <c r="J9" s="382"/>
      <c r="K9" s="52"/>
      <c r="L9" s="52" t="s">
        <v>6</v>
      </c>
      <c r="M9" s="52"/>
      <c r="N9" s="377" t="s">
        <v>131</v>
      </c>
      <c r="O9" s="378"/>
      <c r="P9" s="378"/>
      <c r="Q9" s="99"/>
      <c r="R9" s="81" t="s">
        <v>49</v>
      </c>
      <c r="S9" s="80" t="str" cm="1">
        <f t="array" ref="S9">_xlfn.IFS(AND(COUNTA(E9)&gt;=1,COUNTA(N9)&gt;=1),"○",TRUE,IF(COUNTA(E9)&gt;=1,"","✕ "&amp;AJ9&amp;" ")&amp;IF(COUNTA(N9)&gt;=1,"","✕ "&amp;AJ11))</f>
        <v>○</v>
      </c>
      <c r="T9" s="80"/>
      <c r="W9" s="80"/>
      <c r="X9" s="80"/>
      <c r="Y9" s="332"/>
      <c r="Z9" s="332"/>
      <c r="AA9" s="332"/>
      <c r="AB9" s="332"/>
      <c r="AC9" s="332"/>
      <c r="AD9" s="332"/>
      <c r="AE9" s="332"/>
      <c r="AF9" s="332"/>
      <c r="AG9" s="332"/>
      <c r="AH9" s="183" t="s">
        <v>99</v>
      </c>
      <c r="AI9" s="184" t="str">
        <f>IF(COUNTA(E9)&gt;=1,"○","✕")</f>
        <v>○</v>
      </c>
      <c r="AJ9" s="78" t="s">
        <v>98</v>
      </c>
      <c r="AO9" s="160"/>
      <c r="AP9" s="159"/>
      <c r="AQ9" s="3"/>
      <c r="AR9" s="3"/>
      <c r="AS9" s="3"/>
    </row>
    <row r="10" spans="1:104" ht="30" customHeight="1" thickBot="1">
      <c r="A10" s="380"/>
      <c r="B10" s="70">
        <f>COUNTIF($B$13:$B$43,"月")+COUNTIF($B$13:$B$43,"火")+COUNTIF($B$13:$B$43,"水")+COUNTIF($B$13:$B$43,"木")+COUNTIF($B$13:$B$43,"金")+COUNTIF($B$13:$B$43,"土")+COUNTIF($B$13:$B$43,"日")-COUNTIF($C$13:$C$43,"休日")-COUNTIF($C$13:$C$43,"休日出勤")-COUNTIF($C$13:$C$43,"振休")-COUNTIF($C$13:$C$43,"代休")</f>
        <v>20</v>
      </c>
      <c r="C10" s="383" t="str">
        <f>"←稼働"&amp;F54&amp;"日
 + "&amp;"休暇"&amp;E54&amp;"日"</f>
        <v>←稼働20日
 + 休暇0日</v>
      </c>
      <c r="D10" s="384"/>
      <c r="E10" s="385" t="str">
        <f>IF(OR(I9="管理職/高プロ",I9="固定残業代有",I9="(大学・国研等)管理職/高プロ"),"所定労働時間                                                                                                                                                                                              (h/日)","")</f>
        <v/>
      </c>
      <c r="F10" s="386"/>
      <c r="G10" s="100"/>
      <c r="H10" s="329" t="str" cm="1">
        <f t="array" ref="H10">_xlfn.IFS(OR(N54="管理職",N54="裁量労働制",N54="固定残業制"),"時間休(h/月)",OR(N54="(大学・国研等)裁量労働制"),"給与支給上の休日労働時間(h/月)",TRUE,"")</f>
        <v/>
      </c>
      <c r="I10" s="330"/>
      <c r="J10" s="107"/>
      <c r="K10" s="329" t="str" cm="1">
        <f t="array" ref="K10">_xlfn.IFS(OR(N54="裁量労働制",N54="(大学・国研等)裁量労働制"),"労基提出した協定上
の みなし時間(h/日)",N54="固定残業制","雇用契約に記載の
固定残業時間(h/月)",TRUE,"")</f>
        <v/>
      </c>
      <c r="L10" s="330"/>
      <c r="M10" s="330"/>
      <c r="N10" s="107"/>
      <c r="O10" s="361" t="str" cm="1">
        <f t="array" ref="O10">_xlfn.IFS(OR(H2="あり",Q2="あり"),"他の公的事業
従事(h/月)",AND(H2="なし",Q2="なし"),"",TRUE,"")</f>
        <v/>
      </c>
      <c r="P10" s="330"/>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2"/>
      <c r="Z10" s="332"/>
      <c r="AA10" s="332"/>
      <c r="AB10" s="332"/>
      <c r="AC10" s="332"/>
      <c r="AD10" s="332"/>
      <c r="AE10" s="332"/>
      <c r="AF10" s="332"/>
      <c r="AG10" s="332"/>
      <c r="AH10" s="183" t="s">
        <v>100</v>
      </c>
      <c r="AI10" s="184" t="str">
        <f>IF(COUNTA(N8)&gt;=1,"○","✕")</f>
        <v>○</v>
      </c>
      <c r="AJ10" s="78" t="s">
        <v>101</v>
      </c>
      <c r="AO10" s="94"/>
      <c r="AP10" s="3"/>
      <c r="AQ10" s="3"/>
      <c r="AR10" s="3"/>
      <c r="AS10" s="3"/>
    </row>
    <row r="11" spans="1:104" s="3" customFormat="1" ht="17.100000000000001" customHeight="1" thickBot="1">
      <c r="A11" s="362" t="s">
        <v>0</v>
      </c>
      <c r="B11" s="364" t="s">
        <v>1</v>
      </c>
      <c r="C11" s="366" t="s">
        <v>92</v>
      </c>
      <c r="D11" s="368" t="s">
        <v>9</v>
      </c>
      <c r="E11" s="369"/>
      <c r="F11" s="369"/>
      <c r="G11" s="370"/>
      <c r="H11" s="371" t="s">
        <v>7</v>
      </c>
      <c r="I11" s="371" t="s">
        <v>8</v>
      </c>
      <c r="J11" s="373" t="s">
        <v>91</v>
      </c>
      <c r="K11" s="373"/>
      <c r="L11" s="373"/>
      <c r="M11" s="373"/>
      <c r="N11" s="373"/>
      <c r="O11" s="373"/>
      <c r="P11" s="373"/>
      <c r="Q11" s="374"/>
      <c r="R11" s="81"/>
      <c r="S11" s="110"/>
      <c r="T11" s="80"/>
      <c r="W11" s="80"/>
      <c r="X11" s="80"/>
      <c r="Y11" s="332"/>
      <c r="Z11" s="332"/>
      <c r="AA11" s="332"/>
      <c r="AB11" s="332"/>
      <c r="AC11" s="332"/>
      <c r="AD11" s="332"/>
      <c r="AE11" s="332"/>
      <c r="AF11" s="332"/>
      <c r="AG11" s="332"/>
      <c r="AH11" s="183" t="s">
        <v>103</v>
      </c>
      <c r="AI11" s="184" t="str">
        <f>IF(COUNTA(N9)&gt;=1,"○","✕")</f>
        <v>○</v>
      </c>
      <c r="AJ11" s="78" t="s">
        <v>102</v>
      </c>
      <c r="AK11" s="1"/>
      <c r="AL11" s="459"/>
      <c r="AM11" s="459"/>
      <c r="AN11" s="459"/>
      <c r="AO11" s="166" t="s">
        <v>114</v>
      </c>
      <c r="AP11" s="177" t="s">
        <v>113</v>
      </c>
      <c r="AQ11" s="177"/>
      <c r="AR11" s="177"/>
      <c r="AS11" s="165"/>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row>
    <row r="12" spans="1:104" s="3" customFormat="1" ht="17.100000000000001" customHeight="1" thickBot="1">
      <c r="A12" s="363"/>
      <c r="B12" s="365"/>
      <c r="C12" s="367"/>
      <c r="D12" s="49" t="s">
        <v>4</v>
      </c>
      <c r="E12" s="4" t="s">
        <v>5</v>
      </c>
      <c r="F12" s="5" t="s">
        <v>4</v>
      </c>
      <c r="G12" s="4" t="s">
        <v>5</v>
      </c>
      <c r="H12" s="372"/>
      <c r="I12" s="372"/>
      <c r="J12" s="375"/>
      <c r="K12" s="375"/>
      <c r="L12" s="375"/>
      <c r="M12" s="375"/>
      <c r="N12" s="375"/>
      <c r="O12" s="375"/>
      <c r="P12" s="375"/>
      <c r="Q12" s="376"/>
      <c r="R12" s="81"/>
      <c r="S12" s="110" t="str">
        <f>IF(TEXT(ABS((E23-D23)+(G23-F23)-H23),IF((E23-D23)+(G23-F23)&lt;H23,"-[h]:mm","[h]:mm"))&lt;"0:00"*1,"✕","○")</f>
        <v>○</v>
      </c>
      <c r="T12" s="80"/>
      <c r="W12" s="80"/>
      <c r="X12" s="80"/>
      <c r="Y12" s="332"/>
      <c r="Z12" s="332"/>
      <c r="AA12" s="332"/>
      <c r="AB12" s="332"/>
      <c r="AC12" s="332"/>
      <c r="AD12" s="332"/>
      <c r="AE12" s="332"/>
      <c r="AF12" s="332"/>
      <c r="AG12" s="332"/>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459"/>
      <c r="AM12" s="459"/>
      <c r="AN12" s="459"/>
      <c r="AO12" s="169" t="s">
        <v>115</v>
      </c>
      <c r="AP12" s="178" t="s">
        <v>15</v>
      </c>
      <c r="AQ12" s="175" t="s">
        <v>123</v>
      </c>
      <c r="AR12" s="175" t="s">
        <v>15</v>
      </c>
      <c r="AS12" s="164" t="s">
        <v>15</v>
      </c>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row>
    <row r="13" spans="1:104" ht="17.100000000000001" customHeight="1" thickTop="1">
      <c r="A13" s="31">
        <f>DATEVALUE(TEXT(SUBSTITUTE(SUBSTITUTE(SUBSTITUTE($A$1,"元","１"),"分",""),"度","")&amp;"１日","yyyy/mm/d"))</f>
        <v>45870</v>
      </c>
      <c r="B13" s="45" t="str">
        <f>TEXT(A13,"aaa")</f>
        <v>金</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6"/>
      <c r="K13" s="437"/>
      <c r="L13" s="437"/>
      <c r="M13" s="437"/>
      <c r="N13" s="437"/>
      <c r="O13" s="437"/>
      <c r="P13" s="437"/>
      <c r="Q13" s="43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45871</v>
      </c>
      <c r="B14" s="46" t="str">
        <f>TEXT(A14,"aaa")</f>
        <v>土</v>
      </c>
      <c r="C14" s="95" t="s">
        <v>23</v>
      </c>
      <c r="D14" s="60"/>
      <c r="E14" s="15"/>
      <c r="F14" s="16"/>
      <c r="G14" s="17"/>
      <c r="H14" s="18"/>
      <c r="I14" s="6" t="str" cm="1">
        <f t="array" ref="I14">IFERROR(_xlfn.IFS(AND(D14&gt;0,E14=""),"--",AND(F14&gt;0,G14=""),"--",VALUE(TEXT(E14-D14,"[h]:mm"))+VALUE(TEXT(G14-F14,"[h]:mm"))-VALUE(TEXT(H14,"[h]:mm"))=0,"",VALUE(TEXT(E14-D14,"[h]:mm"))+VALUE(TEXT(G14-F14,"[h]:mm"))-VALUE(TEXT(H14,"[h]:mm"))&lt;0,"-",TRUE,(E14-D14)+(G14-F14)-H14),"-")</f>
        <v/>
      </c>
      <c r="J14" s="439"/>
      <c r="K14" s="440"/>
      <c r="L14" s="440"/>
      <c r="M14" s="440"/>
      <c r="N14" s="440"/>
      <c r="O14" s="440"/>
      <c r="P14" s="440"/>
      <c r="Q14" s="441"/>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45872</v>
      </c>
      <c r="B15" s="46" t="str">
        <f t="shared" ref="B15:B18" si="2">TEXT(A15,"aaa")</f>
        <v>日</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39"/>
      <c r="K15" s="440"/>
      <c r="L15" s="440"/>
      <c r="M15" s="440"/>
      <c r="N15" s="440"/>
      <c r="O15" s="440"/>
      <c r="P15" s="440"/>
      <c r="Q15" s="441"/>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45873</v>
      </c>
      <c r="B16" s="46" t="str">
        <f t="shared" si="2"/>
        <v>月</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39"/>
      <c r="K16" s="440"/>
      <c r="L16" s="440"/>
      <c r="M16" s="440"/>
      <c r="N16" s="440"/>
      <c r="O16" s="440"/>
      <c r="P16" s="440"/>
      <c r="Q16" s="441"/>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45874</v>
      </c>
      <c r="B17" s="46" t="str">
        <f t="shared" si="2"/>
        <v>火</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39"/>
      <c r="K17" s="440"/>
      <c r="L17" s="440"/>
      <c r="M17" s="440"/>
      <c r="N17" s="440"/>
      <c r="O17" s="440"/>
      <c r="P17" s="440"/>
      <c r="Q17" s="4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45875</v>
      </c>
      <c r="B18" s="47" t="str">
        <f t="shared" si="2"/>
        <v>水</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39"/>
      <c r="K18" s="440"/>
      <c r="L18" s="440"/>
      <c r="M18" s="440"/>
      <c r="N18" s="440"/>
      <c r="O18" s="440"/>
      <c r="P18" s="440"/>
      <c r="Q18" s="441"/>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45876</v>
      </c>
      <c r="B19" s="47" t="str">
        <f>TEXT(A19,"aaa")</f>
        <v>木</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2"/>
      <c r="K19" s="443"/>
      <c r="L19" s="443"/>
      <c r="M19" s="443"/>
      <c r="N19" s="443"/>
      <c r="O19" s="443"/>
      <c r="P19" s="443"/>
      <c r="Q19" s="44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45877</v>
      </c>
      <c r="B20" s="46" t="str">
        <f>TEXT(A20,"aaa")</f>
        <v>金</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5"/>
      <c r="K20" s="446"/>
      <c r="L20" s="446"/>
      <c r="M20" s="446"/>
      <c r="N20" s="446"/>
      <c r="O20" s="446"/>
      <c r="P20" s="446"/>
      <c r="Q20" s="4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45878</v>
      </c>
      <c r="B21" s="46" t="str">
        <f t="shared" ref="B21:B43" si="6">TEXT(A21,"aaa")</f>
        <v>土</v>
      </c>
      <c r="C21" s="95" t="s">
        <v>23</v>
      </c>
      <c r="D21" s="60"/>
      <c r="E21" s="15"/>
      <c r="F21" s="16"/>
      <c r="G21" s="17"/>
      <c r="H21" s="28"/>
      <c r="I21" s="6" t="str" cm="1">
        <f t="array" ref="I21">IFERROR(_xlfn.IFS(AND(D21&gt;0,E21=""),"--",AND(F21&gt;0,G21=""),"--",VALUE(TEXT(E21-D21,"[h]:mm"))+VALUE(TEXT(G21-F21,"[h]:mm"))-VALUE(TEXT(H21,"[h]:mm"))=0,"",VALUE(TEXT(E21-D21,"[h]:mm"))+VALUE(TEXT(G21-F21,"[h]:mm"))-VALUE(TEXT(H21,"[h]:mm"))&lt;0,"-",TRUE,(E21-D21)+(G21-F21)-H21),"-")</f>
        <v/>
      </c>
      <c r="J21" s="439"/>
      <c r="K21" s="440"/>
      <c r="L21" s="440"/>
      <c r="M21" s="440"/>
      <c r="N21" s="440"/>
      <c r="O21" s="440"/>
      <c r="P21" s="440"/>
      <c r="Q21" s="441"/>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45879</v>
      </c>
      <c r="B22" s="46" t="str">
        <f t="shared" si="6"/>
        <v>日</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39"/>
      <c r="K22" s="440"/>
      <c r="L22" s="440"/>
      <c r="M22" s="440"/>
      <c r="N22" s="440"/>
      <c r="O22" s="440"/>
      <c r="P22" s="440"/>
      <c r="Q22" s="441"/>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45880</v>
      </c>
      <c r="B23" s="46" t="str">
        <f t="shared" si="6"/>
        <v>月</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39"/>
      <c r="K23" s="440"/>
      <c r="L23" s="440"/>
      <c r="M23" s="440"/>
      <c r="N23" s="440"/>
      <c r="O23" s="440"/>
      <c r="P23" s="440"/>
      <c r="Q23" s="441"/>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45881</v>
      </c>
      <c r="B24" s="46" t="str">
        <f t="shared" si="6"/>
        <v>火</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39"/>
      <c r="K24" s="440"/>
      <c r="L24" s="440"/>
      <c r="M24" s="440"/>
      <c r="N24" s="440"/>
      <c r="O24" s="440"/>
      <c r="P24" s="440"/>
      <c r="Q24" s="4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45882</v>
      </c>
      <c r="B25" s="46" t="str">
        <f t="shared" si="6"/>
        <v>水</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39"/>
      <c r="K25" s="440"/>
      <c r="L25" s="440"/>
      <c r="M25" s="440"/>
      <c r="N25" s="440"/>
      <c r="O25" s="440"/>
      <c r="P25" s="440"/>
      <c r="Q25" s="441"/>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45883</v>
      </c>
      <c r="B26" s="46" t="str">
        <f t="shared" si="6"/>
        <v>木</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39"/>
      <c r="K26" s="440"/>
      <c r="L26" s="440"/>
      <c r="M26" s="440"/>
      <c r="N26" s="440"/>
      <c r="O26" s="440"/>
      <c r="P26" s="440"/>
      <c r="Q26" s="441"/>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45884</v>
      </c>
      <c r="B27" s="46" t="str">
        <f t="shared" si="6"/>
        <v>金</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2"/>
      <c r="K27" s="443"/>
      <c r="L27" s="443"/>
      <c r="M27" s="443"/>
      <c r="N27" s="443"/>
      <c r="O27" s="443"/>
      <c r="P27" s="443"/>
      <c r="Q27" s="44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45885</v>
      </c>
      <c r="B28" s="46" t="str">
        <f t="shared" si="6"/>
        <v>土</v>
      </c>
      <c r="C28" s="95" t="s">
        <v>23</v>
      </c>
      <c r="D28" s="61"/>
      <c r="E28" s="14"/>
      <c r="F28" s="16"/>
      <c r="G28" s="17"/>
      <c r="H28" s="18"/>
      <c r="I28" s="6" t="str" cm="1">
        <f t="array" ref="I28">IFERROR(_xlfn.IFS(AND(D28&gt;0,E28=""),"--",AND(F28&gt;0,G28=""),"--",VALUE(TEXT(E28-D28,"[h]:mm"))+VALUE(TEXT(G28-F28,"[h]:mm"))-VALUE(TEXT(H28,"[h]:mm"))=0,"",VALUE(TEXT(E28-D28,"[h]:mm"))+VALUE(TEXT(G28-F28,"[h]:mm"))-VALUE(TEXT(H28,"[h]:mm"))&lt;0,"-",TRUE,(E28-D28)+(G28-F28)-H28),"-")</f>
        <v/>
      </c>
      <c r="J28" s="448"/>
      <c r="K28" s="446"/>
      <c r="L28" s="446"/>
      <c r="M28" s="446"/>
      <c r="N28" s="446"/>
      <c r="O28" s="446"/>
      <c r="P28" s="446"/>
      <c r="Q28" s="44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45886</v>
      </c>
      <c r="B29" s="46" t="str">
        <f t="shared" si="6"/>
        <v>日</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39"/>
      <c r="K29" s="440"/>
      <c r="L29" s="440"/>
      <c r="M29" s="440"/>
      <c r="N29" s="440"/>
      <c r="O29" s="440"/>
      <c r="P29" s="440"/>
      <c r="Q29" s="441"/>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45887</v>
      </c>
      <c r="B30" s="46" t="str">
        <f t="shared" si="6"/>
        <v>月</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39"/>
      <c r="K30" s="440"/>
      <c r="L30" s="440"/>
      <c r="M30" s="440"/>
      <c r="N30" s="440"/>
      <c r="O30" s="440"/>
      <c r="P30" s="440"/>
      <c r="Q30" s="441"/>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45888</v>
      </c>
      <c r="B31" s="46" t="str">
        <f t="shared" si="6"/>
        <v>火</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39"/>
      <c r="K31" s="440"/>
      <c r="L31" s="440"/>
      <c r="M31" s="440"/>
      <c r="N31" s="440"/>
      <c r="O31" s="440"/>
      <c r="P31" s="440"/>
      <c r="Q31" s="441"/>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45889</v>
      </c>
      <c r="B32" s="46" t="str">
        <f t="shared" si="6"/>
        <v>水</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39"/>
      <c r="K32" s="440"/>
      <c r="L32" s="440"/>
      <c r="M32" s="440"/>
      <c r="N32" s="440"/>
      <c r="O32" s="440"/>
      <c r="P32" s="440"/>
      <c r="Q32" s="441"/>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45890</v>
      </c>
      <c r="B33" s="46" t="str">
        <f t="shared" si="6"/>
        <v>木</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39"/>
      <c r="K33" s="440"/>
      <c r="L33" s="440"/>
      <c r="M33" s="440"/>
      <c r="N33" s="440"/>
      <c r="O33" s="440"/>
      <c r="P33" s="440"/>
      <c r="Q33" s="441"/>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45891</v>
      </c>
      <c r="B34" s="46" t="str">
        <f t="shared" si="6"/>
        <v>金</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39"/>
      <c r="K34" s="440"/>
      <c r="L34" s="440"/>
      <c r="M34" s="440"/>
      <c r="N34" s="440"/>
      <c r="O34" s="440"/>
      <c r="P34" s="440"/>
      <c r="Q34" s="441"/>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45892</v>
      </c>
      <c r="B35" s="46" t="str">
        <f t="shared" si="6"/>
        <v>土</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42"/>
      <c r="K35" s="443"/>
      <c r="L35" s="443"/>
      <c r="M35" s="443"/>
      <c r="N35" s="443"/>
      <c r="O35" s="443"/>
      <c r="P35" s="443"/>
      <c r="Q35" s="44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45893</v>
      </c>
      <c r="B36" s="46" t="str">
        <f t="shared" si="6"/>
        <v>日</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49"/>
      <c r="K36" s="446"/>
      <c r="L36" s="446"/>
      <c r="M36" s="446"/>
      <c r="N36" s="446"/>
      <c r="O36" s="446"/>
      <c r="P36" s="446"/>
      <c r="Q36" s="44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45894</v>
      </c>
      <c r="B37" s="46" t="str">
        <f t="shared" si="6"/>
        <v>月</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39"/>
      <c r="K37" s="440"/>
      <c r="L37" s="440"/>
      <c r="M37" s="440"/>
      <c r="N37" s="440"/>
      <c r="O37" s="440"/>
      <c r="P37" s="440"/>
      <c r="Q37" s="441"/>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45895</v>
      </c>
      <c r="B38" s="46" t="str">
        <f t="shared" si="6"/>
        <v>火</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39"/>
      <c r="K38" s="440"/>
      <c r="L38" s="440"/>
      <c r="M38" s="440"/>
      <c r="N38" s="440"/>
      <c r="O38" s="440"/>
      <c r="P38" s="440"/>
      <c r="Q38" s="441"/>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45896</v>
      </c>
      <c r="B39" s="46" t="str">
        <f t="shared" si="6"/>
        <v>水</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39"/>
      <c r="K39" s="440"/>
      <c r="L39" s="440"/>
      <c r="M39" s="440"/>
      <c r="N39" s="440"/>
      <c r="O39" s="440"/>
      <c r="P39" s="440"/>
      <c r="Q39" s="441"/>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45897</v>
      </c>
      <c r="B40" s="46" t="str">
        <f t="shared" si="6"/>
        <v>木</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39"/>
      <c r="K40" s="440"/>
      <c r="L40" s="440"/>
      <c r="M40" s="440"/>
      <c r="N40" s="440"/>
      <c r="O40" s="440"/>
      <c r="P40" s="440"/>
      <c r="Q40" s="441"/>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45898</v>
      </c>
      <c r="B41" s="46" t="str">
        <f t="shared" si="6"/>
        <v>金</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39"/>
      <c r="K41" s="440"/>
      <c r="L41" s="440"/>
      <c r="M41" s="440"/>
      <c r="N41" s="440"/>
      <c r="O41" s="440"/>
      <c r="P41" s="440"/>
      <c r="Q41" s="441"/>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45899</v>
      </c>
      <c r="B42" s="46" t="str">
        <f t="shared" si="6"/>
        <v>土</v>
      </c>
      <c r="C42" s="95" t="s">
        <v>23</v>
      </c>
      <c r="D42" s="60"/>
      <c r="E42" s="15"/>
      <c r="F42" s="16"/>
      <c r="G42" s="17"/>
      <c r="H42" s="18"/>
      <c r="I42" s="6" t="str" cm="1">
        <f t="array" ref="I42">IFERROR(_xlfn.IFS(AND(D42&gt;0,E42=""),"--",AND(F42&gt;0,G42=""),"--",VALUE(TEXT(E42-D42,"[h]:mm"))+VALUE(TEXT(G42-F42,"[h]:mm"))-VALUE(TEXT(H42,"[h]:mm"))=0,"",VALUE(TEXT(E42-D42,"[h]:mm"))+VALUE(TEXT(G42-F42,"[h]:mm"))-VALUE(TEXT(H42,"[h]:mm"))&lt;0,"-",TRUE,(E42-D42)+(G42-F42)-H42),"-")</f>
        <v/>
      </c>
      <c r="J42" s="439"/>
      <c r="K42" s="440"/>
      <c r="L42" s="440"/>
      <c r="M42" s="440"/>
      <c r="N42" s="440"/>
      <c r="O42" s="440"/>
      <c r="P42" s="440"/>
      <c r="Q42" s="441"/>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45900</v>
      </c>
      <c r="B43" s="48" t="str">
        <f t="shared" si="6"/>
        <v>日</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50"/>
      <c r="K43" s="451"/>
      <c r="L43" s="451"/>
      <c r="M43" s="451"/>
      <c r="N43" s="451"/>
      <c r="O43" s="451"/>
      <c r="P43" s="451"/>
      <c r="Q43" s="45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49" t="s">
        <v>10</v>
      </c>
      <c r="B46" s="350"/>
      <c r="C46" s="350"/>
      <c r="D46" s="350"/>
      <c r="E46" s="350"/>
      <c r="F46" s="350"/>
      <c r="G46" s="350"/>
      <c r="H46" s="350"/>
      <c r="I46" s="350"/>
      <c r="J46" s="350"/>
      <c r="K46" s="350"/>
      <c r="L46" s="350"/>
      <c r="M46" s="350"/>
      <c r="N46" s="350"/>
      <c r="O46" s="350"/>
      <c r="P46" s="350"/>
      <c r="Q46" s="351"/>
      <c r="AO46" s="30"/>
      <c r="AP46" s="30"/>
      <c r="AQ46" s="30"/>
      <c r="AR46" s="30"/>
      <c r="AS46" s="30"/>
    </row>
    <row r="47" spans="1:45" ht="10.5" customHeight="1" thickBot="1">
      <c r="A47" s="41"/>
      <c r="B47" s="65"/>
      <c r="C47" s="65"/>
      <c r="D47" s="352"/>
      <c r="E47" s="352"/>
      <c r="F47" s="66"/>
      <c r="G47" s="66"/>
      <c r="H47" s="66"/>
      <c r="I47" s="66"/>
      <c r="J47" s="352"/>
      <c r="K47" s="352"/>
      <c r="L47" s="352"/>
      <c r="M47" s="352"/>
      <c r="N47" s="352"/>
      <c r="O47" s="352"/>
      <c r="P47" s="352"/>
      <c r="Q47" s="353"/>
      <c r="AO47" s="30"/>
      <c r="AP47" s="30"/>
      <c r="AQ47" s="30"/>
      <c r="AR47" s="30"/>
      <c r="AS47" s="30"/>
    </row>
    <row r="48" spans="1:45" ht="16.5" customHeight="1" thickBot="1">
      <c r="A48" s="11"/>
      <c r="B48" s="354" t="s">
        <v>12</v>
      </c>
      <c r="C48" s="355"/>
      <c r="D48" s="356"/>
      <c r="E48" s="357"/>
      <c r="F48" s="64" t="s">
        <v>13</v>
      </c>
      <c r="G48" s="358"/>
      <c r="H48" s="359"/>
      <c r="I48" s="359"/>
      <c r="J48" s="360"/>
      <c r="K48" s="64" t="s">
        <v>11</v>
      </c>
      <c r="L48" s="400"/>
      <c r="M48" s="359"/>
      <c r="N48" s="359"/>
      <c r="O48" s="359"/>
      <c r="P48" s="360"/>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6" t="s">
        <v>55</v>
      </c>
      <c r="B50" s="396"/>
      <c r="C50" s="396"/>
      <c r="D50" s="396"/>
      <c r="E50" s="396"/>
      <c r="F50" s="396"/>
      <c r="G50" s="396"/>
      <c r="H50" s="396"/>
      <c r="I50" s="396"/>
      <c r="J50" s="396"/>
      <c r="K50" s="396"/>
      <c r="L50" s="396"/>
      <c r="M50" s="396"/>
      <c r="N50" s="396"/>
      <c r="O50" s="396"/>
      <c r="P50" s="396"/>
      <c r="Q50" s="396"/>
      <c r="AO50" s="30"/>
      <c r="AP50" s="30"/>
      <c r="AQ50" s="30"/>
      <c r="AR50" s="30"/>
      <c r="AS50" s="30"/>
    </row>
    <row r="51" spans="1:45" ht="21" customHeight="1">
      <c r="A51" s="397"/>
      <c r="B51" s="397"/>
      <c r="C51" s="397"/>
      <c r="D51" s="397"/>
      <c r="E51" s="397"/>
      <c r="F51" s="397"/>
      <c r="G51" s="397"/>
      <c r="H51" s="397"/>
      <c r="I51" s="397"/>
      <c r="J51" s="397"/>
      <c r="K51" s="397"/>
      <c r="L51" s="397"/>
      <c r="M51" s="397"/>
      <c r="N51" s="397"/>
      <c r="O51" s="397"/>
      <c r="P51" s="397"/>
      <c r="Q51" s="39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8" t="s">
        <v>144</v>
      </c>
      <c r="M53" s="399"/>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7" t="str" cm="1">
        <f t="array" ref="L54">_xlfn.IFS(N54="裁量労働制",L57,N54="固定残業制",L58,N54="管理職",L56,N54="一般従業員",L59,N54="(大学・国研等)管理職",L60,N54="(大学・国研等)裁量労働制",L61,TRUE,"-")</f>
        <v>-</v>
      </c>
      <c r="M54" s="38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87">
        <f>ROUNDDOWN(IF((B56*F56-G56)&gt;=(H56+I56+J56),H56+J56,IF((B56*F56-G56)&lt;=(H56+I56+J56),(B56*F56-G56)*(H56+J56)/(H56+I56+J56))),2)</f>
        <v>0</v>
      </c>
      <c r="M56" s="388"/>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87">
        <f>ROUNDDOWN(IF((D57*F57-G57)&gt;=(H57+I57),H57,IF((D57*F57-G57)&lt;(H57+I57),(D57*F57-G57)/(H57+I57)*H57))+J57,2)</f>
        <v>0</v>
      </c>
      <c r="M57" s="388"/>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87">
        <f>ROUNDDOWN(IF((B58*F58-G58)&gt;=(H58+I58),H58,IF((H58+I58)&lt;(B58*F58-G58+D58),(B58*F58-G58)*H58/(H58+I58),(B58*F58-G58)*H58/(H58+I58)+((H58+I58)-(B58*F58-G58+D58))*H58/(H58+I58)))+J58,2)</f>
        <v>0</v>
      </c>
      <c r="M58" s="388"/>
      <c r="N58" s="228" t="s">
        <v>17</v>
      </c>
      <c r="O58" s="228"/>
      <c r="P58" s="228"/>
      <c r="Q58" s="228"/>
    </row>
    <row r="59" spans="1:45" ht="12" hidden="1" outlineLevel="1" thickBot="1">
      <c r="A59" s="235"/>
      <c r="B59" s="235"/>
      <c r="C59" s="235"/>
      <c r="D59" s="236"/>
      <c r="E59" s="236"/>
      <c r="F59" s="236"/>
      <c r="G59" s="236"/>
      <c r="H59" s="236"/>
      <c r="I59" s="236"/>
      <c r="J59" s="236"/>
      <c r="K59" s="235"/>
      <c r="L59" s="387">
        <f>H54+J54</f>
        <v>0</v>
      </c>
      <c r="M59" s="388"/>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87">
        <f>ROUNDDOWN(IF((A60*B60)&gt;=(H60+J60+I60),(A60*B60),IF((A60*B60)&lt;(H60+J60+I60),(H60+J60+I60))),2)</f>
        <v>0</v>
      </c>
      <c r="M60" s="389"/>
      <c r="N60" s="238"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87">
        <f>ROUNDDOWN(IF((A61*D61)+G61&gt;=(H61+J61+I61),(A61*D61)+G61,IF((A61*D61)+G61&lt;(H61+J61+I61),(H61+J61+I61))),2)</f>
        <v>0</v>
      </c>
      <c r="M61" s="389"/>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1"/>
      <c r="D64" s="392" t="str" cm="1">
        <f t="array" ref="D64">IF(AND(B95="",B126="",B157=""),"●",IF(_xlfn.IFS($N$54="管理職",B95,$N$54="裁量労働制",B126,$N$54="固定残業制",B157,TRUE,"")=0,"",_xlfn.IFS($N$54="管理職",B95,$N$54="裁量労働制",B126,$N$54="固定残業制",B157,TRUE,"")))</f>
        <v/>
      </c>
      <c r="E64" s="39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5"/>
      <c r="N68" s="415"/>
      <c r="O68" s="41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7"/>
      <c r="Q68" s="119"/>
    </row>
    <row r="69" spans="1:18" ht="16.5" customHeight="1">
      <c r="A69" s="115"/>
      <c r="B69" s="41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9"/>
      <c r="D69" s="42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4" t="str" cm="1">
        <f t="array" ref="B71">IF(AND(B101="",B132="",B163=""),"●",IF(_xlfn.IFS($N$54="管理職",B101,$N$54="裁量労働制",B132,$N$54="固定残業制",B163,TRUE,"")=0,"",_xlfn.IFS($N$54="管理職",B101,$N$54="裁量労働制",B132,$N$54="固定残業制",B163,TRUE,"")))</f>
        <v/>
      </c>
      <c r="C71" s="404"/>
      <c r="D71" s="404"/>
      <c r="E71" s="404"/>
      <c r="F71" s="404"/>
      <c r="G71" s="422" t="str" cm="1">
        <f t="array" ref="G71">IF(AND(H101="",H132="",H163=""),"●",IF(_xlfn.IFS($N$54="管理職",H101,$N$54="裁量労働制",H132,$N$54="固定残業制",H163,TRUE,"")=0,"",_xlfn.IFS($N$54="管理職",H101,$N$54="裁量労働制",H132,$N$54="固定残業制",H163,TRUE,"")))</f>
        <v/>
      </c>
      <c r="H71" s="422"/>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1" t="str" cm="1">
        <f t="array" ref="B72">IF(AND(B102="",B133="",B164=""),"●",IF(_xlfn.IFS($N$54="管理職",B102,$N$54="裁量労働制",B133,$N$54="固定残業制",B164,TRUE,"")=0,"",_xlfn.IFS($N$54="管理職",B102,$N$54="裁量労働制",B133,$N$54="固定残業制",B164,TRUE,"")))</f>
        <v/>
      </c>
      <c r="C72" s="402"/>
      <c r="D72" s="40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4" t="str" cm="1">
        <f t="array" ref="B76">IF(AND(B106="",B137="",B166=""),"●",IF(_xlfn.IFS($N$54="管理職",B106,$N$54="裁量労働制",B137,$N$54="固定残業制",B166,TRUE,"")=0,"",_xlfn.IFS($N$54="管理職",B106,$N$54="裁量労働制",B137,$N$54="固定残業制",B166,TRUE,"")))</f>
        <v/>
      </c>
      <c r="C76" s="404"/>
      <c r="D76" s="404"/>
      <c r="E76" s="404"/>
      <c r="F76" s="40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5" t="str" cm="1">
        <f t="array" ref="B78">IF(AND(B108="",B139="",B168=""),"●",IF(_xlfn.IFS($N$54="管理職",B108,$N$54="裁量労働制",B139,$N$54="固定残業制",B168,TRUE,"")=0,"",_xlfn.IFS($N$54="管理職",B108,$N$54="裁量労働制",B139,$N$54="固定残業制",B168,TRUE,"")))</f>
        <v/>
      </c>
      <c r="C78" s="40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7" t="str" cm="1">
        <f t="array" ref="B83">IF(AND(B114="",B145="",B174=""),"●",IF(_xlfn.IFS($N$54="管理職",B114,$N$54="裁量労働制",B145,$N$54="固定残業制",B174,TRUE,"")=0,"",_xlfn.IFS($N$54="管理職",B114,$N$54="裁量労働制",B145,$N$54="固定残業制",B174,TRUE,"")))</f>
        <v/>
      </c>
      <c r="C83" s="408"/>
      <c r="D83" s="408"/>
      <c r="E83" s="40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1" t="str" cm="1">
        <f t="array" ref="B84">IF(AND(B115="",B146="",B175=""),"●",IF(_xlfn.IFS($N$54="管理職",B115,$N$54="裁量労働制",B146,$N$54="固定残業制",B175,TRUE,"")=0,"",_xlfn.IFS($N$54="管理職",B115,$N$54="裁量労働制",B146,$N$54="固定残業制",B175,TRUE,"")))</f>
        <v/>
      </c>
      <c r="C84" s="412" t="str" cm="1">
        <f t="array" ref="C84">IF(AND(C115="",C146="",C175=""),"●",IF(_xlfn.IFS($N$54="管理職",C115,$N$54="裁量労働制",C146,$N$54="固定残業制",C175,TRUE,"")=0,"",_xlfn.IFS($N$54="管理職",C115,$N$54="裁量労働制",C146,$N$54="固定残業制",C175,TRUE,"")))</f>
        <v>●</v>
      </c>
      <c r="D84" s="413"/>
      <c r="E84" s="40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7" t="str" cm="1">
        <f t="array" ref="B87">IF(AND(B118="",B149="",B178=""),"●",IF(_xlfn.IFS($N$54="管理職",B118,$N$54="裁量労働制",B149,$N$54="固定残業制",B178,TRUE,"")=0,"",_xlfn.IFS($N$54="管理職",B118,$N$54="裁量労働制",B149,$N$54="固定残業制",B178,TRUE,"")))</f>
        <v/>
      </c>
      <c r="C87" s="408"/>
      <c r="D87" s="408"/>
      <c r="E87" s="40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1" t="str" cm="1">
        <f t="array" ref="B88">IF(AND(B119="",B150="",B179=""),"●",IF(_xlfn.IFS($N$54="管理職",B119,$N$54="裁量労働制",B150,$N$54="固定残業制",B179,TRUE,"")=0,"",_xlfn.IFS($N$54="管理職",B119,$N$54="裁量労働制",B150,$N$54="固定残業制",B179,TRUE,"")))</f>
        <v/>
      </c>
      <c r="C88" s="412" t="str" cm="1">
        <f t="array" ref="C88">IF(AND(C119="",C150="",C179=""),"●",IF(_xlfn.IFS($N$54="管理職",C119,$N$54="裁量労働制",C150,$N$54="固定残業制",C179,TRUE,"")=0,"",_xlfn.IFS($N$54="管理職",C119,$N$54="裁量労働制",C150,$N$54="固定残業制",C179,TRUE,"")))</f>
        <v>●</v>
      </c>
      <c r="D88" s="413"/>
      <c r="E88" s="40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09"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0" t="str" cm="1">
        <f t="array" ref="M90">IF(AND(M121="",M152="",M181=""),"●",IF(_xlfn.IFS($N$54="管理職",M121,$N$54="裁量労働制",M152,$N$54="固定残業制",M181,TRUE,"")=0,"",_xlfn.IFS($N$54="管理職",M121,$N$54="裁量労働制",M152,$N$54="固定残業制",M181,TRUE,"")))</f>
        <v/>
      </c>
      <c r="N90" s="43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2" t="str" cm="1">
        <f t="array" ref="B91">IF(AND(B122="",B153="",B182=""),"●",IF(_xlfn.IFS($N$54="管理職",B122,$N$54="裁量労働制",B153,$N$54="固定残業制",B182,TRUE,"")=0,"",_xlfn.IFS($N$54="管理職",B122,$N$54="裁量労働制",B153,$N$54="固定残業制",B182,TRUE,"")))</f>
        <v/>
      </c>
      <c r="C91" s="413"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6">
        <f>O95</f>
        <v>0</v>
      </c>
      <c r="C99" s="457"/>
      <c r="D99" s="275"/>
      <c r="E99" s="276" t="str" cm="1">
        <f t="array" ref="E99">_xlfn.IFS(B99&lt;G99,"＜",B99&gt;=G99,"≧",TRUE,"")</f>
        <v>≧</v>
      </c>
      <c r="F99" s="257"/>
      <c r="G99" s="277">
        <f>$H$54+$I$54+$J$54</f>
        <v>0</v>
      </c>
      <c r="H99" s="252" t="s">
        <v>57</v>
      </c>
      <c r="I99" s="263" t="s">
        <v>58</v>
      </c>
      <c r="J99" s="277">
        <f>$H$54</f>
        <v>0</v>
      </c>
      <c r="K99" s="276" t="s">
        <v>86</v>
      </c>
      <c r="L99" s="429">
        <f>$I$54</f>
        <v>0</v>
      </c>
      <c r="M99" s="458"/>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459"/>
      <c r="AM99" s="459"/>
      <c r="AN99" s="459"/>
      <c r="AO99" s="1"/>
      <c r="AP99" s="1"/>
      <c r="AQ99" s="1"/>
      <c r="AR99" s="1"/>
      <c r="AS99" s="1"/>
      <c r="AT99" s="459"/>
      <c r="AU99" s="459"/>
      <c r="AV99" s="459"/>
      <c r="AW99" s="459"/>
      <c r="AX99" s="459"/>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I99" s="459"/>
      <c r="CJ99" s="459"/>
      <c r="CK99" s="459"/>
      <c r="CL99" s="459"/>
      <c r="CM99" s="459"/>
      <c r="CN99" s="459"/>
      <c r="CO99" s="459"/>
      <c r="CP99" s="459"/>
      <c r="CQ99" s="459"/>
      <c r="CR99" s="459"/>
      <c r="CS99" s="459"/>
      <c r="CT99" s="459"/>
      <c r="CU99" s="459"/>
      <c r="CV99" s="459"/>
      <c r="CW99" s="459"/>
      <c r="CX99" s="459"/>
      <c r="CY99" s="459"/>
      <c r="CZ99" s="459"/>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459"/>
      <c r="AM100" s="459"/>
      <c r="AN100" s="459"/>
      <c r="AO100" s="1"/>
      <c r="AP100" s="1"/>
      <c r="AQ100" s="1"/>
      <c r="AR100" s="1"/>
      <c r="AS100" s="1"/>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c r="CK100" s="459"/>
      <c r="CL100" s="459"/>
      <c r="CM100" s="459"/>
      <c r="CN100" s="459"/>
      <c r="CO100" s="459"/>
      <c r="CP100" s="459"/>
      <c r="CQ100" s="459"/>
      <c r="CR100" s="459"/>
      <c r="CS100" s="459"/>
      <c r="CT100" s="459"/>
      <c r="CU100" s="459"/>
      <c r="CV100" s="459"/>
      <c r="CW100" s="459"/>
      <c r="CX100" s="459"/>
      <c r="CY100" s="459"/>
      <c r="CZ100" s="459"/>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459"/>
      <c r="AM101" s="459"/>
      <c r="AN101" s="459"/>
      <c r="AO101" s="1"/>
      <c r="AP101" s="1"/>
      <c r="AQ101" s="1"/>
      <c r="AR101" s="1"/>
      <c r="AS101" s="1"/>
      <c r="AT101" s="459"/>
      <c r="AU101" s="459"/>
      <c r="AV101" s="459"/>
      <c r="AW101" s="459"/>
      <c r="AX101" s="459"/>
      <c r="AY101" s="459"/>
      <c r="AZ101" s="459"/>
      <c r="BA101" s="459"/>
      <c r="BB101" s="459"/>
      <c r="BC101" s="459"/>
      <c r="BD101" s="459"/>
      <c r="BE101" s="459"/>
      <c r="BF101" s="459"/>
      <c r="BG101" s="459"/>
      <c r="BH101" s="459"/>
      <c r="BI101" s="459"/>
      <c r="BJ101" s="459"/>
      <c r="BK101" s="459"/>
      <c r="BL101" s="459"/>
      <c r="BM101" s="459"/>
      <c r="BN101" s="459"/>
      <c r="BO101" s="459"/>
      <c r="BP101" s="459"/>
      <c r="BQ101" s="459"/>
      <c r="BR101" s="459"/>
      <c r="BS101" s="459"/>
      <c r="BT101" s="459"/>
      <c r="BU101" s="459"/>
      <c r="BV101" s="459"/>
      <c r="BW101" s="459"/>
      <c r="BX101" s="459"/>
      <c r="BY101" s="459"/>
      <c r="BZ101" s="459"/>
      <c r="CA101" s="459"/>
      <c r="CB101" s="459"/>
      <c r="CC101" s="459"/>
      <c r="CD101" s="459"/>
      <c r="CE101" s="459"/>
      <c r="CF101" s="459"/>
      <c r="CG101" s="459"/>
      <c r="CH101" s="459"/>
      <c r="CI101" s="459"/>
      <c r="CJ101" s="459"/>
      <c r="CK101" s="459"/>
      <c r="CL101" s="459"/>
      <c r="CM101" s="459"/>
      <c r="CN101" s="459"/>
      <c r="CO101" s="459"/>
      <c r="CP101" s="459"/>
      <c r="CQ101" s="459"/>
      <c r="CR101" s="459"/>
      <c r="CS101" s="459"/>
      <c r="CT101" s="459"/>
      <c r="CU101" s="459"/>
      <c r="CV101" s="459"/>
      <c r="CW101" s="459"/>
      <c r="CX101" s="459"/>
      <c r="CY101" s="459"/>
      <c r="CZ101" s="459"/>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459"/>
      <c r="AM102" s="459"/>
      <c r="AN102" s="459"/>
      <c r="AO102" s="1"/>
      <c r="AP102" s="1"/>
      <c r="AQ102" s="1"/>
      <c r="AR102" s="1"/>
      <c r="AS102" s="1"/>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c r="CJ102" s="459"/>
      <c r="CK102" s="459"/>
      <c r="CL102" s="459"/>
      <c r="CM102" s="459"/>
      <c r="CN102" s="459"/>
      <c r="CO102" s="459"/>
      <c r="CP102" s="459"/>
      <c r="CQ102" s="459"/>
      <c r="CR102" s="459"/>
      <c r="CS102" s="459"/>
      <c r="CT102" s="459"/>
      <c r="CU102" s="459"/>
      <c r="CV102" s="459"/>
      <c r="CW102" s="459"/>
      <c r="CX102" s="459"/>
      <c r="CY102" s="459"/>
      <c r="CZ102" s="459"/>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459"/>
      <c r="AM103" s="459"/>
      <c r="AN103" s="459"/>
      <c r="AO103" s="1"/>
      <c r="AP103" s="1"/>
      <c r="AQ103" s="1"/>
      <c r="AR103" s="1"/>
      <c r="AS103" s="1"/>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c r="CK103" s="459"/>
      <c r="CL103" s="459"/>
      <c r="CM103" s="459"/>
      <c r="CN103" s="459"/>
      <c r="CO103" s="459"/>
      <c r="CP103" s="459"/>
      <c r="CQ103" s="459"/>
      <c r="CR103" s="459"/>
      <c r="CS103" s="459"/>
      <c r="CT103" s="459"/>
      <c r="CU103" s="459"/>
      <c r="CV103" s="459"/>
      <c r="CW103" s="459"/>
      <c r="CX103" s="459"/>
      <c r="CY103" s="459"/>
      <c r="CZ103" s="459"/>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459"/>
      <c r="AM104" s="459"/>
      <c r="AN104" s="459"/>
      <c r="AO104" s="1"/>
      <c r="AP104" s="1"/>
      <c r="AQ104" s="1"/>
      <c r="AR104" s="1"/>
      <c r="AS104" s="1"/>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459"/>
      <c r="AM105" s="459"/>
      <c r="AN105" s="459"/>
      <c r="AO105" s="1"/>
      <c r="AP105" s="1"/>
      <c r="AQ105" s="1"/>
      <c r="AR105" s="1"/>
      <c r="AS105" s="1"/>
      <c r="AT105" s="459"/>
      <c r="AU105" s="459"/>
      <c r="AV105" s="459"/>
      <c r="AW105" s="459"/>
      <c r="AX105" s="459"/>
      <c r="AY105" s="459"/>
      <c r="AZ105" s="459"/>
      <c r="BA105" s="459"/>
      <c r="BB105" s="459"/>
      <c r="BC105" s="459"/>
      <c r="BD105" s="459"/>
      <c r="BE105" s="459"/>
      <c r="BF105" s="459"/>
      <c r="BG105" s="459"/>
      <c r="BH105" s="459"/>
      <c r="BI105" s="459"/>
      <c r="BJ105" s="459"/>
      <c r="BK105" s="459"/>
      <c r="BL105" s="459"/>
      <c r="BM105" s="459"/>
      <c r="BN105" s="459"/>
      <c r="BO105" s="459"/>
      <c r="BP105" s="459"/>
      <c r="BQ105" s="459"/>
      <c r="BR105" s="459"/>
      <c r="BS105" s="459"/>
      <c r="BT105" s="459"/>
      <c r="BU105" s="459"/>
      <c r="BV105" s="459"/>
      <c r="BW105" s="459"/>
      <c r="BX105" s="459"/>
      <c r="BY105" s="459"/>
      <c r="BZ105" s="459"/>
      <c r="CA105" s="459"/>
      <c r="CB105" s="459"/>
      <c r="CC105" s="459"/>
      <c r="CD105" s="459"/>
      <c r="CE105" s="459"/>
      <c r="CF105" s="459"/>
      <c r="CG105" s="459"/>
      <c r="CH105" s="459"/>
      <c r="CI105" s="459"/>
      <c r="CJ105" s="459"/>
      <c r="CK105" s="459"/>
      <c r="CL105" s="459"/>
      <c r="CM105" s="459"/>
      <c r="CN105" s="459"/>
      <c r="CO105" s="459"/>
      <c r="CP105" s="459"/>
      <c r="CQ105" s="459"/>
      <c r="CR105" s="459"/>
      <c r="CS105" s="459"/>
      <c r="CT105" s="459"/>
      <c r="CU105" s="459"/>
      <c r="CV105" s="459"/>
      <c r="CW105" s="459"/>
      <c r="CX105" s="459"/>
      <c r="CY105" s="459"/>
      <c r="CZ105" s="459"/>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459"/>
      <c r="AM106" s="459"/>
      <c r="AN106" s="459"/>
      <c r="AO106" s="1"/>
      <c r="AP106" s="1"/>
      <c r="AQ106" s="1"/>
      <c r="AR106" s="1"/>
      <c r="AS106" s="1"/>
      <c r="AT106" s="459"/>
      <c r="AU106" s="459"/>
      <c r="AV106" s="459"/>
      <c r="AW106" s="459"/>
      <c r="AX106" s="459"/>
      <c r="AY106" s="459"/>
      <c r="AZ106" s="459"/>
      <c r="BA106" s="459"/>
      <c r="BB106" s="459"/>
      <c r="BC106" s="459"/>
      <c r="BD106" s="459"/>
      <c r="BE106" s="459"/>
      <c r="BF106" s="459"/>
      <c r="BG106" s="459"/>
      <c r="BH106" s="459"/>
      <c r="BI106" s="459"/>
      <c r="BJ106" s="459"/>
      <c r="BK106" s="459"/>
      <c r="BL106" s="459"/>
      <c r="BM106" s="459"/>
      <c r="BN106" s="459"/>
      <c r="BO106" s="459"/>
      <c r="BP106" s="459"/>
      <c r="BQ106" s="459"/>
      <c r="BR106" s="459"/>
      <c r="BS106" s="459"/>
      <c r="BT106" s="459"/>
      <c r="BU106" s="459"/>
      <c r="BV106" s="459"/>
      <c r="BW106" s="459"/>
      <c r="BX106" s="459"/>
      <c r="BY106" s="459"/>
      <c r="BZ106" s="459"/>
      <c r="CA106" s="459"/>
      <c r="CB106" s="459"/>
      <c r="CC106" s="459"/>
      <c r="CD106" s="459"/>
      <c r="CE106" s="459"/>
      <c r="CF106" s="459"/>
      <c r="CG106" s="459"/>
      <c r="CH106" s="459"/>
      <c r="CI106" s="459"/>
      <c r="CJ106" s="459"/>
      <c r="CK106" s="459"/>
      <c r="CL106" s="459"/>
      <c r="CM106" s="459"/>
      <c r="CN106" s="459"/>
      <c r="CO106" s="459"/>
      <c r="CP106" s="459"/>
      <c r="CQ106" s="459"/>
      <c r="CR106" s="459"/>
      <c r="CS106" s="459"/>
      <c r="CT106" s="459"/>
      <c r="CU106" s="459"/>
      <c r="CV106" s="459"/>
      <c r="CW106" s="459"/>
      <c r="CX106" s="459"/>
      <c r="CY106" s="459"/>
      <c r="CZ106" s="459"/>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29"/>
      <c r="Q107" s="290"/>
      <c r="S107" s="1"/>
      <c r="T107" s="1"/>
      <c r="U107" s="1"/>
      <c r="V107" s="1"/>
      <c r="W107" s="1"/>
      <c r="X107" s="1"/>
      <c r="Y107" s="1"/>
      <c r="Z107" s="1"/>
      <c r="AA107" s="1"/>
      <c r="AB107" s="1"/>
      <c r="AC107" s="1"/>
      <c r="AD107" s="1"/>
      <c r="AE107" s="1"/>
      <c r="AF107" s="1"/>
      <c r="AG107" s="1"/>
      <c r="AH107" s="73"/>
      <c r="AI107" s="3"/>
      <c r="AJ107" s="1"/>
      <c r="AK107" s="1"/>
      <c r="AL107" s="459"/>
      <c r="AM107" s="459"/>
      <c r="AN107" s="459"/>
      <c r="AO107" s="1"/>
      <c r="AP107" s="1"/>
      <c r="AQ107" s="1"/>
      <c r="AR107" s="1"/>
      <c r="AS107" s="1"/>
      <c r="AT107" s="459"/>
      <c r="AU107" s="459"/>
      <c r="AV107" s="459"/>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c r="CK107" s="459"/>
      <c r="CL107" s="459"/>
      <c r="CM107" s="459"/>
      <c r="CN107" s="459"/>
      <c r="CO107" s="459"/>
      <c r="CP107" s="459"/>
      <c r="CQ107" s="459"/>
      <c r="CR107" s="459"/>
      <c r="CS107" s="459"/>
      <c r="CT107" s="459"/>
      <c r="CU107" s="459"/>
      <c r="CV107" s="459"/>
      <c r="CW107" s="459"/>
      <c r="CX107" s="459"/>
      <c r="CY107" s="459"/>
      <c r="CZ107" s="459"/>
    </row>
    <row r="108" spans="1:104" s="81" customFormat="1" ht="19.350000000000001" hidden="1" customHeight="1" outlineLevel="1">
      <c r="A108" s="252"/>
      <c r="B108" s="423">
        <f>O95</f>
        <v>0</v>
      </c>
      <c r="C108" s="42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8"/>
      <c r="Q108" s="293"/>
      <c r="S108" s="1"/>
      <c r="T108" s="1"/>
      <c r="U108" s="1"/>
      <c r="V108" s="1"/>
      <c r="W108" s="1"/>
      <c r="X108" s="1"/>
      <c r="Y108" s="1"/>
      <c r="Z108" s="1"/>
      <c r="AA108" s="1"/>
      <c r="AB108" s="1"/>
      <c r="AC108" s="1"/>
      <c r="AD108" s="1"/>
      <c r="AE108" s="1"/>
      <c r="AF108" s="1"/>
      <c r="AG108" s="1"/>
      <c r="AH108" s="73"/>
      <c r="AI108" s="3"/>
      <c r="AJ108" s="1"/>
      <c r="AK108" s="1"/>
      <c r="AL108" s="459"/>
      <c r="AM108" s="459"/>
      <c r="AN108" s="459"/>
      <c r="AO108" s="1"/>
      <c r="AP108" s="1"/>
      <c r="AQ108" s="1"/>
      <c r="AR108" s="1"/>
      <c r="AS108" s="1"/>
      <c r="AT108" s="459"/>
      <c r="AU108" s="459"/>
      <c r="AV108" s="459"/>
      <c r="AW108" s="459"/>
      <c r="AX108" s="459"/>
      <c r="AY108" s="459"/>
      <c r="AZ108" s="459"/>
      <c r="BA108" s="459"/>
      <c r="BB108" s="459"/>
      <c r="BC108" s="459"/>
      <c r="BD108" s="459"/>
      <c r="BE108" s="459"/>
      <c r="BF108" s="459"/>
      <c r="BG108" s="459"/>
      <c r="BH108" s="459"/>
      <c r="BI108" s="459"/>
      <c r="BJ108" s="459"/>
      <c r="BK108" s="459"/>
      <c r="BL108" s="459"/>
      <c r="BM108" s="459"/>
      <c r="BN108" s="459"/>
      <c r="BO108" s="459"/>
      <c r="BP108" s="459"/>
      <c r="BQ108" s="459"/>
      <c r="BR108" s="459"/>
      <c r="BS108" s="459"/>
      <c r="BT108" s="459"/>
      <c r="BU108" s="459"/>
      <c r="BV108" s="459"/>
      <c r="BW108" s="459"/>
      <c r="BX108" s="459"/>
      <c r="BY108" s="459"/>
      <c r="BZ108" s="459"/>
      <c r="CA108" s="459"/>
      <c r="CB108" s="459"/>
      <c r="CC108" s="459"/>
      <c r="CD108" s="459"/>
      <c r="CE108" s="459"/>
      <c r="CF108" s="459"/>
      <c r="CG108" s="459"/>
      <c r="CH108" s="459"/>
      <c r="CI108" s="459"/>
      <c r="CJ108" s="459"/>
      <c r="CK108" s="459"/>
      <c r="CL108" s="459"/>
      <c r="CM108" s="459"/>
      <c r="CN108" s="459"/>
      <c r="CO108" s="459"/>
      <c r="CP108" s="459"/>
      <c r="CQ108" s="459"/>
      <c r="CR108" s="459"/>
      <c r="CS108" s="459"/>
      <c r="CT108" s="459"/>
      <c r="CU108" s="459"/>
      <c r="CV108" s="459"/>
      <c r="CW108" s="459"/>
      <c r="CX108" s="459"/>
      <c r="CY108" s="459"/>
      <c r="CZ108" s="459"/>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459"/>
      <c r="AM109" s="459"/>
      <c r="AN109" s="459"/>
      <c r="AO109" s="1"/>
      <c r="AP109" s="1"/>
      <c r="AQ109" s="1"/>
      <c r="AR109" s="1"/>
      <c r="AS109" s="1"/>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I109" s="459"/>
      <c r="CJ109" s="459"/>
      <c r="CK109" s="459"/>
      <c r="CL109" s="459"/>
      <c r="CM109" s="459"/>
      <c r="CN109" s="459"/>
      <c r="CO109" s="459"/>
      <c r="CP109" s="459"/>
      <c r="CQ109" s="459"/>
      <c r="CR109" s="459"/>
      <c r="CS109" s="459"/>
      <c r="CT109" s="459"/>
      <c r="CU109" s="459"/>
      <c r="CV109" s="459"/>
      <c r="CW109" s="459"/>
      <c r="CX109" s="459"/>
      <c r="CY109" s="459"/>
      <c r="CZ109" s="459"/>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459"/>
      <c r="AM110" s="459"/>
      <c r="AN110" s="459"/>
      <c r="AO110" s="1"/>
      <c r="AP110" s="1"/>
      <c r="AQ110" s="1"/>
      <c r="AR110" s="1"/>
      <c r="AS110" s="1"/>
      <c r="AT110" s="459"/>
      <c r="AU110" s="459"/>
      <c r="AV110" s="459"/>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c r="CK110" s="459"/>
      <c r="CL110" s="459"/>
      <c r="CM110" s="459"/>
      <c r="CN110" s="459"/>
      <c r="CO110" s="459"/>
      <c r="CP110" s="459"/>
      <c r="CQ110" s="459"/>
      <c r="CR110" s="459"/>
      <c r="CS110" s="459"/>
      <c r="CT110" s="459"/>
      <c r="CU110" s="459"/>
      <c r="CV110" s="459"/>
      <c r="CW110" s="459"/>
      <c r="CX110" s="459"/>
      <c r="CY110" s="459"/>
      <c r="CZ110" s="459"/>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459"/>
      <c r="AM111" s="459"/>
      <c r="AN111" s="459"/>
      <c r="AO111" s="1"/>
      <c r="AP111" s="1"/>
      <c r="AQ111" s="1"/>
      <c r="AR111" s="1"/>
      <c r="AS111" s="1"/>
      <c r="AT111" s="459"/>
      <c r="AU111" s="459"/>
      <c r="AV111" s="459"/>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59"/>
      <c r="CR111" s="459"/>
      <c r="CS111" s="459"/>
      <c r="CT111" s="459"/>
      <c r="CU111" s="459"/>
      <c r="CV111" s="459"/>
      <c r="CW111" s="459"/>
      <c r="CX111" s="459"/>
      <c r="CY111" s="459"/>
      <c r="CZ111" s="459"/>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459"/>
      <c r="AM112" s="459"/>
      <c r="AN112" s="459"/>
      <c r="AO112" s="1"/>
      <c r="AP112" s="1"/>
      <c r="AQ112" s="1"/>
      <c r="AR112" s="1"/>
      <c r="AS112" s="1"/>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c r="CK112" s="459"/>
      <c r="CL112" s="459"/>
      <c r="CM112" s="459"/>
      <c r="CN112" s="459"/>
      <c r="CO112" s="459"/>
      <c r="CP112" s="459"/>
      <c r="CQ112" s="459"/>
      <c r="CR112" s="459"/>
      <c r="CS112" s="459"/>
      <c r="CT112" s="459"/>
      <c r="CU112" s="459"/>
      <c r="CV112" s="459"/>
      <c r="CW112" s="459"/>
      <c r="CX112" s="459"/>
      <c r="CY112" s="459"/>
      <c r="CZ112" s="459"/>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459"/>
      <c r="AM113" s="459"/>
      <c r="AN113" s="459"/>
      <c r="AO113" s="1"/>
      <c r="AP113" s="1"/>
      <c r="AQ113" s="1"/>
      <c r="AR113" s="1"/>
      <c r="AS113" s="1"/>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459"/>
      <c r="AM114" s="459"/>
      <c r="AN114" s="459"/>
      <c r="AO114" s="1"/>
      <c r="AP114" s="1"/>
      <c r="AQ114" s="1"/>
      <c r="AR114" s="1"/>
      <c r="AS114" s="1"/>
      <c r="AT114" s="459"/>
      <c r="AU114" s="459"/>
      <c r="AV114" s="459"/>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c r="CJ114" s="459"/>
      <c r="CK114" s="459"/>
      <c r="CL114" s="459"/>
      <c r="CM114" s="459"/>
      <c r="CN114" s="459"/>
      <c r="CO114" s="459"/>
      <c r="CP114" s="459"/>
      <c r="CQ114" s="459"/>
      <c r="CR114" s="459"/>
      <c r="CS114" s="459"/>
      <c r="CT114" s="459"/>
      <c r="CU114" s="459"/>
      <c r="CV114" s="459"/>
      <c r="CW114" s="459"/>
      <c r="CX114" s="459"/>
      <c r="CY114" s="459"/>
      <c r="CZ114" s="459"/>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459"/>
      <c r="AM115" s="459"/>
      <c r="AN115" s="459"/>
      <c r="AO115" s="1"/>
      <c r="AP115" s="1"/>
      <c r="AQ115" s="1"/>
      <c r="AR115" s="1"/>
      <c r="AS115" s="1"/>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459"/>
      <c r="AM116" s="459"/>
      <c r="AN116" s="459"/>
      <c r="AO116" s="1"/>
      <c r="AP116" s="1"/>
      <c r="AQ116" s="1"/>
      <c r="AR116" s="1"/>
      <c r="AS116" s="1"/>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459"/>
      <c r="AM117" s="459"/>
      <c r="AN117" s="459"/>
      <c r="AO117" s="1"/>
      <c r="AP117" s="1"/>
      <c r="AQ117" s="1"/>
      <c r="AR117" s="1"/>
      <c r="AS117" s="1"/>
      <c r="AT117" s="459"/>
      <c r="AU117" s="459"/>
      <c r="AV117" s="459"/>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c r="CK117" s="459"/>
      <c r="CL117" s="459"/>
      <c r="CM117" s="459"/>
      <c r="CN117" s="459"/>
      <c r="CO117" s="459"/>
      <c r="CP117" s="459"/>
      <c r="CQ117" s="459"/>
      <c r="CR117" s="459"/>
      <c r="CS117" s="459"/>
      <c r="CT117" s="459"/>
      <c r="CU117" s="459"/>
      <c r="CV117" s="459"/>
      <c r="CW117" s="459"/>
      <c r="CX117" s="459"/>
      <c r="CY117" s="459"/>
      <c r="CZ117" s="459"/>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459"/>
      <c r="AM118" s="459"/>
      <c r="AN118" s="459"/>
      <c r="AO118" s="1"/>
      <c r="AP118" s="1"/>
      <c r="AQ118" s="1"/>
      <c r="AR118" s="1"/>
      <c r="AS118" s="1"/>
      <c r="AT118" s="459"/>
      <c r="AU118" s="459"/>
      <c r="AV118" s="459"/>
      <c r="AW118" s="459"/>
      <c r="AX118" s="459"/>
      <c r="AY118" s="459"/>
      <c r="AZ118" s="459"/>
      <c r="BA118" s="459"/>
      <c r="BB118" s="459"/>
      <c r="BC118" s="459"/>
      <c r="BD118" s="459"/>
      <c r="BE118" s="459"/>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c r="CH118" s="459"/>
      <c r="CI118" s="459"/>
      <c r="CJ118" s="459"/>
      <c r="CK118" s="459"/>
      <c r="CL118" s="459"/>
      <c r="CM118" s="459"/>
      <c r="CN118" s="459"/>
      <c r="CO118" s="459"/>
      <c r="CP118" s="459"/>
      <c r="CQ118" s="459"/>
      <c r="CR118" s="459"/>
      <c r="CS118" s="459"/>
      <c r="CT118" s="459"/>
      <c r="CU118" s="459"/>
      <c r="CV118" s="459"/>
      <c r="CW118" s="459"/>
      <c r="CX118" s="459"/>
      <c r="CY118" s="459"/>
      <c r="CZ118" s="459"/>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459"/>
      <c r="AM119" s="459"/>
      <c r="AN119" s="459"/>
      <c r="AO119" s="1"/>
      <c r="AP119" s="1"/>
      <c r="AQ119" s="1"/>
      <c r="AR119" s="1"/>
      <c r="AS119" s="1"/>
      <c r="AT119" s="459"/>
      <c r="AU119" s="459"/>
      <c r="AV119" s="459"/>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c r="CJ119" s="459"/>
      <c r="CK119" s="459"/>
      <c r="CL119" s="459"/>
      <c r="CM119" s="459"/>
      <c r="CN119" s="459"/>
      <c r="CO119" s="459"/>
      <c r="CP119" s="459"/>
      <c r="CQ119" s="459"/>
      <c r="CR119" s="459"/>
      <c r="CS119" s="459"/>
      <c r="CT119" s="459"/>
      <c r="CU119" s="459"/>
      <c r="CV119" s="459"/>
      <c r="CW119" s="459"/>
      <c r="CX119" s="459"/>
      <c r="CY119" s="459"/>
      <c r="CZ119" s="459"/>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459"/>
      <c r="AM120" s="459"/>
      <c r="AN120" s="459"/>
      <c r="AO120" s="1"/>
      <c r="AP120" s="1"/>
      <c r="AQ120" s="1"/>
      <c r="AR120" s="1"/>
      <c r="AS120" s="1"/>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459"/>
      <c r="AM121" s="459"/>
      <c r="AN121" s="459"/>
      <c r="AO121" s="1"/>
      <c r="AP121" s="1"/>
      <c r="AQ121" s="1"/>
      <c r="AR121" s="1"/>
      <c r="AS121" s="1"/>
      <c r="AT121" s="459"/>
      <c r="AU121" s="459"/>
      <c r="AV121" s="459"/>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c r="CH121" s="459"/>
      <c r="CI121" s="459"/>
      <c r="CJ121" s="459"/>
      <c r="CK121" s="459"/>
      <c r="CL121" s="459"/>
      <c r="CM121" s="459"/>
      <c r="CN121" s="459"/>
      <c r="CO121" s="459"/>
      <c r="CP121" s="459"/>
      <c r="CQ121" s="459"/>
      <c r="CR121" s="459"/>
      <c r="CS121" s="459"/>
      <c r="CT121" s="459"/>
      <c r="CU121" s="459"/>
      <c r="CV121" s="459"/>
      <c r="CW121" s="459"/>
      <c r="CX121" s="459"/>
      <c r="CY121" s="459"/>
      <c r="CZ121" s="459"/>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459"/>
      <c r="AM122" s="459"/>
      <c r="AN122" s="459"/>
      <c r="AO122" s="1"/>
      <c r="AP122" s="1"/>
      <c r="AQ122" s="1"/>
      <c r="AR122" s="1"/>
      <c r="AS122" s="1"/>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c r="CJ122" s="459"/>
      <c r="CK122" s="459"/>
      <c r="CL122" s="459"/>
      <c r="CM122" s="459"/>
      <c r="CN122" s="459"/>
      <c r="CO122" s="459"/>
      <c r="CP122" s="459"/>
      <c r="CQ122" s="459"/>
      <c r="CR122" s="459"/>
      <c r="CS122" s="459"/>
      <c r="CT122" s="459"/>
      <c r="CU122" s="459"/>
      <c r="CV122" s="459"/>
      <c r="CW122" s="459"/>
      <c r="CX122" s="459"/>
      <c r="CY122" s="459"/>
      <c r="CZ122" s="459"/>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459"/>
      <c r="AM123" s="459"/>
      <c r="AN123" s="459"/>
      <c r="AO123" s="1"/>
      <c r="AP123" s="1"/>
      <c r="AQ123" s="1"/>
      <c r="AR123" s="1"/>
      <c r="AS123" s="1"/>
      <c r="AT123" s="459"/>
      <c r="AU123" s="459"/>
      <c r="AV123" s="459"/>
      <c r="AW123" s="459"/>
      <c r="AX123" s="459"/>
      <c r="AY123" s="459"/>
      <c r="AZ123" s="459"/>
      <c r="BA123" s="459"/>
      <c r="BB123" s="459"/>
      <c r="BC123" s="459"/>
      <c r="BD123" s="459"/>
      <c r="BE123" s="459"/>
      <c r="BF123" s="459"/>
      <c r="BG123" s="459"/>
      <c r="BH123" s="459"/>
      <c r="BI123" s="459"/>
      <c r="BJ123" s="459"/>
      <c r="BK123" s="459"/>
      <c r="BL123" s="459"/>
      <c r="BM123" s="459"/>
      <c r="BN123" s="459"/>
      <c r="BO123" s="459"/>
      <c r="BP123" s="459"/>
      <c r="BQ123" s="459"/>
      <c r="BR123" s="459"/>
      <c r="BS123" s="459"/>
      <c r="BT123" s="459"/>
      <c r="BU123" s="459"/>
      <c r="BV123" s="459"/>
      <c r="BW123" s="459"/>
      <c r="BX123" s="459"/>
      <c r="BY123" s="459"/>
      <c r="BZ123" s="459"/>
      <c r="CA123" s="459"/>
      <c r="CB123" s="459"/>
      <c r="CC123" s="459"/>
      <c r="CD123" s="459"/>
      <c r="CE123" s="459"/>
      <c r="CF123" s="459"/>
      <c r="CG123" s="459"/>
      <c r="CH123" s="459"/>
      <c r="CI123" s="459"/>
      <c r="CJ123" s="459"/>
      <c r="CK123" s="459"/>
      <c r="CL123" s="459"/>
      <c r="CM123" s="459"/>
      <c r="CN123" s="459"/>
      <c r="CO123" s="459"/>
      <c r="CP123" s="459"/>
      <c r="CQ123" s="459"/>
      <c r="CR123" s="459"/>
      <c r="CS123" s="459"/>
      <c r="CT123" s="459"/>
      <c r="CU123" s="459"/>
      <c r="CV123" s="459"/>
      <c r="CW123" s="459"/>
      <c r="CX123" s="459"/>
      <c r="CY123" s="459"/>
      <c r="CZ123" s="459"/>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459"/>
      <c r="AM124" s="459"/>
      <c r="AN124" s="459"/>
      <c r="AO124" s="1"/>
      <c r="AP124" s="1"/>
      <c r="AQ124" s="1"/>
      <c r="AR124" s="1"/>
      <c r="AS124" s="1"/>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c r="CK124" s="459"/>
      <c r="CL124" s="459"/>
      <c r="CM124" s="459"/>
      <c r="CN124" s="459"/>
      <c r="CO124" s="459"/>
      <c r="CP124" s="459"/>
      <c r="CQ124" s="459"/>
      <c r="CR124" s="459"/>
      <c r="CS124" s="459"/>
      <c r="CT124" s="459"/>
      <c r="CU124" s="459"/>
      <c r="CV124" s="459"/>
      <c r="CW124" s="459"/>
      <c r="CX124" s="459"/>
      <c r="CY124" s="459"/>
      <c r="CZ124" s="459"/>
    </row>
    <row r="125" spans="1:104" s="81" customFormat="1" ht="16.5" hidden="1" outlineLevel="1">
      <c r="A125" s="252"/>
      <c r="B125" s="253" t="str">
        <f>$A$53</f>
        <v>所定労働日数(日/月)</v>
      </c>
      <c r="C125" s="237"/>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459"/>
      <c r="AM125" s="459"/>
      <c r="AN125" s="459"/>
      <c r="AO125" s="1"/>
      <c r="AP125" s="1"/>
      <c r="AQ125" s="1"/>
      <c r="AR125" s="1"/>
      <c r="AS125" s="1"/>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c r="CJ125" s="459"/>
      <c r="CK125" s="459"/>
      <c r="CL125" s="459"/>
      <c r="CM125" s="459"/>
      <c r="CN125" s="459"/>
      <c r="CO125" s="459"/>
      <c r="CP125" s="459"/>
      <c r="CQ125" s="459"/>
      <c r="CR125" s="459"/>
      <c r="CS125" s="459"/>
      <c r="CT125" s="459"/>
      <c r="CU125" s="459"/>
      <c r="CV125" s="459"/>
      <c r="CW125" s="459"/>
      <c r="CX125" s="459"/>
      <c r="CY125" s="459"/>
      <c r="CZ125" s="459"/>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459"/>
      <c r="AM126" s="459"/>
      <c r="AN126" s="459"/>
      <c r="AO126" s="1"/>
      <c r="AP126" s="1"/>
      <c r="AQ126" s="1"/>
      <c r="AR126" s="1"/>
      <c r="AS126" s="1"/>
      <c r="AT126" s="459"/>
      <c r="AU126" s="459"/>
      <c r="AV126" s="459"/>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59"/>
      <c r="BX126" s="459"/>
      <c r="BY126" s="459"/>
      <c r="BZ126" s="459"/>
      <c r="CA126" s="459"/>
      <c r="CB126" s="459"/>
      <c r="CC126" s="459"/>
      <c r="CD126" s="459"/>
      <c r="CE126" s="459"/>
      <c r="CF126" s="459"/>
      <c r="CG126" s="459"/>
      <c r="CH126" s="459"/>
      <c r="CI126" s="459"/>
      <c r="CJ126" s="459"/>
      <c r="CK126" s="459"/>
      <c r="CL126" s="459"/>
      <c r="CM126" s="459"/>
      <c r="CN126" s="459"/>
      <c r="CO126" s="459"/>
      <c r="CP126" s="459"/>
      <c r="CQ126" s="459"/>
      <c r="CR126" s="459"/>
      <c r="CS126" s="459"/>
      <c r="CT126" s="459"/>
      <c r="CU126" s="459"/>
      <c r="CV126" s="459"/>
      <c r="CW126" s="459"/>
      <c r="CX126" s="459"/>
      <c r="CY126" s="459"/>
      <c r="CZ126" s="459"/>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459"/>
      <c r="AM127" s="459"/>
      <c r="AN127" s="459"/>
      <c r="AO127" s="1"/>
      <c r="AP127" s="1"/>
      <c r="AQ127" s="1"/>
      <c r="AR127" s="1"/>
      <c r="AS127" s="1"/>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59"/>
      <c r="BU127" s="459"/>
      <c r="BV127" s="459"/>
      <c r="BW127" s="459"/>
      <c r="BX127" s="459"/>
      <c r="BY127" s="459"/>
      <c r="BZ127" s="459"/>
      <c r="CA127" s="459"/>
      <c r="CB127" s="459"/>
      <c r="CC127" s="459"/>
      <c r="CD127" s="459"/>
      <c r="CE127" s="459"/>
      <c r="CF127" s="459"/>
      <c r="CG127" s="459"/>
      <c r="CH127" s="459"/>
      <c r="CI127" s="459"/>
      <c r="CJ127" s="459"/>
      <c r="CK127" s="459"/>
      <c r="CL127" s="459"/>
      <c r="CM127" s="459"/>
      <c r="CN127" s="459"/>
      <c r="CO127" s="459"/>
      <c r="CP127" s="459"/>
      <c r="CQ127" s="459"/>
      <c r="CR127" s="459"/>
      <c r="CS127" s="459"/>
      <c r="CT127" s="459"/>
      <c r="CU127" s="459"/>
      <c r="CV127" s="459"/>
      <c r="CW127" s="459"/>
      <c r="CX127" s="459"/>
      <c r="CY127" s="459"/>
      <c r="CZ127" s="459"/>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459"/>
      <c r="AM128" s="459"/>
      <c r="AN128" s="459"/>
      <c r="AO128" s="1"/>
      <c r="AP128" s="1"/>
      <c r="AQ128" s="1"/>
      <c r="AR128" s="1"/>
      <c r="AS128" s="1"/>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459"/>
      <c r="CO128" s="459"/>
      <c r="CP128" s="459"/>
      <c r="CQ128" s="459"/>
      <c r="CR128" s="459"/>
      <c r="CS128" s="459"/>
      <c r="CT128" s="459"/>
      <c r="CU128" s="459"/>
      <c r="CV128" s="459"/>
      <c r="CW128" s="459"/>
      <c r="CX128" s="459"/>
      <c r="CY128" s="459"/>
      <c r="CZ128" s="459"/>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459"/>
      <c r="AM129" s="459"/>
      <c r="AN129" s="459"/>
      <c r="AO129" s="1"/>
      <c r="AP129" s="1"/>
      <c r="AQ129" s="1"/>
      <c r="AR129" s="1"/>
      <c r="AS129" s="1"/>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row>
    <row r="130" spans="1:104" s="81" customFormat="1" ht="19.350000000000001" hidden="1" customHeight="1" outlineLevel="1">
      <c r="A130" s="252"/>
      <c r="B130" s="423">
        <f>O126</f>
        <v>0</v>
      </c>
      <c r="C130" s="42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459"/>
      <c r="AM130" s="459"/>
      <c r="AN130" s="459"/>
      <c r="AO130" s="1"/>
      <c r="AP130" s="1"/>
      <c r="AQ130" s="1"/>
      <c r="AR130" s="1"/>
      <c r="AS130" s="1"/>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c r="CK130" s="459"/>
      <c r="CL130" s="459"/>
      <c r="CM130" s="459"/>
      <c r="CN130" s="459"/>
      <c r="CO130" s="459"/>
      <c r="CP130" s="459"/>
      <c r="CQ130" s="459"/>
      <c r="CR130" s="459"/>
      <c r="CS130" s="459"/>
      <c r="CT130" s="459"/>
      <c r="CU130" s="459"/>
      <c r="CV130" s="459"/>
      <c r="CW130" s="459"/>
      <c r="CX130" s="459"/>
      <c r="CY130" s="459"/>
      <c r="CZ130" s="459"/>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459"/>
      <c r="AM131" s="459"/>
      <c r="AN131" s="459"/>
      <c r="AO131" s="1"/>
      <c r="AP131" s="1"/>
      <c r="AQ131" s="1"/>
      <c r="AR131" s="1"/>
      <c r="AS131" s="1"/>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c r="CK131" s="459"/>
      <c r="CL131" s="459"/>
      <c r="CM131" s="459"/>
      <c r="CN131" s="459"/>
      <c r="CO131" s="459"/>
      <c r="CP131" s="459"/>
      <c r="CQ131" s="459"/>
      <c r="CR131" s="459"/>
      <c r="CS131" s="459"/>
      <c r="CT131" s="459"/>
      <c r="CU131" s="459"/>
      <c r="CV131" s="459"/>
      <c r="CW131" s="459"/>
      <c r="CX131" s="459"/>
      <c r="CY131" s="459"/>
      <c r="CZ131" s="459"/>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459"/>
      <c r="AM132" s="459"/>
      <c r="AN132" s="459"/>
      <c r="AO132" s="1"/>
      <c r="AP132" s="1"/>
      <c r="AQ132" s="1"/>
      <c r="AR132" s="1"/>
      <c r="AS132" s="1"/>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459"/>
      <c r="AM133" s="459"/>
      <c r="AN133" s="459"/>
      <c r="AO133" s="1"/>
      <c r="AP133" s="1"/>
      <c r="AQ133" s="1"/>
      <c r="AR133" s="1"/>
      <c r="AS133" s="1"/>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9"/>
      <c r="CY133" s="459"/>
      <c r="CZ133" s="459"/>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459"/>
      <c r="AM134" s="459"/>
      <c r="AN134" s="459"/>
      <c r="AO134" s="1"/>
      <c r="AP134" s="1"/>
      <c r="AQ134" s="1"/>
      <c r="AR134" s="1"/>
      <c r="AS134" s="1"/>
      <c r="AT134" s="459"/>
      <c r="AU134" s="459"/>
      <c r="AV134" s="459"/>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459"/>
      <c r="AM135" s="459"/>
      <c r="AN135" s="459"/>
      <c r="AO135" s="1"/>
      <c r="AP135" s="1"/>
      <c r="AQ135" s="1"/>
      <c r="AR135" s="1"/>
      <c r="AS135" s="1"/>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c r="CK135" s="459"/>
      <c r="CL135" s="459"/>
      <c r="CM135" s="459"/>
      <c r="CN135" s="459"/>
      <c r="CO135" s="459"/>
      <c r="CP135" s="459"/>
      <c r="CQ135" s="459"/>
      <c r="CR135" s="459"/>
      <c r="CS135" s="459"/>
      <c r="CT135" s="459"/>
      <c r="CU135" s="459"/>
      <c r="CV135" s="459"/>
      <c r="CW135" s="459"/>
      <c r="CX135" s="459"/>
      <c r="CY135" s="459"/>
      <c r="CZ135" s="459"/>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459"/>
      <c r="AM136" s="459"/>
      <c r="AN136" s="459"/>
      <c r="AO136" s="1"/>
      <c r="AP136" s="1"/>
      <c r="AQ136" s="1"/>
      <c r="AR136" s="1"/>
      <c r="AS136" s="1"/>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459"/>
      <c r="AM137" s="459"/>
      <c r="AN137" s="459"/>
      <c r="AO137" s="1"/>
      <c r="AP137" s="1"/>
      <c r="AQ137" s="1"/>
      <c r="AR137" s="1"/>
      <c r="AS137" s="1"/>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5"/>
      <c r="N138" s="261"/>
      <c r="O138" s="427"/>
      <c r="P138" s="429"/>
      <c r="Q138" s="290"/>
      <c r="S138" s="1"/>
      <c r="T138" s="1"/>
      <c r="U138" s="1"/>
      <c r="V138" s="1"/>
      <c r="W138" s="1"/>
      <c r="X138" s="1"/>
      <c r="Y138" s="1"/>
      <c r="Z138" s="1"/>
      <c r="AA138" s="1"/>
      <c r="AB138" s="1"/>
      <c r="AC138" s="1"/>
      <c r="AD138" s="1"/>
      <c r="AE138" s="1"/>
      <c r="AF138" s="1"/>
      <c r="AG138" s="1"/>
      <c r="AH138" s="73"/>
      <c r="AI138" s="3"/>
      <c r="AJ138" s="1"/>
      <c r="AK138" s="1"/>
      <c r="AL138" s="459"/>
      <c r="AM138" s="459"/>
      <c r="AN138" s="459"/>
      <c r="AO138" s="1"/>
      <c r="AP138" s="1"/>
      <c r="AQ138" s="1"/>
      <c r="AR138" s="1"/>
      <c r="AS138" s="1"/>
      <c r="AT138" s="459"/>
      <c r="AU138" s="459"/>
      <c r="AV138" s="459"/>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c r="CJ138" s="459"/>
      <c r="CK138" s="459"/>
      <c r="CL138" s="459"/>
      <c r="CM138" s="459"/>
      <c r="CN138" s="459"/>
      <c r="CO138" s="459"/>
      <c r="CP138" s="459"/>
      <c r="CQ138" s="459"/>
      <c r="CR138" s="459"/>
      <c r="CS138" s="459"/>
      <c r="CT138" s="459"/>
      <c r="CU138" s="459"/>
      <c r="CV138" s="459"/>
      <c r="CW138" s="459"/>
      <c r="CX138" s="459"/>
      <c r="CY138" s="459"/>
      <c r="CZ138" s="459"/>
    </row>
    <row r="139" spans="1:104" s="81" customFormat="1" ht="19.350000000000001" hidden="1" customHeight="1" outlineLevel="1">
      <c r="A139" s="252"/>
      <c r="B139" s="423">
        <f>$O$126</f>
        <v>0</v>
      </c>
      <c r="C139" s="424"/>
      <c r="D139" s="275"/>
      <c r="E139" s="261" t="s">
        <v>51</v>
      </c>
      <c r="F139" s="300" t="str">
        <f>"("&amp;$H$138&amp;" "&amp;$K$138&amp;" + "&amp;$I$53&amp;" "&amp;$I$54&amp;")"</f>
        <v>(NEDO事業の従事時間(h/月) 0 + 他の公的事業従事時間(h/月) 0)</v>
      </c>
      <c r="G139" s="291"/>
      <c r="H139" s="292"/>
      <c r="I139" s="292"/>
      <c r="J139" s="292"/>
      <c r="K139" s="292"/>
      <c r="L139" s="292"/>
      <c r="M139" s="426"/>
      <c r="N139" s="296"/>
      <c r="O139" s="428"/>
      <c r="P139" s="428"/>
      <c r="Q139" s="293"/>
      <c r="S139" s="1"/>
      <c r="T139" s="1"/>
      <c r="U139" s="1"/>
      <c r="V139" s="1"/>
      <c r="W139" s="1"/>
      <c r="X139" s="1"/>
      <c r="Y139" s="1"/>
      <c r="Z139" s="1"/>
      <c r="AA139" s="1"/>
      <c r="AB139" s="1"/>
      <c r="AC139" s="1"/>
      <c r="AD139" s="1"/>
      <c r="AE139" s="1"/>
      <c r="AF139" s="1"/>
      <c r="AG139" s="1"/>
      <c r="AH139" s="73"/>
      <c r="AI139" s="3"/>
      <c r="AJ139" s="1"/>
      <c r="AK139" s="1"/>
      <c r="AL139" s="459"/>
      <c r="AM139" s="459"/>
      <c r="AN139" s="459"/>
      <c r="AO139" s="1"/>
      <c r="AP139" s="1"/>
      <c r="AQ139" s="1"/>
      <c r="AR139" s="1"/>
      <c r="AS139" s="1"/>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c r="CK139" s="459"/>
      <c r="CL139" s="459"/>
      <c r="CM139" s="459"/>
      <c r="CN139" s="459"/>
      <c r="CO139" s="459"/>
      <c r="CP139" s="459"/>
      <c r="CQ139" s="459"/>
      <c r="CR139" s="459"/>
      <c r="CS139" s="459"/>
      <c r="CT139" s="459"/>
      <c r="CU139" s="459"/>
      <c r="CV139" s="459"/>
      <c r="CW139" s="459"/>
      <c r="CX139" s="459"/>
      <c r="CY139" s="459"/>
      <c r="CZ139" s="459"/>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459"/>
      <c r="AM140" s="459"/>
      <c r="AN140" s="459"/>
      <c r="AO140" s="1"/>
      <c r="AP140" s="1"/>
      <c r="AQ140" s="1"/>
      <c r="AR140" s="1"/>
      <c r="AS140" s="1"/>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c r="CK140" s="459"/>
      <c r="CL140" s="459"/>
      <c r="CM140" s="459"/>
      <c r="CN140" s="459"/>
      <c r="CO140" s="459"/>
      <c r="CP140" s="459"/>
      <c r="CQ140" s="459"/>
      <c r="CR140" s="459"/>
      <c r="CS140" s="459"/>
      <c r="CT140" s="459"/>
      <c r="CU140" s="459"/>
      <c r="CV140" s="459"/>
      <c r="CW140" s="459"/>
      <c r="CX140" s="459"/>
      <c r="CY140" s="459"/>
      <c r="CZ140" s="459"/>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459"/>
      <c r="AM141" s="459"/>
      <c r="AN141" s="459"/>
      <c r="AO141" s="1"/>
      <c r="AP141" s="1"/>
      <c r="AQ141" s="1"/>
      <c r="AR141" s="1"/>
      <c r="AS141" s="1"/>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c r="CK141" s="459"/>
      <c r="CL141" s="459"/>
      <c r="CM141" s="459"/>
      <c r="CN141" s="459"/>
      <c r="CO141" s="459"/>
      <c r="CP141" s="459"/>
      <c r="CQ141" s="459"/>
      <c r="CR141" s="459"/>
      <c r="CS141" s="459"/>
      <c r="CT141" s="459"/>
      <c r="CU141" s="459"/>
      <c r="CV141" s="459"/>
      <c r="CW141" s="459"/>
      <c r="CX141" s="459"/>
      <c r="CY141" s="459"/>
      <c r="CZ141" s="459"/>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459"/>
      <c r="AM142" s="459"/>
      <c r="AN142" s="459"/>
      <c r="AO142" s="1"/>
      <c r="AP142" s="1"/>
      <c r="AQ142" s="1"/>
      <c r="AR142" s="1"/>
      <c r="AS142" s="1"/>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459"/>
      <c r="AM143" s="459"/>
      <c r="AN143" s="459"/>
      <c r="AO143" s="1"/>
      <c r="AP143" s="1"/>
      <c r="AQ143" s="1"/>
      <c r="AR143" s="1"/>
      <c r="AS143" s="1"/>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459"/>
      <c r="AM144" s="459"/>
      <c r="AN144" s="459"/>
      <c r="AO144" s="1"/>
      <c r="AP144" s="1"/>
      <c r="AQ144" s="1"/>
      <c r="AR144" s="1"/>
      <c r="AS144" s="1"/>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459"/>
      <c r="AM145" s="459"/>
      <c r="AN145" s="459"/>
      <c r="AO145" s="1"/>
      <c r="AP145" s="1"/>
      <c r="AQ145" s="1"/>
      <c r="AR145" s="1"/>
      <c r="AS145" s="1"/>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459"/>
      <c r="AM146" s="459"/>
      <c r="AN146" s="459"/>
      <c r="AO146" s="1"/>
      <c r="AP146" s="1"/>
      <c r="AQ146" s="1"/>
      <c r="AR146" s="1"/>
      <c r="AS146" s="1"/>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459"/>
      <c r="AM147" s="459"/>
      <c r="AN147" s="459"/>
      <c r="AO147" s="1"/>
      <c r="AP147" s="1"/>
      <c r="AQ147" s="1"/>
      <c r="AR147" s="1"/>
      <c r="AS147" s="1"/>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c r="CK147" s="459"/>
      <c r="CL147" s="459"/>
      <c r="CM147" s="459"/>
      <c r="CN147" s="459"/>
      <c r="CO147" s="459"/>
      <c r="CP147" s="459"/>
      <c r="CQ147" s="459"/>
      <c r="CR147" s="459"/>
      <c r="CS147" s="459"/>
      <c r="CT147" s="459"/>
      <c r="CU147" s="459"/>
      <c r="CV147" s="459"/>
      <c r="CW147" s="459"/>
      <c r="CX147" s="459"/>
      <c r="CY147" s="459"/>
      <c r="CZ147" s="459"/>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459"/>
      <c r="AM148" s="459"/>
      <c r="AN148" s="459"/>
      <c r="AO148" s="1"/>
      <c r="AP148" s="1"/>
      <c r="AQ148" s="1"/>
      <c r="AR148" s="1"/>
      <c r="AS148" s="1"/>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459"/>
      <c r="AM149" s="459"/>
      <c r="AN149" s="459"/>
      <c r="AO149" s="1"/>
      <c r="AP149" s="1"/>
      <c r="AQ149" s="1"/>
      <c r="AR149" s="1"/>
      <c r="AS149" s="1"/>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459"/>
      <c r="AM150" s="459"/>
      <c r="AN150" s="459"/>
      <c r="AO150" s="1"/>
      <c r="AP150" s="1"/>
      <c r="AQ150" s="1"/>
      <c r="AR150" s="1"/>
      <c r="AS150" s="1"/>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459"/>
      <c r="AM151" s="459"/>
      <c r="AN151" s="459"/>
      <c r="AO151" s="1"/>
      <c r="AP151" s="1"/>
      <c r="AQ151" s="1"/>
      <c r="AR151" s="1"/>
      <c r="AS151" s="1"/>
      <c r="AT151" s="459"/>
      <c r="AU151" s="459"/>
      <c r="AV151" s="459"/>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c r="CJ151" s="459"/>
      <c r="CK151" s="459"/>
      <c r="CL151" s="459"/>
      <c r="CM151" s="459"/>
      <c r="CN151" s="459"/>
      <c r="CO151" s="459"/>
      <c r="CP151" s="459"/>
      <c r="CQ151" s="459"/>
      <c r="CR151" s="459"/>
      <c r="CS151" s="459"/>
      <c r="CT151" s="459"/>
      <c r="CU151" s="459"/>
      <c r="CV151" s="459"/>
      <c r="CW151" s="459"/>
      <c r="CX151" s="459"/>
      <c r="CY151" s="459"/>
      <c r="CZ151" s="459"/>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459"/>
      <c r="AM152" s="459"/>
      <c r="AN152" s="459"/>
      <c r="AO152" s="1"/>
      <c r="AP152" s="1"/>
      <c r="AQ152" s="1"/>
      <c r="AR152" s="1"/>
      <c r="AS152" s="1"/>
      <c r="AT152" s="459"/>
      <c r="AU152" s="459"/>
      <c r="AV152" s="459"/>
      <c r="AW152" s="459"/>
      <c r="AX152" s="459"/>
      <c r="AY152" s="459"/>
      <c r="AZ152" s="459"/>
      <c r="BA152" s="459"/>
      <c r="BB152" s="459"/>
      <c r="BC152" s="459"/>
      <c r="BD152" s="459"/>
      <c r="BE152" s="459"/>
      <c r="BF152" s="459"/>
      <c r="BG152" s="459"/>
      <c r="BH152" s="459"/>
      <c r="BI152" s="459"/>
      <c r="BJ152" s="459"/>
      <c r="BK152" s="459"/>
      <c r="BL152" s="459"/>
      <c r="BM152" s="459"/>
      <c r="BN152" s="459"/>
      <c r="BO152" s="459"/>
      <c r="BP152" s="459"/>
      <c r="BQ152" s="459"/>
      <c r="BR152" s="459"/>
      <c r="BS152" s="459"/>
      <c r="BT152" s="459"/>
      <c r="BU152" s="459"/>
      <c r="BV152" s="459"/>
      <c r="BW152" s="459"/>
      <c r="BX152" s="459"/>
      <c r="BY152" s="459"/>
      <c r="BZ152" s="459"/>
      <c r="CA152" s="459"/>
      <c r="CB152" s="459"/>
      <c r="CC152" s="459"/>
      <c r="CD152" s="459"/>
      <c r="CE152" s="459"/>
      <c r="CF152" s="459"/>
      <c r="CG152" s="459"/>
      <c r="CH152" s="459"/>
      <c r="CI152" s="459"/>
      <c r="CJ152" s="459"/>
      <c r="CK152" s="459"/>
      <c r="CL152" s="459"/>
      <c r="CM152" s="459"/>
      <c r="CN152" s="459"/>
      <c r="CO152" s="459"/>
      <c r="CP152" s="459"/>
      <c r="CQ152" s="459"/>
      <c r="CR152" s="459"/>
      <c r="CS152" s="459"/>
      <c r="CT152" s="459"/>
      <c r="CU152" s="459"/>
      <c r="CV152" s="459"/>
      <c r="CW152" s="459"/>
      <c r="CX152" s="459"/>
      <c r="CY152" s="459"/>
      <c r="CZ152" s="459"/>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459"/>
      <c r="AM153" s="459"/>
      <c r="AN153" s="459"/>
      <c r="AO153" s="1"/>
      <c r="AP153" s="1"/>
      <c r="AQ153" s="1"/>
      <c r="AR153" s="1"/>
      <c r="AS153" s="1"/>
      <c r="AT153" s="459"/>
      <c r="AU153" s="459"/>
      <c r="AV153" s="459"/>
      <c r="AW153" s="459"/>
      <c r="AX153" s="459"/>
      <c r="AY153" s="459"/>
      <c r="AZ153" s="459"/>
      <c r="BA153" s="459"/>
      <c r="BB153" s="459"/>
      <c r="BC153" s="459"/>
      <c r="BD153" s="459"/>
      <c r="BE153" s="459"/>
      <c r="BF153" s="459"/>
      <c r="BG153" s="459"/>
      <c r="BH153" s="459"/>
      <c r="BI153" s="459"/>
      <c r="BJ153" s="459"/>
      <c r="BK153" s="459"/>
      <c r="BL153" s="459"/>
      <c r="BM153" s="459"/>
      <c r="BN153" s="459"/>
      <c r="BO153" s="459"/>
      <c r="BP153" s="459"/>
      <c r="BQ153" s="459"/>
      <c r="BR153" s="459"/>
      <c r="BS153" s="459"/>
      <c r="BT153" s="459"/>
      <c r="BU153" s="459"/>
      <c r="BV153" s="459"/>
      <c r="BW153" s="459"/>
      <c r="BX153" s="459"/>
      <c r="BY153" s="459"/>
      <c r="BZ153" s="459"/>
      <c r="CA153" s="459"/>
      <c r="CB153" s="459"/>
      <c r="CC153" s="459"/>
      <c r="CD153" s="459"/>
      <c r="CE153" s="459"/>
      <c r="CF153" s="459"/>
      <c r="CG153" s="459"/>
      <c r="CH153" s="459"/>
      <c r="CI153" s="459"/>
      <c r="CJ153" s="459"/>
      <c r="CK153" s="459"/>
      <c r="CL153" s="459"/>
      <c r="CM153" s="459"/>
      <c r="CN153" s="459"/>
      <c r="CO153" s="459"/>
      <c r="CP153" s="459"/>
      <c r="CQ153" s="459"/>
      <c r="CR153" s="459"/>
      <c r="CS153" s="459"/>
      <c r="CT153" s="459"/>
      <c r="CU153" s="459"/>
      <c r="CV153" s="459"/>
      <c r="CW153" s="459"/>
      <c r="CX153" s="459"/>
      <c r="CY153" s="459"/>
      <c r="CZ153" s="459"/>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459"/>
      <c r="AM154" s="459"/>
      <c r="AN154" s="459"/>
      <c r="AO154" s="1"/>
      <c r="AP154" s="1"/>
      <c r="AQ154" s="1"/>
      <c r="AR154" s="1"/>
      <c r="AS154" s="1"/>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459"/>
      <c r="AM155" s="459"/>
      <c r="AN155" s="459"/>
      <c r="AO155" s="1"/>
      <c r="AP155" s="1"/>
      <c r="AQ155" s="1"/>
      <c r="AR155" s="1"/>
      <c r="AS155" s="1"/>
      <c r="AT155" s="459"/>
      <c r="AU155" s="459"/>
      <c r="AV155" s="459"/>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row>
    <row r="156" spans="1:104" s="81" customFormat="1" ht="19.350000000000001" hidden="1" customHeight="1" outlineLevel="1">
      <c r="A156" s="268"/>
      <c r="B156" s="253" t="str">
        <f>$A$53</f>
        <v>所定労働日数(日/月)</v>
      </c>
      <c r="C156" s="237"/>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459"/>
      <c r="AM156" s="459"/>
      <c r="AN156" s="459"/>
      <c r="AO156" s="1"/>
      <c r="AP156" s="1"/>
      <c r="AQ156" s="1"/>
      <c r="AR156" s="1"/>
      <c r="AS156" s="1"/>
      <c r="AT156" s="459"/>
      <c r="AU156" s="459"/>
      <c r="AV156" s="459"/>
      <c r="AW156" s="459"/>
      <c r="AX156" s="459"/>
      <c r="AY156" s="459"/>
      <c r="AZ156" s="459"/>
      <c r="BA156" s="459"/>
      <c r="BB156" s="459"/>
      <c r="BC156" s="459"/>
      <c r="BD156" s="459"/>
      <c r="BE156" s="459"/>
      <c r="BF156" s="459"/>
      <c r="BG156" s="459"/>
      <c r="BH156" s="459"/>
      <c r="BI156" s="459"/>
      <c r="BJ156" s="459"/>
      <c r="BK156" s="459"/>
      <c r="BL156" s="459"/>
      <c r="BM156" s="459"/>
      <c r="BN156" s="459"/>
      <c r="BO156" s="459"/>
      <c r="BP156" s="459"/>
      <c r="BQ156" s="459"/>
      <c r="BR156" s="459"/>
      <c r="BS156" s="459"/>
      <c r="BT156" s="459"/>
      <c r="BU156" s="459"/>
      <c r="BV156" s="459"/>
      <c r="BW156" s="459"/>
      <c r="BX156" s="459"/>
      <c r="BY156" s="459"/>
      <c r="BZ156" s="459"/>
      <c r="CA156" s="459"/>
      <c r="CB156" s="459"/>
      <c r="CC156" s="459"/>
      <c r="CD156" s="459"/>
      <c r="CE156" s="459"/>
      <c r="CF156" s="459"/>
      <c r="CG156" s="459"/>
      <c r="CH156" s="459"/>
      <c r="CI156" s="459"/>
      <c r="CJ156" s="459"/>
      <c r="CK156" s="459"/>
      <c r="CL156" s="459"/>
      <c r="CM156" s="459"/>
      <c r="CN156" s="459"/>
      <c r="CO156" s="459"/>
      <c r="CP156" s="459"/>
      <c r="CQ156" s="459"/>
      <c r="CR156" s="459"/>
      <c r="CS156" s="459"/>
      <c r="CT156" s="459"/>
      <c r="CU156" s="459"/>
      <c r="CV156" s="459"/>
      <c r="CW156" s="459"/>
      <c r="CX156" s="459"/>
      <c r="CY156" s="459"/>
      <c r="CZ156" s="459"/>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459"/>
      <c r="AM157" s="459"/>
      <c r="AN157" s="459"/>
      <c r="AO157" s="1"/>
      <c r="AP157" s="1"/>
      <c r="AQ157" s="1"/>
      <c r="AR157" s="1"/>
      <c r="AS157" s="1"/>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459"/>
      <c r="CZ157" s="459"/>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459"/>
      <c r="AM158" s="459"/>
      <c r="AN158" s="459"/>
      <c r="AO158" s="1"/>
      <c r="AP158" s="1"/>
      <c r="AQ158" s="1"/>
      <c r="AR158" s="1"/>
      <c r="AS158" s="1"/>
      <c r="AT158" s="459"/>
      <c r="AU158" s="459"/>
      <c r="AV158" s="459"/>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c r="CJ158" s="459"/>
      <c r="CK158" s="459"/>
      <c r="CL158" s="459"/>
      <c r="CM158" s="459"/>
      <c r="CN158" s="459"/>
      <c r="CO158" s="459"/>
      <c r="CP158" s="459"/>
      <c r="CQ158" s="459"/>
      <c r="CR158" s="459"/>
      <c r="CS158" s="459"/>
      <c r="CT158" s="459"/>
      <c r="CU158" s="459"/>
      <c r="CV158" s="459"/>
      <c r="CW158" s="459"/>
      <c r="CX158" s="459"/>
      <c r="CY158" s="459"/>
      <c r="CZ158" s="459"/>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459"/>
      <c r="AM159" s="459"/>
      <c r="AN159" s="459"/>
      <c r="AO159" s="1"/>
      <c r="AP159" s="1"/>
      <c r="AQ159" s="1"/>
      <c r="AR159" s="1"/>
      <c r="AS159" s="1"/>
      <c r="AT159" s="459"/>
      <c r="AU159" s="459"/>
      <c r="AV159" s="459"/>
      <c r="AW159" s="459"/>
      <c r="AX159" s="459"/>
      <c r="AY159" s="459"/>
      <c r="AZ159" s="459"/>
      <c r="BA159" s="459"/>
      <c r="BB159" s="459"/>
      <c r="BC159" s="459"/>
      <c r="BD159" s="459"/>
      <c r="BE159" s="459"/>
      <c r="BF159" s="459"/>
      <c r="BG159" s="459"/>
      <c r="BH159" s="459"/>
      <c r="BI159" s="459"/>
      <c r="BJ159" s="459"/>
      <c r="BK159" s="459"/>
      <c r="BL159" s="459"/>
      <c r="BM159" s="459"/>
      <c r="BN159" s="459"/>
      <c r="BO159" s="459"/>
      <c r="BP159" s="459"/>
      <c r="BQ159" s="459"/>
      <c r="BR159" s="459"/>
      <c r="BS159" s="459"/>
      <c r="BT159" s="459"/>
      <c r="BU159" s="459"/>
      <c r="BV159" s="459"/>
      <c r="BW159" s="459"/>
      <c r="BX159" s="459"/>
      <c r="BY159" s="459"/>
      <c r="BZ159" s="459"/>
      <c r="CA159" s="459"/>
      <c r="CB159" s="459"/>
      <c r="CC159" s="459"/>
      <c r="CD159" s="459"/>
      <c r="CE159" s="459"/>
      <c r="CF159" s="459"/>
      <c r="CG159" s="459"/>
      <c r="CH159" s="459"/>
      <c r="CI159" s="459"/>
      <c r="CJ159" s="459"/>
      <c r="CK159" s="459"/>
      <c r="CL159" s="459"/>
      <c r="CM159" s="459"/>
      <c r="CN159" s="459"/>
      <c r="CO159" s="459"/>
      <c r="CP159" s="459"/>
      <c r="CQ159" s="459"/>
      <c r="CR159" s="459"/>
      <c r="CS159" s="459"/>
      <c r="CT159" s="459"/>
      <c r="CU159" s="459"/>
      <c r="CV159" s="459"/>
      <c r="CW159" s="459"/>
      <c r="CX159" s="459"/>
      <c r="CY159" s="459"/>
      <c r="CZ159" s="459"/>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4"/>
      <c r="Q160" s="260"/>
      <c r="S160" s="1"/>
      <c r="T160" s="1"/>
      <c r="U160" s="1"/>
      <c r="V160" s="1"/>
      <c r="W160" s="1"/>
      <c r="X160" s="1"/>
      <c r="Y160" s="1"/>
      <c r="Z160" s="1"/>
      <c r="AA160" s="1"/>
      <c r="AB160" s="1"/>
      <c r="AC160" s="1"/>
      <c r="AD160" s="1"/>
      <c r="AE160" s="1"/>
      <c r="AF160" s="1"/>
      <c r="AG160" s="1"/>
      <c r="AH160" s="73"/>
      <c r="AI160" s="3"/>
      <c r="AJ160" s="1"/>
      <c r="AK160" s="1"/>
      <c r="AL160" s="459"/>
      <c r="AM160" s="459"/>
      <c r="AN160" s="459"/>
      <c r="AO160" s="1"/>
      <c r="AP160" s="1"/>
      <c r="AQ160" s="1"/>
      <c r="AR160" s="1"/>
      <c r="AS160" s="1"/>
      <c r="AT160" s="459"/>
      <c r="AU160" s="459"/>
      <c r="AV160" s="459"/>
      <c r="AW160" s="459"/>
      <c r="AX160" s="459"/>
      <c r="AY160" s="459"/>
      <c r="AZ160" s="459"/>
      <c r="BA160" s="459"/>
      <c r="BB160" s="459"/>
      <c r="BC160" s="459"/>
      <c r="BD160" s="459"/>
      <c r="BE160" s="459"/>
      <c r="BF160" s="459"/>
      <c r="BG160" s="459"/>
      <c r="BH160" s="459"/>
      <c r="BI160" s="459"/>
      <c r="BJ160" s="459"/>
      <c r="BK160" s="459"/>
      <c r="BL160" s="459"/>
      <c r="BM160" s="459"/>
      <c r="BN160" s="459"/>
      <c r="BO160" s="459"/>
      <c r="BP160" s="459"/>
      <c r="BQ160" s="459"/>
      <c r="BR160" s="459"/>
      <c r="BS160" s="459"/>
      <c r="BT160" s="459"/>
      <c r="BU160" s="459"/>
      <c r="BV160" s="459"/>
      <c r="BW160" s="459"/>
      <c r="BX160" s="459"/>
      <c r="BY160" s="459"/>
      <c r="BZ160" s="459"/>
      <c r="CA160" s="459"/>
      <c r="CB160" s="459"/>
      <c r="CC160" s="459"/>
      <c r="CD160" s="459"/>
      <c r="CE160" s="459"/>
      <c r="CF160" s="459"/>
      <c r="CG160" s="459"/>
      <c r="CH160" s="459"/>
      <c r="CI160" s="459"/>
      <c r="CJ160" s="459"/>
      <c r="CK160" s="459"/>
      <c r="CL160" s="459"/>
      <c r="CM160" s="459"/>
      <c r="CN160" s="459"/>
      <c r="CO160" s="459"/>
      <c r="CP160" s="459"/>
      <c r="CQ160" s="459"/>
      <c r="CR160" s="459"/>
      <c r="CS160" s="459"/>
      <c r="CT160" s="459"/>
      <c r="CU160" s="459"/>
      <c r="CV160" s="459"/>
      <c r="CW160" s="459"/>
      <c r="CX160" s="459"/>
      <c r="CY160" s="459"/>
      <c r="CZ160" s="459"/>
    </row>
    <row r="161" spans="1:104" s="81" customFormat="1" ht="19.350000000000001" hidden="1" customHeight="1" outlineLevel="1">
      <c r="A161" s="252"/>
      <c r="B161" s="435" t="str">
        <f>TEXT($B$58*$F$58-G58,"###.00")&amp;" /固定除く"</f>
        <v>.00 /固定除く</v>
      </c>
      <c r="C161" s="428"/>
      <c r="D161" s="428"/>
      <c r="E161" s="276" t="str" cm="1">
        <f t="array" ref="E161">_xlfn.IFS(($B$58*$F$58-G58)&lt;G161,"＜",($B$58*$F$58-G58)&gt;=G161,"≧",TRUE,"")</f>
        <v>≧</v>
      </c>
      <c r="F161" s="257"/>
      <c r="G161" s="277">
        <f>$H$54+$I$54</f>
        <v>0</v>
      </c>
      <c r="H161" s="303" t="s">
        <v>57</v>
      </c>
      <c r="I161" s="263"/>
      <c r="J161" s="455">
        <f>$H$54</f>
        <v>0</v>
      </c>
      <c r="K161" s="428"/>
      <c r="L161" s="308"/>
      <c r="M161" s="296"/>
      <c r="N161" s="303" t="s">
        <v>61</v>
      </c>
      <c r="O161" s="296">
        <f>$I$54</f>
        <v>0</v>
      </c>
      <c r="P161" s="454"/>
      <c r="Q161" s="260"/>
      <c r="S161" s="1"/>
      <c r="T161" s="1"/>
      <c r="U161" s="1"/>
      <c r="V161" s="1"/>
      <c r="W161" s="1"/>
      <c r="X161" s="1"/>
      <c r="Y161" s="1"/>
      <c r="Z161" s="1"/>
      <c r="AA161" s="1"/>
      <c r="AB161" s="1"/>
      <c r="AC161" s="1"/>
      <c r="AD161" s="1"/>
      <c r="AE161" s="1"/>
      <c r="AF161" s="1"/>
      <c r="AG161" s="1"/>
      <c r="AH161" s="73"/>
      <c r="AI161" s="3"/>
      <c r="AJ161" s="1"/>
      <c r="AK161" s="1"/>
      <c r="AL161" s="459"/>
      <c r="AM161" s="459"/>
      <c r="AN161" s="459"/>
      <c r="AO161" s="1"/>
      <c r="AP161" s="1"/>
      <c r="AQ161" s="1"/>
      <c r="AR161" s="1"/>
      <c r="AS161" s="1"/>
      <c r="AT161" s="459"/>
      <c r="AU161" s="459"/>
      <c r="AV161" s="459"/>
      <c r="AW161" s="459"/>
      <c r="AX161" s="459"/>
      <c r="AY161" s="459"/>
      <c r="AZ161" s="459"/>
      <c r="BA161" s="459"/>
      <c r="BB161" s="459"/>
      <c r="BC161" s="459"/>
      <c r="BD161" s="459"/>
      <c r="BE161" s="459"/>
      <c r="BF161" s="459"/>
      <c r="BG161" s="459"/>
      <c r="BH161" s="459"/>
      <c r="BI161" s="459"/>
      <c r="BJ161" s="459"/>
      <c r="BK161" s="459"/>
      <c r="BL161" s="459"/>
      <c r="BM161" s="459"/>
      <c r="BN161" s="459"/>
      <c r="BO161" s="459"/>
      <c r="BP161" s="459"/>
      <c r="BQ161" s="459"/>
      <c r="BR161" s="459"/>
      <c r="BS161" s="459"/>
      <c r="BT161" s="459"/>
      <c r="BU161" s="459"/>
      <c r="BV161" s="459"/>
      <c r="BW161" s="459"/>
      <c r="BX161" s="459"/>
      <c r="BY161" s="459"/>
      <c r="BZ161" s="459"/>
      <c r="CA161" s="459"/>
      <c r="CB161" s="459"/>
      <c r="CC161" s="459"/>
      <c r="CD161" s="459"/>
      <c r="CE161" s="459"/>
      <c r="CF161" s="459"/>
      <c r="CG161" s="459"/>
      <c r="CH161" s="459"/>
      <c r="CI161" s="459"/>
      <c r="CJ161" s="459"/>
      <c r="CK161" s="459"/>
      <c r="CL161" s="459"/>
      <c r="CM161" s="459"/>
      <c r="CN161" s="459"/>
      <c r="CO161" s="459"/>
      <c r="CP161" s="459"/>
      <c r="CQ161" s="459"/>
      <c r="CR161" s="459"/>
      <c r="CS161" s="459"/>
      <c r="CT161" s="459"/>
      <c r="CU161" s="459"/>
      <c r="CV161" s="459"/>
      <c r="CW161" s="459"/>
      <c r="CX161" s="459"/>
      <c r="CY161" s="459"/>
      <c r="CZ161" s="459"/>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459"/>
      <c r="AM162" s="459"/>
      <c r="AN162" s="459"/>
      <c r="AO162" s="1"/>
      <c r="AP162" s="1"/>
      <c r="AQ162" s="1"/>
      <c r="AR162" s="1"/>
      <c r="AS162" s="1"/>
      <c r="AT162" s="459"/>
      <c r="AU162" s="459"/>
      <c r="AV162" s="459"/>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c r="CJ162" s="459"/>
      <c r="CK162" s="459"/>
      <c r="CL162" s="459"/>
      <c r="CM162" s="459"/>
      <c r="CN162" s="459"/>
      <c r="CO162" s="459"/>
      <c r="CP162" s="459"/>
      <c r="CQ162" s="459"/>
      <c r="CR162" s="459"/>
      <c r="CS162" s="459"/>
      <c r="CT162" s="459"/>
      <c r="CU162" s="459"/>
      <c r="CV162" s="459"/>
      <c r="CW162" s="459"/>
      <c r="CX162" s="459"/>
      <c r="CY162" s="459"/>
      <c r="CZ162" s="459"/>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7"/>
      <c r="P163" s="454"/>
      <c r="Q163" s="260"/>
      <c r="S163" s="1"/>
      <c r="T163" s="1"/>
      <c r="U163" s="1"/>
      <c r="V163" s="1"/>
      <c r="W163" s="1"/>
      <c r="X163" s="1"/>
      <c r="Y163" s="1"/>
      <c r="Z163" s="1"/>
      <c r="AA163" s="1"/>
      <c r="AB163" s="1"/>
      <c r="AC163" s="1"/>
      <c r="AD163" s="1"/>
      <c r="AE163" s="1"/>
      <c r="AF163" s="1"/>
      <c r="AG163" s="1"/>
      <c r="AH163" s="73"/>
      <c r="AI163" s="3"/>
      <c r="AJ163" s="1"/>
      <c r="AK163" s="1"/>
      <c r="AL163" s="459"/>
      <c r="AM163" s="459"/>
      <c r="AN163" s="459"/>
      <c r="AO163" s="1"/>
      <c r="AP163" s="1"/>
      <c r="AQ163" s="1"/>
      <c r="AR163" s="1"/>
      <c r="AS163" s="1"/>
      <c r="AT163" s="459"/>
      <c r="AU163" s="459"/>
      <c r="AV163" s="459"/>
      <c r="AW163" s="459"/>
      <c r="AX163" s="459"/>
      <c r="AY163" s="459"/>
      <c r="AZ163" s="459"/>
      <c r="BA163" s="459"/>
      <c r="BB163" s="459"/>
      <c r="BC163" s="459"/>
      <c r="BD163" s="459"/>
      <c r="BE163" s="459"/>
      <c r="BF163" s="459"/>
      <c r="BG163" s="459"/>
      <c r="BH163" s="459"/>
      <c r="BI163" s="459"/>
      <c r="BJ163" s="459"/>
      <c r="BK163" s="459"/>
      <c r="BL163" s="459"/>
      <c r="BM163" s="459"/>
      <c r="BN163" s="459"/>
      <c r="BO163" s="459"/>
      <c r="BP163" s="459"/>
      <c r="BQ163" s="459"/>
      <c r="BR163" s="459"/>
      <c r="BS163" s="459"/>
      <c r="BT163" s="459"/>
      <c r="BU163" s="459"/>
      <c r="BV163" s="459"/>
      <c r="BW163" s="459"/>
      <c r="BX163" s="459"/>
      <c r="BY163" s="459"/>
      <c r="BZ163" s="459"/>
      <c r="CA163" s="459"/>
      <c r="CB163" s="459"/>
      <c r="CC163" s="459"/>
      <c r="CD163" s="459"/>
      <c r="CE163" s="459"/>
      <c r="CF163" s="459"/>
      <c r="CG163" s="459"/>
      <c r="CH163" s="459"/>
      <c r="CI163" s="459"/>
      <c r="CJ163" s="459"/>
      <c r="CK163" s="459"/>
      <c r="CL163" s="459"/>
      <c r="CM163" s="459"/>
      <c r="CN163" s="459"/>
      <c r="CO163" s="459"/>
      <c r="CP163" s="459"/>
      <c r="CQ163" s="459"/>
      <c r="CR163" s="459"/>
      <c r="CS163" s="459"/>
      <c r="CT163" s="459"/>
      <c r="CU163" s="459"/>
      <c r="CV163" s="459"/>
      <c r="CW163" s="459"/>
      <c r="CX163" s="459"/>
      <c r="CY163" s="459"/>
      <c r="CZ163" s="459"/>
    </row>
    <row r="164" spans="1:104" s="81" customFormat="1" ht="19.350000000000001" hidden="1" customHeight="1" outlineLevel="1">
      <c r="A164" s="252"/>
      <c r="B164" s="435" t="str">
        <f>TEXT($B$58*$F$58+$D$58-G58,"###.00")&amp;" /固定含む"</f>
        <v>.00 /固定含む</v>
      </c>
      <c r="C164" s="428"/>
      <c r="D164" s="42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8"/>
      <c r="P164" s="454"/>
      <c r="Q164" s="260"/>
      <c r="S164" s="1"/>
      <c r="T164" s="1"/>
      <c r="U164" s="1"/>
      <c r="V164" s="1"/>
      <c r="W164" s="1"/>
      <c r="X164" s="1"/>
      <c r="Y164" s="1"/>
      <c r="Z164" s="1"/>
      <c r="AA164" s="1"/>
      <c r="AB164" s="1"/>
      <c r="AC164" s="1"/>
      <c r="AD164" s="1"/>
      <c r="AE164" s="1"/>
      <c r="AF164" s="1"/>
      <c r="AG164" s="1"/>
      <c r="AH164" s="73"/>
      <c r="AI164" s="3"/>
      <c r="AJ164" s="1"/>
      <c r="AK164" s="1"/>
      <c r="AL164" s="459"/>
      <c r="AM164" s="459"/>
      <c r="AN164" s="459"/>
      <c r="AO164" s="1"/>
      <c r="AP164" s="1"/>
      <c r="AQ164" s="1"/>
      <c r="AR164" s="1"/>
      <c r="AS164" s="1"/>
      <c r="AT164" s="459"/>
      <c r="AU164" s="459"/>
      <c r="AV164" s="459"/>
      <c r="AW164" s="459"/>
      <c r="AX164" s="459"/>
      <c r="AY164" s="459"/>
      <c r="AZ164" s="459"/>
      <c r="BA164" s="459"/>
      <c r="BB164" s="459"/>
      <c r="BC164" s="459"/>
      <c r="BD164" s="459"/>
      <c r="BE164" s="459"/>
      <c r="BF164" s="459"/>
      <c r="BG164" s="459"/>
      <c r="BH164" s="459"/>
      <c r="BI164" s="459"/>
      <c r="BJ164" s="459"/>
      <c r="BK164" s="459"/>
      <c r="BL164" s="459"/>
      <c r="BM164" s="459"/>
      <c r="BN164" s="459"/>
      <c r="BO164" s="459"/>
      <c r="BP164" s="459"/>
      <c r="BQ164" s="459"/>
      <c r="BR164" s="459"/>
      <c r="BS164" s="459"/>
      <c r="BT164" s="459"/>
      <c r="BU164" s="459"/>
      <c r="BV164" s="459"/>
      <c r="BW164" s="459"/>
      <c r="BX164" s="459"/>
      <c r="BY164" s="459"/>
      <c r="BZ164" s="459"/>
      <c r="CA164" s="459"/>
      <c r="CB164" s="459"/>
      <c r="CC164" s="459"/>
      <c r="CD164" s="459"/>
      <c r="CE164" s="459"/>
      <c r="CF164" s="459"/>
      <c r="CG164" s="459"/>
      <c r="CH164" s="459"/>
      <c r="CI164" s="459"/>
      <c r="CJ164" s="459"/>
      <c r="CK164" s="459"/>
      <c r="CL164" s="459"/>
      <c r="CM164" s="459"/>
      <c r="CN164" s="459"/>
      <c r="CO164" s="459"/>
      <c r="CP164" s="459"/>
      <c r="CQ164" s="459"/>
      <c r="CR164" s="459"/>
      <c r="CS164" s="459"/>
      <c r="CT164" s="459"/>
      <c r="CU164" s="459"/>
      <c r="CV164" s="459"/>
      <c r="CW164" s="459"/>
      <c r="CX164" s="459"/>
      <c r="CY164" s="459"/>
      <c r="CZ164" s="459"/>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459"/>
      <c r="AM165" s="459"/>
      <c r="AN165" s="459"/>
      <c r="AO165" s="1"/>
      <c r="AP165" s="1"/>
      <c r="AQ165" s="1"/>
      <c r="AR165" s="1"/>
      <c r="AS165" s="1"/>
      <c r="AT165" s="459"/>
      <c r="AU165" s="459"/>
      <c r="AV165" s="459"/>
      <c r="AW165" s="459"/>
      <c r="AX165" s="459"/>
      <c r="AY165" s="459"/>
      <c r="AZ165" s="459"/>
      <c r="BA165" s="459"/>
      <c r="BB165" s="459"/>
      <c r="BC165" s="459"/>
      <c r="BD165" s="459"/>
      <c r="BE165" s="459"/>
      <c r="BF165" s="459"/>
      <c r="BG165" s="459"/>
      <c r="BH165" s="459"/>
      <c r="BI165" s="459"/>
      <c r="BJ165" s="459"/>
      <c r="BK165" s="459"/>
      <c r="BL165" s="459"/>
      <c r="BM165" s="459"/>
      <c r="BN165" s="459"/>
      <c r="BO165" s="459"/>
      <c r="BP165" s="459"/>
      <c r="BQ165" s="459"/>
      <c r="BR165" s="459"/>
      <c r="BS165" s="459"/>
      <c r="BT165" s="459"/>
      <c r="BU165" s="459"/>
      <c r="BV165" s="459"/>
      <c r="BW165" s="459"/>
      <c r="BX165" s="459"/>
      <c r="BY165" s="459"/>
      <c r="BZ165" s="459"/>
      <c r="CA165" s="459"/>
      <c r="CB165" s="459"/>
      <c r="CC165" s="459"/>
      <c r="CD165" s="459"/>
      <c r="CE165" s="459"/>
      <c r="CF165" s="459"/>
      <c r="CG165" s="459"/>
      <c r="CH165" s="459"/>
      <c r="CI165" s="459"/>
      <c r="CJ165" s="459"/>
      <c r="CK165" s="459"/>
      <c r="CL165" s="459"/>
      <c r="CM165" s="459"/>
      <c r="CN165" s="459"/>
      <c r="CO165" s="459"/>
      <c r="CP165" s="459"/>
      <c r="CQ165" s="459"/>
      <c r="CR165" s="459"/>
      <c r="CS165" s="459"/>
      <c r="CT165" s="459"/>
      <c r="CU165" s="459"/>
      <c r="CV165" s="459"/>
      <c r="CW165" s="459"/>
      <c r="CX165" s="459"/>
      <c r="CY165" s="459"/>
      <c r="CZ165" s="459"/>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459"/>
      <c r="AM166" s="459"/>
      <c r="AN166" s="459"/>
      <c r="AO166" s="1"/>
      <c r="AP166" s="1"/>
      <c r="AQ166" s="1"/>
      <c r="AR166" s="1"/>
      <c r="AS166" s="1"/>
      <c r="AT166" s="459"/>
      <c r="AU166" s="459"/>
      <c r="AV166" s="459"/>
      <c r="AW166" s="459"/>
      <c r="AX166" s="459"/>
      <c r="AY166" s="459"/>
      <c r="AZ166" s="459"/>
      <c r="BA166" s="459"/>
      <c r="BB166" s="459"/>
      <c r="BC166" s="459"/>
      <c r="BD166" s="459"/>
      <c r="BE166" s="459"/>
      <c r="BF166" s="459"/>
      <c r="BG166" s="459"/>
      <c r="BH166" s="459"/>
      <c r="BI166" s="459"/>
      <c r="BJ166" s="459"/>
      <c r="BK166" s="459"/>
      <c r="BL166" s="459"/>
      <c r="BM166" s="459"/>
      <c r="BN166" s="459"/>
      <c r="BO166" s="459"/>
      <c r="BP166" s="459"/>
      <c r="BQ166" s="459"/>
      <c r="BR166" s="459"/>
      <c r="BS166" s="459"/>
      <c r="BT166" s="459"/>
      <c r="BU166" s="459"/>
      <c r="BV166" s="459"/>
      <c r="BW166" s="459"/>
      <c r="BX166" s="459"/>
      <c r="BY166" s="459"/>
      <c r="BZ166" s="459"/>
      <c r="CA166" s="459"/>
      <c r="CB166" s="459"/>
      <c r="CC166" s="459"/>
      <c r="CD166" s="459"/>
      <c r="CE166" s="459"/>
      <c r="CF166" s="459"/>
      <c r="CG166" s="459"/>
      <c r="CH166" s="459"/>
      <c r="CI166" s="459"/>
      <c r="CJ166" s="459"/>
      <c r="CK166" s="459"/>
      <c r="CL166" s="459"/>
      <c r="CM166" s="459"/>
      <c r="CN166" s="459"/>
      <c r="CO166" s="459"/>
      <c r="CP166" s="459"/>
      <c r="CQ166" s="459"/>
      <c r="CR166" s="459"/>
      <c r="CS166" s="459"/>
      <c r="CT166" s="459"/>
      <c r="CU166" s="459"/>
      <c r="CV166" s="459"/>
      <c r="CW166" s="459"/>
      <c r="CX166" s="459"/>
      <c r="CY166" s="459"/>
      <c r="CZ166" s="459"/>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459"/>
      <c r="AM167" s="459"/>
      <c r="AN167" s="459"/>
      <c r="AO167" s="1"/>
      <c r="AP167" s="1"/>
      <c r="AQ167" s="1"/>
      <c r="AR167" s="1"/>
      <c r="AS167" s="1"/>
      <c r="AT167" s="459"/>
      <c r="AU167" s="459"/>
      <c r="AV167" s="459"/>
      <c r="AW167" s="459"/>
      <c r="AX167" s="459"/>
      <c r="AY167" s="459"/>
      <c r="AZ167" s="459"/>
      <c r="BA167" s="459"/>
      <c r="BB167" s="459"/>
      <c r="BC167" s="459"/>
      <c r="BD167" s="459"/>
      <c r="BE167" s="459"/>
      <c r="BF167" s="459"/>
      <c r="BG167" s="459"/>
      <c r="BH167" s="459"/>
      <c r="BI167" s="459"/>
      <c r="BJ167" s="459"/>
      <c r="BK167" s="459"/>
      <c r="BL167" s="459"/>
      <c r="BM167" s="459"/>
      <c r="BN167" s="459"/>
      <c r="BO167" s="459"/>
      <c r="BP167" s="459"/>
      <c r="BQ167" s="459"/>
      <c r="BR167" s="459"/>
      <c r="BS167" s="459"/>
      <c r="BT167" s="459"/>
      <c r="BU167" s="459"/>
      <c r="BV167" s="459"/>
      <c r="BW167" s="459"/>
      <c r="BX167" s="459"/>
      <c r="BY167" s="459"/>
      <c r="BZ167" s="459"/>
      <c r="CA167" s="459"/>
      <c r="CB167" s="459"/>
      <c r="CC167" s="459"/>
      <c r="CD167" s="459"/>
      <c r="CE167" s="459"/>
      <c r="CF167" s="459"/>
      <c r="CG167" s="459"/>
      <c r="CH167" s="459"/>
      <c r="CI167" s="459"/>
      <c r="CJ167" s="459"/>
      <c r="CK167" s="459"/>
      <c r="CL167" s="459"/>
      <c r="CM167" s="459"/>
      <c r="CN167" s="459"/>
      <c r="CO167" s="459"/>
      <c r="CP167" s="459"/>
      <c r="CQ167" s="459"/>
      <c r="CR167" s="459"/>
      <c r="CS167" s="459"/>
      <c r="CT167" s="459"/>
      <c r="CU167" s="459"/>
      <c r="CV167" s="459"/>
      <c r="CW167" s="459"/>
      <c r="CX167" s="459"/>
      <c r="CY167" s="459"/>
      <c r="CZ167" s="459"/>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459"/>
      <c r="AM168" s="459"/>
      <c r="AN168" s="459"/>
      <c r="AO168" s="1"/>
      <c r="AP168" s="1"/>
      <c r="AQ168" s="1"/>
      <c r="AR168" s="1"/>
      <c r="AS168" s="1"/>
      <c r="AT168" s="459"/>
      <c r="AU168" s="459"/>
      <c r="AV168" s="459"/>
      <c r="AW168" s="459"/>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59"/>
      <c r="BY168" s="459"/>
      <c r="BZ168" s="459"/>
      <c r="CA168" s="459"/>
      <c r="CB168" s="459"/>
      <c r="CC168" s="459"/>
      <c r="CD168" s="459"/>
      <c r="CE168" s="459"/>
      <c r="CF168" s="459"/>
      <c r="CG168" s="459"/>
      <c r="CH168" s="459"/>
      <c r="CI168" s="459"/>
      <c r="CJ168" s="459"/>
      <c r="CK168" s="459"/>
      <c r="CL168" s="459"/>
      <c r="CM168" s="459"/>
      <c r="CN168" s="459"/>
      <c r="CO168" s="459"/>
      <c r="CP168" s="459"/>
      <c r="CQ168" s="459"/>
      <c r="CR168" s="459"/>
      <c r="CS168" s="459"/>
      <c r="CT168" s="459"/>
      <c r="CU168" s="459"/>
      <c r="CV168" s="459"/>
      <c r="CW168" s="459"/>
      <c r="CX168" s="459"/>
      <c r="CY168" s="459"/>
      <c r="CZ168" s="459"/>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459"/>
      <c r="AM169" s="459"/>
      <c r="AN169" s="459"/>
      <c r="AO169" s="1"/>
      <c r="AP169" s="1"/>
      <c r="AQ169" s="1"/>
      <c r="AR169" s="1"/>
      <c r="AS169" s="1"/>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c r="BS169" s="459"/>
      <c r="BT169" s="459"/>
      <c r="BU169" s="459"/>
      <c r="BV169" s="459"/>
      <c r="BW169" s="459"/>
      <c r="BX169" s="459"/>
      <c r="BY169" s="459"/>
      <c r="BZ169" s="459"/>
      <c r="CA169" s="459"/>
      <c r="CB169" s="459"/>
      <c r="CC169" s="459"/>
      <c r="CD169" s="459"/>
      <c r="CE169" s="459"/>
      <c r="CF169" s="459"/>
      <c r="CG169" s="459"/>
      <c r="CH169" s="459"/>
      <c r="CI169" s="459"/>
      <c r="CJ169" s="459"/>
      <c r="CK169" s="459"/>
      <c r="CL169" s="459"/>
      <c r="CM169" s="459"/>
      <c r="CN169" s="459"/>
      <c r="CO169" s="459"/>
      <c r="CP169" s="459"/>
      <c r="CQ169" s="459"/>
      <c r="CR169" s="459"/>
      <c r="CS169" s="459"/>
      <c r="CT169" s="459"/>
      <c r="CU169" s="459"/>
      <c r="CV169" s="459"/>
      <c r="CW169" s="459"/>
      <c r="CX169" s="459"/>
      <c r="CY169" s="459"/>
      <c r="CZ169" s="459"/>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459"/>
      <c r="AM170" s="459"/>
      <c r="AN170" s="459"/>
      <c r="AO170" s="1"/>
      <c r="AP170" s="1"/>
      <c r="AQ170" s="1"/>
      <c r="AR170" s="1"/>
      <c r="AS170" s="1"/>
      <c r="AT170" s="459"/>
      <c r="AU170" s="459"/>
      <c r="AV170" s="459"/>
      <c r="AW170" s="459"/>
      <c r="AX170" s="459"/>
      <c r="AY170" s="459"/>
      <c r="AZ170" s="459"/>
      <c r="BA170" s="459"/>
      <c r="BB170" s="459"/>
      <c r="BC170" s="459"/>
      <c r="BD170" s="459"/>
      <c r="BE170" s="459"/>
      <c r="BF170" s="459"/>
      <c r="BG170" s="459"/>
      <c r="BH170" s="459"/>
      <c r="BI170" s="459"/>
      <c r="BJ170" s="459"/>
      <c r="BK170" s="459"/>
      <c r="BL170" s="459"/>
      <c r="BM170" s="459"/>
      <c r="BN170" s="459"/>
      <c r="BO170" s="459"/>
      <c r="BP170" s="459"/>
      <c r="BQ170" s="459"/>
      <c r="BR170" s="459"/>
      <c r="BS170" s="459"/>
      <c r="BT170" s="459"/>
      <c r="BU170" s="459"/>
      <c r="BV170" s="459"/>
      <c r="BW170" s="459"/>
      <c r="BX170" s="459"/>
      <c r="BY170" s="459"/>
      <c r="BZ170" s="459"/>
      <c r="CA170" s="459"/>
      <c r="CB170" s="459"/>
      <c r="CC170" s="459"/>
      <c r="CD170" s="459"/>
      <c r="CE170" s="459"/>
      <c r="CF170" s="459"/>
      <c r="CG170" s="459"/>
      <c r="CH170" s="459"/>
      <c r="CI170" s="459"/>
      <c r="CJ170" s="459"/>
      <c r="CK170" s="459"/>
      <c r="CL170" s="459"/>
      <c r="CM170" s="459"/>
      <c r="CN170" s="459"/>
      <c r="CO170" s="459"/>
      <c r="CP170" s="459"/>
      <c r="CQ170" s="459"/>
      <c r="CR170" s="459"/>
      <c r="CS170" s="459"/>
      <c r="CT170" s="459"/>
      <c r="CU170" s="459"/>
      <c r="CV170" s="459"/>
      <c r="CW170" s="459"/>
      <c r="CX170" s="459"/>
      <c r="CY170" s="459"/>
      <c r="CZ170" s="459"/>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459"/>
      <c r="AM171" s="459"/>
      <c r="AN171" s="459"/>
      <c r="AO171" s="1"/>
      <c r="AP171" s="1"/>
      <c r="AQ171" s="1"/>
      <c r="AR171" s="1"/>
      <c r="AS171" s="1"/>
      <c r="AT171" s="459"/>
      <c r="AU171" s="459"/>
      <c r="AV171" s="459"/>
      <c r="AW171" s="459"/>
      <c r="AX171" s="459"/>
      <c r="AY171" s="459"/>
      <c r="AZ171" s="459"/>
      <c r="BA171" s="459"/>
      <c r="BB171" s="459"/>
      <c r="BC171" s="459"/>
      <c r="BD171" s="459"/>
      <c r="BE171" s="459"/>
      <c r="BF171" s="459"/>
      <c r="BG171" s="459"/>
      <c r="BH171" s="459"/>
      <c r="BI171" s="459"/>
      <c r="BJ171" s="459"/>
      <c r="BK171" s="459"/>
      <c r="BL171" s="459"/>
      <c r="BM171" s="459"/>
      <c r="BN171" s="459"/>
      <c r="BO171" s="459"/>
      <c r="BP171" s="459"/>
      <c r="BQ171" s="459"/>
      <c r="BR171" s="459"/>
      <c r="BS171" s="459"/>
      <c r="BT171" s="459"/>
      <c r="BU171" s="459"/>
      <c r="BV171" s="459"/>
      <c r="BW171" s="459"/>
      <c r="BX171" s="459"/>
      <c r="BY171" s="459"/>
      <c r="BZ171" s="459"/>
      <c r="CA171" s="459"/>
      <c r="CB171" s="459"/>
      <c r="CC171" s="459"/>
      <c r="CD171" s="459"/>
      <c r="CE171" s="459"/>
      <c r="CF171" s="459"/>
      <c r="CG171" s="459"/>
      <c r="CH171" s="459"/>
      <c r="CI171" s="459"/>
      <c r="CJ171" s="459"/>
      <c r="CK171" s="459"/>
      <c r="CL171" s="459"/>
      <c r="CM171" s="459"/>
      <c r="CN171" s="459"/>
      <c r="CO171" s="459"/>
      <c r="CP171" s="459"/>
      <c r="CQ171" s="459"/>
      <c r="CR171" s="459"/>
      <c r="CS171" s="459"/>
      <c r="CT171" s="459"/>
      <c r="CU171" s="459"/>
      <c r="CV171" s="459"/>
      <c r="CW171" s="459"/>
      <c r="CX171" s="459"/>
      <c r="CY171" s="459"/>
      <c r="CZ171" s="459"/>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459"/>
      <c r="AM172" s="459"/>
      <c r="AN172" s="459"/>
      <c r="AO172" s="1"/>
      <c r="AP172" s="1"/>
      <c r="AQ172" s="1"/>
      <c r="AR172" s="1"/>
      <c r="AS172" s="1"/>
      <c r="AT172" s="459"/>
      <c r="AU172" s="459"/>
      <c r="AV172" s="459"/>
      <c r="AW172" s="459"/>
      <c r="AX172" s="459"/>
      <c r="AY172" s="459"/>
      <c r="AZ172" s="459"/>
      <c r="BA172" s="459"/>
      <c r="BB172" s="459"/>
      <c r="BC172" s="459"/>
      <c r="BD172" s="459"/>
      <c r="BE172" s="459"/>
      <c r="BF172" s="459"/>
      <c r="BG172" s="459"/>
      <c r="BH172" s="459"/>
      <c r="BI172" s="459"/>
      <c r="BJ172" s="459"/>
      <c r="BK172" s="459"/>
      <c r="BL172" s="459"/>
      <c r="BM172" s="459"/>
      <c r="BN172" s="459"/>
      <c r="BO172" s="459"/>
      <c r="BP172" s="459"/>
      <c r="BQ172" s="459"/>
      <c r="BR172" s="459"/>
      <c r="BS172" s="459"/>
      <c r="BT172" s="459"/>
      <c r="BU172" s="459"/>
      <c r="BV172" s="459"/>
      <c r="BW172" s="459"/>
      <c r="BX172" s="459"/>
      <c r="BY172" s="459"/>
      <c r="BZ172" s="459"/>
      <c r="CA172" s="459"/>
      <c r="CB172" s="459"/>
      <c r="CC172" s="459"/>
      <c r="CD172" s="459"/>
      <c r="CE172" s="459"/>
      <c r="CF172" s="459"/>
      <c r="CG172" s="459"/>
      <c r="CH172" s="459"/>
      <c r="CI172" s="459"/>
      <c r="CJ172" s="459"/>
      <c r="CK172" s="459"/>
      <c r="CL172" s="459"/>
      <c r="CM172" s="459"/>
      <c r="CN172" s="459"/>
      <c r="CO172" s="459"/>
      <c r="CP172" s="459"/>
      <c r="CQ172" s="459"/>
      <c r="CR172" s="459"/>
      <c r="CS172" s="459"/>
      <c r="CT172" s="459"/>
      <c r="CU172" s="459"/>
      <c r="CV172" s="459"/>
      <c r="CW172" s="459"/>
      <c r="CX172" s="459"/>
      <c r="CY172" s="459"/>
      <c r="CZ172" s="459"/>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459"/>
      <c r="AM173" s="459"/>
      <c r="AN173" s="459"/>
      <c r="AO173" s="1"/>
      <c r="AP173" s="1"/>
      <c r="AQ173" s="1"/>
      <c r="AR173" s="1"/>
      <c r="AS173" s="1"/>
      <c r="AT173" s="459"/>
      <c r="AU173" s="459"/>
      <c r="AV173" s="459"/>
      <c r="AW173" s="459"/>
      <c r="AX173" s="459"/>
      <c r="AY173" s="459"/>
      <c r="AZ173" s="459"/>
      <c r="BA173" s="459"/>
      <c r="BB173" s="459"/>
      <c r="BC173" s="459"/>
      <c r="BD173" s="459"/>
      <c r="BE173" s="459"/>
      <c r="BF173" s="459"/>
      <c r="BG173" s="459"/>
      <c r="BH173" s="459"/>
      <c r="BI173" s="459"/>
      <c r="BJ173" s="459"/>
      <c r="BK173" s="459"/>
      <c r="BL173" s="459"/>
      <c r="BM173" s="459"/>
      <c r="BN173" s="459"/>
      <c r="BO173" s="459"/>
      <c r="BP173" s="459"/>
      <c r="BQ173" s="459"/>
      <c r="BR173" s="459"/>
      <c r="BS173" s="459"/>
      <c r="BT173" s="459"/>
      <c r="BU173" s="459"/>
      <c r="BV173" s="459"/>
      <c r="BW173" s="459"/>
      <c r="BX173" s="459"/>
      <c r="BY173" s="459"/>
      <c r="BZ173" s="459"/>
      <c r="CA173" s="459"/>
      <c r="CB173" s="459"/>
      <c r="CC173" s="459"/>
      <c r="CD173" s="459"/>
      <c r="CE173" s="459"/>
      <c r="CF173" s="459"/>
      <c r="CG173" s="459"/>
      <c r="CH173" s="459"/>
      <c r="CI173" s="459"/>
      <c r="CJ173" s="459"/>
      <c r="CK173" s="459"/>
      <c r="CL173" s="459"/>
      <c r="CM173" s="459"/>
      <c r="CN173" s="459"/>
      <c r="CO173" s="459"/>
      <c r="CP173" s="459"/>
      <c r="CQ173" s="459"/>
      <c r="CR173" s="459"/>
      <c r="CS173" s="459"/>
      <c r="CT173" s="459"/>
      <c r="CU173" s="459"/>
      <c r="CV173" s="459"/>
      <c r="CW173" s="459"/>
      <c r="CX173" s="459"/>
      <c r="CY173" s="459"/>
      <c r="CZ173" s="459"/>
    </row>
    <row r="174" spans="1:104" s="81" customFormat="1" ht="19.350000000000001" hidden="1" customHeight="1" outlineLevel="1">
      <c r="A174" s="252"/>
      <c r="B174" s="269" t="str">
        <f>$O$156</f>
        <v>所定労働時間(h/月)</v>
      </c>
      <c r="C174" s="258"/>
      <c r="D174" s="219"/>
      <c r="E174" s="427" t="s">
        <v>51</v>
      </c>
      <c r="F174" s="252"/>
      <c r="G174" s="252"/>
      <c r="H174" s="267" t="str">
        <f>$H$53</f>
        <v>NEDO事業の従事時間(h/月)</v>
      </c>
      <c r="I174" s="237"/>
      <c r="J174" s="230"/>
      <c r="K174" s="232">
        <f>$H$54</f>
        <v>0</v>
      </c>
      <c r="L174" s="219"/>
      <c r="M174" s="219"/>
      <c r="N174" s="453"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459"/>
      <c r="AM174" s="459"/>
      <c r="AN174" s="459"/>
      <c r="AO174" s="1"/>
      <c r="AP174" s="1"/>
      <c r="AQ174" s="1"/>
      <c r="AR174" s="1"/>
      <c r="AS174" s="1"/>
      <c r="AT174" s="459"/>
      <c r="AU174" s="459"/>
      <c r="AV174" s="459"/>
      <c r="AW174" s="459"/>
      <c r="AX174" s="459"/>
      <c r="AY174" s="459"/>
      <c r="AZ174" s="459"/>
      <c r="BA174" s="459"/>
      <c r="BB174" s="459"/>
      <c r="BC174" s="459"/>
      <c r="BD174" s="459"/>
      <c r="BE174" s="459"/>
      <c r="BF174" s="459"/>
      <c r="BG174" s="459"/>
      <c r="BH174" s="459"/>
      <c r="BI174" s="459"/>
      <c r="BJ174" s="459"/>
      <c r="BK174" s="459"/>
      <c r="BL174" s="459"/>
      <c r="BM174" s="459"/>
      <c r="BN174" s="459"/>
      <c r="BO174" s="459"/>
      <c r="BP174" s="459"/>
      <c r="BQ174" s="459"/>
      <c r="BR174" s="459"/>
      <c r="BS174" s="459"/>
      <c r="BT174" s="459"/>
      <c r="BU174" s="459"/>
      <c r="BV174" s="459"/>
      <c r="BW174" s="459"/>
      <c r="BX174" s="459"/>
      <c r="BY174" s="459"/>
      <c r="BZ174" s="459"/>
      <c r="CA174" s="459"/>
      <c r="CB174" s="459"/>
      <c r="CC174" s="459"/>
      <c r="CD174" s="459"/>
      <c r="CE174" s="459"/>
      <c r="CF174" s="459"/>
      <c r="CG174" s="459"/>
      <c r="CH174" s="459"/>
      <c r="CI174" s="459"/>
      <c r="CJ174" s="459"/>
      <c r="CK174" s="459"/>
      <c r="CL174" s="459"/>
      <c r="CM174" s="459"/>
      <c r="CN174" s="459"/>
      <c r="CO174" s="459"/>
      <c r="CP174" s="459"/>
      <c r="CQ174" s="459"/>
      <c r="CR174" s="459"/>
      <c r="CS174" s="459"/>
      <c r="CT174" s="459"/>
      <c r="CU174" s="459"/>
      <c r="CV174" s="459"/>
      <c r="CW174" s="459"/>
      <c r="CX174" s="459"/>
      <c r="CY174" s="459"/>
      <c r="CZ174" s="459"/>
    </row>
    <row r="175" spans="1:104" s="81" customFormat="1" ht="19.350000000000001" hidden="1" customHeight="1" outlineLevel="1">
      <c r="A175" s="252"/>
      <c r="B175" s="435" t="str">
        <f>TEXT($B$58*$F$58-G58,"###.00")&amp;" /固定除く"</f>
        <v>.00 /固定除く</v>
      </c>
      <c r="C175" s="428"/>
      <c r="D175" s="428"/>
      <c r="E175" s="428"/>
      <c r="F175" s="300" t="str">
        <f>H174&amp;" "&amp;K$174&amp;" + "&amp;$I$53&amp;" "&amp;$I$54</f>
        <v>NEDO事業の従事時間(h/月) 0 + 他の公的事業従事時間(h/月) 0</v>
      </c>
      <c r="G175" s="291"/>
      <c r="H175" s="292"/>
      <c r="I175" s="292"/>
      <c r="J175" s="292"/>
      <c r="K175" s="292"/>
      <c r="L175" s="292"/>
      <c r="M175" s="219"/>
      <c r="N175" s="453"/>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459"/>
      <c r="AM175" s="459"/>
      <c r="AN175" s="459"/>
      <c r="AO175" s="1"/>
      <c r="AP175" s="1"/>
      <c r="AQ175" s="1"/>
      <c r="AR175" s="1"/>
      <c r="AS175" s="1"/>
      <c r="AT175" s="459"/>
      <c r="AU175" s="459"/>
      <c r="AV175" s="459"/>
      <c r="AW175" s="459"/>
      <c r="AX175" s="459"/>
      <c r="AY175" s="459"/>
      <c r="AZ175" s="459"/>
      <c r="BA175" s="459"/>
      <c r="BB175" s="459"/>
      <c r="BC175" s="459"/>
      <c r="BD175" s="459"/>
      <c r="BE175" s="459"/>
      <c r="BF175" s="459"/>
      <c r="BG175" s="459"/>
      <c r="BH175" s="459"/>
      <c r="BI175" s="459"/>
      <c r="BJ175" s="459"/>
      <c r="BK175" s="459"/>
      <c r="BL175" s="459"/>
      <c r="BM175" s="459"/>
      <c r="BN175" s="459"/>
      <c r="BO175" s="459"/>
      <c r="BP175" s="459"/>
      <c r="BQ175" s="459"/>
      <c r="BR175" s="459"/>
      <c r="BS175" s="459"/>
      <c r="BT175" s="459"/>
      <c r="BU175" s="459"/>
      <c r="BV175" s="459"/>
      <c r="BW175" s="459"/>
      <c r="BX175" s="459"/>
      <c r="BY175" s="459"/>
      <c r="BZ175" s="459"/>
      <c r="CA175" s="459"/>
      <c r="CB175" s="459"/>
      <c r="CC175" s="459"/>
      <c r="CD175" s="459"/>
      <c r="CE175" s="459"/>
      <c r="CF175" s="459"/>
      <c r="CG175" s="459"/>
      <c r="CH175" s="459"/>
      <c r="CI175" s="459"/>
      <c r="CJ175" s="459"/>
      <c r="CK175" s="459"/>
      <c r="CL175" s="459"/>
      <c r="CM175" s="459"/>
      <c r="CN175" s="459"/>
      <c r="CO175" s="459"/>
      <c r="CP175" s="459"/>
      <c r="CQ175" s="459"/>
      <c r="CR175" s="459"/>
      <c r="CS175" s="459"/>
      <c r="CT175" s="459"/>
      <c r="CU175" s="459"/>
      <c r="CV175" s="459"/>
      <c r="CW175" s="459"/>
      <c r="CX175" s="459"/>
      <c r="CY175" s="459"/>
      <c r="CZ175" s="459"/>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459"/>
      <c r="AM176" s="459"/>
      <c r="AN176" s="459"/>
      <c r="AO176" s="1"/>
      <c r="AP176" s="1"/>
      <c r="AQ176" s="1"/>
      <c r="AR176" s="1"/>
      <c r="AS176" s="1"/>
      <c r="AT176" s="459"/>
      <c r="AU176" s="459"/>
      <c r="AV176" s="459"/>
      <c r="AW176" s="459"/>
      <c r="AX176" s="459"/>
      <c r="AY176" s="459"/>
      <c r="AZ176" s="459"/>
      <c r="BA176" s="459"/>
      <c r="BB176" s="459"/>
      <c r="BC176" s="459"/>
      <c r="BD176" s="459"/>
      <c r="BE176" s="459"/>
      <c r="BF176" s="459"/>
      <c r="BG176" s="459"/>
      <c r="BH176" s="459"/>
      <c r="BI176" s="459"/>
      <c r="BJ176" s="459"/>
      <c r="BK176" s="459"/>
      <c r="BL176" s="459"/>
      <c r="BM176" s="459"/>
      <c r="BN176" s="459"/>
      <c r="BO176" s="459"/>
      <c r="BP176" s="459"/>
      <c r="BQ176" s="459"/>
      <c r="BR176" s="459"/>
      <c r="BS176" s="459"/>
      <c r="BT176" s="459"/>
      <c r="BU176" s="459"/>
      <c r="BV176" s="459"/>
      <c r="BW176" s="459"/>
      <c r="BX176" s="459"/>
      <c r="BY176" s="459"/>
      <c r="BZ176" s="459"/>
      <c r="CA176" s="459"/>
      <c r="CB176" s="459"/>
      <c r="CC176" s="459"/>
      <c r="CD176" s="459"/>
      <c r="CE176" s="459"/>
      <c r="CF176" s="459"/>
      <c r="CG176" s="459"/>
      <c r="CH176" s="459"/>
      <c r="CI176" s="459"/>
      <c r="CJ176" s="459"/>
      <c r="CK176" s="459"/>
      <c r="CL176" s="459"/>
      <c r="CM176" s="459"/>
      <c r="CN176" s="459"/>
      <c r="CO176" s="459"/>
      <c r="CP176" s="459"/>
      <c r="CQ176" s="459"/>
      <c r="CR176" s="459"/>
      <c r="CS176" s="459"/>
      <c r="CT176" s="459"/>
      <c r="CU176" s="459"/>
      <c r="CV176" s="459"/>
      <c r="CW176" s="459"/>
      <c r="CX176" s="459"/>
      <c r="CY176" s="459"/>
      <c r="CZ176" s="459"/>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459"/>
      <c r="AM177" s="459"/>
      <c r="AN177" s="459"/>
      <c r="AO177" s="1"/>
      <c r="AP177" s="1"/>
      <c r="AQ177" s="1"/>
      <c r="AR177" s="1"/>
      <c r="AS177" s="1"/>
      <c r="AT177" s="459"/>
      <c r="AU177" s="459"/>
      <c r="AV177" s="459"/>
      <c r="AW177" s="459"/>
      <c r="AX177" s="459"/>
      <c r="AY177" s="459"/>
      <c r="AZ177" s="459"/>
      <c r="BA177" s="459"/>
      <c r="BB177" s="459"/>
      <c r="BC177" s="459"/>
      <c r="BD177" s="459"/>
      <c r="BE177" s="459"/>
      <c r="BF177" s="459"/>
      <c r="BG177" s="459"/>
      <c r="BH177" s="459"/>
      <c r="BI177" s="459"/>
      <c r="BJ177" s="459"/>
      <c r="BK177" s="459"/>
      <c r="BL177" s="459"/>
      <c r="BM177" s="459"/>
      <c r="BN177" s="459"/>
      <c r="BO177" s="459"/>
      <c r="BP177" s="459"/>
      <c r="BQ177" s="459"/>
      <c r="BR177" s="459"/>
      <c r="BS177" s="459"/>
      <c r="BT177" s="459"/>
      <c r="BU177" s="459"/>
      <c r="BV177" s="459"/>
      <c r="BW177" s="459"/>
      <c r="BX177" s="459"/>
      <c r="BY177" s="459"/>
      <c r="BZ177" s="459"/>
      <c r="CA177" s="459"/>
      <c r="CB177" s="459"/>
      <c r="CC177" s="459"/>
      <c r="CD177" s="459"/>
      <c r="CE177" s="459"/>
      <c r="CF177" s="459"/>
      <c r="CG177" s="459"/>
      <c r="CH177" s="459"/>
      <c r="CI177" s="459"/>
      <c r="CJ177" s="459"/>
      <c r="CK177" s="459"/>
      <c r="CL177" s="459"/>
      <c r="CM177" s="459"/>
      <c r="CN177" s="459"/>
      <c r="CO177" s="459"/>
      <c r="CP177" s="459"/>
      <c r="CQ177" s="459"/>
      <c r="CR177" s="459"/>
      <c r="CS177" s="459"/>
      <c r="CT177" s="459"/>
      <c r="CU177" s="459"/>
      <c r="CV177" s="459"/>
      <c r="CW177" s="459"/>
      <c r="CX177" s="459"/>
      <c r="CY177" s="459"/>
      <c r="CZ177" s="459"/>
    </row>
    <row r="178" spans="1:104" s="81" customFormat="1" ht="19.350000000000001" hidden="1" customHeight="1" outlineLevel="1">
      <c r="A178" s="252"/>
      <c r="B178" s="269" t="str">
        <f>$O$156</f>
        <v>所定労働時間(h/月)</v>
      </c>
      <c r="C178" s="258"/>
      <c r="D178" s="219"/>
      <c r="E178" s="427" t="s">
        <v>51</v>
      </c>
      <c r="F178" s="252"/>
      <c r="G178" s="252"/>
      <c r="H178" s="267" t="str">
        <f>$H$53</f>
        <v>NEDO事業の従事時間(h/月)</v>
      </c>
      <c r="I178" s="237"/>
      <c r="J178" s="230"/>
      <c r="K178" s="232">
        <f>$H$54</f>
        <v>0</v>
      </c>
      <c r="L178" s="219"/>
      <c r="M178" s="219"/>
      <c r="N178" s="453"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459"/>
      <c r="AM178" s="459"/>
      <c r="AN178" s="459"/>
      <c r="AO178" s="1"/>
      <c r="AP178" s="1"/>
      <c r="AQ178" s="1"/>
      <c r="AR178" s="1"/>
      <c r="AS178" s="1"/>
      <c r="AT178" s="459"/>
      <c r="AU178" s="459"/>
      <c r="AV178" s="459"/>
      <c r="AW178" s="459"/>
      <c r="AX178" s="459"/>
      <c r="AY178" s="459"/>
      <c r="AZ178" s="459"/>
      <c r="BA178" s="459"/>
      <c r="BB178" s="459"/>
      <c r="BC178" s="459"/>
      <c r="BD178" s="459"/>
      <c r="BE178" s="459"/>
      <c r="BF178" s="459"/>
      <c r="BG178" s="459"/>
      <c r="BH178" s="459"/>
      <c r="BI178" s="459"/>
      <c r="BJ178" s="459"/>
      <c r="BK178" s="459"/>
      <c r="BL178" s="459"/>
      <c r="BM178" s="459"/>
      <c r="BN178" s="459"/>
      <c r="BO178" s="459"/>
      <c r="BP178" s="459"/>
      <c r="BQ178" s="459"/>
      <c r="BR178" s="459"/>
      <c r="BS178" s="459"/>
      <c r="BT178" s="459"/>
      <c r="BU178" s="459"/>
      <c r="BV178" s="459"/>
      <c r="BW178" s="459"/>
      <c r="BX178" s="459"/>
      <c r="BY178" s="459"/>
      <c r="BZ178" s="459"/>
      <c r="CA178" s="459"/>
      <c r="CB178" s="459"/>
      <c r="CC178" s="459"/>
      <c r="CD178" s="459"/>
      <c r="CE178" s="459"/>
      <c r="CF178" s="459"/>
      <c r="CG178" s="459"/>
      <c r="CH178" s="459"/>
      <c r="CI178" s="459"/>
      <c r="CJ178" s="459"/>
      <c r="CK178" s="459"/>
      <c r="CL178" s="459"/>
      <c r="CM178" s="459"/>
      <c r="CN178" s="459"/>
      <c r="CO178" s="459"/>
      <c r="CP178" s="459"/>
      <c r="CQ178" s="459"/>
      <c r="CR178" s="459"/>
      <c r="CS178" s="459"/>
      <c r="CT178" s="459"/>
      <c r="CU178" s="459"/>
      <c r="CV178" s="459"/>
      <c r="CW178" s="459"/>
      <c r="CX178" s="459"/>
      <c r="CY178" s="459"/>
      <c r="CZ178" s="459"/>
    </row>
    <row r="179" spans="1:104" s="81" customFormat="1" ht="19.350000000000001" hidden="1" customHeight="1" outlineLevel="1">
      <c r="A179" s="252"/>
      <c r="B179" s="435" t="str">
        <f>TEXT($B$58*$F$58-G58,"###.00")&amp;" /固定除く"</f>
        <v>.00 /固定除く</v>
      </c>
      <c r="C179" s="428"/>
      <c r="D179" s="428"/>
      <c r="E179" s="428"/>
      <c r="F179" s="300" t="str">
        <f>H178&amp;" "&amp;K$174&amp;" + "&amp;$I$53&amp;" "&amp;$I$54</f>
        <v>NEDO事業の従事時間(h/月) 0 + 他の公的事業従事時間(h/月) 0</v>
      </c>
      <c r="G179" s="291"/>
      <c r="H179" s="292"/>
      <c r="I179" s="292"/>
      <c r="J179" s="292"/>
      <c r="K179" s="292"/>
      <c r="L179" s="292"/>
      <c r="M179" s="219"/>
      <c r="N179" s="453"/>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459"/>
      <c r="AM179" s="459"/>
      <c r="AN179" s="459"/>
      <c r="AO179" s="1"/>
      <c r="AP179" s="1"/>
      <c r="AQ179" s="1"/>
      <c r="AR179" s="1"/>
      <c r="AS179" s="1"/>
      <c r="AT179" s="459"/>
      <c r="AU179" s="459"/>
      <c r="AV179" s="459"/>
      <c r="AW179" s="459"/>
      <c r="AX179" s="459"/>
      <c r="AY179" s="459"/>
      <c r="AZ179" s="459"/>
      <c r="BA179" s="459"/>
      <c r="BB179" s="459"/>
      <c r="BC179" s="459"/>
      <c r="BD179" s="459"/>
      <c r="BE179" s="459"/>
      <c r="BF179" s="459"/>
      <c r="BG179" s="459"/>
      <c r="BH179" s="459"/>
      <c r="BI179" s="459"/>
      <c r="BJ179" s="459"/>
      <c r="BK179" s="459"/>
      <c r="BL179" s="459"/>
      <c r="BM179" s="459"/>
      <c r="BN179" s="459"/>
      <c r="BO179" s="459"/>
      <c r="BP179" s="459"/>
      <c r="BQ179" s="459"/>
      <c r="BR179" s="459"/>
      <c r="BS179" s="459"/>
      <c r="BT179" s="459"/>
      <c r="BU179" s="459"/>
      <c r="BV179" s="459"/>
      <c r="BW179" s="459"/>
      <c r="BX179" s="459"/>
      <c r="BY179" s="459"/>
      <c r="BZ179" s="459"/>
      <c r="CA179" s="459"/>
      <c r="CB179" s="459"/>
      <c r="CC179" s="459"/>
      <c r="CD179" s="459"/>
      <c r="CE179" s="459"/>
      <c r="CF179" s="459"/>
      <c r="CG179" s="459"/>
      <c r="CH179" s="459"/>
      <c r="CI179" s="459"/>
      <c r="CJ179" s="459"/>
      <c r="CK179" s="459"/>
      <c r="CL179" s="459"/>
      <c r="CM179" s="459"/>
      <c r="CN179" s="459"/>
      <c r="CO179" s="459"/>
      <c r="CP179" s="459"/>
      <c r="CQ179" s="459"/>
      <c r="CR179" s="459"/>
      <c r="CS179" s="459"/>
      <c r="CT179" s="459"/>
      <c r="CU179" s="459"/>
      <c r="CV179" s="459"/>
      <c r="CW179" s="459"/>
      <c r="CX179" s="459"/>
      <c r="CY179" s="459"/>
      <c r="CZ179" s="459"/>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459"/>
      <c r="AM180" s="459"/>
      <c r="AN180" s="459"/>
      <c r="AO180" s="1"/>
      <c r="AP180" s="1"/>
      <c r="AQ180" s="1"/>
      <c r="AR180" s="1"/>
      <c r="AS180" s="1"/>
      <c r="AT180" s="459"/>
      <c r="AU180" s="459"/>
      <c r="AV180" s="459"/>
      <c r="AW180" s="459"/>
      <c r="AX180" s="459"/>
      <c r="AY180" s="459"/>
      <c r="AZ180" s="459"/>
      <c r="BA180" s="459"/>
      <c r="BB180" s="459"/>
      <c r="BC180" s="459"/>
      <c r="BD180" s="459"/>
      <c r="BE180" s="459"/>
      <c r="BF180" s="459"/>
      <c r="BG180" s="459"/>
      <c r="BH180" s="459"/>
      <c r="BI180" s="459"/>
      <c r="BJ180" s="459"/>
      <c r="BK180" s="459"/>
      <c r="BL180" s="459"/>
      <c r="BM180" s="459"/>
      <c r="BN180" s="459"/>
      <c r="BO180" s="459"/>
      <c r="BP180" s="459"/>
      <c r="BQ180" s="459"/>
      <c r="BR180" s="459"/>
      <c r="BS180" s="459"/>
      <c r="BT180" s="459"/>
      <c r="BU180" s="459"/>
      <c r="BV180" s="459"/>
      <c r="BW180" s="459"/>
      <c r="BX180" s="459"/>
      <c r="BY180" s="459"/>
      <c r="BZ180" s="459"/>
      <c r="CA180" s="459"/>
      <c r="CB180" s="459"/>
      <c r="CC180" s="459"/>
      <c r="CD180" s="459"/>
      <c r="CE180" s="459"/>
      <c r="CF180" s="459"/>
      <c r="CG180" s="459"/>
      <c r="CH180" s="459"/>
      <c r="CI180" s="459"/>
      <c r="CJ180" s="459"/>
      <c r="CK180" s="459"/>
      <c r="CL180" s="459"/>
      <c r="CM180" s="459"/>
      <c r="CN180" s="459"/>
      <c r="CO180" s="459"/>
      <c r="CP180" s="459"/>
      <c r="CQ180" s="459"/>
      <c r="CR180" s="459"/>
      <c r="CS180" s="459"/>
      <c r="CT180" s="459"/>
      <c r="CU180" s="459"/>
      <c r="CV180" s="459"/>
      <c r="CW180" s="459"/>
      <c r="CX180" s="459"/>
      <c r="CY180" s="459"/>
      <c r="CZ180" s="459"/>
    </row>
    <row r="181" spans="1:104" s="81" customFormat="1" ht="19.350000000000001" hidden="1" customHeight="1" outlineLevel="1">
      <c r="A181" s="252"/>
      <c r="B181" s="318" t="s">
        <v>154</v>
      </c>
      <c r="C181" s="237"/>
      <c r="D181" s="257"/>
      <c r="E181" s="257"/>
      <c r="F181" s="319" t="str">
        <f>$O$156</f>
        <v>所定労働時間(h/月)</v>
      </c>
      <c r="G181" s="427" t="s">
        <v>51</v>
      </c>
      <c r="H181" s="252"/>
      <c r="I181" s="252"/>
      <c r="J181" s="267" t="str">
        <f>$H$53</f>
        <v>NEDO事業の従事時間(h/月)</v>
      </c>
      <c r="K181" s="237"/>
      <c r="L181" s="230"/>
      <c r="M181" s="433">
        <f>$H$54</f>
        <v>0</v>
      </c>
      <c r="N181" s="434"/>
      <c r="O181" s="219"/>
      <c r="P181" s="269"/>
      <c r="Q181" s="290"/>
      <c r="S181" s="1"/>
      <c r="T181" s="1"/>
      <c r="U181" s="1"/>
      <c r="V181" s="1"/>
      <c r="W181" s="1"/>
      <c r="X181" s="1"/>
      <c r="Y181" s="1"/>
      <c r="Z181" s="1"/>
      <c r="AA181" s="1"/>
      <c r="AB181" s="1"/>
      <c r="AC181" s="1"/>
      <c r="AD181" s="1"/>
      <c r="AE181" s="1"/>
      <c r="AF181" s="1"/>
      <c r="AG181" s="1"/>
      <c r="AH181" s="73"/>
      <c r="AI181" s="3"/>
      <c r="AJ181" s="1"/>
      <c r="AK181" s="1"/>
      <c r="AL181" s="459"/>
      <c r="AM181" s="459"/>
      <c r="AN181" s="459"/>
      <c r="AO181" s="1"/>
      <c r="AP181" s="1"/>
      <c r="AQ181" s="1"/>
      <c r="AR181" s="1"/>
      <c r="AS181" s="1"/>
      <c r="AT181" s="459"/>
      <c r="AU181" s="459"/>
      <c r="AV181" s="459"/>
      <c r="AW181" s="459"/>
      <c r="AX181" s="459"/>
      <c r="AY181" s="459"/>
      <c r="AZ181" s="459"/>
      <c r="BA181" s="459"/>
      <c r="BB181" s="459"/>
      <c r="BC181" s="459"/>
      <c r="BD181" s="459"/>
      <c r="BE181" s="459"/>
      <c r="BF181" s="459"/>
      <c r="BG181" s="459"/>
      <c r="BH181" s="459"/>
      <c r="BI181" s="459"/>
      <c r="BJ181" s="459"/>
      <c r="BK181" s="459"/>
      <c r="BL181" s="459"/>
      <c r="BM181" s="459"/>
      <c r="BN181" s="459"/>
      <c r="BO181" s="459"/>
      <c r="BP181" s="459"/>
      <c r="BQ181" s="459"/>
      <c r="BR181" s="459"/>
      <c r="BS181" s="459"/>
      <c r="BT181" s="459"/>
      <c r="BU181" s="459"/>
      <c r="BV181" s="459"/>
      <c r="BW181" s="459"/>
      <c r="BX181" s="459"/>
      <c r="BY181" s="459"/>
      <c r="BZ181" s="459"/>
      <c r="CA181" s="459"/>
      <c r="CB181" s="459"/>
      <c r="CC181" s="459"/>
      <c r="CD181" s="459"/>
      <c r="CE181" s="459"/>
      <c r="CF181" s="459"/>
      <c r="CG181" s="459"/>
      <c r="CH181" s="459"/>
      <c r="CI181" s="459"/>
      <c r="CJ181" s="459"/>
      <c r="CK181" s="459"/>
      <c r="CL181" s="459"/>
      <c r="CM181" s="459"/>
      <c r="CN181" s="459"/>
      <c r="CO181" s="459"/>
      <c r="CP181" s="459"/>
      <c r="CQ181" s="459"/>
      <c r="CR181" s="459"/>
      <c r="CS181" s="459"/>
      <c r="CT181" s="459"/>
      <c r="CU181" s="459"/>
      <c r="CV181" s="459"/>
      <c r="CW181" s="459"/>
      <c r="CX181" s="459"/>
      <c r="CY181" s="459"/>
      <c r="CZ181" s="459"/>
    </row>
    <row r="182" spans="1:104" s="81" customFormat="1" ht="19.350000000000001" hidden="1" customHeight="1" outlineLevel="1">
      <c r="A182" s="252"/>
      <c r="B182" s="435" t="str">
        <f>"( "&amp;H58+I58</f>
        <v>( 0</v>
      </c>
      <c r="C182" s="428"/>
      <c r="D182" s="320"/>
      <c r="E182" s="275"/>
      <c r="F182" s="288" t="str">
        <f>"ー　 "&amp;B58*F58-G58+D58&amp;"/固定含む )"</f>
        <v>ー　 0/固定含む )</v>
      </c>
      <c r="G182" s="42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459"/>
      <c r="AM182" s="459"/>
      <c r="AN182" s="459"/>
      <c r="AO182" s="1"/>
      <c r="AP182" s="1"/>
      <c r="AQ182" s="1"/>
      <c r="AR182" s="1"/>
      <c r="AS182" s="1"/>
      <c r="AT182" s="459"/>
      <c r="AU182" s="459"/>
      <c r="AV182" s="459"/>
      <c r="AW182" s="459"/>
      <c r="AX182" s="459"/>
      <c r="AY182" s="459"/>
      <c r="AZ182" s="459"/>
      <c r="BA182" s="459"/>
      <c r="BB182" s="459"/>
      <c r="BC182" s="459"/>
      <c r="BD182" s="459"/>
      <c r="BE182" s="459"/>
      <c r="BF182" s="459"/>
      <c r="BG182" s="459"/>
      <c r="BH182" s="459"/>
      <c r="BI182" s="459"/>
      <c r="BJ182" s="459"/>
      <c r="BK182" s="459"/>
      <c r="BL182" s="459"/>
      <c r="BM182" s="459"/>
      <c r="BN182" s="459"/>
      <c r="BO182" s="459"/>
      <c r="BP182" s="459"/>
      <c r="BQ182" s="459"/>
      <c r="BR182" s="459"/>
      <c r="BS182" s="459"/>
      <c r="BT182" s="459"/>
      <c r="BU182" s="459"/>
      <c r="BV182" s="459"/>
      <c r="BW182" s="459"/>
      <c r="BX182" s="459"/>
      <c r="BY182" s="459"/>
      <c r="BZ182" s="459"/>
      <c r="CA182" s="459"/>
      <c r="CB182" s="459"/>
      <c r="CC182" s="459"/>
      <c r="CD182" s="459"/>
      <c r="CE182" s="459"/>
      <c r="CF182" s="459"/>
      <c r="CG182" s="459"/>
      <c r="CH182" s="459"/>
      <c r="CI182" s="459"/>
      <c r="CJ182" s="459"/>
      <c r="CK182" s="459"/>
      <c r="CL182" s="459"/>
      <c r="CM182" s="459"/>
      <c r="CN182" s="459"/>
      <c r="CO182" s="459"/>
      <c r="CP182" s="459"/>
      <c r="CQ182" s="459"/>
      <c r="CR182" s="459"/>
      <c r="CS182" s="459"/>
      <c r="CT182" s="459"/>
      <c r="CU182" s="459"/>
      <c r="CV182" s="459"/>
      <c r="CW182" s="459"/>
      <c r="CX182" s="459"/>
      <c r="CY182" s="459"/>
      <c r="CZ182" s="459"/>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459"/>
      <c r="AM183" s="459"/>
      <c r="AN183" s="459"/>
      <c r="AO183" s="1"/>
      <c r="AP183" s="1"/>
      <c r="AQ183" s="1"/>
      <c r="AR183" s="1"/>
      <c r="AS183" s="1"/>
      <c r="AT183" s="459"/>
      <c r="AU183" s="459"/>
      <c r="AV183" s="459"/>
      <c r="AW183" s="459"/>
      <c r="AX183" s="459"/>
      <c r="AY183" s="459"/>
      <c r="AZ183" s="459"/>
      <c r="BA183" s="459"/>
      <c r="BB183" s="459"/>
      <c r="BC183" s="459"/>
      <c r="BD183" s="459"/>
      <c r="BE183" s="459"/>
      <c r="BF183" s="459"/>
      <c r="BG183" s="459"/>
      <c r="BH183" s="459"/>
      <c r="BI183" s="459"/>
      <c r="BJ183" s="459"/>
      <c r="BK183" s="459"/>
      <c r="BL183" s="459"/>
      <c r="BM183" s="459"/>
      <c r="BN183" s="459"/>
      <c r="BO183" s="459"/>
      <c r="BP183" s="459"/>
      <c r="BQ183" s="459"/>
      <c r="BR183" s="459"/>
      <c r="BS183" s="459"/>
      <c r="BT183" s="459"/>
      <c r="BU183" s="459"/>
      <c r="BV183" s="459"/>
      <c r="BW183" s="459"/>
      <c r="BX183" s="459"/>
      <c r="BY183" s="459"/>
      <c r="BZ183" s="459"/>
      <c r="CA183" s="459"/>
      <c r="CB183" s="459"/>
      <c r="CC183" s="459"/>
      <c r="CD183" s="459"/>
      <c r="CE183" s="459"/>
      <c r="CF183" s="459"/>
      <c r="CG183" s="459"/>
      <c r="CH183" s="459"/>
      <c r="CI183" s="459"/>
      <c r="CJ183" s="459"/>
      <c r="CK183" s="459"/>
      <c r="CL183" s="459"/>
      <c r="CM183" s="459"/>
      <c r="CN183" s="459"/>
      <c r="CO183" s="459"/>
      <c r="CP183" s="459"/>
      <c r="CQ183" s="459"/>
      <c r="CR183" s="459"/>
      <c r="CS183" s="459"/>
      <c r="CT183" s="459"/>
      <c r="CU183" s="459"/>
      <c r="CV183" s="459"/>
      <c r="CW183" s="459"/>
      <c r="CX183" s="459"/>
      <c r="CY183" s="459"/>
      <c r="CZ183" s="459"/>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459"/>
      <c r="AM184" s="459"/>
      <c r="AN184" s="459"/>
      <c r="AO184" s="1"/>
      <c r="AP184" s="1"/>
      <c r="AQ184" s="1"/>
      <c r="AR184" s="1"/>
      <c r="AS184" s="1"/>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459"/>
      <c r="BY184" s="459"/>
      <c r="BZ184" s="459"/>
      <c r="CA184" s="459"/>
      <c r="CB184" s="459"/>
      <c r="CC184" s="459"/>
      <c r="CD184" s="459"/>
      <c r="CE184" s="459"/>
      <c r="CF184" s="459"/>
      <c r="CG184" s="459"/>
      <c r="CH184" s="459"/>
      <c r="CI184" s="459"/>
      <c r="CJ184" s="459"/>
      <c r="CK184" s="459"/>
      <c r="CL184" s="459"/>
      <c r="CM184" s="459"/>
      <c r="CN184" s="459"/>
      <c r="CO184" s="459"/>
      <c r="CP184" s="459"/>
      <c r="CQ184" s="459"/>
      <c r="CR184" s="459"/>
      <c r="CS184" s="459"/>
      <c r="CT184" s="459"/>
      <c r="CU184" s="459"/>
      <c r="CV184" s="459"/>
      <c r="CW184" s="459"/>
      <c r="CX184" s="459"/>
      <c r="CY184" s="459"/>
      <c r="CZ184" s="459"/>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459"/>
      <c r="AM185" s="459"/>
      <c r="AN185" s="459"/>
      <c r="AO185" s="1"/>
      <c r="AP185" s="1"/>
      <c r="AQ185" s="1"/>
      <c r="AR185" s="1"/>
      <c r="AS185" s="1"/>
      <c r="AT185" s="459"/>
      <c r="AU185" s="459"/>
      <c r="AV185" s="459"/>
      <c r="AW185" s="459"/>
      <c r="AX185" s="459"/>
      <c r="AY185" s="459"/>
      <c r="AZ185" s="459"/>
      <c r="BA185" s="459"/>
      <c r="BB185" s="459"/>
      <c r="BC185" s="459"/>
      <c r="BD185" s="459"/>
      <c r="BE185" s="459"/>
      <c r="BF185" s="459"/>
      <c r="BG185" s="459"/>
      <c r="BH185" s="459"/>
      <c r="BI185" s="459"/>
      <c r="BJ185" s="459"/>
      <c r="BK185" s="459"/>
      <c r="BL185" s="459"/>
      <c r="BM185" s="459"/>
      <c r="BN185" s="459"/>
      <c r="BO185" s="459"/>
      <c r="BP185" s="459"/>
      <c r="BQ185" s="459"/>
      <c r="BR185" s="459"/>
      <c r="BS185" s="459"/>
      <c r="BT185" s="459"/>
      <c r="BU185" s="459"/>
      <c r="BV185" s="459"/>
      <c r="BW185" s="459"/>
      <c r="BX185" s="459"/>
      <c r="BY185" s="459"/>
      <c r="BZ185" s="459"/>
      <c r="CA185" s="459"/>
      <c r="CB185" s="459"/>
      <c r="CC185" s="459"/>
      <c r="CD185" s="459"/>
      <c r="CE185" s="459"/>
      <c r="CF185" s="459"/>
      <c r="CG185" s="459"/>
      <c r="CH185" s="459"/>
      <c r="CI185" s="459"/>
      <c r="CJ185" s="459"/>
      <c r="CK185" s="459"/>
      <c r="CL185" s="459"/>
      <c r="CM185" s="459"/>
      <c r="CN185" s="459"/>
      <c r="CO185" s="459"/>
      <c r="CP185" s="459"/>
      <c r="CQ185" s="459"/>
      <c r="CR185" s="459"/>
      <c r="CS185" s="459"/>
      <c r="CT185" s="459"/>
      <c r="CU185" s="459"/>
      <c r="CV185" s="459"/>
      <c r="CW185" s="459"/>
      <c r="CX185" s="459"/>
      <c r="CY185" s="459"/>
      <c r="CZ185" s="459"/>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459"/>
      <c r="AM186" s="459"/>
      <c r="AN186" s="459"/>
      <c r="AO186" s="1"/>
      <c r="AP186" s="1"/>
      <c r="AQ186" s="1"/>
      <c r="AR186" s="1"/>
      <c r="AS186" s="1"/>
      <c r="AT186" s="459"/>
      <c r="AU186" s="459"/>
      <c r="AV186" s="459"/>
      <c r="AW186" s="459"/>
      <c r="AX186" s="459"/>
      <c r="AY186" s="459"/>
      <c r="AZ186" s="459"/>
      <c r="BA186" s="459"/>
      <c r="BB186" s="459"/>
      <c r="BC186" s="459"/>
      <c r="BD186" s="459"/>
      <c r="BE186" s="459"/>
      <c r="BF186" s="459"/>
      <c r="BG186" s="459"/>
      <c r="BH186" s="459"/>
      <c r="BI186" s="459"/>
      <c r="BJ186" s="459"/>
      <c r="BK186" s="459"/>
      <c r="BL186" s="459"/>
      <c r="BM186" s="459"/>
      <c r="BN186" s="459"/>
      <c r="BO186" s="459"/>
      <c r="BP186" s="459"/>
      <c r="BQ186" s="459"/>
      <c r="BR186" s="459"/>
      <c r="BS186" s="459"/>
      <c r="BT186" s="459"/>
      <c r="BU186" s="459"/>
      <c r="BV186" s="459"/>
      <c r="BW186" s="459"/>
      <c r="BX186" s="459"/>
      <c r="BY186" s="459"/>
      <c r="BZ186" s="459"/>
      <c r="CA186" s="459"/>
      <c r="CB186" s="459"/>
      <c r="CC186" s="459"/>
      <c r="CD186" s="459"/>
      <c r="CE186" s="459"/>
      <c r="CF186" s="459"/>
      <c r="CG186" s="459"/>
      <c r="CH186" s="459"/>
      <c r="CI186" s="459"/>
      <c r="CJ186" s="459"/>
      <c r="CK186" s="459"/>
      <c r="CL186" s="459"/>
      <c r="CM186" s="459"/>
      <c r="CN186" s="459"/>
      <c r="CO186" s="459"/>
      <c r="CP186" s="459"/>
      <c r="CQ186" s="459"/>
      <c r="CR186" s="459"/>
      <c r="CS186" s="459"/>
      <c r="CT186" s="459"/>
      <c r="CU186" s="459"/>
      <c r="CV186" s="459"/>
      <c r="CW186" s="459"/>
      <c r="CX186" s="459"/>
      <c r="CY186" s="459"/>
      <c r="CZ186" s="459"/>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459"/>
      <c r="AM187" s="459"/>
      <c r="AN187" s="459"/>
      <c r="AO187" s="1"/>
      <c r="AP187" s="1"/>
      <c r="AQ187" s="1"/>
      <c r="AR187" s="1"/>
      <c r="AS187" s="1"/>
      <c r="AT187" s="459"/>
      <c r="AU187" s="459"/>
      <c r="AV187" s="459"/>
      <c r="AW187" s="459"/>
      <c r="AX187" s="459"/>
      <c r="AY187" s="459"/>
      <c r="AZ187" s="459"/>
      <c r="BA187" s="459"/>
      <c r="BB187" s="459"/>
      <c r="BC187" s="459"/>
      <c r="BD187" s="459"/>
      <c r="BE187" s="459"/>
      <c r="BF187" s="459"/>
      <c r="BG187" s="459"/>
      <c r="BH187" s="459"/>
      <c r="BI187" s="459"/>
      <c r="BJ187" s="459"/>
      <c r="BK187" s="459"/>
      <c r="BL187" s="459"/>
      <c r="BM187" s="459"/>
      <c r="BN187" s="459"/>
      <c r="BO187" s="459"/>
      <c r="BP187" s="459"/>
      <c r="BQ187" s="459"/>
      <c r="BR187" s="459"/>
      <c r="BS187" s="459"/>
      <c r="BT187" s="459"/>
      <c r="BU187" s="459"/>
      <c r="BV187" s="459"/>
      <c r="BW187" s="459"/>
      <c r="BX187" s="459"/>
      <c r="BY187" s="459"/>
      <c r="BZ187" s="459"/>
      <c r="CA187" s="459"/>
      <c r="CB187" s="459"/>
      <c r="CC187" s="459"/>
      <c r="CD187" s="459"/>
      <c r="CE187" s="459"/>
      <c r="CF187" s="459"/>
      <c r="CG187" s="459"/>
      <c r="CH187" s="459"/>
      <c r="CI187" s="459"/>
      <c r="CJ187" s="459"/>
      <c r="CK187" s="459"/>
      <c r="CL187" s="459"/>
      <c r="CM187" s="459"/>
      <c r="CN187" s="459"/>
      <c r="CO187" s="459"/>
      <c r="CP187" s="459"/>
      <c r="CQ187" s="459"/>
      <c r="CR187" s="459"/>
      <c r="CS187" s="459"/>
      <c r="CT187" s="459"/>
      <c r="CU187" s="459"/>
      <c r="CV187" s="459"/>
      <c r="CW187" s="459"/>
      <c r="CX187" s="459"/>
      <c r="CY187" s="459"/>
      <c r="CZ187" s="459"/>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459"/>
      <c r="AM188" s="459"/>
      <c r="AN188" s="459"/>
      <c r="AO188" s="1"/>
      <c r="AP188" s="1"/>
      <c r="AQ188" s="1"/>
      <c r="AR188" s="1"/>
      <c r="AS188" s="1"/>
      <c r="AT188" s="459"/>
      <c r="AU188" s="459"/>
      <c r="AV188" s="459"/>
      <c r="AW188" s="459"/>
      <c r="AX188" s="459"/>
      <c r="AY188" s="459"/>
      <c r="AZ188" s="459"/>
      <c r="BA188" s="459"/>
      <c r="BB188" s="459"/>
      <c r="BC188" s="459"/>
      <c r="BD188" s="459"/>
      <c r="BE188" s="459"/>
      <c r="BF188" s="459"/>
      <c r="BG188" s="459"/>
      <c r="BH188" s="459"/>
      <c r="BI188" s="459"/>
      <c r="BJ188" s="459"/>
      <c r="BK188" s="459"/>
      <c r="BL188" s="459"/>
      <c r="BM188" s="459"/>
      <c r="BN188" s="459"/>
      <c r="BO188" s="459"/>
      <c r="BP188" s="459"/>
      <c r="BQ188" s="459"/>
      <c r="BR188" s="459"/>
      <c r="BS188" s="459"/>
      <c r="BT188" s="459"/>
      <c r="BU188" s="459"/>
      <c r="BV188" s="459"/>
      <c r="BW188" s="459"/>
      <c r="BX188" s="459"/>
      <c r="BY188" s="459"/>
      <c r="BZ188" s="459"/>
      <c r="CA188" s="459"/>
      <c r="CB188" s="459"/>
      <c r="CC188" s="459"/>
      <c r="CD188" s="459"/>
      <c r="CE188" s="459"/>
      <c r="CF188" s="459"/>
      <c r="CG188" s="459"/>
      <c r="CH188" s="459"/>
      <c r="CI188" s="459"/>
      <c r="CJ188" s="459"/>
      <c r="CK188" s="459"/>
      <c r="CL188" s="459"/>
      <c r="CM188" s="459"/>
      <c r="CN188" s="459"/>
      <c r="CO188" s="459"/>
      <c r="CP188" s="459"/>
      <c r="CQ188" s="459"/>
      <c r="CR188" s="459"/>
      <c r="CS188" s="459"/>
      <c r="CT188" s="459"/>
      <c r="CU188" s="459"/>
      <c r="CV188" s="459"/>
      <c r="CW188" s="459"/>
      <c r="CX188" s="459"/>
      <c r="CY188" s="459"/>
      <c r="CZ188" s="459"/>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459"/>
      <c r="AM189" s="459"/>
      <c r="AN189" s="459"/>
      <c r="AO189" s="1"/>
      <c r="AP189" s="1"/>
      <c r="AQ189" s="1"/>
      <c r="AR189" s="1"/>
      <c r="AS189" s="1"/>
      <c r="AT189" s="459"/>
      <c r="AU189" s="459"/>
      <c r="AV189" s="459"/>
      <c r="AW189" s="459"/>
      <c r="AX189" s="459"/>
      <c r="AY189" s="459"/>
      <c r="AZ189" s="459"/>
      <c r="BA189" s="459"/>
      <c r="BB189" s="459"/>
      <c r="BC189" s="459"/>
      <c r="BD189" s="459"/>
      <c r="BE189" s="459"/>
      <c r="BF189" s="459"/>
      <c r="BG189" s="459"/>
      <c r="BH189" s="459"/>
      <c r="BI189" s="459"/>
      <c r="BJ189" s="459"/>
      <c r="BK189" s="459"/>
      <c r="BL189" s="459"/>
      <c r="BM189" s="459"/>
      <c r="BN189" s="459"/>
      <c r="BO189" s="459"/>
      <c r="BP189" s="459"/>
      <c r="BQ189" s="459"/>
      <c r="BR189" s="459"/>
      <c r="BS189" s="459"/>
      <c r="BT189" s="459"/>
      <c r="BU189" s="459"/>
      <c r="BV189" s="459"/>
      <c r="BW189" s="459"/>
      <c r="BX189" s="459"/>
      <c r="BY189" s="459"/>
      <c r="BZ189" s="459"/>
      <c r="CA189" s="459"/>
      <c r="CB189" s="459"/>
      <c r="CC189" s="459"/>
      <c r="CD189" s="459"/>
      <c r="CE189" s="459"/>
      <c r="CF189" s="459"/>
      <c r="CG189" s="459"/>
      <c r="CH189" s="459"/>
      <c r="CI189" s="459"/>
      <c r="CJ189" s="459"/>
      <c r="CK189" s="459"/>
      <c r="CL189" s="459"/>
      <c r="CM189" s="459"/>
      <c r="CN189" s="459"/>
      <c r="CO189" s="459"/>
      <c r="CP189" s="459"/>
      <c r="CQ189" s="459"/>
      <c r="CR189" s="459"/>
      <c r="CS189" s="459"/>
      <c r="CT189" s="459"/>
      <c r="CU189" s="459"/>
      <c r="CV189" s="459"/>
      <c r="CW189" s="459"/>
      <c r="CX189" s="459"/>
      <c r="CY189" s="459"/>
      <c r="CZ189" s="459"/>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459"/>
      <c r="AM190" s="459"/>
      <c r="AN190" s="459"/>
      <c r="AO190" s="1"/>
      <c r="AP190" s="1"/>
      <c r="AQ190" s="1"/>
      <c r="AR190" s="1"/>
      <c r="AS190" s="1"/>
      <c r="AT190" s="459"/>
      <c r="AU190" s="459"/>
      <c r="AV190" s="459"/>
      <c r="AW190" s="459"/>
      <c r="AX190" s="459"/>
      <c r="AY190" s="459"/>
      <c r="AZ190" s="459"/>
      <c r="BA190" s="459"/>
      <c r="BB190" s="459"/>
      <c r="BC190" s="459"/>
      <c r="BD190" s="459"/>
      <c r="BE190" s="459"/>
      <c r="BF190" s="459"/>
      <c r="BG190" s="459"/>
      <c r="BH190" s="459"/>
      <c r="BI190" s="459"/>
      <c r="BJ190" s="459"/>
      <c r="BK190" s="459"/>
      <c r="BL190" s="459"/>
      <c r="BM190" s="459"/>
      <c r="BN190" s="459"/>
      <c r="BO190" s="459"/>
      <c r="BP190" s="459"/>
      <c r="BQ190" s="459"/>
      <c r="BR190" s="459"/>
      <c r="BS190" s="459"/>
      <c r="BT190" s="459"/>
      <c r="BU190" s="459"/>
      <c r="BV190" s="459"/>
      <c r="BW190" s="459"/>
      <c r="BX190" s="459"/>
      <c r="BY190" s="459"/>
      <c r="BZ190" s="459"/>
      <c r="CA190" s="459"/>
      <c r="CB190" s="459"/>
      <c r="CC190" s="459"/>
      <c r="CD190" s="459"/>
      <c r="CE190" s="459"/>
      <c r="CF190" s="459"/>
      <c r="CG190" s="459"/>
      <c r="CH190" s="459"/>
      <c r="CI190" s="459"/>
      <c r="CJ190" s="459"/>
      <c r="CK190" s="459"/>
      <c r="CL190" s="459"/>
      <c r="CM190" s="459"/>
      <c r="CN190" s="459"/>
      <c r="CO190" s="459"/>
      <c r="CP190" s="459"/>
      <c r="CQ190" s="459"/>
      <c r="CR190" s="459"/>
      <c r="CS190" s="459"/>
      <c r="CT190" s="459"/>
      <c r="CU190" s="459"/>
      <c r="CV190" s="459"/>
      <c r="CW190" s="459"/>
      <c r="CX190" s="459"/>
      <c r="CY190" s="459"/>
      <c r="CZ190" s="459"/>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459"/>
      <c r="AM191" s="459"/>
      <c r="AN191" s="459"/>
      <c r="AO191" s="1"/>
      <c r="AP191" s="1"/>
      <c r="AQ191" s="1"/>
      <c r="AR191" s="1"/>
      <c r="AS191" s="1"/>
      <c r="AT191" s="459"/>
      <c r="AU191" s="459"/>
      <c r="AV191" s="459"/>
      <c r="AW191" s="459"/>
      <c r="AX191" s="459"/>
      <c r="AY191" s="459"/>
      <c r="AZ191" s="459"/>
      <c r="BA191" s="459"/>
      <c r="BB191" s="459"/>
      <c r="BC191" s="459"/>
      <c r="BD191" s="459"/>
      <c r="BE191" s="459"/>
      <c r="BF191" s="459"/>
      <c r="BG191" s="459"/>
      <c r="BH191" s="459"/>
      <c r="BI191" s="459"/>
      <c r="BJ191" s="459"/>
      <c r="BK191" s="459"/>
      <c r="BL191" s="459"/>
      <c r="BM191" s="459"/>
      <c r="BN191" s="459"/>
      <c r="BO191" s="459"/>
      <c r="BP191" s="459"/>
      <c r="BQ191" s="459"/>
      <c r="BR191" s="459"/>
      <c r="BS191" s="459"/>
      <c r="BT191" s="459"/>
      <c r="BU191" s="459"/>
      <c r="BV191" s="459"/>
      <c r="BW191" s="459"/>
      <c r="BX191" s="459"/>
      <c r="BY191" s="459"/>
      <c r="BZ191" s="459"/>
      <c r="CA191" s="459"/>
      <c r="CB191" s="459"/>
      <c r="CC191" s="459"/>
      <c r="CD191" s="459"/>
      <c r="CE191" s="459"/>
      <c r="CF191" s="459"/>
      <c r="CG191" s="459"/>
      <c r="CH191" s="459"/>
      <c r="CI191" s="459"/>
      <c r="CJ191" s="459"/>
      <c r="CK191" s="459"/>
      <c r="CL191" s="459"/>
      <c r="CM191" s="459"/>
      <c r="CN191" s="459"/>
      <c r="CO191" s="459"/>
      <c r="CP191" s="459"/>
      <c r="CQ191" s="459"/>
      <c r="CR191" s="459"/>
      <c r="CS191" s="459"/>
      <c r="CT191" s="459"/>
      <c r="CU191" s="459"/>
      <c r="CV191" s="459"/>
      <c r="CW191" s="459"/>
      <c r="CX191" s="459"/>
      <c r="CY191" s="459"/>
      <c r="CZ191" s="459"/>
    </row>
    <row r="192" spans="1:104" s="81" customFormat="1" ht="19.350000000000001" hidden="1" customHeight="1" outlineLevel="1">
      <c r="A192" s="252"/>
      <c r="B192" s="423">
        <f>O188</f>
        <v>0</v>
      </c>
      <c r="C192" s="42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459"/>
      <c r="AM192" s="459"/>
      <c r="AN192" s="459"/>
      <c r="AO192" s="1"/>
      <c r="AP192" s="1"/>
      <c r="AQ192" s="1"/>
      <c r="AR192" s="1"/>
      <c r="AS192" s="1"/>
      <c r="AT192" s="459"/>
      <c r="AU192" s="459"/>
      <c r="AV192" s="459"/>
      <c r="AW192" s="459"/>
      <c r="AX192" s="459"/>
      <c r="AY192" s="459"/>
      <c r="AZ192" s="459"/>
      <c r="BA192" s="459"/>
      <c r="BB192" s="459"/>
      <c r="BC192" s="459"/>
      <c r="BD192" s="459"/>
      <c r="BE192" s="459"/>
      <c r="BF192" s="459"/>
      <c r="BG192" s="459"/>
      <c r="BH192" s="459"/>
      <c r="BI192" s="459"/>
      <c r="BJ192" s="459"/>
      <c r="BK192" s="459"/>
      <c r="BL192" s="459"/>
      <c r="BM192" s="459"/>
      <c r="BN192" s="459"/>
      <c r="BO192" s="459"/>
      <c r="BP192" s="459"/>
      <c r="BQ192" s="459"/>
      <c r="BR192" s="459"/>
      <c r="BS192" s="459"/>
      <c r="BT192" s="459"/>
      <c r="BU192" s="459"/>
      <c r="BV192" s="459"/>
      <c r="BW192" s="459"/>
      <c r="BX192" s="459"/>
      <c r="BY192" s="459"/>
      <c r="BZ192" s="459"/>
      <c r="CA192" s="459"/>
      <c r="CB192" s="459"/>
      <c r="CC192" s="459"/>
      <c r="CD192" s="459"/>
      <c r="CE192" s="459"/>
      <c r="CF192" s="459"/>
      <c r="CG192" s="459"/>
      <c r="CH192" s="459"/>
      <c r="CI192" s="459"/>
      <c r="CJ192" s="459"/>
      <c r="CK192" s="459"/>
      <c r="CL192" s="459"/>
      <c r="CM192" s="459"/>
      <c r="CN192" s="459"/>
      <c r="CO192" s="459"/>
      <c r="CP192" s="459"/>
      <c r="CQ192" s="459"/>
      <c r="CR192" s="459"/>
      <c r="CS192" s="459"/>
      <c r="CT192" s="459"/>
      <c r="CU192" s="459"/>
      <c r="CV192" s="459"/>
      <c r="CW192" s="459"/>
      <c r="CX192" s="459"/>
      <c r="CY192" s="459"/>
      <c r="CZ192" s="459"/>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459"/>
      <c r="AM193" s="459"/>
      <c r="AN193" s="459"/>
      <c r="AO193" s="1"/>
      <c r="AP193" s="1"/>
      <c r="AQ193" s="1"/>
      <c r="AR193" s="1"/>
      <c r="AS193" s="1"/>
      <c r="AT193" s="459"/>
      <c r="AU193" s="459"/>
      <c r="AV193" s="459"/>
      <c r="AW193" s="459"/>
      <c r="AX193" s="459"/>
      <c r="AY193" s="459"/>
      <c r="AZ193" s="459"/>
      <c r="BA193" s="459"/>
      <c r="BB193" s="459"/>
      <c r="BC193" s="459"/>
      <c r="BD193" s="459"/>
      <c r="BE193" s="459"/>
      <c r="BF193" s="459"/>
      <c r="BG193" s="459"/>
      <c r="BH193" s="459"/>
      <c r="BI193" s="459"/>
      <c r="BJ193" s="459"/>
      <c r="BK193" s="459"/>
      <c r="BL193" s="459"/>
      <c r="BM193" s="459"/>
      <c r="BN193" s="459"/>
      <c r="BO193" s="459"/>
      <c r="BP193" s="459"/>
      <c r="BQ193" s="459"/>
      <c r="BR193" s="459"/>
      <c r="BS193" s="459"/>
      <c r="BT193" s="459"/>
      <c r="BU193" s="459"/>
      <c r="BV193" s="459"/>
      <c r="BW193" s="459"/>
      <c r="BX193" s="459"/>
      <c r="BY193" s="459"/>
      <c r="BZ193" s="459"/>
      <c r="CA193" s="459"/>
      <c r="CB193" s="459"/>
      <c r="CC193" s="459"/>
      <c r="CD193" s="459"/>
      <c r="CE193" s="459"/>
      <c r="CF193" s="459"/>
      <c r="CG193" s="459"/>
      <c r="CH193" s="459"/>
      <c r="CI193" s="459"/>
      <c r="CJ193" s="459"/>
      <c r="CK193" s="459"/>
      <c r="CL193" s="459"/>
      <c r="CM193" s="459"/>
      <c r="CN193" s="459"/>
      <c r="CO193" s="459"/>
      <c r="CP193" s="459"/>
      <c r="CQ193" s="459"/>
      <c r="CR193" s="459"/>
      <c r="CS193" s="459"/>
      <c r="CT193" s="459"/>
      <c r="CU193" s="459"/>
      <c r="CV193" s="459"/>
      <c r="CW193" s="459"/>
      <c r="CX193" s="459"/>
      <c r="CY193" s="459"/>
      <c r="CZ193" s="459"/>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459"/>
      <c r="AM194" s="459"/>
      <c r="AN194" s="459"/>
      <c r="AO194" s="1"/>
      <c r="AP194" s="1"/>
      <c r="AQ194" s="1"/>
      <c r="AR194" s="1"/>
      <c r="AS194" s="1"/>
      <c r="AT194" s="459"/>
      <c r="AU194" s="459"/>
      <c r="AV194" s="459"/>
      <c r="AW194" s="459"/>
      <c r="AX194" s="459"/>
      <c r="AY194" s="459"/>
      <c r="AZ194" s="459"/>
      <c r="BA194" s="459"/>
      <c r="BB194" s="459"/>
      <c r="BC194" s="459"/>
      <c r="BD194" s="459"/>
      <c r="BE194" s="459"/>
      <c r="BF194" s="459"/>
      <c r="BG194" s="459"/>
      <c r="BH194" s="459"/>
      <c r="BI194" s="459"/>
      <c r="BJ194" s="459"/>
      <c r="BK194" s="459"/>
      <c r="BL194" s="459"/>
      <c r="BM194" s="459"/>
      <c r="BN194" s="459"/>
      <c r="BO194" s="459"/>
      <c r="BP194" s="459"/>
      <c r="BQ194" s="459"/>
      <c r="BR194" s="459"/>
      <c r="BS194" s="459"/>
      <c r="BT194" s="459"/>
      <c r="BU194" s="459"/>
      <c r="BV194" s="459"/>
      <c r="BW194" s="459"/>
      <c r="BX194" s="459"/>
      <c r="BY194" s="459"/>
      <c r="BZ194" s="459"/>
      <c r="CA194" s="459"/>
      <c r="CB194" s="459"/>
      <c r="CC194" s="459"/>
      <c r="CD194" s="459"/>
      <c r="CE194" s="459"/>
      <c r="CF194" s="459"/>
      <c r="CG194" s="459"/>
      <c r="CH194" s="459"/>
      <c r="CI194" s="459"/>
      <c r="CJ194" s="459"/>
      <c r="CK194" s="459"/>
      <c r="CL194" s="459"/>
      <c r="CM194" s="459"/>
      <c r="CN194" s="459"/>
      <c r="CO194" s="459"/>
      <c r="CP194" s="459"/>
      <c r="CQ194" s="459"/>
      <c r="CR194" s="459"/>
      <c r="CS194" s="459"/>
      <c r="CT194" s="459"/>
      <c r="CU194" s="459"/>
      <c r="CV194" s="459"/>
      <c r="CW194" s="459"/>
      <c r="CX194" s="459"/>
      <c r="CY194" s="459"/>
      <c r="CZ194" s="459"/>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459"/>
      <c r="AM195" s="459"/>
      <c r="AN195" s="459"/>
      <c r="AO195" s="1"/>
      <c r="AP195" s="1"/>
      <c r="AQ195" s="1"/>
      <c r="AR195" s="1"/>
      <c r="AS195" s="1"/>
      <c r="AT195" s="459"/>
      <c r="AU195" s="459"/>
      <c r="AV195" s="459"/>
      <c r="AW195" s="459"/>
      <c r="AX195" s="459"/>
      <c r="AY195" s="459"/>
      <c r="AZ195" s="459"/>
      <c r="BA195" s="459"/>
      <c r="BB195" s="459"/>
      <c r="BC195" s="459"/>
      <c r="BD195" s="459"/>
      <c r="BE195" s="459"/>
      <c r="BF195" s="459"/>
      <c r="BG195" s="459"/>
      <c r="BH195" s="459"/>
      <c r="BI195" s="459"/>
      <c r="BJ195" s="459"/>
      <c r="BK195" s="459"/>
      <c r="BL195" s="459"/>
      <c r="BM195" s="459"/>
      <c r="BN195" s="459"/>
      <c r="BO195" s="459"/>
      <c r="BP195" s="459"/>
      <c r="BQ195" s="459"/>
      <c r="BR195" s="459"/>
      <c r="BS195" s="459"/>
      <c r="BT195" s="459"/>
      <c r="BU195" s="459"/>
      <c r="BV195" s="459"/>
      <c r="BW195" s="459"/>
      <c r="BX195" s="459"/>
      <c r="BY195" s="459"/>
      <c r="BZ195" s="459"/>
      <c r="CA195" s="459"/>
      <c r="CB195" s="459"/>
      <c r="CC195" s="459"/>
      <c r="CD195" s="459"/>
      <c r="CE195" s="459"/>
      <c r="CF195" s="459"/>
      <c r="CG195" s="459"/>
      <c r="CH195" s="459"/>
      <c r="CI195" s="459"/>
      <c r="CJ195" s="459"/>
      <c r="CK195" s="459"/>
      <c r="CL195" s="459"/>
      <c r="CM195" s="459"/>
      <c r="CN195" s="459"/>
      <c r="CO195" s="459"/>
      <c r="CP195" s="459"/>
      <c r="CQ195" s="459"/>
      <c r="CR195" s="459"/>
      <c r="CS195" s="459"/>
      <c r="CT195" s="459"/>
      <c r="CU195" s="459"/>
      <c r="CV195" s="459"/>
      <c r="CW195" s="459"/>
      <c r="CX195" s="459"/>
      <c r="CY195" s="459"/>
      <c r="CZ195" s="459"/>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459"/>
      <c r="AM196" s="459"/>
      <c r="AN196" s="459"/>
      <c r="AO196" s="1"/>
      <c r="AP196" s="1"/>
      <c r="AQ196" s="1"/>
      <c r="AR196" s="1"/>
      <c r="AS196" s="1"/>
      <c r="AT196" s="459"/>
      <c r="AU196" s="459"/>
      <c r="AV196" s="459"/>
      <c r="AW196" s="459"/>
      <c r="AX196" s="459"/>
      <c r="AY196" s="459"/>
      <c r="AZ196" s="459"/>
      <c r="BA196" s="459"/>
      <c r="BB196" s="459"/>
      <c r="BC196" s="459"/>
      <c r="BD196" s="459"/>
      <c r="BE196" s="459"/>
      <c r="BF196" s="459"/>
      <c r="BG196" s="459"/>
      <c r="BH196" s="459"/>
      <c r="BI196" s="459"/>
      <c r="BJ196" s="459"/>
      <c r="BK196" s="459"/>
      <c r="BL196" s="459"/>
      <c r="BM196" s="459"/>
      <c r="BN196" s="459"/>
      <c r="BO196" s="459"/>
      <c r="BP196" s="459"/>
      <c r="BQ196" s="459"/>
      <c r="BR196" s="459"/>
      <c r="BS196" s="459"/>
      <c r="BT196" s="459"/>
      <c r="BU196" s="459"/>
      <c r="BV196" s="459"/>
      <c r="BW196" s="459"/>
      <c r="BX196" s="459"/>
      <c r="BY196" s="459"/>
      <c r="BZ196" s="459"/>
      <c r="CA196" s="459"/>
      <c r="CB196" s="459"/>
      <c r="CC196" s="459"/>
      <c r="CD196" s="459"/>
      <c r="CE196" s="459"/>
      <c r="CF196" s="459"/>
      <c r="CG196" s="459"/>
      <c r="CH196" s="459"/>
      <c r="CI196" s="459"/>
      <c r="CJ196" s="459"/>
      <c r="CK196" s="459"/>
      <c r="CL196" s="459"/>
      <c r="CM196" s="459"/>
      <c r="CN196" s="459"/>
      <c r="CO196" s="459"/>
      <c r="CP196" s="459"/>
      <c r="CQ196" s="459"/>
      <c r="CR196" s="459"/>
      <c r="CS196" s="459"/>
      <c r="CT196" s="459"/>
      <c r="CU196" s="459"/>
      <c r="CV196" s="459"/>
      <c r="CW196" s="459"/>
      <c r="CX196" s="459"/>
      <c r="CY196" s="459"/>
      <c r="CZ196" s="459"/>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459"/>
      <c r="AM197" s="459"/>
      <c r="AN197" s="459"/>
      <c r="AO197" s="1"/>
      <c r="AP197" s="1"/>
      <c r="AQ197" s="1"/>
      <c r="AR197" s="1"/>
      <c r="AS197" s="1"/>
      <c r="AT197" s="459"/>
      <c r="AU197" s="459"/>
      <c r="AV197" s="459"/>
      <c r="AW197" s="459"/>
      <c r="AX197" s="459"/>
      <c r="AY197" s="459"/>
      <c r="AZ197" s="459"/>
      <c r="BA197" s="459"/>
      <c r="BB197" s="459"/>
      <c r="BC197" s="459"/>
      <c r="BD197" s="459"/>
      <c r="BE197" s="459"/>
      <c r="BF197" s="459"/>
      <c r="BG197" s="459"/>
      <c r="BH197" s="459"/>
      <c r="BI197" s="459"/>
      <c r="BJ197" s="459"/>
      <c r="BK197" s="459"/>
      <c r="BL197" s="459"/>
      <c r="BM197" s="459"/>
      <c r="BN197" s="459"/>
      <c r="BO197" s="459"/>
      <c r="BP197" s="459"/>
      <c r="BQ197" s="459"/>
      <c r="BR197" s="459"/>
      <c r="BS197" s="459"/>
      <c r="BT197" s="459"/>
      <c r="BU197" s="459"/>
      <c r="BV197" s="459"/>
      <c r="BW197" s="459"/>
      <c r="BX197" s="459"/>
      <c r="BY197" s="459"/>
      <c r="BZ197" s="459"/>
      <c r="CA197" s="459"/>
      <c r="CB197" s="459"/>
      <c r="CC197" s="459"/>
      <c r="CD197" s="459"/>
      <c r="CE197" s="459"/>
      <c r="CF197" s="459"/>
      <c r="CG197" s="459"/>
      <c r="CH197" s="459"/>
      <c r="CI197" s="459"/>
      <c r="CJ197" s="459"/>
      <c r="CK197" s="459"/>
      <c r="CL197" s="459"/>
      <c r="CM197" s="459"/>
      <c r="CN197" s="459"/>
      <c r="CO197" s="459"/>
      <c r="CP197" s="459"/>
      <c r="CQ197" s="459"/>
      <c r="CR197" s="459"/>
      <c r="CS197" s="459"/>
      <c r="CT197" s="459"/>
      <c r="CU197" s="459"/>
      <c r="CV197" s="459"/>
      <c r="CW197" s="459"/>
      <c r="CX197" s="459"/>
      <c r="CY197" s="459"/>
      <c r="CZ197" s="459"/>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459"/>
      <c r="AM198" s="459"/>
      <c r="AN198" s="459"/>
      <c r="AO198" s="1"/>
      <c r="AP198" s="1"/>
      <c r="AQ198" s="1"/>
      <c r="AR198" s="1"/>
      <c r="AS198" s="1"/>
      <c r="AT198" s="459"/>
      <c r="AU198" s="459"/>
      <c r="AV198" s="459"/>
      <c r="AW198" s="459"/>
      <c r="AX198" s="459"/>
      <c r="AY198" s="459"/>
      <c r="AZ198" s="459"/>
      <c r="BA198" s="459"/>
      <c r="BB198" s="459"/>
      <c r="BC198" s="459"/>
      <c r="BD198" s="459"/>
      <c r="BE198" s="459"/>
      <c r="BF198" s="459"/>
      <c r="BG198" s="459"/>
      <c r="BH198" s="459"/>
      <c r="BI198" s="459"/>
      <c r="BJ198" s="459"/>
      <c r="BK198" s="459"/>
      <c r="BL198" s="459"/>
      <c r="BM198" s="459"/>
      <c r="BN198" s="459"/>
      <c r="BO198" s="459"/>
      <c r="BP198" s="459"/>
      <c r="BQ198" s="459"/>
      <c r="BR198" s="459"/>
      <c r="BS198" s="459"/>
      <c r="BT198" s="459"/>
      <c r="BU198" s="459"/>
      <c r="BV198" s="459"/>
      <c r="BW198" s="459"/>
      <c r="BX198" s="459"/>
      <c r="BY198" s="459"/>
      <c r="BZ198" s="459"/>
      <c r="CA198" s="459"/>
      <c r="CB198" s="459"/>
      <c r="CC198" s="459"/>
      <c r="CD198" s="459"/>
      <c r="CE198" s="459"/>
      <c r="CF198" s="459"/>
      <c r="CG198" s="459"/>
      <c r="CH198" s="459"/>
      <c r="CI198" s="459"/>
      <c r="CJ198" s="459"/>
      <c r="CK198" s="459"/>
      <c r="CL198" s="459"/>
      <c r="CM198" s="459"/>
      <c r="CN198" s="459"/>
      <c r="CO198" s="459"/>
      <c r="CP198" s="459"/>
      <c r="CQ198" s="459"/>
      <c r="CR198" s="459"/>
      <c r="CS198" s="459"/>
      <c r="CT198" s="459"/>
      <c r="CU198" s="459"/>
      <c r="CV198" s="459"/>
      <c r="CW198" s="459"/>
      <c r="CX198" s="459"/>
      <c r="CY198" s="459"/>
      <c r="CZ198" s="459"/>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459"/>
      <c r="AM199" s="459"/>
      <c r="AN199" s="459"/>
      <c r="AO199" s="1"/>
      <c r="AP199" s="1"/>
      <c r="AQ199" s="1"/>
      <c r="AR199" s="1"/>
      <c r="AS199" s="1"/>
      <c r="AT199" s="459"/>
      <c r="AU199" s="459"/>
      <c r="AV199" s="459"/>
      <c r="AW199" s="459"/>
      <c r="AX199" s="459"/>
      <c r="AY199" s="459"/>
      <c r="AZ199" s="459"/>
      <c r="BA199" s="459"/>
      <c r="BB199" s="459"/>
      <c r="BC199" s="459"/>
      <c r="BD199" s="459"/>
      <c r="BE199" s="459"/>
      <c r="BF199" s="459"/>
      <c r="BG199" s="459"/>
      <c r="BH199" s="459"/>
      <c r="BI199" s="459"/>
      <c r="BJ199" s="459"/>
      <c r="BK199" s="459"/>
      <c r="BL199" s="459"/>
      <c r="BM199" s="459"/>
      <c r="BN199" s="459"/>
      <c r="BO199" s="459"/>
      <c r="BP199" s="459"/>
      <c r="BQ199" s="459"/>
      <c r="BR199" s="459"/>
      <c r="BS199" s="459"/>
      <c r="BT199" s="459"/>
      <c r="BU199" s="459"/>
      <c r="BV199" s="459"/>
      <c r="BW199" s="459"/>
      <c r="BX199" s="459"/>
      <c r="BY199" s="459"/>
      <c r="BZ199" s="459"/>
      <c r="CA199" s="459"/>
      <c r="CB199" s="459"/>
      <c r="CC199" s="459"/>
      <c r="CD199" s="459"/>
      <c r="CE199" s="459"/>
      <c r="CF199" s="459"/>
      <c r="CG199" s="459"/>
      <c r="CH199" s="459"/>
      <c r="CI199" s="459"/>
      <c r="CJ199" s="459"/>
      <c r="CK199" s="459"/>
      <c r="CL199" s="459"/>
      <c r="CM199" s="459"/>
      <c r="CN199" s="459"/>
      <c r="CO199" s="459"/>
      <c r="CP199" s="459"/>
      <c r="CQ199" s="459"/>
      <c r="CR199" s="459"/>
      <c r="CS199" s="459"/>
      <c r="CT199" s="459"/>
      <c r="CU199" s="459"/>
      <c r="CV199" s="459"/>
      <c r="CW199" s="459"/>
      <c r="CX199" s="459"/>
      <c r="CY199" s="459"/>
      <c r="CZ199" s="459"/>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459"/>
      <c r="AM200" s="459"/>
      <c r="AN200" s="459"/>
      <c r="AO200" s="1"/>
      <c r="AP200" s="1"/>
      <c r="AQ200" s="1"/>
      <c r="AR200" s="1"/>
      <c r="AS200" s="1"/>
      <c r="AT200" s="459"/>
      <c r="AU200" s="459"/>
      <c r="AV200" s="459"/>
      <c r="AW200" s="459"/>
      <c r="AX200" s="459"/>
      <c r="AY200" s="459"/>
      <c r="AZ200" s="459"/>
      <c r="BA200" s="459"/>
      <c r="BB200" s="459"/>
      <c r="BC200" s="459"/>
      <c r="BD200" s="459"/>
      <c r="BE200" s="459"/>
      <c r="BF200" s="459"/>
      <c r="BG200" s="459"/>
      <c r="BH200" s="459"/>
      <c r="BI200" s="459"/>
      <c r="BJ200" s="459"/>
      <c r="BK200" s="459"/>
      <c r="BL200" s="459"/>
      <c r="BM200" s="459"/>
      <c r="BN200" s="459"/>
      <c r="BO200" s="459"/>
      <c r="BP200" s="459"/>
      <c r="BQ200" s="459"/>
      <c r="BR200" s="459"/>
      <c r="BS200" s="459"/>
      <c r="BT200" s="459"/>
      <c r="BU200" s="459"/>
      <c r="BV200" s="459"/>
      <c r="BW200" s="459"/>
      <c r="BX200" s="459"/>
      <c r="BY200" s="459"/>
      <c r="BZ200" s="459"/>
      <c r="CA200" s="459"/>
      <c r="CB200" s="459"/>
      <c r="CC200" s="459"/>
      <c r="CD200" s="459"/>
      <c r="CE200" s="459"/>
      <c r="CF200" s="459"/>
      <c r="CG200" s="459"/>
      <c r="CH200" s="459"/>
      <c r="CI200" s="459"/>
      <c r="CJ200" s="459"/>
      <c r="CK200" s="459"/>
      <c r="CL200" s="459"/>
      <c r="CM200" s="459"/>
      <c r="CN200" s="459"/>
      <c r="CO200" s="459"/>
      <c r="CP200" s="459"/>
      <c r="CQ200" s="459"/>
      <c r="CR200" s="459"/>
      <c r="CS200" s="459"/>
      <c r="CT200" s="459"/>
      <c r="CU200" s="459"/>
      <c r="CV200" s="459"/>
      <c r="CW200" s="459"/>
      <c r="CX200" s="459"/>
      <c r="CY200" s="459"/>
      <c r="CZ200" s="459"/>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459"/>
      <c r="AM201" s="459"/>
      <c r="AN201" s="459"/>
      <c r="AO201" s="1"/>
      <c r="AP201" s="1"/>
      <c r="AQ201" s="1"/>
      <c r="AR201" s="1"/>
      <c r="AS201" s="1"/>
      <c r="AT201" s="459"/>
      <c r="AU201" s="459"/>
      <c r="AV201" s="459"/>
      <c r="AW201" s="459"/>
      <c r="AX201" s="459"/>
      <c r="AY201" s="459"/>
      <c r="AZ201" s="459"/>
      <c r="BA201" s="459"/>
      <c r="BB201" s="459"/>
      <c r="BC201" s="459"/>
      <c r="BD201" s="459"/>
      <c r="BE201" s="459"/>
      <c r="BF201" s="459"/>
      <c r="BG201" s="459"/>
      <c r="BH201" s="459"/>
      <c r="BI201" s="459"/>
      <c r="BJ201" s="459"/>
      <c r="BK201" s="459"/>
      <c r="BL201" s="459"/>
      <c r="BM201" s="459"/>
      <c r="BN201" s="459"/>
      <c r="BO201" s="459"/>
      <c r="BP201" s="459"/>
      <c r="BQ201" s="459"/>
      <c r="BR201" s="459"/>
      <c r="BS201" s="459"/>
      <c r="BT201" s="459"/>
      <c r="BU201" s="459"/>
      <c r="BV201" s="459"/>
      <c r="BW201" s="459"/>
      <c r="BX201" s="459"/>
      <c r="BY201" s="459"/>
      <c r="BZ201" s="459"/>
      <c r="CA201" s="459"/>
      <c r="CB201" s="459"/>
      <c r="CC201" s="459"/>
      <c r="CD201" s="459"/>
      <c r="CE201" s="459"/>
      <c r="CF201" s="459"/>
      <c r="CG201" s="459"/>
      <c r="CH201" s="459"/>
      <c r="CI201" s="459"/>
      <c r="CJ201" s="459"/>
      <c r="CK201" s="459"/>
      <c r="CL201" s="459"/>
      <c r="CM201" s="459"/>
      <c r="CN201" s="459"/>
      <c r="CO201" s="459"/>
      <c r="CP201" s="459"/>
      <c r="CQ201" s="459"/>
      <c r="CR201" s="459"/>
      <c r="CS201" s="459"/>
      <c r="CT201" s="459"/>
      <c r="CU201" s="459"/>
      <c r="CV201" s="459"/>
      <c r="CW201" s="459"/>
      <c r="CX201" s="459"/>
      <c r="CY201" s="459"/>
      <c r="CZ201" s="459"/>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459"/>
      <c r="AM202" s="459"/>
      <c r="AN202" s="459"/>
      <c r="AO202" s="1"/>
      <c r="AP202" s="1"/>
      <c r="AQ202" s="1"/>
      <c r="AR202" s="1"/>
      <c r="AS202" s="1"/>
      <c r="AT202" s="459"/>
      <c r="AU202" s="459"/>
      <c r="AV202" s="459"/>
      <c r="AW202" s="459"/>
      <c r="AX202" s="459"/>
      <c r="AY202" s="459"/>
      <c r="AZ202" s="459"/>
      <c r="BA202" s="459"/>
      <c r="BB202" s="459"/>
      <c r="BC202" s="459"/>
      <c r="BD202" s="459"/>
      <c r="BE202" s="459"/>
      <c r="BF202" s="459"/>
      <c r="BG202" s="459"/>
      <c r="BH202" s="459"/>
      <c r="BI202" s="459"/>
      <c r="BJ202" s="459"/>
      <c r="BK202" s="459"/>
      <c r="BL202" s="459"/>
      <c r="BM202" s="459"/>
      <c r="BN202" s="459"/>
      <c r="BO202" s="459"/>
      <c r="BP202" s="459"/>
      <c r="BQ202" s="459"/>
      <c r="BR202" s="459"/>
      <c r="BS202" s="459"/>
      <c r="BT202" s="459"/>
      <c r="BU202" s="459"/>
      <c r="BV202" s="459"/>
      <c r="BW202" s="459"/>
      <c r="BX202" s="459"/>
      <c r="BY202" s="459"/>
      <c r="BZ202" s="459"/>
      <c r="CA202" s="459"/>
      <c r="CB202" s="459"/>
      <c r="CC202" s="459"/>
      <c r="CD202" s="459"/>
      <c r="CE202" s="459"/>
      <c r="CF202" s="459"/>
      <c r="CG202" s="459"/>
      <c r="CH202" s="459"/>
      <c r="CI202" s="459"/>
      <c r="CJ202" s="459"/>
      <c r="CK202" s="459"/>
      <c r="CL202" s="459"/>
      <c r="CM202" s="459"/>
      <c r="CN202" s="459"/>
      <c r="CO202" s="459"/>
      <c r="CP202" s="459"/>
      <c r="CQ202" s="459"/>
      <c r="CR202" s="459"/>
      <c r="CS202" s="459"/>
      <c r="CT202" s="459"/>
      <c r="CU202" s="459"/>
      <c r="CV202" s="459"/>
      <c r="CW202" s="459"/>
      <c r="CX202" s="459"/>
      <c r="CY202" s="459"/>
      <c r="CZ202" s="459"/>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459"/>
      <c r="AM203" s="459"/>
      <c r="AN203" s="459"/>
      <c r="AO203" s="1"/>
      <c r="AP203" s="1"/>
      <c r="AQ203" s="1"/>
      <c r="AR203" s="1"/>
      <c r="AS203" s="1"/>
      <c r="AT203" s="459"/>
      <c r="AU203" s="459"/>
      <c r="AV203" s="459"/>
      <c r="AW203" s="459"/>
      <c r="AX203" s="459"/>
      <c r="AY203" s="459"/>
      <c r="AZ203" s="459"/>
      <c r="BA203" s="459"/>
      <c r="BB203" s="459"/>
      <c r="BC203" s="459"/>
      <c r="BD203" s="459"/>
      <c r="BE203" s="459"/>
      <c r="BF203" s="459"/>
      <c r="BG203" s="459"/>
      <c r="BH203" s="459"/>
      <c r="BI203" s="459"/>
      <c r="BJ203" s="459"/>
      <c r="BK203" s="459"/>
      <c r="BL203" s="459"/>
      <c r="BM203" s="459"/>
      <c r="BN203" s="459"/>
      <c r="BO203" s="459"/>
      <c r="BP203" s="459"/>
      <c r="BQ203" s="459"/>
      <c r="BR203" s="459"/>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459"/>
      <c r="AM204" s="459"/>
      <c r="AN204" s="459"/>
      <c r="AO204" s="1"/>
      <c r="AP204" s="1"/>
      <c r="AQ204" s="1"/>
      <c r="AR204" s="1"/>
      <c r="AS204" s="1"/>
      <c r="AT204" s="459"/>
      <c r="AU204" s="459"/>
      <c r="AV204" s="459"/>
      <c r="AW204" s="459"/>
      <c r="AX204" s="459"/>
      <c r="AY204" s="459"/>
      <c r="AZ204" s="459"/>
      <c r="BA204" s="459"/>
      <c r="BB204" s="459"/>
      <c r="BC204" s="459"/>
      <c r="BD204" s="459"/>
      <c r="BE204" s="459"/>
      <c r="BF204" s="459"/>
      <c r="BG204" s="459"/>
      <c r="BH204" s="459"/>
      <c r="BI204" s="459"/>
      <c r="BJ204" s="459"/>
      <c r="BK204" s="459"/>
      <c r="BL204" s="459"/>
      <c r="BM204" s="459"/>
      <c r="BN204" s="459"/>
      <c r="BO204" s="459"/>
      <c r="BP204" s="459"/>
      <c r="BQ204" s="459"/>
      <c r="BR204" s="459"/>
      <c r="BS204" s="459"/>
      <c r="BT204" s="459"/>
      <c r="BU204" s="459"/>
      <c r="BV204" s="459"/>
      <c r="BW204" s="459"/>
      <c r="BX204" s="459"/>
      <c r="BY204" s="459"/>
      <c r="BZ204" s="459"/>
      <c r="CA204" s="459"/>
      <c r="CB204" s="459"/>
      <c r="CC204" s="459"/>
      <c r="CD204" s="459"/>
      <c r="CE204" s="459"/>
      <c r="CF204" s="459"/>
      <c r="CG204" s="459"/>
      <c r="CH204" s="459"/>
      <c r="CI204" s="459"/>
      <c r="CJ204" s="459"/>
      <c r="CK204" s="459"/>
      <c r="CL204" s="459"/>
      <c r="CM204" s="459"/>
      <c r="CN204" s="459"/>
      <c r="CO204" s="459"/>
      <c r="CP204" s="459"/>
      <c r="CQ204" s="459"/>
      <c r="CR204" s="459"/>
      <c r="CS204" s="459"/>
      <c r="CT204" s="459"/>
      <c r="CU204" s="459"/>
      <c r="CV204" s="459"/>
      <c r="CW204" s="459"/>
      <c r="CX204" s="459"/>
      <c r="CY204" s="459"/>
      <c r="CZ204" s="459"/>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459"/>
      <c r="AM205" s="459"/>
      <c r="AN205" s="459"/>
      <c r="AO205" s="1"/>
      <c r="AP205" s="1"/>
      <c r="AQ205" s="1"/>
      <c r="AR205" s="1"/>
      <c r="AS205" s="1"/>
      <c r="AT205" s="459"/>
      <c r="AU205" s="459"/>
      <c r="AV205" s="459"/>
      <c r="AW205" s="459"/>
      <c r="AX205" s="459"/>
      <c r="AY205" s="459"/>
      <c r="AZ205" s="459"/>
      <c r="BA205" s="459"/>
      <c r="BB205" s="459"/>
      <c r="BC205" s="459"/>
      <c r="BD205" s="459"/>
      <c r="BE205" s="459"/>
      <c r="BF205" s="459"/>
      <c r="BG205" s="459"/>
      <c r="BH205" s="459"/>
      <c r="BI205" s="459"/>
      <c r="BJ205" s="459"/>
      <c r="BK205" s="459"/>
      <c r="BL205" s="459"/>
      <c r="BM205" s="459"/>
      <c r="BN205" s="459"/>
      <c r="BO205" s="459"/>
      <c r="BP205" s="459"/>
      <c r="BQ205" s="459"/>
      <c r="BR205" s="459"/>
      <c r="BS205" s="459"/>
      <c r="BT205" s="459"/>
      <c r="BU205" s="459"/>
      <c r="BV205" s="459"/>
      <c r="BW205" s="459"/>
      <c r="BX205" s="459"/>
      <c r="BY205" s="459"/>
      <c r="BZ205" s="459"/>
      <c r="CA205" s="459"/>
      <c r="CB205" s="459"/>
      <c r="CC205" s="459"/>
      <c r="CD205" s="459"/>
      <c r="CE205" s="459"/>
      <c r="CF205" s="459"/>
      <c r="CG205" s="459"/>
      <c r="CH205" s="459"/>
      <c r="CI205" s="459"/>
      <c r="CJ205" s="459"/>
      <c r="CK205" s="459"/>
      <c r="CL205" s="459"/>
      <c r="CM205" s="459"/>
      <c r="CN205" s="459"/>
      <c r="CO205" s="459"/>
      <c r="CP205" s="459"/>
      <c r="CQ205" s="459"/>
      <c r="CR205" s="459"/>
      <c r="CS205" s="459"/>
      <c r="CT205" s="459"/>
      <c r="CU205" s="459"/>
      <c r="CV205" s="459"/>
      <c r="CW205" s="459"/>
      <c r="CX205" s="459"/>
      <c r="CY205" s="459"/>
      <c r="CZ205" s="459"/>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459"/>
      <c r="AM206" s="459"/>
      <c r="AN206" s="459"/>
      <c r="AO206" s="1"/>
      <c r="AP206" s="1"/>
      <c r="AQ206" s="1"/>
      <c r="AR206" s="1"/>
      <c r="AS206" s="1"/>
      <c r="AT206" s="459"/>
      <c r="AU206" s="459"/>
      <c r="AV206" s="459"/>
      <c r="AW206" s="459"/>
      <c r="AX206" s="459"/>
      <c r="AY206" s="459"/>
      <c r="AZ206" s="459"/>
      <c r="BA206" s="459"/>
      <c r="BB206" s="459"/>
      <c r="BC206" s="459"/>
      <c r="BD206" s="459"/>
      <c r="BE206" s="459"/>
      <c r="BF206" s="459"/>
      <c r="BG206" s="459"/>
      <c r="BH206" s="459"/>
      <c r="BI206" s="459"/>
      <c r="BJ206" s="459"/>
      <c r="BK206" s="459"/>
      <c r="BL206" s="459"/>
      <c r="BM206" s="459"/>
      <c r="BN206" s="459"/>
      <c r="BO206" s="459"/>
      <c r="BP206" s="459"/>
      <c r="BQ206" s="459"/>
      <c r="BR206" s="459"/>
      <c r="BS206" s="459"/>
      <c r="BT206" s="459"/>
      <c r="BU206" s="459"/>
      <c r="BV206" s="459"/>
      <c r="BW206" s="459"/>
      <c r="BX206" s="459"/>
      <c r="BY206" s="459"/>
      <c r="BZ206" s="459"/>
      <c r="CA206" s="459"/>
      <c r="CB206" s="459"/>
      <c r="CC206" s="459"/>
      <c r="CD206" s="459"/>
      <c r="CE206" s="459"/>
      <c r="CF206" s="459"/>
      <c r="CG206" s="459"/>
      <c r="CH206" s="459"/>
      <c r="CI206" s="459"/>
      <c r="CJ206" s="459"/>
      <c r="CK206" s="459"/>
      <c r="CL206" s="459"/>
      <c r="CM206" s="459"/>
      <c r="CN206" s="459"/>
      <c r="CO206" s="459"/>
      <c r="CP206" s="459"/>
      <c r="CQ206" s="459"/>
      <c r="CR206" s="459"/>
      <c r="CS206" s="459"/>
      <c r="CT206" s="459"/>
      <c r="CU206" s="459"/>
      <c r="CV206" s="459"/>
      <c r="CW206" s="459"/>
      <c r="CX206" s="459"/>
      <c r="CY206" s="459"/>
      <c r="CZ206" s="459"/>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459"/>
      <c r="AM207" s="459"/>
      <c r="AN207" s="459"/>
      <c r="AO207" s="1"/>
      <c r="AP207" s="1"/>
      <c r="AQ207" s="1"/>
      <c r="AR207" s="1"/>
      <c r="AS207" s="1"/>
      <c r="AT207" s="459"/>
      <c r="AU207" s="459"/>
      <c r="AV207" s="459"/>
      <c r="AW207" s="459"/>
      <c r="AX207" s="459"/>
      <c r="AY207" s="459"/>
      <c r="AZ207" s="459"/>
      <c r="BA207" s="459"/>
      <c r="BB207" s="459"/>
      <c r="BC207" s="459"/>
      <c r="BD207" s="459"/>
      <c r="BE207" s="459"/>
      <c r="BF207" s="459"/>
      <c r="BG207" s="459"/>
      <c r="BH207" s="459"/>
      <c r="BI207" s="459"/>
      <c r="BJ207" s="459"/>
      <c r="BK207" s="459"/>
      <c r="BL207" s="459"/>
      <c r="BM207" s="459"/>
      <c r="BN207" s="459"/>
      <c r="BO207" s="459"/>
      <c r="BP207" s="459"/>
      <c r="BQ207" s="459"/>
      <c r="BR207" s="459"/>
      <c r="BS207" s="459"/>
      <c r="BT207" s="459"/>
      <c r="BU207" s="459"/>
      <c r="BV207" s="459"/>
      <c r="BW207" s="459"/>
      <c r="BX207" s="459"/>
      <c r="BY207" s="459"/>
      <c r="BZ207" s="459"/>
      <c r="CA207" s="459"/>
      <c r="CB207" s="459"/>
      <c r="CC207" s="459"/>
      <c r="CD207" s="459"/>
      <c r="CE207" s="459"/>
      <c r="CF207" s="459"/>
      <c r="CG207" s="459"/>
      <c r="CH207" s="459"/>
      <c r="CI207" s="459"/>
      <c r="CJ207" s="459"/>
      <c r="CK207" s="459"/>
      <c r="CL207" s="459"/>
      <c r="CM207" s="459"/>
      <c r="CN207" s="459"/>
      <c r="CO207" s="459"/>
      <c r="CP207" s="459"/>
      <c r="CQ207" s="459"/>
      <c r="CR207" s="459"/>
      <c r="CS207" s="459"/>
      <c r="CT207" s="459"/>
      <c r="CU207" s="459"/>
      <c r="CV207" s="459"/>
      <c r="CW207" s="459"/>
      <c r="CX207" s="459"/>
      <c r="CY207" s="459"/>
      <c r="CZ207" s="459"/>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459"/>
      <c r="AM208" s="459"/>
      <c r="AN208" s="459"/>
      <c r="AO208" s="1"/>
      <c r="AP208" s="1"/>
      <c r="AQ208" s="1"/>
      <c r="AR208" s="1"/>
      <c r="AS208" s="1"/>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59"/>
      <c r="BV208" s="459"/>
      <c r="BW208" s="459"/>
      <c r="BX208" s="459"/>
      <c r="BY208" s="459"/>
      <c r="BZ208" s="459"/>
      <c r="CA208" s="459"/>
      <c r="CB208" s="459"/>
      <c r="CC208" s="459"/>
      <c r="CD208" s="459"/>
      <c r="CE208" s="459"/>
      <c r="CF208" s="459"/>
      <c r="CG208" s="459"/>
      <c r="CH208" s="459"/>
      <c r="CI208" s="459"/>
      <c r="CJ208" s="459"/>
      <c r="CK208" s="459"/>
      <c r="CL208" s="459"/>
      <c r="CM208" s="459"/>
      <c r="CN208" s="459"/>
      <c r="CO208" s="459"/>
      <c r="CP208" s="459"/>
      <c r="CQ208" s="459"/>
      <c r="CR208" s="459"/>
      <c r="CS208" s="459"/>
      <c r="CT208" s="459"/>
      <c r="CU208" s="459"/>
      <c r="CV208" s="459"/>
      <c r="CW208" s="459"/>
      <c r="CX208" s="459"/>
      <c r="CY208" s="459"/>
      <c r="CZ208" s="459"/>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459"/>
      <c r="AM209" s="459"/>
      <c r="AN209" s="459"/>
      <c r="AO209" s="1"/>
      <c r="AP209" s="1"/>
      <c r="AQ209" s="1"/>
      <c r="AR209" s="1"/>
      <c r="AS209" s="1"/>
      <c r="AT209" s="459"/>
      <c r="AU209" s="459"/>
      <c r="AV209" s="459"/>
      <c r="AW209" s="459"/>
      <c r="AX209" s="459"/>
      <c r="AY209" s="459"/>
      <c r="AZ209" s="459"/>
      <c r="BA209" s="459"/>
      <c r="BB209" s="459"/>
      <c r="BC209" s="459"/>
      <c r="BD209" s="459"/>
      <c r="BE209" s="459"/>
      <c r="BF209" s="459"/>
      <c r="BG209" s="459"/>
      <c r="BH209" s="459"/>
      <c r="BI209" s="459"/>
      <c r="BJ209" s="459"/>
      <c r="BK209" s="459"/>
      <c r="BL209" s="459"/>
      <c r="BM209" s="459"/>
      <c r="BN209" s="459"/>
      <c r="BO209" s="459"/>
      <c r="BP209" s="459"/>
      <c r="BQ209" s="459"/>
      <c r="BR209" s="459"/>
      <c r="BS209" s="459"/>
      <c r="BT209" s="459"/>
      <c r="BU209" s="459"/>
      <c r="BV209" s="459"/>
      <c r="BW209" s="459"/>
      <c r="BX209" s="459"/>
      <c r="BY209" s="459"/>
      <c r="BZ209" s="459"/>
      <c r="CA209" s="459"/>
      <c r="CB209" s="459"/>
      <c r="CC209" s="459"/>
      <c r="CD209" s="459"/>
      <c r="CE209" s="459"/>
      <c r="CF209" s="459"/>
      <c r="CG209" s="459"/>
      <c r="CH209" s="459"/>
      <c r="CI209" s="459"/>
      <c r="CJ209" s="459"/>
      <c r="CK209" s="459"/>
      <c r="CL209" s="459"/>
      <c r="CM209" s="459"/>
      <c r="CN209" s="459"/>
      <c r="CO209" s="459"/>
      <c r="CP209" s="459"/>
      <c r="CQ209" s="459"/>
      <c r="CR209" s="459"/>
      <c r="CS209" s="459"/>
      <c r="CT209" s="459"/>
      <c r="CU209" s="459"/>
      <c r="CV209" s="459"/>
      <c r="CW209" s="459"/>
      <c r="CX209" s="459"/>
      <c r="CY209" s="459"/>
      <c r="CZ209" s="459"/>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459"/>
      <c r="AM210" s="459"/>
      <c r="AN210" s="459"/>
      <c r="AO210" s="1"/>
      <c r="AP210" s="1"/>
      <c r="AQ210" s="1"/>
      <c r="AR210" s="1"/>
      <c r="AS210" s="1"/>
      <c r="AT210" s="459"/>
      <c r="AU210" s="459"/>
      <c r="AV210" s="459"/>
      <c r="AW210" s="459"/>
      <c r="AX210" s="459"/>
      <c r="AY210" s="459"/>
      <c r="AZ210" s="459"/>
      <c r="BA210" s="459"/>
      <c r="BB210" s="459"/>
      <c r="BC210" s="459"/>
      <c r="BD210" s="459"/>
      <c r="BE210" s="459"/>
      <c r="BF210" s="459"/>
      <c r="BG210" s="459"/>
      <c r="BH210" s="459"/>
      <c r="BI210" s="459"/>
      <c r="BJ210" s="459"/>
      <c r="BK210" s="459"/>
      <c r="BL210" s="459"/>
      <c r="BM210" s="459"/>
      <c r="BN210" s="459"/>
      <c r="BO210" s="459"/>
      <c r="BP210" s="459"/>
      <c r="BQ210" s="459"/>
      <c r="BR210" s="459"/>
      <c r="BS210" s="459"/>
      <c r="BT210" s="459"/>
      <c r="BU210" s="459"/>
      <c r="BV210" s="459"/>
      <c r="BW210" s="459"/>
      <c r="BX210" s="459"/>
      <c r="BY210" s="459"/>
      <c r="BZ210" s="459"/>
      <c r="CA210" s="459"/>
      <c r="CB210" s="459"/>
      <c r="CC210" s="459"/>
      <c r="CD210" s="459"/>
      <c r="CE210" s="459"/>
      <c r="CF210" s="459"/>
      <c r="CG210" s="459"/>
      <c r="CH210" s="459"/>
      <c r="CI210" s="459"/>
      <c r="CJ210" s="459"/>
      <c r="CK210" s="459"/>
      <c r="CL210" s="459"/>
      <c r="CM210" s="459"/>
      <c r="CN210" s="459"/>
      <c r="CO210" s="459"/>
      <c r="CP210" s="459"/>
      <c r="CQ210" s="459"/>
      <c r="CR210" s="459"/>
      <c r="CS210" s="459"/>
      <c r="CT210" s="459"/>
      <c r="CU210" s="459"/>
      <c r="CV210" s="459"/>
      <c r="CW210" s="459"/>
      <c r="CX210" s="459"/>
      <c r="CY210" s="459"/>
      <c r="CZ210" s="459"/>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459"/>
      <c r="AM211" s="459"/>
      <c r="AN211" s="459"/>
      <c r="AO211" s="1"/>
      <c r="AP211" s="1"/>
      <c r="AQ211" s="1"/>
      <c r="AR211" s="1"/>
      <c r="AS211" s="1"/>
      <c r="AT211" s="459"/>
      <c r="AU211" s="459"/>
      <c r="AV211" s="459"/>
      <c r="AW211" s="459"/>
      <c r="AX211" s="459"/>
      <c r="AY211" s="459"/>
      <c r="AZ211" s="459"/>
      <c r="BA211" s="459"/>
      <c r="BB211" s="459"/>
      <c r="BC211" s="459"/>
      <c r="BD211" s="459"/>
      <c r="BE211" s="459"/>
      <c r="BF211" s="459"/>
      <c r="BG211" s="459"/>
      <c r="BH211" s="459"/>
      <c r="BI211" s="459"/>
      <c r="BJ211" s="459"/>
      <c r="BK211" s="459"/>
      <c r="BL211" s="459"/>
      <c r="BM211" s="459"/>
      <c r="BN211" s="459"/>
      <c r="BO211" s="459"/>
      <c r="BP211" s="459"/>
      <c r="BQ211" s="459"/>
      <c r="BR211" s="459"/>
      <c r="BS211" s="459"/>
      <c r="BT211" s="459"/>
      <c r="BU211" s="459"/>
      <c r="BV211" s="459"/>
      <c r="BW211" s="459"/>
      <c r="BX211" s="459"/>
      <c r="BY211" s="459"/>
      <c r="BZ211" s="459"/>
      <c r="CA211" s="459"/>
      <c r="CB211" s="459"/>
      <c r="CC211" s="459"/>
      <c r="CD211" s="459"/>
      <c r="CE211" s="459"/>
      <c r="CF211" s="459"/>
      <c r="CG211" s="459"/>
      <c r="CH211" s="459"/>
      <c r="CI211" s="459"/>
      <c r="CJ211" s="459"/>
      <c r="CK211" s="459"/>
      <c r="CL211" s="459"/>
      <c r="CM211" s="459"/>
      <c r="CN211" s="459"/>
      <c r="CO211" s="459"/>
      <c r="CP211" s="459"/>
      <c r="CQ211" s="459"/>
      <c r="CR211" s="459"/>
      <c r="CS211" s="459"/>
      <c r="CT211" s="459"/>
      <c r="CU211" s="459"/>
      <c r="CV211" s="459"/>
      <c r="CW211" s="459"/>
      <c r="CX211" s="459"/>
      <c r="CY211" s="459"/>
      <c r="CZ211" s="459"/>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459"/>
      <c r="AM212" s="459"/>
      <c r="AN212" s="459"/>
      <c r="AO212" s="1"/>
      <c r="AP212" s="1"/>
      <c r="AQ212" s="1"/>
      <c r="AR212" s="1"/>
      <c r="AS212" s="1"/>
      <c r="AT212" s="459"/>
      <c r="AU212" s="459"/>
      <c r="AV212" s="459"/>
      <c r="AW212" s="459"/>
      <c r="AX212" s="459"/>
      <c r="AY212" s="459"/>
      <c r="AZ212" s="459"/>
      <c r="BA212" s="459"/>
      <c r="BB212" s="459"/>
      <c r="BC212" s="459"/>
      <c r="BD212" s="459"/>
      <c r="BE212" s="459"/>
      <c r="BF212" s="459"/>
      <c r="BG212" s="459"/>
      <c r="BH212" s="459"/>
      <c r="BI212" s="459"/>
      <c r="BJ212" s="459"/>
      <c r="BK212" s="459"/>
      <c r="BL212" s="459"/>
      <c r="BM212" s="459"/>
      <c r="BN212" s="459"/>
      <c r="BO212" s="459"/>
      <c r="BP212" s="459"/>
      <c r="BQ212" s="459"/>
      <c r="BR212" s="459"/>
      <c r="BS212" s="459"/>
      <c r="BT212" s="459"/>
      <c r="BU212" s="459"/>
      <c r="BV212" s="459"/>
      <c r="BW212" s="459"/>
      <c r="BX212" s="459"/>
      <c r="BY212" s="459"/>
      <c r="BZ212" s="459"/>
      <c r="CA212" s="459"/>
      <c r="CB212" s="459"/>
      <c r="CC212" s="459"/>
      <c r="CD212" s="459"/>
      <c r="CE212" s="459"/>
      <c r="CF212" s="459"/>
      <c r="CG212" s="459"/>
      <c r="CH212" s="459"/>
      <c r="CI212" s="459"/>
      <c r="CJ212" s="459"/>
      <c r="CK212" s="459"/>
      <c r="CL212" s="459"/>
      <c r="CM212" s="459"/>
      <c r="CN212" s="459"/>
      <c r="CO212" s="459"/>
      <c r="CP212" s="459"/>
      <c r="CQ212" s="459"/>
      <c r="CR212" s="459"/>
      <c r="CS212" s="459"/>
      <c r="CT212" s="459"/>
      <c r="CU212" s="459"/>
      <c r="CV212" s="459"/>
      <c r="CW212" s="459"/>
      <c r="CX212" s="459"/>
      <c r="CY212" s="459"/>
      <c r="CZ212" s="459"/>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459"/>
      <c r="AM213" s="459"/>
      <c r="AN213" s="459"/>
      <c r="AO213" s="1"/>
      <c r="AP213" s="1"/>
      <c r="AQ213" s="1"/>
      <c r="AR213" s="1"/>
      <c r="AS213" s="1"/>
      <c r="AT213" s="459"/>
      <c r="AU213" s="459"/>
      <c r="AV213" s="459"/>
      <c r="AW213" s="459"/>
      <c r="AX213" s="459"/>
      <c r="AY213" s="459"/>
      <c r="AZ213" s="459"/>
      <c r="BA213" s="459"/>
      <c r="BB213" s="459"/>
      <c r="BC213" s="459"/>
      <c r="BD213" s="459"/>
      <c r="BE213" s="459"/>
      <c r="BF213" s="459"/>
      <c r="BG213" s="459"/>
      <c r="BH213" s="459"/>
      <c r="BI213" s="459"/>
      <c r="BJ213" s="459"/>
      <c r="BK213" s="459"/>
      <c r="BL213" s="459"/>
      <c r="BM213" s="459"/>
      <c r="BN213" s="459"/>
      <c r="BO213" s="459"/>
      <c r="BP213" s="459"/>
      <c r="BQ213" s="459"/>
      <c r="BR213" s="459"/>
      <c r="BS213" s="459"/>
      <c r="BT213" s="459"/>
      <c r="BU213" s="459"/>
      <c r="BV213" s="459"/>
      <c r="BW213" s="459"/>
      <c r="BX213" s="459"/>
      <c r="BY213" s="459"/>
      <c r="BZ213" s="459"/>
      <c r="CA213" s="459"/>
      <c r="CB213" s="459"/>
      <c r="CC213" s="459"/>
      <c r="CD213" s="459"/>
      <c r="CE213" s="459"/>
      <c r="CF213" s="459"/>
      <c r="CG213" s="459"/>
      <c r="CH213" s="459"/>
      <c r="CI213" s="459"/>
      <c r="CJ213" s="459"/>
      <c r="CK213" s="459"/>
      <c r="CL213" s="459"/>
      <c r="CM213" s="459"/>
      <c r="CN213" s="459"/>
      <c r="CO213" s="459"/>
      <c r="CP213" s="459"/>
      <c r="CQ213" s="459"/>
      <c r="CR213" s="459"/>
      <c r="CS213" s="459"/>
      <c r="CT213" s="459"/>
      <c r="CU213" s="459"/>
      <c r="CV213" s="459"/>
      <c r="CW213" s="459"/>
      <c r="CX213" s="459"/>
      <c r="CY213" s="459"/>
      <c r="CZ213" s="459"/>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459"/>
      <c r="AM214" s="459"/>
      <c r="AN214" s="459"/>
      <c r="AO214" s="1"/>
      <c r="AP214" s="1"/>
      <c r="AQ214" s="1"/>
      <c r="AR214" s="1"/>
      <c r="AS214" s="1"/>
      <c r="AT214" s="459"/>
      <c r="AU214" s="459"/>
      <c r="AV214" s="459"/>
      <c r="AW214" s="459"/>
      <c r="AX214" s="459"/>
      <c r="AY214" s="459"/>
      <c r="AZ214" s="459"/>
      <c r="BA214" s="459"/>
      <c r="BB214" s="459"/>
      <c r="BC214" s="459"/>
      <c r="BD214" s="459"/>
      <c r="BE214" s="459"/>
      <c r="BF214" s="459"/>
      <c r="BG214" s="459"/>
      <c r="BH214" s="459"/>
      <c r="BI214" s="459"/>
      <c r="BJ214" s="459"/>
      <c r="BK214" s="459"/>
      <c r="BL214" s="459"/>
      <c r="BM214" s="459"/>
      <c r="BN214" s="459"/>
      <c r="BO214" s="459"/>
      <c r="BP214" s="459"/>
      <c r="BQ214" s="459"/>
      <c r="BR214" s="459"/>
      <c r="BS214" s="459"/>
      <c r="BT214" s="459"/>
      <c r="BU214" s="459"/>
      <c r="BV214" s="459"/>
      <c r="BW214" s="459"/>
      <c r="BX214" s="459"/>
      <c r="BY214" s="459"/>
      <c r="BZ214" s="459"/>
      <c r="CA214" s="459"/>
      <c r="CB214" s="459"/>
      <c r="CC214" s="459"/>
      <c r="CD214" s="459"/>
      <c r="CE214" s="459"/>
      <c r="CF214" s="459"/>
      <c r="CG214" s="459"/>
      <c r="CH214" s="459"/>
      <c r="CI214" s="459"/>
      <c r="CJ214" s="459"/>
      <c r="CK214" s="459"/>
      <c r="CL214" s="459"/>
      <c r="CM214" s="459"/>
      <c r="CN214" s="459"/>
      <c r="CO214" s="459"/>
      <c r="CP214" s="459"/>
      <c r="CQ214" s="459"/>
      <c r="CR214" s="459"/>
      <c r="CS214" s="459"/>
      <c r="CT214" s="459"/>
      <c r="CU214" s="459"/>
      <c r="CV214" s="459"/>
      <c r="CW214" s="459"/>
      <c r="CX214" s="459"/>
      <c r="CY214" s="459"/>
      <c r="CZ214" s="459"/>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459"/>
      <c r="AM215" s="459"/>
      <c r="AN215" s="459"/>
      <c r="AO215" s="1"/>
      <c r="AP215" s="1"/>
      <c r="AQ215" s="1"/>
      <c r="AR215" s="1"/>
      <c r="AS215" s="1"/>
      <c r="AT215" s="459"/>
      <c r="AU215" s="459"/>
      <c r="AV215" s="459"/>
      <c r="AW215" s="459"/>
      <c r="AX215" s="459"/>
      <c r="AY215" s="459"/>
      <c r="AZ215" s="459"/>
      <c r="BA215" s="459"/>
      <c r="BB215" s="459"/>
      <c r="BC215" s="459"/>
      <c r="BD215" s="459"/>
      <c r="BE215" s="459"/>
      <c r="BF215" s="459"/>
      <c r="BG215" s="459"/>
      <c r="BH215" s="459"/>
      <c r="BI215" s="459"/>
      <c r="BJ215" s="459"/>
      <c r="BK215" s="459"/>
      <c r="BL215" s="459"/>
      <c r="BM215" s="459"/>
      <c r="BN215" s="459"/>
      <c r="BO215" s="459"/>
      <c r="BP215" s="459"/>
      <c r="BQ215" s="459"/>
      <c r="BR215" s="459"/>
      <c r="BS215" s="459"/>
      <c r="BT215" s="459"/>
      <c r="BU215" s="459"/>
      <c r="BV215" s="459"/>
      <c r="BW215" s="459"/>
      <c r="BX215" s="459"/>
      <c r="BY215" s="459"/>
      <c r="BZ215" s="459"/>
      <c r="CA215" s="459"/>
      <c r="CB215" s="459"/>
      <c r="CC215" s="459"/>
      <c r="CD215" s="459"/>
      <c r="CE215" s="459"/>
      <c r="CF215" s="459"/>
      <c r="CG215" s="459"/>
      <c r="CH215" s="459"/>
      <c r="CI215" s="459"/>
      <c r="CJ215" s="459"/>
      <c r="CK215" s="459"/>
      <c r="CL215" s="459"/>
      <c r="CM215" s="459"/>
      <c r="CN215" s="459"/>
      <c r="CO215" s="459"/>
      <c r="CP215" s="459"/>
      <c r="CQ215" s="459"/>
      <c r="CR215" s="459"/>
      <c r="CS215" s="459"/>
      <c r="CT215" s="459"/>
      <c r="CU215" s="459"/>
      <c r="CV215" s="459"/>
      <c r="CW215" s="459"/>
      <c r="CX215" s="459"/>
      <c r="CY215" s="459"/>
      <c r="CZ215" s="459"/>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459"/>
      <c r="AM216" s="459"/>
      <c r="AN216" s="459"/>
      <c r="AO216" s="1"/>
      <c r="AP216" s="1"/>
      <c r="AQ216" s="1"/>
      <c r="AR216" s="1"/>
      <c r="AS216" s="1"/>
      <c r="AT216" s="459"/>
      <c r="AU216" s="459"/>
      <c r="AV216" s="459"/>
      <c r="AW216" s="459"/>
      <c r="AX216" s="459"/>
      <c r="AY216" s="459"/>
      <c r="AZ216" s="459"/>
      <c r="BA216" s="459"/>
      <c r="BB216" s="459"/>
      <c r="BC216" s="459"/>
      <c r="BD216" s="459"/>
      <c r="BE216" s="459"/>
      <c r="BF216" s="459"/>
      <c r="BG216" s="459"/>
      <c r="BH216" s="459"/>
      <c r="BI216" s="459"/>
      <c r="BJ216" s="459"/>
      <c r="BK216" s="459"/>
      <c r="BL216" s="459"/>
      <c r="BM216" s="459"/>
      <c r="BN216" s="459"/>
      <c r="BO216" s="459"/>
      <c r="BP216" s="459"/>
      <c r="BQ216" s="459"/>
      <c r="BR216" s="459"/>
      <c r="BS216" s="459"/>
      <c r="BT216" s="459"/>
      <c r="BU216" s="459"/>
      <c r="BV216" s="459"/>
      <c r="BW216" s="459"/>
      <c r="BX216" s="459"/>
      <c r="BY216" s="459"/>
      <c r="BZ216" s="459"/>
      <c r="CA216" s="459"/>
      <c r="CB216" s="459"/>
      <c r="CC216" s="459"/>
      <c r="CD216" s="459"/>
      <c r="CE216" s="459"/>
      <c r="CF216" s="459"/>
      <c r="CG216" s="459"/>
      <c r="CH216" s="459"/>
      <c r="CI216" s="459"/>
      <c r="CJ216" s="459"/>
      <c r="CK216" s="459"/>
      <c r="CL216" s="459"/>
      <c r="CM216" s="459"/>
      <c r="CN216" s="459"/>
      <c r="CO216" s="459"/>
      <c r="CP216" s="459"/>
      <c r="CQ216" s="459"/>
      <c r="CR216" s="459"/>
      <c r="CS216" s="459"/>
      <c r="CT216" s="459"/>
      <c r="CU216" s="459"/>
      <c r="CV216" s="459"/>
      <c r="CW216" s="459"/>
      <c r="CX216" s="459"/>
      <c r="CY216" s="459"/>
      <c r="CZ216" s="459"/>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459"/>
      <c r="AM217" s="459"/>
      <c r="AN217" s="459"/>
      <c r="AO217" s="1"/>
      <c r="AP217" s="1"/>
      <c r="AQ217" s="1"/>
      <c r="AR217" s="1"/>
      <c r="AS217" s="1"/>
      <c r="AT217" s="459"/>
      <c r="AU217" s="459"/>
      <c r="AV217" s="459"/>
      <c r="AW217" s="459"/>
      <c r="AX217" s="459"/>
      <c r="AY217" s="459"/>
      <c r="AZ217" s="459"/>
      <c r="BA217" s="459"/>
      <c r="BB217" s="459"/>
      <c r="BC217" s="459"/>
      <c r="BD217" s="459"/>
      <c r="BE217" s="459"/>
      <c r="BF217" s="459"/>
      <c r="BG217" s="459"/>
      <c r="BH217" s="459"/>
      <c r="BI217" s="459"/>
      <c r="BJ217" s="459"/>
      <c r="BK217" s="459"/>
      <c r="BL217" s="459"/>
      <c r="BM217" s="459"/>
      <c r="BN217" s="459"/>
      <c r="BO217" s="459"/>
      <c r="BP217" s="459"/>
      <c r="BQ217" s="459"/>
      <c r="BR217" s="459"/>
      <c r="BS217" s="459"/>
      <c r="BT217" s="459"/>
      <c r="BU217" s="459"/>
      <c r="BV217" s="459"/>
      <c r="BW217" s="459"/>
      <c r="BX217" s="459"/>
      <c r="BY217" s="459"/>
      <c r="BZ217" s="459"/>
      <c r="CA217" s="459"/>
      <c r="CB217" s="459"/>
      <c r="CC217" s="459"/>
      <c r="CD217" s="459"/>
      <c r="CE217" s="459"/>
      <c r="CF217" s="459"/>
      <c r="CG217" s="459"/>
      <c r="CH217" s="459"/>
      <c r="CI217" s="459"/>
      <c r="CJ217" s="459"/>
      <c r="CK217" s="459"/>
      <c r="CL217" s="459"/>
      <c r="CM217" s="459"/>
      <c r="CN217" s="459"/>
      <c r="CO217" s="459"/>
      <c r="CP217" s="459"/>
      <c r="CQ217" s="459"/>
      <c r="CR217" s="459"/>
      <c r="CS217" s="459"/>
      <c r="CT217" s="459"/>
      <c r="CU217" s="459"/>
      <c r="CV217" s="459"/>
      <c r="CW217" s="459"/>
      <c r="CX217" s="459"/>
      <c r="CY217" s="459"/>
      <c r="CZ217" s="459"/>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459"/>
      <c r="AM218" s="459"/>
      <c r="AN218" s="459"/>
      <c r="AO218" s="1"/>
      <c r="AP218" s="1"/>
      <c r="AQ218" s="1"/>
      <c r="AR218" s="1"/>
      <c r="AS218" s="1"/>
      <c r="AT218" s="459"/>
      <c r="AU218" s="459"/>
      <c r="AV218" s="459"/>
      <c r="AW218" s="459"/>
      <c r="AX218" s="459"/>
      <c r="AY218" s="459"/>
      <c r="AZ218" s="459"/>
      <c r="BA218" s="459"/>
      <c r="BB218" s="459"/>
      <c r="BC218" s="459"/>
      <c r="BD218" s="459"/>
      <c r="BE218" s="459"/>
      <c r="BF218" s="459"/>
      <c r="BG218" s="459"/>
      <c r="BH218" s="459"/>
      <c r="BI218" s="459"/>
      <c r="BJ218" s="459"/>
      <c r="BK218" s="459"/>
      <c r="BL218" s="459"/>
      <c r="BM218" s="459"/>
      <c r="BN218" s="459"/>
      <c r="BO218" s="459"/>
      <c r="BP218" s="459"/>
      <c r="BQ218" s="459"/>
      <c r="BR218" s="459"/>
      <c r="BS218" s="459"/>
      <c r="BT218" s="459"/>
      <c r="BU218" s="459"/>
      <c r="BV218" s="459"/>
      <c r="BW218" s="459"/>
      <c r="BX218" s="459"/>
      <c r="BY218" s="459"/>
      <c r="BZ218" s="459"/>
      <c r="CA218" s="459"/>
      <c r="CB218" s="459"/>
      <c r="CC218" s="459"/>
      <c r="CD218" s="459"/>
      <c r="CE218" s="459"/>
      <c r="CF218" s="459"/>
      <c r="CG218" s="459"/>
      <c r="CH218" s="459"/>
      <c r="CI218" s="459"/>
      <c r="CJ218" s="459"/>
      <c r="CK218" s="459"/>
      <c r="CL218" s="459"/>
      <c r="CM218" s="459"/>
      <c r="CN218" s="459"/>
      <c r="CO218" s="459"/>
      <c r="CP218" s="459"/>
      <c r="CQ218" s="459"/>
      <c r="CR218" s="459"/>
      <c r="CS218" s="459"/>
      <c r="CT218" s="459"/>
      <c r="CU218" s="459"/>
      <c r="CV218" s="459"/>
      <c r="CW218" s="459"/>
      <c r="CX218" s="459"/>
      <c r="CY218" s="459"/>
      <c r="CZ218" s="459"/>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459"/>
      <c r="AM219" s="459"/>
      <c r="AN219" s="459"/>
      <c r="AO219" s="1"/>
      <c r="AP219" s="1"/>
      <c r="AQ219" s="1"/>
      <c r="AR219" s="1"/>
      <c r="AS219" s="1"/>
      <c r="AT219" s="459"/>
      <c r="AU219" s="459"/>
      <c r="AV219" s="459"/>
      <c r="AW219" s="459"/>
      <c r="AX219" s="459"/>
      <c r="AY219" s="459"/>
      <c r="AZ219" s="459"/>
      <c r="BA219" s="459"/>
      <c r="BB219" s="459"/>
      <c r="BC219" s="459"/>
      <c r="BD219" s="459"/>
      <c r="BE219" s="459"/>
      <c r="BF219" s="459"/>
      <c r="BG219" s="459"/>
      <c r="BH219" s="459"/>
      <c r="BI219" s="459"/>
      <c r="BJ219" s="459"/>
      <c r="BK219" s="459"/>
      <c r="BL219" s="459"/>
      <c r="BM219" s="459"/>
      <c r="BN219" s="459"/>
      <c r="BO219" s="459"/>
      <c r="BP219" s="459"/>
      <c r="BQ219" s="459"/>
      <c r="BR219" s="459"/>
      <c r="BS219" s="459"/>
      <c r="BT219" s="459"/>
      <c r="BU219" s="459"/>
      <c r="BV219" s="459"/>
      <c r="BW219" s="459"/>
      <c r="BX219" s="459"/>
      <c r="BY219" s="459"/>
      <c r="BZ219" s="459"/>
      <c r="CA219" s="459"/>
      <c r="CB219" s="459"/>
      <c r="CC219" s="459"/>
      <c r="CD219" s="459"/>
      <c r="CE219" s="459"/>
      <c r="CF219" s="459"/>
      <c r="CG219" s="459"/>
      <c r="CH219" s="459"/>
      <c r="CI219" s="459"/>
      <c r="CJ219" s="459"/>
      <c r="CK219" s="459"/>
      <c r="CL219" s="459"/>
      <c r="CM219" s="459"/>
      <c r="CN219" s="459"/>
      <c r="CO219" s="459"/>
      <c r="CP219" s="459"/>
      <c r="CQ219" s="459"/>
      <c r="CR219" s="459"/>
      <c r="CS219" s="459"/>
      <c r="CT219" s="459"/>
      <c r="CU219" s="459"/>
      <c r="CV219" s="459"/>
      <c r="CW219" s="459"/>
      <c r="CX219" s="459"/>
      <c r="CY219" s="459"/>
      <c r="CZ219" s="459"/>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459"/>
      <c r="AM220" s="459"/>
      <c r="AN220" s="459"/>
      <c r="AO220" s="1"/>
      <c r="AP220" s="1"/>
      <c r="AQ220" s="1"/>
      <c r="AR220" s="1"/>
      <c r="AS220" s="1"/>
      <c r="AT220" s="459"/>
      <c r="AU220" s="459"/>
      <c r="AV220" s="459"/>
      <c r="AW220" s="459"/>
      <c r="AX220" s="459"/>
      <c r="AY220" s="459"/>
      <c r="AZ220" s="459"/>
      <c r="BA220" s="459"/>
      <c r="BB220" s="459"/>
      <c r="BC220" s="459"/>
      <c r="BD220" s="459"/>
      <c r="BE220" s="459"/>
      <c r="BF220" s="459"/>
      <c r="BG220" s="459"/>
      <c r="BH220" s="459"/>
      <c r="BI220" s="459"/>
      <c r="BJ220" s="459"/>
      <c r="BK220" s="459"/>
      <c r="BL220" s="459"/>
      <c r="BM220" s="459"/>
      <c r="BN220" s="459"/>
      <c r="BO220" s="459"/>
      <c r="BP220" s="459"/>
      <c r="BQ220" s="459"/>
      <c r="BR220" s="459"/>
      <c r="BS220" s="459"/>
      <c r="BT220" s="459"/>
      <c r="BU220" s="459"/>
      <c r="BV220" s="459"/>
      <c r="BW220" s="459"/>
      <c r="BX220" s="459"/>
      <c r="BY220" s="459"/>
      <c r="BZ220" s="459"/>
      <c r="CA220" s="459"/>
      <c r="CB220" s="459"/>
      <c r="CC220" s="459"/>
      <c r="CD220" s="459"/>
      <c r="CE220" s="459"/>
      <c r="CF220" s="459"/>
      <c r="CG220" s="459"/>
      <c r="CH220" s="459"/>
      <c r="CI220" s="459"/>
      <c r="CJ220" s="459"/>
      <c r="CK220" s="459"/>
      <c r="CL220" s="459"/>
      <c r="CM220" s="459"/>
      <c r="CN220" s="459"/>
      <c r="CO220" s="459"/>
      <c r="CP220" s="459"/>
      <c r="CQ220" s="459"/>
      <c r="CR220" s="459"/>
      <c r="CS220" s="459"/>
      <c r="CT220" s="459"/>
      <c r="CU220" s="459"/>
      <c r="CV220" s="459"/>
      <c r="CW220" s="459"/>
      <c r="CX220" s="459"/>
      <c r="CY220" s="459"/>
      <c r="CZ220" s="459"/>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459"/>
      <c r="AM221" s="459"/>
      <c r="AN221" s="459"/>
      <c r="AO221" s="1"/>
      <c r="AP221" s="1"/>
      <c r="AQ221" s="1"/>
      <c r="AR221" s="1"/>
      <c r="AS221" s="1"/>
      <c r="AT221" s="459"/>
      <c r="AU221" s="459"/>
      <c r="AV221" s="459"/>
      <c r="AW221" s="459"/>
      <c r="AX221" s="459"/>
      <c r="AY221" s="459"/>
      <c r="AZ221" s="459"/>
      <c r="BA221" s="459"/>
      <c r="BB221" s="459"/>
      <c r="BC221" s="459"/>
      <c r="BD221" s="459"/>
      <c r="BE221" s="459"/>
      <c r="BF221" s="459"/>
      <c r="BG221" s="459"/>
      <c r="BH221" s="459"/>
      <c r="BI221" s="459"/>
      <c r="BJ221" s="459"/>
      <c r="BK221" s="459"/>
      <c r="BL221" s="459"/>
      <c r="BM221" s="459"/>
      <c r="BN221" s="459"/>
      <c r="BO221" s="459"/>
      <c r="BP221" s="459"/>
      <c r="BQ221" s="459"/>
      <c r="BR221" s="459"/>
      <c r="BS221" s="459"/>
      <c r="BT221" s="459"/>
      <c r="BU221" s="459"/>
      <c r="BV221" s="459"/>
      <c r="BW221" s="459"/>
      <c r="BX221" s="459"/>
      <c r="BY221" s="459"/>
      <c r="BZ221" s="459"/>
      <c r="CA221" s="459"/>
      <c r="CB221" s="459"/>
      <c r="CC221" s="459"/>
      <c r="CD221" s="459"/>
      <c r="CE221" s="459"/>
      <c r="CF221" s="459"/>
      <c r="CG221" s="459"/>
      <c r="CH221" s="459"/>
      <c r="CI221" s="459"/>
      <c r="CJ221" s="459"/>
      <c r="CK221" s="459"/>
      <c r="CL221" s="459"/>
      <c r="CM221" s="459"/>
      <c r="CN221" s="459"/>
      <c r="CO221" s="459"/>
      <c r="CP221" s="459"/>
      <c r="CQ221" s="459"/>
      <c r="CR221" s="459"/>
      <c r="CS221" s="459"/>
      <c r="CT221" s="459"/>
      <c r="CU221" s="459"/>
      <c r="CV221" s="459"/>
      <c r="CW221" s="459"/>
      <c r="CX221" s="459"/>
      <c r="CY221" s="459"/>
      <c r="CZ221" s="459"/>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459"/>
      <c r="AM222" s="459"/>
      <c r="AN222" s="459"/>
      <c r="AO222" s="1"/>
      <c r="AP222" s="1"/>
      <c r="AQ222" s="1"/>
      <c r="AR222" s="1"/>
      <c r="AS222" s="1"/>
      <c r="AT222" s="459"/>
      <c r="AU222" s="459"/>
      <c r="AV222" s="459"/>
      <c r="AW222" s="459"/>
      <c r="AX222" s="459"/>
      <c r="AY222" s="459"/>
      <c r="AZ222" s="459"/>
      <c r="BA222" s="459"/>
      <c r="BB222" s="459"/>
      <c r="BC222" s="459"/>
      <c r="BD222" s="459"/>
      <c r="BE222" s="459"/>
      <c r="BF222" s="459"/>
      <c r="BG222" s="459"/>
      <c r="BH222" s="459"/>
      <c r="BI222" s="459"/>
      <c r="BJ222" s="459"/>
      <c r="BK222" s="459"/>
      <c r="BL222" s="459"/>
      <c r="BM222" s="459"/>
      <c r="BN222" s="459"/>
      <c r="BO222" s="459"/>
      <c r="BP222" s="459"/>
      <c r="BQ222" s="459"/>
      <c r="BR222" s="459"/>
      <c r="BS222" s="459"/>
      <c r="BT222" s="459"/>
      <c r="BU222" s="459"/>
      <c r="BV222" s="459"/>
      <c r="BW222" s="459"/>
      <c r="BX222" s="459"/>
      <c r="BY222" s="459"/>
      <c r="BZ222" s="459"/>
      <c r="CA222" s="459"/>
      <c r="CB222" s="459"/>
      <c r="CC222" s="459"/>
      <c r="CD222" s="459"/>
      <c r="CE222" s="459"/>
      <c r="CF222" s="459"/>
      <c r="CG222" s="459"/>
      <c r="CH222" s="459"/>
      <c r="CI222" s="459"/>
      <c r="CJ222" s="459"/>
      <c r="CK222" s="459"/>
      <c r="CL222" s="459"/>
      <c r="CM222" s="459"/>
      <c r="CN222" s="459"/>
      <c r="CO222" s="459"/>
      <c r="CP222" s="459"/>
      <c r="CQ222" s="459"/>
      <c r="CR222" s="459"/>
      <c r="CS222" s="459"/>
      <c r="CT222" s="459"/>
      <c r="CU222" s="459"/>
      <c r="CV222" s="459"/>
      <c r="CW222" s="459"/>
      <c r="CX222" s="459"/>
      <c r="CY222" s="459"/>
      <c r="CZ222" s="459"/>
    </row>
    <row r="223" spans="1:104" s="81" customFormat="1" ht="19.350000000000001" hidden="1" customHeight="1" outlineLevel="1">
      <c r="A223" s="252"/>
      <c r="B223" s="423">
        <f>O219</f>
        <v>0</v>
      </c>
      <c r="C223" s="42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459"/>
      <c r="AM223" s="459"/>
      <c r="AN223" s="459"/>
      <c r="AO223" s="1"/>
      <c r="AP223" s="1"/>
      <c r="AQ223" s="1"/>
      <c r="AR223" s="1"/>
      <c r="AS223" s="1"/>
      <c r="AT223" s="459"/>
      <c r="AU223" s="459"/>
      <c r="AV223" s="459"/>
      <c r="AW223" s="459"/>
      <c r="AX223" s="459"/>
      <c r="AY223" s="459"/>
      <c r="AZ223" s="459"/>
      <c r="BA223" s="459"/>
      <c r="BB223" s="459"/>
      <c r="BC223" s="459"/>
      <c r="BD223" s="459"/>
      <c r="BE223" s="459"/>
      <c r="BF223" s="459"/>
      <c r="BG223" s="459"/>
      <c r="BH223" s="459"/>
      <c r="BI223" s="459"/>
      <c r="BJ223" s="459"/>
      <c r="BK223" s="459"/>
      <c r="BL223" s="459"/>
      <c r="BM223" s="459"/>
      <c r="BN223" s="459"/>
      <c r="BO223" s="459"/>
      <c r="BP223" s="459"/>
      <c r="BQ223" s="459"/>
      <c r="BR223" s="459"/>
      <c r="BS223" s="459"/>
      <c r="BT223" s="459"/>
      <c r="BU223" s="459"/>
      <c r="BV223" s="459"/>
      <c r="BW223" s="459"/>
      <c r="BX223" s="459"/>
      <c r="BY223" s="459"/>
      <c r="BZ223" s="459"/>
      <c r="CA223" s="459"/>
      <c r="CB223" s="459"/>
      <c r="CC223" s="459"/>
      <c r="CD223" s="459"/>
      <c r="CE223" s="459"/>
      <c r="CF223" s="459"/>
      <c r="CG223" s="459"/>
      <c r="CH223" s="459"/>
      <c r="CI223" s="459"/>
      <c r="CJ223" s="459"/>
      <c r="CK223" s="459"/>
      <c r="CL223" s="459"/>
      <c r="CM223" s="459"/>
      <c r="CN223" s="459"/>
      <c r="CO223" s="459"/>
      <c r="CP223" s="459"/>
      <c r="CQ223" s="459"/>
      <c r="CR223" s="459"/>
      <c r="CS223" s="459"/>
      <c r="CT223" s="459"/>
      <c r="CU223" s="459"/>
      <c r="CV223" s="459"/>
      <c r="CW223" s="459"/>
      <c r="CX223" s="459"/>
      <c r="CY223" s="459"/>
      <c r="CZ223" s="459"/>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459"/>
      <c r="AM224" s="459"/>
      <c r="AN224" s="459"/>
      <c r="AO224" s="1"/>
      <c r="AP224" s="1"/>
      <c r="AQ224" s="1"/>
      <c r="AR224" s="1"/>
      <c r="AS224" s="1"/>
      <c r="AT224" s="459"/>
      <c r="AU224" s="459"/>
      <c r="AV224" s="459"/>
      <c r="AW224" s="459"/>
      <c r="AX224" s="459"/>
      <c r="AY224" s="459"/>
      <c r="AZ224" s="459"/>
      <c r="BA224" s="459"/>
      <c r="BB224" s="459"/>
      <c r="BC224" s="459"/>
      <c r="BD224" s="459"/>
      <c r="BE224" s="459"/>
      <c r="BF224" s="459"/>
      <c r="BG224" s="459"/>
      <c r="BH224" s="459"/>
      <c r="BI224" s="459"/>
      <c r="BJ224" s="459"/>
      <c r="BK224" s="459"/>
      <c r="BL224" s="459"/>
      <c r="BM224" s="459"/>
      <c r="BN224" s="459"/>
      <c r="BO224" s="459"/>
      <c r="BP224" s="459"/>
      <c r="BQ224" s="459"/>
      <c r="BR224" s="459"/>
      <c r="BS224" s="459"/>
      <c r="BT224" s="459"/>
      <c r="BU224" s="459"/>
      <c r="BV224" s="459"/>
      <c r="BW224" s="459"/>
      <c r="BX224" s="459"/>
      <c r="BY224" s="459"/>
      <c r="BZ224" s="459"/>
      <c r="CA224" s="459"/>
      <c r="CB224" s="459"/>
      <c r="CC224" s="459"/>
      <c r="CD224" s="459"/>
      <c r="CE224" s="459"/>
      <c r="CF224" s="459"/>
      <c r="CG224" s="459"/>
      <c r="CH224" s="459"/>
      <c r="CI224" s="459"/>
      <c r="CJ224" s="459"/>
      <c r="CK224" s="459"/>
      <c r="CL224" s="459"/>
      <c r="CM224" s="459"/>
      <c r="CN224" s="459"/>
      <c r="CO224" s="459"/>
      <c r="CP224" s="459"/>
      <c r="CQ224" s="459"/>
      <c r="CR224" s="459"/>
      <c r="CS224" s="459"/>
      <c r="CT224" s="459"/>
      <c r="CU224" s="459"/>
      <c r="CV224" s="459"/>
      <c r="CW224" s="459"/>
      <c r="CX224" s="459"/>
      <c r="CY224" s="459"/>
      <c r="CZ224" s="459"/>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459"/>
      <c r="AM225" s="459"/>
      <c r="AN225" s="459"/>
      <c r="AO225" s="1"/>
      <c r="AP225" s="1"/>
      <c r="AQ225" s="1"/>
      <c r="AR225" s="1"/>
      <c r="AS225" s="1"/>
      <c r="AT225" s="459"/>
      <c r="AU225" s="459"/>
      <c r="AV225" s="459"/>
      <c r="AW225" s="459"/>
      <c r="AX225" s="459"/>
      <c r="AY225" s="459"/>
      <c r="AZ225" s="459"/>
      <c r="BA225" s="459"/>
      <c r="BB225" s="459"/>
      <c r="BC225" s="459"/>
      <c r="BD225" s="459"/>
      <c r="BE225" s="459"/>
      <c r="BF225" s="459"/>
      <c r="BG225" s="459"/>
      <c r="BH225" s="459"/>
      <c r="BI225" s="459"/>
      <c r="BJ225" s="459"/>
      <c r="BK225" s="459"/>
      <c r="BL225" s="459"/>
      <c r="BM225" s="459"/>
      <c r="BN225" s="459"/>
      <c r="BO225" s="459"/>
      <c r="BP225" s="459"/>
      <c r="BQ225" s="459"/>
      <c r="BR225" s="459"/>
      <c r="BS225" s="459"/>
      <c r="BT225" s="459"/>
      <c r="BU225" s="459"/>
      <c r="BV225" s="459"/>
      <c r="BW225" s="459"/>
      <c r="BX225" s="459"/>
      <c r="BY225" s="459"/>
      <c r="BZ225" s="459"/>
      <c r="CA225" s="459"/>
      <c r="CB225" s="459"/>
      <c r="CC225" s="459"/>
      <c r="CD225" s="459"/>
      <c r="CE225" s="459"/>
      <c r="CF225" s="459"/>
      <c r="CG225" s="459"/>
      <c r="CH225" s="459"/>
      <c r="CI225" s="459"/>
      <c r="CJ225" s="459"/>
      <c r="CK225" s="459"/>
      <c r="CL225" s="459"/>
      <c r="CM225" s="459"/>
      <c r="CN225" s="459"/>
      <c r="CO225" s="459"/>
      <c r="CP225" s="459"/>
      <c r="CQ225" s="459"/>
      <c r="CR225" s="459"/>
      <c r="CS225" s="459"/>
      <c r="CT225" s="459"/>
      <c r="CU225" s="459"/>
      <c r="CV225" s="459"/>
      <c r="CW225" s="459"/>
      <c r="CX225" s="459"/>
      <c r="CY225" s="459"/>
      <c r="CZ225" s="459"/>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459"/>
      <c r="AM226" s="459"/>
      <c r="AN226" s="459"/>
      <c r="AO226" s="1"/>
      <c r="AP226" s="1"/>
      <c r="AQ226" s="1"/>
      <c r="AR226" s="1"/>
      <c r="AS226" s="1"/>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459"/>
      <c r="AM227" s="459"/>
      <c r="AN227" s="459"/>
      <c r="AO227" s="1"/>
      <c r="AP227" s="1"/>
      <c r="AQ227" s="1"/>
      <c r="AR227" s="1"/>
      <c r="AS227" s="1"/>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459"/>
      <c r="AM228" s="459"/>
      <c r="AN228" s="459"/>
      <c r="AO228" s="1"/>
      <c r="AP228" s="1"/>
      <c r="AQ228" s="1"/>
      <c r="AR228" s="1"/>
      <c r="AS228" s="1"/>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459"/>
      <c r="AM229" s="459"/>
      <c r="AN229" s="459"/>
      <c r="AO229" s="1"/>
      <c r="AP229" s="1"/>
      <c r="AQ229" s="1"/>
      <c r="AR229" s="1"/>
      <c r="AS229" s="1"/>
      <c r="AT229" s="459"/>
      <c r="AU229" s="459"/>
      <c r="AV229" s="459"/>
      <c r="AW229" s="459"/>
      <c r="AX229" s="459"/>
      <c r="AY229" s="459"/>
      <c r="AZ229" s="459"/>
      <c r="BA229" s="459"/>
      <c r="BB229" s="459"/>
      <c r="BC229" s="459"/>
      <c r="BD229" s="459"/>
      <c r="BE229" s="459"/>
      <c r="BF229" s="459"/>
      <c r="BG229" s="459"/>
      <c r="BH229" s="459"/>
      <c r="BI229" s="459"/>
      <c r="BJ229" s="459"/>
      <c r="BK229" s="459"/>
      <c r="BL229" s="459"/>
      <c r="BM229" s="459"/>
      <c r="BN229" s="459"/>
      <c r="BO229" s="459"/>
      <c r="BP229" s="459"/>
      <c r="BQ229" s="459"/>
      <c r="BR229" s="459"/>
      <c r="BS229" s="459"/>
      <c r="BT229" s="459"/>
      <c r="BU229" s="459"/>
      <c r="BV229" s="459"/>
      <c r="BW229" s="459"/>
      <c r="BX229" s="459"/>
      <c r="BY229" s="459"/>
      <c r="BZ229" s="459"/>
      <c r="CA229" s="459"/>
      <c r="CB229" s="459"/>
      <c r="CC229" s="459"/>
      <c r="CD229" s="459"/>
      <c r="CE229" s="459"/>
      <c r="CF229" s="459"/>
      <c r="CG229" s="459"/>
      <c r="CH229" s="459"/>
      <c r="CI229" s="459"/>
      <c r="CJ229" s="459"/>
      <c r="CK229" s="459"/>
      <c r="CL229" s="459"/>
      <c r="CM229" s="459"/>
      <c r="CN229" s="459"/>
      <c r="CO229" s="459"/>
      <c r="CP229" s="459"/>
      <c r="CQ229" s="459"/>
      <c r="CR229" s="459"/>
      <c r="CS229" s="459"/>
      <c r="CT229" s="459"/>
      <c r="CU229" s="459"/>
      <c r="CV229" s="459"/>
      <c r="CW229" s="459"/>
      <c r="CX229" s="459"/>
      <c r="CY229" s="459"/>
      <c r="CZ229" s="459"/>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459"/>
      <c r="AM230" s="459"/>
      <c r="AN230" s="459"/>
      <c r="AO230" s="1"/>
      <c r="AP230" s="1"/>
      <c r="AQ230" s="1"/>
      <c r="AR230" s="1"/>
      <c r="AS230" s="1"/>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459"/>
      <c r="AM231" s="459"/>
      <c r="AN231" s="459"/>
      <c r="AO231" s="1"/>
      <c r="AP231" s="1"/>
      <c r="AQ231" s="1"/>
      <c r="AR231" s="1"/>
      <c r="AS231" s="1"/>
      <c r="AT231" s="459"/>
      <c r="AU231" s="459"/>
      <c r="AV231" s="459"/>
      <c r="AW231" s="459"/>
      <c r="AX231" s="459"/>
      <c r="AY231" s="459"/>
      <c r="AZ231" s="459"/>
      <c r="BA231" s="459"/>
      <c r="BB231" s="459"/>
      <c r="BC231" s="459"/>
      <c r="BD231" s="459"/>
      <c r="BE231" s="459"/>
      <c r="BF231" s="459"/>
      <c r="BG231" s="459"/>
      <c r="BH231" s="459"/>
      <c r="BI231" s="459"/>
      <c r="BJ231" s="459"/>
      <c r="BK231" s="459"/>
      <c r="BL231" s="459"/>
      <c r="BM231" s="459"/>
      <c r="BN231" s="459"/>
      <c r="BO231" s="459"/>
      <c r="BP231" s="459"/>
      <c r="BQ231" s="459"/>
      <c r="BR231" s="459"/>
      <c r="BS231" s="459"/>
      <c r="BT231" s="459"/>
      <c r="BU231" s="459"/>
      <c r="BV231" s="459"/>
      <c r="BW231" s="459"/>
      <c r="BX231" s="459"/>
      <c r="BY231" s="459"/>
      <c r="BZ231" s="459"/>
      <c r="CA231" s="459"/>
      <c r="CB231" s="459"/>
      <c r="CC231" s="459"/>
      <c r="CD231" s="459"/>
      <c r="CE231" s="459"/>
      <c r="CF231" s="459"/>
      <c r="CG231" s="459"/>
      <c r="CH231" s="459"/>
      <c r="CI231" s="459"/>
      <c r="CJ231" s="459"/>
      <c r="CK231" s="459"/>
      <c r="CL231" s="459"/>
      <c r="CM231" s="459"/>
      <c r="CN231" s="459"/>
      <c r="CO231" s="459"/>
      <c r="CP231" s="459"/>
      <c r="CQ231" s="459"/>
      <c r="CR231" s="459"/>
      <c r="CS231" s="459"/>
      <c r="CT231" s="459"/>
      <c r="CU231" s="459"/>
      <c r="CV231" s="459"/>
      <c r="CW231" s="459"/>
      <c r="CX231" s="459"/>
      <c r="CY231" s="459"/>
      <c r="CZ231" s="459"/>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459"/>
      <c r="AM232" s="459"/>
      <c r="AN232" s="459"/>
      <c r="AO232" s="1"/>
      <c r="AP232" s="1"/>
      <c r="AQ232" s="1"/>
      <c r="AR232" s="1"/>
      <c r="AS232" s="1"/>
      <c r="AT232" s="459"/>
      <c r="AU232" s="459"/>
      <c r="AV232" s="459"/>
      <c r="AW232" s="459"/>
      <c r="AX232" s="459"/>
      <c r="AY232" s="459"/>
      <c r="AZ232" s="459"/>
      <c r="BA232" s="459"/>
      <c r="BB232" s="459"/>
      <c r="BC232" s="459"/>
      <c r="BD232" s="459"/>
      <c r="BE232" s="459"/>
      <c r="BF232" s="459"/>
      <c r="BG232" s="459"/>
      <c r="BH232" s="459"/>
      <c r="BI232" s="459"/>
      <c r="BJ232" s="459"/>
      <c r="BK232" s="459"/>
      <c r="BL232" s="459"/>
      <c r="BM232" s="459"/>
      <c r="BN232" s="459"/>
      <c r="BO232" s="459"/>
      <c r="BP232" s="459"/>
      <c r="BQ232" s="459"/>
      <c r="BR232" s="459"/>
      <c r="BS232" s="459"/>
      <c r="BT232" s="459"/>
      <c r="BU232" s="459"/>
      <c r="BV232" s="459"/>
      <c r="BW232" s="459"/>
      <c r="BX232" s="459"/>
      <c r="BY232" s="459"/>
      <c r="BZ232" s="459"/>
      <c r="CA232" s="459"/>
      <c r="CB232" s="459"/>
      <c r="CC232" s="459"/>
      <c r="CD232" s="459"/>
      <c r="CE232" s="459"/>
      <c r="CF232" s="459"/>
      <c r="CG232" s="459"/>
      <c r="CH232" s="459"/>
      <c r="CI232" s="459"/>
      <c r="CJ232" s="459"/>
      <c r="CK232" s="459"/>
      <c r="CL232" s="459"/>
      <c r="CM232" s="459"/>
      <c r="CN232" s="459"/>
      <c r="CO232" s="459"/>
      <c r="CP232" s="459"/>
      <c r="CQ232" s="459"/>
      <c r="CR232" s="459"/>
      <c r="CS232" s="459"/>
      <c r="CT232" s="459"/>
      <c r="CU232" s="459"/>
      <c r="CV232" s="459"/>
      <c r="CW232" s="459"/>
      <c r="CX232" s="459"/>
      <c r="CY232" s="459"/>
      <c r="CZ232" s="459"/>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459"/>
      <c r="AM233" s="459"/>
      <c r="AN233" s="459"/>
      <c r="AO233" s="1"/>
      <c r="AP233" s="1"/>
      <c r="AQ233" s="1"/>
      <c r="AR233" s="1"/>
      <c r="AS233" s="1"/>
      <c r="AT233" s="459"/>
      <c r="AU233" s="459"/>
      <c r="AV233" s="459"/>
      <c r="AW233" s="459"/>
      <c r="AX233" s="459"/>
      <c r="AY233" s="459"/>
      <c r="AZ233" s="459"/>
      <c r="BA233" s="459"/>
      <c r="BB233" s="459"/>
      <c r="BC233" s="459"/>
      <c r="BD233" s="459"/>
      <c r="BE233" s="459"/>
      <c r="BF233" s="459"/>
      <c r="BG233" s="459"/>
      <c r="BH233" s="459"/>
      <c r="BI233" s="459"/>
      <c r="BJ233" s="459"/>
      <c r="BK233" s="459"/>
      <c r="BL233" s="459"/>
      <c r="BM233" s="459"/>
      <c r="BN233" s="459"/>
      <c r="BO233" s="459"/>
      <c r="BP233" s="459"/>
      <c r="BQ233" s="459"/>
      <c r="BR233" s="459"/>
      <c r="BS233" s="459"/>
      <c r="BT233" s="459"/>
      <c r="BU233" s="459"/>
      <c r="BV233" s="459"/>
      <c r="BW233" s="459"/>
      <c r="BX233" s="459"/>
      <c r="BY233" s="459"/>
      <c r="BZ233" s="459"/>
      <c r="CA233" s="459"/>
      <c r="CB233" s="459"/>
      <c r="CC233" s="459"/>
      <c r="CD233" s="459"/>
      <c r="CE233" s="459"/>
      <c r="CF233" s="459"/>
      <c r="CG233" s="459"/>
      <c r="CH233" s="459"/>
      <c r="CI233" s="459"/>
      <c r="CJ233" s="459"/>
      <c r="CK233" s="459"/>
      <c r="CL233" s="459"/>
      <c r="CM233" s="459"/>
      <c r="CN233" s="459"/>
      <c r="CO233" s="459"/>
      <c r="CP233" s="459"/>
      <c r="CQ233" s="459"/>
      <c r="CR233" s="459"/>
      <c r="CS233" s="459"/>
      <c r="CT233" s="459"/>
      <c r="CU233" s="459"/>
      <c r="CV233" s="459"/>
      <c r="CW233" s="459"/>
      <c r="CX233" s="459"/>
      <c r="CY233" s="459"/>
      <c r="CZ233" s="459"/>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459"/>
      <c r="AM234" s="459"/>
      <c r="AN234" s="459"/>
      <c r="AO234" s="1"/>
      <c r="AP234" s="1"/>
      <c r="AQ234" s="1"/>
      <c r="AR234" s="1"/>
      <c r="AS234" s="1"/>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459"/>
      <c r="AM235" s="459"/>
      <c r="AN235" s="459"/>
      <c r="AO235" s="1"/>
      <c r="AP235" s="1"/>
      <c r="AQ235" s="1"/>
      <c r="AR235" s="1"/>
      <c r="AS235" s="1"/>
      <c r="AT235" s="459"/>
      <c r="AU235" s="459"/>
      <c r="AV235" s="459"/>
      <c r="AW235" s="459"/>
      <c r="AX235" s="459"/>
      <c r="AY235" s="459"/>
      <c r="AZ235" s="459"/>
      <c r="BA235" s="459"/>
      <c r="BB235" s="459"/>
      <c r="BC235" s="459"/>
      <c r="BD235" s="459"/>
      <c r="BE235" s="459"/>
      <c r="BF235" s="459"/>
      <c r="BG235" s="459"/>
      <c r="BH235" s="459"/>
      <c r="BI235" s="459"/>
      <c r="BJ235" s="459"/>
      <c r="BK235" s="459"/>
      <c r="BL235" s="459"/>
      <c r="BM235" s="459"/>
      <c r="BN235" s="459"/>
      <c r="BO235" s="459"/>
      <c r="BP235" s="459"/>
      <c r="BQ235" s="459"/>
      <c r="BR235" s="459"/>
      <c r="BS235" s="459"/>
      <c r="BT235" s="459"/>
      <c r="BU235" s="459"/>
      <c r="BV235" s="459"/>
      <c r="BW235" s="459"/>
      <c r="BX235" s="459"/>
      <c r="BY235" s="459"/>
      <c r="BZ235" s="459"/>
      <c r="CA235" s="459"/>
      <c r="CB235" s="459"/>
      <c r="CC235" s="459"/>
      <c r="CD235" s="459"/>
      <c r="CE235" s="459"/>
      <c r="CF235" s="459"/>
      <c r="CG235" s="459"/>
      <c r="CH235" s="459"/>
      <c r="CI235" s="459"/>
      <c r="CJ235" s="459"/>
      <c r="CK235" s="459"/>
      <c r="CL235" s="459"/>
      <c r="CM235" s="459"/>
      <c r="CN235" s="459"/>
      <c r="CO235" s="459"/>
      <c r="CP235" s="459"/>
      <c r="CQ235" s="459"/>
      <c r="CR235" s="459"/>
      <c r="CS235" s="459"/>
      <c r="CT235" s="459"/>
      <c r="CU235" s="459"/>
      <c r="CV235" s="459"/>
      <c r="CW235" s="459"/>
      <c r="CX235" s="459"/>
      <c r="CY235" s="459"/>
      <c r="CZ235" s="459"/>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459"/>
      <c r="AM236" s="459"/>
      <c r="AN236" s="459"/>
      <c r="AO236" s="1"/>
      <c r="AP236" s="1"/>
      <c r="AQ236" s="1"/>
      <c r="AR236" s="1"/>
      <c r="AS236" s="1"/>
      <c r="AT236" s="459"/>
      <c r="AU236" s="459"/>
      <c r="AV236" s="459"/>
      <c r="AW236" s="459"/>
      <c r="AX236" s="459"/>
      <c r="AY236" s="459"/>
      <c r="AZ236" s="459"/>
      <c r="BA236" s="459"/>
      <c r="BB236" s="459"/>
      <c r="BC236" s="459"/>
      <c r="BD236" s="459"/>
      <c r="BE236" s="459"/>
      <c r="BF236" s="459"/>
      <c r="BG236" s="459"/>
      <c r="BH236" s="459"/>
      <c r="BI236" s="459"/>
      <c r="BJ236" s="459"/>
      <c r="BK236" s="459"/>
      <c r="BL236" s="459"/>
      <c r="BM236" s="459"/>
      <c r="BN236" s="459"/>
      <c r="BO236" s="459"/>
      <c r="BP236" s="459"/>
      <c r="BQ236" s="459"/>
      <c r="BR236" s="459"/>
      <c r="BS236" s="459"/>
      <c r="BT236" s="459"/>
      <c r="BU236" s="459"/>
      <c r="BV236" s="459"/>
      <c r="BW236" s="459"/>
      <c r="BX236" s="459"/>
      <c r="BY236" s="459"/>
      <c r="BZ236" s="459"/>
      <c r="CA236" s="459"/>
      <c r="CB236" s="459"/>
      <c r="CC236" s="459"/>
      <c r="CD236" s="459"/>
      <c r="CE236" s="459"/>
      <c r="CF236" s="459"/>
      <c r="CG236" s="459"/>
      <c r="CH236" s="459"/>
      <c r="CI236" s="459"/>
      <c r="CJ236" s="459"/>
      <c r="CK236" s="459"/>
      <c r="CL236" s="459"/>
      <c r="CM236" s="459"/>
      <c r="CN236" s="459"/>
      <c r="CO236" s="459"/>
      <c r="CP236" s="459"/>
      <c r="CQ236" s="459"/>
      <c r="CR236" s="459"/>
      <c r="CS236" s="459"/>
      <c r="CT236" s="459"/>
      <c r="CU236" s="459"/>
      <c r="CV236" s="459"/>
      <c r="CW236" s="459"/>
      <c r="CX236" s="459"/>
      <c r="CY236" s="459"/>
      <c r="CZ236" s="459"/>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459"/>
      <c r="AM237" s="459"/>
      <c r="AN237" s="459"/>
      <c r="AO237" s="1"/>
      <c r="AP237" s="1"/>
      <c r="AQ237" s="1"/>
      <c r="AR237" s="1"/>
      <c r="AS237" s="1"/>
      <c r="AT237" s="459"/>
      <c r="AU237" s="459"/>
      <c r="AV237" s="459"/>
      <c r="AW237" s="459"/>
      <c r="AX237" s="459"/>
      <c r="AY237" s="459"/>
      <c r="AZ237" s="459"/>
      <c r="BA237" s="459"/>
      <c r="BB237" s="459"/>
      <c r="BC237" s="459"/>
      <c r="BD237" s="459"/>
      <c r="BE237" s="459"/>
      <c r="BF237" s="459"/>
      <c r="BG237" s="459"/>
      <c r="BH237" s="459"/>
      <c r="BI237" s="459"/>
      <c r="BJ237" s="459"/>
      <c r="BK237" s="459"/>
      <c r="BL237" s="459"/>
      <c r="BM237" s="459"/>
      <c r="BN237" s="459"/>
      <c r="BO237" s="459"/>
      <c r="BP237" s="459"/>
      <c r="BQ237" s="459"/>
      <c r="BR237" s="459"/>
      <c r="BS237" s="459"/>
      <c r="BT237" s="459"/>
      <c r="BU237" s="459"/>
      <c r="BV237" s="459"/>
      <c r="BW237" s="459"/>
      <c r="BX237" s="459"/>
      <c r="BY237" s="459"/>
      <c r="BZ237" s="459"/>
      <c r="CA237" s="459"/>
      <c r="CB237" s="459"/>
      <c r="CC237" s="459"/>
      <c r="CD237" s="459"/>
      <c r="CE237" s="459"/>
      <c r="CF237" s="459"/>
      <c r="CG237" s="459"/>
      <c r="CH237" s="459"/>
      <c r="CI237" s="459"/>
      <c r="CJ237" s="459"/>
      <c r="CK237" s="459"/>
      <c r="CL237" s="459"/>
      <c r="CM237" s="459"/>
      <c r="CN237" s="459"/>
      <c r="CO237" s="459"/>
      <c r="CP237" s="459"/>
      <c r="CQ237" s="459"/>
      <c r="CR237" s="459"/>
      <c r="CS237" s="459"/>
      <c r="CT237" s="459"/>
      <c r="CU237" s="459"/>
      <c r="CV237" s="459"/>
      <c r="CW237" s="459"/>
      <c r="CX237" s="459"/>
      <c r="CY237" s="459"/>
      <c r="CZ237" s="459"/>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459"/>
      <c r="AM238" s="459"/>
      <c r="AN238" s="459"/>
      <c r="AO238" s="1"/>
      <c r="AP238" s="1"/>
      <c r="AQ238" s="1"/>
      <c r="AR238" s="1"/>
      <c r="AS238" s="1"/>
      <c r="AT238" s="459"/>
      <c r="AU238" s="459"/>
      <c r="AV238" s="459"/>
      <c r="AW238" s="459"/>
      <c r="AX238" s="459"/>
      <c r="AY238" s="459"/>
      <c r="AZ238" s="459"/>
      <c r="BA238" s="459"/>
      <c r="BB238" s="459"/>
      <c r="BC238" s="459"/>
      <c r="BD238" s="459"/>
      <c r="BE238" s="459"/>
      <c r="BF238" s="459"/>
      <c r="BG238" s="459"/>
      <c r="BH238" s="459"/>
      <c r="BI238" s="459"/>
      <c r="BJ238" s="459"/>
      <c r="BK238" s="459"/>
      <c r="BL238" s="459"/>
      <c r="BM238" s="459"/>
      <c r="BN238" s="459"/>
      <c r="BO238" s="459"/>
      <c r="BP238" s="459"/>
      <c r="BQ238" s="459"/>
      <c r="BR238" s="459"/>
      <c r="BS238" s="459"/>
      <c r="BT238" s="459"/>
      <c r="BU238" s="459"/>
      <c r="BV238" s="459"/>
      <c r="BW238" s="459"/>
      <c r="BX238" s="459"/>
      <c r="BY238" s="459"/>
      <c r="BZ238" s="459"/>
      <c r="CA238" s="459"/>
      <c r="CB238" s="459"/>
      <c r="CC238" s="459"/>
      <c r="CD238" s="459"/>
      <c r="CE238" s="459"/>
      <c r="CF238" s="459"/>
      <c r="CG238" s="459"/>
      <c r="CH238" s="459"/>
      <c r="CI238" s="459"/>
      <c r="CJ238" s="459"/>
      <c r="CK238" s="459"/>
      <c r="CL238" s="459"/>
      <c r="CM238" s="459"/>
      <c r="CN238" s="459"/>
      <c r="CO238" s="459"/>
      <c r="CP238" s="459"/>
      <c r="CQ238" s="459"/>
      <c r="CR238" s="459"/>
      <c r="CS238" s="459"/>
      <c r="CT238" s="459"/>
      <c r="CU238" s="459"/>
      <c r="CV238" s="459"/>
      <c r="CW238" s="459"/>
      <c r="CX238" s="459"/>
      <c r="CY238" s="459"/>
      <c r="CZ238" s="459"/>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459"/>
      <c r="AM239" s="459"/>
      <c r="AN239" s="459"/>
      <c r="AO239" s="1"/>
      <c r="AP239" s="1"/>
      <c r="AQ239" s="1"/>
      <c r="AR239" s="1"/>
      <c r="AS239" s="1"/>
      <c r="AT239" s="459"/>
      <c r="AU239" s="459"/>
      <c r="AV239" s="459"/>
      <c r="AW239" s="459"/>
      <c r="AX239" s="459"/>
      <c r="AY239" s="459"/>
      <c r="AZ239" s="459"/>
      <c r="BA239" s="459"/>
      <c r="BB239" s="459"/>
      <c r="BC239" s="459"/>
      <c r="BD239" s="459"/>
      <c r="BE239" s="459"/>
      <c r="BF239" s="459"/>
      <c r="BG239" s="459"/>
      <c r="BH239" s="459"/>
      <c r="BI239" s="459"/>
      <c r="BJ239" s="459"/>
      <c r="BK239" s="459"/>
      <c r="BL239" s="459"/>
      <c r="BM239" s="459"/>
      <c r="BN239" s="459"/>
      <c r="BO239" s="459"/>
      <c r="BP239" s="459"/>
      <c r="BQ239" s="459"/>
      <c r="BR239" s="459"/>
      <c r="BS239" s="459"/>
      <c r="BT239" s="459"/>
      <c r="BU239" s="459"/>
      <c r="BV239" s="459"/>
      <c r="BW239" s="459"/>
      <c r="BX239" s="459"/>
      <c r="BY239" s="459"/>
      <c r="BZ239" s="459"/>
      <c r="CA239" s="459"/>
      <c r="CB239" s="459"/>
      <c r="CC239" s="459"/>
      <c r="CD239" s="459"/>
      <c r="CE239" s="459"/>
      <c r="CF239" s="459"/>
      <c r="CG239" s="459"/>
      <c r="CH239" s="459"/>
      <c r="CI239" s="459"/>
      <c r="CJ239" s="459"/>
      <c r="CK239" s="459"/>
      <c r="CL239" s="459"/>
      <c r="CM239" s="459"/>
      <c r="CN239" s="459"/>
      <c r="CO239" s="459"/>
      <c r="CP239" s="459"/>
      <c r="CQ239" s="459"/>
      <c r="CR239" s="459"/>
      <c r="CS239" s="459"/>
      <c r="CT239" s="459"/>
      <c r="CU239" s="459"/>
      <c r="CV239" s="459"/>
      <c r="CW239" s="459"/>
      <c r="CX239" s="459"/>
      <c r="CY239" s="459"/>
      <c r="CZ239" s="459"/>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459"/>
      <c r="AM240" s="459"/>
      <c r="AN240" s="459"/>
      <c r="AO240" s="1"/>
      <c r="AP240" s="1"/>
      <c r="AQ240" s="1"/>
      <c r="AR240" s="1"/>
      <c r="AS240" s="1"/>
      <c r="AT240" s="459"/>
      <c r="AU240" s="459"/>
      <c r="AV240" s="459"/>
      <c r="AW240" s="459"/>
      <c r="AX240" s="459"/>
      <c r="AY240" s="459"/>
      <c r="AZ240" s="459"/>
      <c r="BA240" s="459"/>
      <c r="BB240" s="459"/>
      <c r="BC240" s="459"/>
      <c r="BD240" s="459"/>
      <c r="BE240" s="459"/>
      <c r="BF240" s="459"/>
      <c r="BG240" s="459"/>
      <c r="BH240" s="459"/>
      <c r="BI240" s="459"/>
      <c r="BJ240" s="459"/>
      <c r="BK240" s="459"/>
      <c r="BL240" s="459"/>
      <c r="BM240" s="459"/>
      <c r="BN240" s="459"/>
      <c r="BO240" s="459"/>
      <c r="BP240" s="459"/>
      <c r="BQ240" s="459"/>
      <c r="BR240" s="459"/>
      <c r="BS240" s="459"/>
      <c r="BT240" s="459"/>
      <c r="BU240" s="459"/>
      <c r="BV240" s="459"/>
      <c r="BW240" s="459"/>
      <c r="BX240" s="459"/>
      <c r="BY240" s="459"/>
      <c r="BZ240" s="459"/>
      <c r="CA240" s="459"/>
      <c r="CB240" s="459"/>
      <c r="CC240" s="459"/>
      <c r="CD240" s="459"/>
      <c r="CE240" s="459"/>
      <c r="CF240" s="459"/>
      <c r="CG240" s="459"/>
      <c r="CH240" s="459"/>
      <c r="CI240" s="459"/>
      <c r="CJ240" s="459"/>
      <c r="CK240" s="459"/>
      <c r="CL240" s="459"/>
      <c r="CM240" s="459"/>
      <c r="CN240" s="459"/>
      <c r="CO240" s="459"/>
      <c r="CP240" s="459"/>
      <c r="CQ240" s="459"/>
      <c r="CR240" s="459"/>
      <c r="CS240" s="459"/>
      <c r="CT240" s="459"/>
      <c r="CU240" s="459"/>
      <c r="CV240" s="459"/>
      <c r="CW240" s="459"/>
      <c r="CX240" s="459"/>
      <c r="CY240" s="459"/>
      <c r="CZ240" s="459"/>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459"/>
      <c r="AM241" s="459"/>
      <c r="AN241" s="459"/>
      <c r="AO241" s="1"/>
      <c r="AP241" s="1"/>
      <c r="AQ241" s="1"/>
      <c r="AR241" s="1"/>
      <c r="AS241" s="1"/>
      <c r="AT241" s="459"/>
      <c r="AU241" s="459"/>
      <c r="AV241" s="459"/>
      <c r="AW241" s="459"/>
      <c r="AX241" s="459"/>
      <c r="AY241" s="459"/>
      <c r="AZ241" s="459"/>
      <c r="BA241" s="459"/>
      <c r="BB241" s="459"/>
      <c r="BC241" s="459"/>
      <c r="BD241" s="459"/>
      <c r="BE241" s="459"/>
      <c r="BF241" s="459"/>
      <c r="BG241" s="459"/>
      <c r="BH241" s="459"/>
      <c r="BI241" s="459"/>
      <c r="BJ241" s="459"/>
      <c r="BK241" s="459"/>
      <c r="BL241" s="459"/>
      <c r="BM241" s="459"/>
      <c r="BN241" s="459"/>
      <c r="BO241" s="459"/>
      <c r="BP241" s="459"/>
      <c r="BQ241" s="459"/>
      <c r="BR241" s="459"/>
      <c r="BS241" s="459"/>
      <c r="BT241" s="459"/>
      <c r="BU241" s="459"/>
      <c r="BV241" s="459"/>
      <c r="BW241" s="459"/>
      <c r="BX241" s="459"/>
      <c r="BY241" s="459"/>
      <c r="BZ241" s="459"/>
      <c r="CA241" s="459"/>
      <c r="CB241" s="459"/>
      <c r="CC241" s="459"/>
      <c r="CD241" s="459"/>
      <c r="CE241" s="459"/>
      <c r="CF241" s="459"/>
      <c r="CG241" s="459"/>
      <c r="CH241" s="459"/>
      <c r="CI241" s="459"/>
      <c r="CJ241" s="459"/>
      <c r="CK241" s="459"/>
      <c r="CL241" s="459"/>
      <c r="CM241" s="459"/>
      <c r="CN241" s="459"/>
      <c r="CO241" s="459"/>
      <c r="CP241" s="459"/>
      <c r="CQ241" s="459"/>
      <c r="CR241" s="459"/>
      <c r="CS241" s="459"/>
      <c r="CT241" s="459"/>
      <c r="CU241" s="459"/>
      <c r="CV241" s="459"/>
      <c r="CW241" s="459"/>
      <c r="CX241" s="459"/>
      <c r="CY241" s="459"/>
      <c r="CZ241" s="459"/>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459"/>
      <c r="AM242" s="459"/>
      <c r="AN242" s="459"/>
      <c r="AO242" s="1"/>
      <c r="AP242" s="1"/>
      <c r="AQ242" s="1"/>
      <c r="AR242" s="1"/>
      <c r="AS242" s="1"/>
      <c r="AT242" s="459"/>
      <c r="AU242" s="459"/>
      <c r="AV242" s="459"/>
      <c r="AW242" s="459"/>
      <c r="AX242" s="459"/>
      <c r="AY242" s="459"/>
      <c r="AZ242" s="459"/>
      <c r="BA242" s="459"/>
      <c r="BB242" s="459"/>
      <c r="BC242" s="459"/>
      <c r="BD242" s="459"/>
      <c r="BE242" s="459"/>
      <c r="BF242" s="459"/>
      <c r="BG242" s="459"/>
      <c r="BH242" s="459"/>
      <c r="BI242" s="459"/>
      <c r="BJ242" s="459"/>
      <c r="BK242" s="459"/>
      <c r="BL242" s="459"/>
      <c r="BM242" s="459"/>
      <c r="BN242" s="459"/>
      <c r="BO242" s="459"/>
      <c r="BP242" s="459"/>
      <c r="BQ242" s="459"/>
      <c r="BR242" s="459"/>
      <c r="BS242" s="459"/>
      <c r="BT242" s="459"/>
      <c r="BU242" s="459"/>
      <c r="BV242" s="459"/>
      <c r="BW242" s="459"/>
      <c r="BX242" s="459"/>
      <c r="BY242" s="459"/>
      <c r="BZ242" s="459"/>
      <c r="CA242" s="459"/>
      <c r="CB242" s="459"/>
      <c r="CC242" s="459"/>
      <c r="CD242" s="459"/>
      <c r="CE242" s="459"/>
      <c r="CF242" s="459"/>
      <c r="CG242" s="459"/>
      <c r="CH242" s="459"/>
      <c r="CI242" s="459"/>
      <c r="CJ242" s="459"/>
      <c r="CK242" s="459"/>
      <c r="CL242" s="459"/>
      <c r="CM242" s="459"/>
      <c r="CN242" s="459"/>
      <c r="CO242" s="459"/>
      <c r="CP242" s="459"/>
      <c r="CQ242" s="459"/>
      <c r="CR242" s="459"/>
      <c r="CS242" s="459"/>
      <c r="CT242" s="459"/>
      <c r="CU242" s="459"/>
      <c r="CV242" s="459"/>
      <c r="CW242" s="459"/>
      <c r="CX242" s="459"/>
      <c r="CY242" s="459"/>
      <c r="CZ242" s="459"/>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459"/>
      <c r="AM243" s="459"/>
      <c r="AN243" s="459"/>
      <c r="AO243" s="1"/>
      <c r="AP243" s="1"/>
      <c r="AQ243" s="1"/>
      <c r="AR243" s="1"/>
      <c r="AS243" s="1"/>
      <c r="AT243" s="459"/>
      <c r="AU243" s="459"/>
      <c r="AV243" s="459"/>
      <c r="AW243" s="459"/>
      <c r="AX243" s="459"/>
      <c r="AY243" s="459"/>
      <c r="AZ243" s="459"/>
      <c r="BA243" s="459"/>
      <c r="BB243" s="459"/>
      <c r="BC243" s="459"/>
      <c r="BD243" s="459"/>
      <c r="BE243" s="459"/>
      <c r="BF243" s="459"/>
      <c r="BG243" s="459"/>
      <c r="BH243" s="459"/>
      <c r="BI243" s="459"/>
      <c r="BJ243" s="459"/>
      <c r="BK243" s="459"/>
      <c r="BL243" s="459"/>
      <c r="BM243" s="459"/>
      <c r="BN243" s="459"/>
      <c r="BO243" s="459"/>
      <c r="BP243" s="459"/>
      <c r="BQ243" s="459"/>
      <c r="BR243" s="459"/>
      <c r="BS243" s="459"/>
      <c r="BT243" s="459"/>
      <c r="BU243" s="459"/>
      <c r="BV243" s="459"/>
      <c r="BW243" s="459"/>
      <c r="BX243" s="459"/>
      <c r="BY243" s="459"/>
      <c r="BZ243" s="459"/>
      <c r="CA243" s="459"/>
      <c r="CB243" s="459"/>
      <c r="CC243" s="459"/>
      <c r="CD243" s="459"/>
      <c r="CE243" s="459"/>
      <c r="CF243" s="459"/>
      <c r="CG243" s="459"/>
      <c r="CH243" s="459"/>
      <c r="CI243" s="459"/>
      <c r="CJ243" s="459"/>
      <c r="CK243" s="459"/>
      <c r="CL243" s="459"/>
      <c r="CM243" s="459"/>
      <c r="CN243" s="459"/>
      <c r="CO243" s="459"/>
      <c r="CP243" s="459"/>
      <c r="CQ243" s="459"/>
      <c r="CR243" s="459"/>
      <c r="CS243" s="459"/>
      <c r="CT243" s="459"/>
      <c r="CU243" s="459"/>
      <c r="CV243" s="459"/>
      <c r="CW243" s="459"/>
      <c r="CX243" s="459"/>
      <c r="CY243" s="459"/>
      <c r="CZ243" s="459"/>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459"/>
      <c r="AM244" s="459"/>
      <c r="AN244" s="459"/>
      <c r="AO244" s="1"/>
      <c r="AP244" s="1"/>
      <c r="AQ244" s="1"/>
      <c r="AR244" s="1"/>
      <c r="AS244" s="1"/>
      <c r="AT244" s="459"/>
      <c r="AU244" s="459"/>
      <c r="AV244" s="459"/>
      <c r="AW244" s="459"/>
      <c r="AX244" s="459"/>
      <c r="AY244" s="459"/>
      <c r="AZ244" s="459"/>
      <c r="BA244" s="459"/>
      <c r="BB244" s="459"/>
      <c r="BC244" s="459"/>
      <c r="BD244" s="459"/>
      <c r="BE244" s="459"/>
      <c r="BF244" s="459"/>
      <c r="BG244" s="459"/>
      <c r="BH244" s="459"/>
      <c r="BI244" s="459"/>
      <c r="BJ244" s="459"/>
      <c r="BK244" s="459"/>
      <c r="BL244" s="459"/>
      <c r="BM244" s="459"/>
      <c r="BN244" s="459"/>
      <c r="BO244" s="459"/>
      <c r="BP244" s="459"/>
      <c r="BQ244" s="459"/>
      <c r="BR244" s="459"/>
      <c r="BS244" s="459"/>
      <c r="BT244" s="459"/>
      <c r="BU244" s="459"/>
      <c r="BV244" s="459"/>
      <c r="BW244" s="459"/>
      <c r="BX244" s="459"/>
      <c r="BY244" s="459"/>
      <c r="BZ244" s="459"/>
      <c r="CA244" s="459"/>
      <c r="CB244" s="459"/>
      <c r="CC244" s="459"/>
      <c r="CD244" s="459"/>
      <c r="CE244" s="459"/>
      <c r="CF244" s="459"/>
      <c r="CG244" s="459"/>
      <c r="CH244" s="459"/>
      <c r="CI244" s="459"/>
      <c r="CJ244" s="459"/>
      <c r="CK244" s="459"/>
      <c r="CL244" s="459"/>
      <c r="CM244" s="459"/>
      <c r="CN244" s="459"/>
      <c r="CO244" s="459"/>
      <c r="CP244" s="459"/>
      <c r="CQ244" s="459"/>
      <c r="CR244" s="459"/>
      <c r="CS244" s="459"/>
      <c r="CT244" s="459"/>
      <c r="CU244" s="459"/>
      <c r="CV244" s="459"/>
      <c r="CW244" s="459"/>
      <c r="CX244" s="459"/>
      <c r="CY244" s="459"/>
      <c r="CZ244" s="459"/>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459"/>
      <c r="AM245" s="459"/>
      <c r="AN245" s="459"/>
      <c r="AO245" s="1"/>
      <c r="AP245" s="1"/>
      <c r="AQ245" s="1"/>
      <c r="AR245" s="1"/>
      <c r="AS245" s="1"/>
      <c r="AT245" s="459"/>
      <c r="AU245" s="459"/>
      <c r="AV245" s="459"/>
      <c r="AW245" s="459"/>
      <c r="AX245" s="459"/>
      <c r="AY245" s="459"/>
      <c r="AZ245" s="459"/>
      <c r="BA245" s="459"/>
      <c r="BB245" s="459"/>
      <c r="BC245" s="459"/>
      <c r="BD245" s="459"/>
      <c r="BE245" s="459"/>
      <c r="BF245" s="459"/>
      <c r="BG245" s="459"/>
      <c r="BH245" s="459"/>
      <c r="BI245" s="459"/>
      <c r="BJ245" s="459"/>
      <c r="BK245" s="459"/>
      <c r="BL245" s="459"/>
      <c r="BM245" s="459"/>
      <c r="BN245" s="459"/>
      <c r="BO245" s="459"/>
      <c r="BP245" s="459"/>
      <c r="BQ245" s="459"/>
      <c r="BR245" s="459"/>
      <c r="BS245" s="459"/>
      <c r="BT245" s="459"/>
      <c r="BU245" s="459"/>
      <c r="BV245" s="459"/>
      <c r="BW245" s="459"/>
      <c r="BX245" s="459"/>
      <c r="BY245" s="459"/>
      <c r="BZ245" s="459"/>
      <c r="CA245" s="459"/>
      <c r="CB245" s="459"/>
      <c r="CC245" s="459"/>
      <c r="CD245" s="459"/>
      <c r="CE245" s="459"/>
      <c r="CF245" s="459"/>
      <c r="CG245" s="459"/>
      <c r="CH245" s="459"/>
      <c r="CI245" s="459"/>
      <c r="CJ245" s="459"/>
      <c r="CK245" s="459"/>
      <c r="CL245" s="459"/>
      <c r="CM245" s="459"/>
      <c r="CN245" s="459"/>
      <c r="CO245" s="459"/>
      <c r="CP245" s="459"/>
      <c r="CQ245" s="459"/>
      <c r="CR245" s="459"/>
      <c r="CS245" s="459"/>
      <c r="CT245" s="459"/>
      <c r="CU245" s="459"/>
      <c r="CV245" s="459"/>
      <c r="CW245" s="459"/>
      <c r="CX245" s="459"/>
      <c r="CY245" s="459"/>
      <c r="CZ245" s="459"/>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459"/>
      <c r="AM246" s="459"/>
      <c r="AN246" s="459"/>
      <c r="AO246" s="1"/>
      <c r="AP246" s="1"/>
      <c r="AQ246" s="1"/>
      <c r="AR246" s="1"/>
      <c r="AS246" s="1"/>
      <c r="AT246" s="459"/>
      <c r="AU246" s="459"/>
      <c r="AV246" s="459"/>
      <c r="AW246" s="459"/>
      <c r="AX246" s="459"/>
      <c r="AY246" s="459"/>
      <c r="AZ246" s="459"/>
      <c r="BA246" s="459"/>
      <c r="BB246" s="459"/>
      <c r="BC246" s="459"/>
      <c r="BD246" s="459"/>
      <c r="BE246" s="459"/>
      <c r="BF246" s="459"/>
      <c r="BG246" s="459"/>
      <c r="BH246" s="459"/>
      <c r="BI246" s="459"/>
      <c r="BJ246" s="459"/>
      <c r="BK246" s="459"/>
      <c r="BL246" s="459"/>
      <c r="BM246" s="459"/>
      <c r="BN246" s="459"/>
      <c r="BO246" s="459"/>
      <c r="BP246" s="459"/>
      <c r="BQ246" s="459"/>
      <c r="BR246" s="459"/>
      <c r="BS246" s="459"/>
      <c r="BT246" s="459"/>
      <c r="BU246" s="459"/>
      <c r="BV246" s="459"/>
      <c r="BW246" s="459"/>
      <c r="BX246" s="459"/>
      <c r="BY246" s="459"/>
      <c r="BZ246" s="459"/>
      <c r="CA246" s="459"/>
      <c r="CB246" s="459"/>
      <c r="CC246" s="459"/>
      <c r="CD246" s="459"/>
      <c r="CE246" s="459"/>
      <c r="CF246" s="459"/>
      <c r="CG246" s="459"/>
      <c r="CH246" s="459"/>
      <c r="CI246" s="459"/>
      <c r="CJ246" s="459"/>
      <c r="CK246" s="459"/>
      <c r="CL246" s="459"/>
      <c r="CM246" s="459"/>
      <c r="CN246" s="459"/>
      <c r="CO246" s="459"/>
      <c r="CP246" s="459"/>
      <c r="CQ246" s="459"/>
      <c r="CR246" s="459"/>
      <c r="CS246" s="459"/>
      <c r="CT246" s="459"/>
      <c r="CU246" s="459"/>
      <c r="CV246" s="459"/>
      <c r="CW246" s="459"/>
      <c r="CX246" s="459"/>
      <c r="CY246" s="459"/>
      <c r="CZ246" s="459"/>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459"/>
      <c r="AM247" s="459"/>
      <c r="AN247" s="459"/>
      <c r="AO247" s="1"/>
      <c r="AP247" s="1"/>
      <c r="AQ247" s="1"/>
      <c r="AR247" s="1"/>
      <c r="AS247" s="1"/>
      <c r="AT247" s="459"/>
      <c r="AU247" s="459"/>
      <c r="AV247" s="459"/>
      <c r="AW247" s="459"/>
      <c r="AX247" s="459"/>
      <c r="AY247" s="459"/>
      <c r="AZ247" s="459"/>
      <c r="BA247" s="459"/>
      <c r="BB247" s="459"/>
      <c r="BC247" s="459"/>
      <c r="BD247" s="459"/>
      <c r="BE247" s="459"/>
      <c r="BF247" s="459"/>
      <c r="BG247" s="459"/>
      <c r="BH247" s="459"/>
      <c r="BI247" s="459"/>
      <c r="BJ247" s="459"/>
      <c r="BK247" s="459"/>
      <c r="BL247" s="459"/>
      <c r="BM247" s="459"/>
      <c r="BN247" s="459"/>
      <c r="BO247" s="459"/>
      <c r="BP247" s="459"/>
      <c r="BQ247" s="459"/>
      <c r="BR247" s="459"/>
      <c r="BS247" s="459"/>
      <c r="BT247" s="459"/>
      <c r="BU247" s="459"/>
      <c r="BV247" s="459"/>
      <c r="BW247" s="459"/>
      <c r="BX247" s="459"/>
      <c r="BY247" s="459"/>
      <c r="BZ247" s="459"/>
      <c r="CA247" s="459"/>
      <c r="CB247" s="459"/>
      <c r="CC247" s="459"/>
      <c r="CD247" s="459"/>
      <c r="CE247" s="459"/>
      <c r="CF247" s="459"/>
      <c r="CG247" s="459"/>
      <c r="CH247" s="459"/>
      <c r="CI247" s="459"/>
      <c r="CJ247" s="459"/>
      <c r="CK247" s="459"/>
      <c r="CL247" s="459"/>
      <c r="CM247" s="459"/>
      <c r="CN247" s="459"/>
      <c r="CO247" s="459"/>
      <c r="CP247" s="459"/>
      <c r="CQ247" s="459"/>
      <c r="CR247" s="459"/>
      <c r="CS247" s="459"/>
      <c r="CT247" s="459"/>
      <c r="CU247" s="459"/>
      <c r="CV247" s="459"/>
      <c r="CW247" s="459"/>
      <c r="CX247" s="459"/>
      <c r="CY247" s="459"/>
      <c r="CZ247" s="459"/>
    </row>
    <row r="248" spans="1:104" ht="19.350000000000001" customHeight="1" collapsed="1"/>
  </sheetData>
  <sheetProtection algorithmName="SHA-512" hashValue="DqcD8+6wGgbCjvTiI/FyQramd4rrnCWwpuu9tlgJPlVmtmruKCw73aeO34kFILVwPObaCM5ecW++ZiT+P93big==" saltValue="c0hJaSWSOAT+pUEd1Gu2XQ=="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431" priority="37">
      <formula>OR($C13="休暇",$C13="休日")</formula>
    </cfRule>
  </conditionalFormatting>
  <conditionalFormatting sqref="B13:B43">
    <cfRule type="expression" dxfId="430" priority="88">
      <formula>$B13="日"</formula>
    </cfRule>
    <cfRule type="expression" dxfId="429" priority="89">
      <formula>$B13="土"</formula>
    </cfRule>
  </conditionalFormatting>
  <conditionalFormatting sqref="B64 B68 F68 B71">
    <cfRule type="expression" dxfId="428" priority="35">
      <formula>OR($N$54="管理職",$N$54="裁量労働制",$N$54="固定残業制")</formula>
    </cfRule>
  </conditionalFormatting>
  <conditionalFormatting sqref="B64 B68 F68">
    <cfRule type="expression" dxfId="427" priority="3">
      <formula>OR($N$54="(大学・国研等)管理職",$N$54="(大学・国研等)裁量労働制")</formula>
    </cfRule>
  </conditionalFormatting>
  <conditionalFormatting sqref="B76">
    <cfRule type="expression" dxfId="426" priority="15">
      <formula>OR($N$54="管理職",$N$54="裁量労働制")</formula>
    </cfRule>
  </conditionalFormatting>
  <conditionalFormatting sqref="B77">
    <cfRule type="expression" dxfId="425" priority="29">
      <formula>OR($N$54="管理職",$N$54="裁量労働制")</formula>
    </cfRule>
  </conditionalFormatting>
  <conditionalFormatting sqref="B80">
    <cfRule type="expression" dxfId="424" priority="27">
      <formula>$N$54="固定残業制"</formula>
    </cfRule>
  </conditionalFormatting>
  <conditionalFormatting sqref="B83 B87 B90">
    <cfRule type="expression" dxfId="423" priority="24">
      <formula>$N$54="固定残業制"</formula>
    </cfRule>
  </conditionalFormatting>
  <conditionalFormatting sqref="B84 B88 B91">
    <cfRule type="expression" dxfId="422" priority="21">
      <formula>$N$54="固定残業制"</formula>
    </cfRule>
  </conditionalFormatting>
  <conditionalFormatting sqref="B65:C65 B69:C69 F69 B72:C72 B78:C78">
    <cfRule type="expression" dxfId="421" priority="9">
      <formula>OR($N$54="管理職",$N$54="裁量労働制")</formula>
    </cfRule>
  </conditionalFormatting>
  <conditionalFormatting sqref="B65:C65 B69:C69 F69 B72:C72">
    <cfRule type="expression" dxfId="420" priority="33">
      <formula>OR($N$54="管理職",$N$54="裁量労働制",$N$54="固定残業制")</formula>
    </cfRule>
  </conditionalFormatting>
  <conditionalFormatting sqref="B65:C65 B69:C69 F69">
    <cfRule type="expression" dxfId="419" priority="2">
      <formula>OR($N$54="(大学・国研等)管理職",$N$54="(大学・国研等)裁量労働制")</formula>
    </cfRule>
  </conditionalFormatting>
  <conditionalFormatting sqref="B69:D69">
    <cfRule type="expression" dxfId="418" priority="7">
      <formula>OR($N$54="管理職",$N$54="裁量労働制",$N$54="固定残業制",$N$54="(大学・国研等)管理職",$N$54="(大学・国研等)裁量労働制")</formula>
    </cfRule>
  </conditionalFormatting>
  <conditionalFormatting sqref="C64 F64:O64 C68 G68:O68 C71:N71">
    <cfRule type="expression" dxfId="417" priority="14">
      <formula>OR($N$54="管理職",$N$54="裁量労働制",$N$54="固定残業制")</formula>
    </cfRule>
  </conditionalFormatting>
  <conditionalFormatting sqref="C80:L80">
    <cfRule type="expression" dxfId="416" priority="25">
      <formula>$N$54="固定残業制"</formula>
    </cfRule>
  </conditionalFormatting>
  <conditionalFormatting sqref="C83:L83 C90:N90 C87:E87">
    <cfRule type="expression" dxfId="415" priority="18">
      <formula>$N$54="固定残業制"</formula>
    </cfRule>
  </conditionalFormatting>
  <conditionalFormatting sqref="C84:L84 C88:L88 C91:N91">
    <cfRule type="expression" dxfId="414" priority="19">
      <formula>$N$54="固定残業制"</formula>
    </cfRule>
  </conditionalFormatting>
  <conditionalFormatting sqref="C76:N76">
    <cfRule type="expression" dxfId="413" priority="34">
      <formula>OR($N$54="管理職",$N$54="裁量労働制")</formula>
    </cfRule>
  </conditionalFormatting>
  <conditionalFormatting sqref="C78:N78">
    <cfRule type="expression" dxfId="412" priority="32">
      <formula>OR($N$54="管理職",$N$54="裁量労働制")</formula>
    </cfRule>
  </conditionalFormatting>
  <conditionalFormatting sqref="C64:O64 C68 G68:O68">
    <cfRule type="expression" dxfId="411" priority="12">
      <formula>OR($N$54="管理職",$N$54="裁量労働制",$N$54="固定残業制",$N$54="(大学・国研等)管理職",$N$54="(大学・国研等)裁量労働制")</formula>
    </cfRule>
  </conditionalFormatting>
  <conditionalFormatting sqref="D65">
    <cfRule type="expression" dxfId="410" priority="1">
      <formula>OR($N$54="(大学・国研等)管理職",$N$54="(大学・国研等)裁量労働制")</formula>
    </cfRule>
  </conditionalFormatting>
  <conditionalFormatting sqref="D65:O65 C69 G69:O69 C72:N72">
    <cfRule type="expression" dxfId="409" priority="11">
      <formula>OR($N$54="管理職",$N$54="裁量労働制",$N$54="固定残業制")</formula>
    </cfRule>
  </conditionalFormatting>
  <conditionalFormatting sqref="D65:O65 C69 G69:O69">
    <cfRule type="expression" dxfId="408" priority="5">
      <formula>OR($N$54="(大学・国研等)管理職",$N$54="(大学・国研等)裁量労働制")</formula>
    </cfRule>
  </conditionalFormatting>
  <conditionalFormatting sqref="E10:F10">
    <cfRule type="expression" dxfId="407" priority="76">
      <formula>OR(I9="管理職/高プロ",I9="固定残業代有",I9="(大学・国研等)管理職/高プロ")</formula>
    </cfRule>
  </conditionalFormatting>
  <conditionalFormatting sqref="F83:L83 H90:N90">
    <cfRule type="expression" dxfId="406" priority="6">
      <formula>$N$54="固定残業制"</formula>
    </cfRule>
  </conditionalFormatting>
  <conditionalFormatting sqref="F87:L87">
    <cfRule type="expression" dxfId="405" priority="20">
      <formula>$N$54="固定残業制"</formula>
    </cfRule>
  </conditionalFormatting>
  <conditionalFormatting sqref="F77:N77">
    <cfRule type="expression" dxfId="404" priority="16">
      <formula>OR($N$54="管理職",$N$54="裁量労働制")</formula>
    </cfRule>
  </conditionalFormatting>
  <conditionalFormatting sqref="G10">
    <cfRule type="expression" dxfId="403" priority="78">
      <formula>OR($I$9="管理職/高プロ",$I$9="固定残業代有",$I$9="(大学・国研等)管理職/高プロ")</formula>
    </cfRule>
  </conditionalFormatting>
  <conditionalFormatting sqref="H2">
    <cfRule type="expression" dxfId="402" priority="84">
      <formula>COUNTA($F$1)=1</formula>
    </cfRule>
  </conditionalFormatting>
  <conditionalFormatting sqref="H10">
    <cfRule type="expression" dxfId="401" priority="74">
      <formula>OR($I$9="管理職/高プロ",$I$9="裁量",$I$9="固定残業代有",$I$9="(大学・国研等)裁量")</formula>
    </cfRule>
  </conditionalFormatting>
  <conditionalFormatting sqref="I9:J9">
    <cfRule type="expression" dxfId="400" priority="86">
      <formula>COUNTA($F$1)=1</formula>
    </cfRule>
  </conditionalFormatting>
  <conditionalFormatting sqref="I1:M1">
    <cfRule type="expression" dxfId="399" priority="87">
      <formula>$I$1&lt;&gt;"-"</formula>
    </cfRule>
  </conditionalFormatting>
  <conditionalFormatting sqref="J10">
    <cfRule type="expression" dxfId="398" priority="75">
      <formula>OR($I$9="管理職/高プロ",$I$9="裁量",$I$9="固定残業代有",$I$9="(大学・国研等)裁量")</formula>
    </cfRule>
  </conditionalFormatting>
  <conditionalFormatting sqref="K10">
    <cfRule type="expression" dxfId="397" priority="77">
      <formula>OR($I$9="裁量",$I$9="固定残業代有",$I$9="(大学・国研等)裁量")</formula>
    </cfRule>
  </conditionalFormatting>
  <conditionalFormatting sqref="M80">
    <cfRule type="expression" dxfId="396" priority="26">
      <formula>$N$54="固定残業制"</formula>
    </cfRule>
  </conditionalFormatting>
  <conditionalFormatting sqref="M83 M87 O90">
    <cfRule type="expression" dxfId="395" priority="23">
      <formula>$N$54="固定残業制"</formula>
    </cfRule>
  </conditionalFormatting>
  <conditionalFormatting sqref="M84 M88 O91">
    <cfRule type="expression" dxfId="394" priority="22">
      <formula>$N$54="固定残業制"</formula>
    </cfRule>
  </conditionalFormatting>
  <conditionalFormatting sqref="N10">
    <cfRule type="expression" dxfId="393" priority="79">
      <formula>OR($I$9="裁量",$I$9="固定残業代有",$I$9="(大学・国研等)裁量")</formula>
    </cfRule>
  </conditionalFormatting>
  <conditionalFormatting sqref="O10">
    <cfRule type="expression" dxfId="392" priority="80">
      <formula>OR($H$2="あり",$Q$2="あり")</formula>
    </cfRule>
  </conditionalFormatting>
  <conditionalFormatting sqref="O76">
    <cfRule type="expression" dxfId="391" priority="31">
      <formula>OR($N$54="管理職",$N$54="裁量労働制")</formula>
    </cfRule>
  </conditionalFormatting>
  <conditionalFormatting sqref="O77">
    <cfRule type="expression" dxfId="390" priority="10">
      <formula>OR(,$N$54="管理職",$N$54="裁量労働制")</formula>
    </cfRule>
  </conditionalFormatting>
  <conditionalFormatting sqref="O78">
    <cfRule type="expression" dxfId="389" priority="28">
      <formula>OR($N$54="管理職",$N$54="裁量労働制")</formula>
    </cfRule>
  </conditionalFormatting>
  <conditionalFormatting sqref="O80 O84 O88">
    <cfRule type="expression" dxfId="388" priority="17">
      <formula>$N$54="固定残業制"</formula>
    </cfRule>
  </conditionalFormatting>
  <conditionalFormatting sqref="P64 D68 O68:P68">
    <cfRule type="expression" dxfId="387" priority="4">
      <formula>OR($N$54="(大学・国研等)管理職",$N$54="(大学・国研等)裁量労働制")</formula>
    </cfRule>
  </conditionalFormatting>
  <conditionalFormatting sqref="P64 D68 P68 O71">
    <cfRule type="expression" dxfId="386" priority="13">
      <formula>OR($N$54="管理職",$N$54="裁量労働制",$N$54="固定残業制")</formula>
    </cfRule>
  </conditionalFormatting>
  <conditionalFormatting sqref="P65 P69 O72">
    <cfRule type="expression" dxfId="385" priority="8">
      <formula>OR($N$54="管理職",$N$54="裁量労働制",$N$54="固定残業制")</formula>
    </cfRule>
  </conditionalFormatting>
  <conditionalFormatting sqref="P65 P69">
    <cfRule type="expression" dxfId="384" priority="30">
      <formula>OR($N$54="管理職",$N$54="裁量労働制",$N$54="(大学・国研等)管理職",$N$54="(大学・国研等)裁量労働制")</formula>
    </cfRule>
  </conditionalFormatting>
  <conditionalFormatting sqref="Q2">
    <cfRule type="expression" dxfId="383" priority="85">
      <formula>COUNTA($F$1)=1</formula>
    </cfRule>
  </conditionalFormatting>
  <conditionalFormatting sqref="Q10">
    <cfRule type="expression" dxfId="382" priority="81">
      <formula>OR($H$2="あり",$Q$2="あり")</formula>
    </cfRule>
  </conditionalFormatting>
  <conditionalFormatting sqref="AI1">
    <cfRule type="expression" dxfId="379" priority="90">
      <formula>COUNTIF(AI2:AI26,"○")=COUNTA($AH$2:$AH$26)</formula>
    </cfRule>
  </conditionalFormatting>
  <dataValidations count="8">
    <dataValidation type="custom" allowBlank="1" showInputMessage="1" showErrorMessage="1" sqref="I20" xr:uid="{0C5D1E9E-0927-4024-9A5B-B5FAC8C7711A}">
      <formula1>IF($C20="休日",I20="",I20&gt;"*")</formula1>
    </dataValidation>
    <dataValidation type="list" allowBlank="1" showInputMessage="1" showErrorMessage="1" sqref="C13:C43" xr:uid="{D271F161-B0EA-40BF-B69D-E3CCC714C2E8}">
      <formula1>$AP$4:$AP$7</formula1>
    </dataValidation>
    <dataValidation type="list" imeMode="on" allowBlank="1" sqref="I9:J9" xr:uid="{032CF339-14D2-43A2-9EFB-1F0752342B8F}">
      <formula1>"通常勤務,管理職/高プロ,裁量,固定残業代有,出向,(大学・国研等)管理職/高プロ,(大学・国研等)裁量,その他"</formula1>
    </dataValidation>
    <dataValidation type="list" allowBlank="1" showInputMessage="1" showErrorMessage="1" sqref="N55:P55" xr:uid="{80F0618B-B716-480A-8D56-6F46214AEA0B}">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2FDA8616-B699-44A0-BE13-D1277D510C85}">
      <formula1>0</formula1>
      <formula2>0.999988425925926</formula2>
    </dataValidation>
    <dataValidation type="time" operator="greaterThan" allowBlank="1" showInputMessage="1" showErrorMessage="1" errorTitle="時刻を入力して下さい。" error="0:01以上の時刻を入力して下さい。" sqref="G13:G43 E13:E43" xr:uid="{5571D2D0-C15B-486D-95EC-06D98D2CA33F}">
      <formula1>0</formula1>
    </dataValidation>
    <dataValidation type="list" allowBlank="1" showInputMessage="1" showErrorMessage="1" sqref="F1:H1" xr:uid="{3EFC570B-10E2-45E7-B962-965E2A517184}">
      <formula1>"委託業務従事日誌,助成事業従事日誌"</formula1>
    </dataValidation>
    <dataValidation type="list" allowBlank="1" showInputMessage="1" showErrorMessage="1" sqref="H2 Q2" xr:uid="{991EF933-504C-48FB-A4BD-86BBDCE75387}">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C83F30C9-AA7C-4900-9C67-3546EB534185}">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1280D272-886B-4997-A4FC-B2EE63BA66B6}">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EAA4FD58-E524-4824-B0F0-203CB58C3F13}">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D373-3109-429F-9E25-CD02EC1A51F1}">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459" customWidth="1" collapsed="1"/>
    <col min="39" max="40" width="10.625" style="459" customWidth="1"/>
    <col min="41" max="44" width="7.625" style="1" hidden="1" customWidth="1" outlineLevel="1"/>
    <col min="45" max="45" width="6.625" style="1" hidden="1" customWidth="1" outlineLevel="1"/>
    <col min="46" max="46" width="10.625" style="459" customWidth="1" collapsed="1"/>
    <col min="47" max="104" width="10.625" style="459" customWidth="1"/>
    <col min="105" max="16384" width="9" style="1"/>
  </cols>
  <sheetData>
    <row r="1" spans="1:104" ht="17.100000000000001" customHeight="1" thickBot="1">
      <c r="A1" s="338" t="s">
        <v>170</v>
      </c>
      <c r="B1" s="339"/>
      <c r="C1" s="339"/>
      <c r="D1" s="339"/>
      <c r="E1" s="339"/>
      <c r="F1" s="340" t="s">
        <v>110</v>
      </c>
      <c r="G1" s="341"/>
      <c r="H1" s="341"/>
      <c r="I1" s="342" t="str">
        <f>IF(AI1="エラーなし","-","コメント(S列)をご確認ください。")</f>
        <v>コメント(S列)をご確認ください。</v>
      </c>
      <c r="J1" s="343"/>
      <c r="K1" s="343"/>
      <c r="L1" s="343"/>
      <c r="M1" s="343"/>
      <c r="N1" s="34" t="str">
        <f>IF($F$1="委託業務従事日誌","契約管理番号：","事業番号：")</f>
        <v>契約管理番号：</v>
      </c>
      <c r="O1" s="344" t="s">
        <v>162</v>
      </c>
      <c r="P1" s="345"/>
      <c r="Q1" s="12" t="str">
        <f>IF($F$1="委託業務従事日誌","別紙７","")</f>
        <v>別紙７</v>
      </c>
      <c r="R1" s="346" t="s">
        <v>50</v>
      </c>
      <c r="S1" s="85" t="s">
        <v>94</v>
      </c>
      <c r="T1" s="105"/>
      <c r="U1" s="80"/>
      <c r="V1" s="80"/>
      <c r="W1" s="80"/>
      <c r="X1" s="80"/>
      <c r="Y1" s="331" t="s">
        <v>77</v>
      </c>
      <c r="Z1" s="331" t="s">
        <v>78</v>
      </c>
      <c r="AA1" s="331" t="s">
        <v>79</v>
      </c>
      <c r="AB1" s="331" t="s">
        <v>80</v>
      </c>
      <c r="AC1" s="331" t="s">
        <v>83</v>
      </c>
      <c r="AD1" s="331" t="s">
        <v>81</v>
      </c>
      <c r="AE1" s="331" t="s">
        <v>82</v>
      </c>
      <c r="AF1" s="331" t="s">
        <v>127</v>
      </c>
      <c r="AG1" s="331"/>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3" t="s">
        <v>14</v>
      </c>
      <c r="B2" s="334"/>
      <c r="C2" s="334"/>
      <c r="D2" s="334"/>
      <c r="E2" s="334"/>
      <c r="F2" s="334"/>
      <c r="G2" s="334"/>
      <c r="H2" s="102"/>
      <c r="I2" s="103"/>
      <c r="J2" s="103"/>
      <c r="K2" s="103"/>
      <c r="L2" s="103"/>
      <c r="M2" s="103"/>
      <c r="N2" s="103"/>
      <c r="O2" s="103"/>
      <c r="P2" s="103" t="s">
        <v>20</v>
      </c>
      <c r="Q2" s="79"/>
      <c r="R2" s="347"/>
      <c r="S2" s="80" t="str" cm="1">
        <f t="array" ref="S2">IF(AND(AI2="○",AI3="○"),"○",_xlfn.IFS(AI2="○","",AI2="✕","✕　"&amp;AJ2&amp;"　　")&amp;_xlfn.IFS(AI3="○","",AI3="✕","✕　"&amp;AJ3))</f>
        <v>○</v>
      </c>
      <c r="T2" s="80"/>
      <c r="W2" s="80"/>
      <c r="X2" s="80"/>
      <c r="Y2" s="332"/>
      <c r="Z2" s="332"/>
      <c r="AA2" s="332"/>
      <c r="AB2" s="332"/>
      <c r="AC2" s="332"/>
      <c r="AD2" s="332"/>
      <c r="AE2" s="332"/>
      <c r="AF2" s="332"/>
      <c r="AG2" s="332"/>
      <c r="AH2" s="181" t="s">
        <v>33</v>
      </c>
      <c r="AI2" s="182" t="str">
        <f>IF(A1="","✕","○")</f>
        <v>○</v>
      </c>
      <c r="AJ2" s="78" t="s">
        <v>43</v>
      </c>
    </row>
    <row r="3" spans="1:104" ht="17.100000000000001" customHeight="1" thickBot="1">
      <c r="A3" s="335" t="str">
        <f>IF($F$1="委託業務従事日誌","委託業務の名称：","助成事業の名称：")</f>
        <v>委託業務の名称：</v>
      </c>
      <c r="B3" s="327"/>
      <c r="C3" s="327"/>
      <c r="D3" s="327"/>
      <c r="E3" s="325" t="s">
        <v>133</v>
      </c>
      <c r="F3" s="326"/>
      <c r="G3" s="326"/>
      <c r="H3" s="326"/>
      <c r="I3" s="326"/>
      <c r="J3" s="326"/>
      <c r="K3" s="326"/>
      <c r="L3" s="326"/>
      <c r="M3" s="326"/>
      <c r="N3" s="326"/>
      <c r="O3" s="326"/>
      <c r="P3" s="326"/>
      <c r="Q3" s="98"/>
      <c r="R3" s="347"/>
      <c r="S3" s="80" t="str" cm="1">
        <f t="array" ref="S3">IF(AND(AI4="○",AI5="○"),"○",_xlfn.IFS(AI4="○","",AI4="✕","✕　"&amp;AJ4&amp;"　　")&amp;_xlfn.IFS(AI5="○","",AI5="✕","✕　"&amp;AJ5))</f>
        <v>✕　“他のNEDO事業有無”が未選択。　　✕　“他の公的事業有無”が未選択。</v>
      </c>
      <c r="T3" s="80"/>
      <c r="W3" s="80"/>
      <c r="X3" s="80"/>
      <c r="Y3" s="332"/>
      <c r="Z3" s="332"/>
      <c r="AA3" s="332"/>
      <c r="AB3" s="332"/>
      <c r="AC3" s="332"/>
      <c r="AD3" s="332"/>
      <c r="AE3" s="332"/>
      <c r="AF3" s="332"/>
      <c r="AG3" s="332"/>
      <c r="AH3" s="183" t="s">
        <v>32</v>
      </c>
      <c r="AI3" s="184" t="str">
        <f>IF(O1="","✕","○")</f>
        <v>○</v>
      </c>
      <c r="AJ3" s="78" t="s">
        <v>38</v>
      </c>
      <c r="AO3" s="170" t="s">
        <v>114</v>
      </c>
      <c r="AP3" s="172" t="s">
        <v>113</v>
      </c>
      <c r="AQ3" s="3"/>
      <c r="AR3" s="3"/>
      <c r="AS3" s="3"/>
    </row>
    <row r="4" spans="1:104" ht="17.100000000000001" customHeight="1" thickBot="1">
      <c r="A4" s="336"/>
      <c r="B4" s="337"/>
      <c r="C4" s="337"/>
      <c r="D4" s="337"/>
      <c r="E4" s="325" t="s">
        <v>132</v>
      </c>
      <c r="F4" s="326"/>
      <c r="G4" s="326"/>
      <c r="H4" s="326"/>
      <c r="I4" s="326"/>
      <c r="J4" s="326"/>
      <c r="K4" s="326"/>
      <c r="L4" s="326"/>
      <c r="M4" s="326"/>
      <c r="N4" s="326"/>
      <c r="O4" s="326"/>
      <c r="P4" s="326"/>
      <c r="Q4" s="98"/>
      <c r="S4" s="80" t="str">
        <f>IF(COUNTA(E3:P5)&gt;=1,"○","✕ "&amp;AJ6)</f>
        <v>○</v>
      </c>
      <c r="T4" s="80"/>
      <c r="W4" s="80"/>
      <c r="X4" s="80"/>
      <c r="Y4" s="332"/>
      <c r="Z4" s="332"/>
      <c r="AA4" s="332"/>
      <c r="AB4" s="332"/>
      <c r="AC4" s="332"/>
      <c r="AD4" s="332"/>
      <c r="AE4" s="332"/>
      <c r="AF4" s="332"/>
      <c r="AG4" s="332"/>
      <c r="AH4" s="183" t="s">
        <v>31</v>
      </c>
      <c r="AI4" s="184" t="str" cm="1">
        <f t="array" ref="AI4">_xlfn.IFS(H2="あり","○",H2="なし","○",TRUE,"✕")</f>
        <v>✕</v>
      </c>
      <c r="AJ4" s="78" t="s">
        <v>39</v>
      </c>
      <c r="AO4" s="171">
        <f>I9</f>
        <v>0</v>
      </c>
      <c r="AP4" s="173" t="e">
        <f>VLOOKUP($AO$4,$AO$11:$AS$19,2,)</f>
        <v>#N/A</v>
      </c>
      <c r="AQ4" s="3"/>
      <c r="AR4" s="3"/>
      <c r="AS4" s="3"/>
    </row>
    <row r="5" spans="1:104" ht="17.100000000000001" customHeight="1">
      <c r="A5" s="336"/>
      <c r="B5" s="337"/>
      <c r="C5" s="337"/>
      <c r="D5" s="337"/>
      <c r="E5" s="325" t="s">
        <v>163</v>
      </c>
      <c r="F5" s="326"/>
      <c r="G5" s="326"/>
      <c r="H5" s="326"/>
      <c r="I5" s="326"/>
      <c r="J5" s="326"/>
      <c r="K5" s="326"/>
      <c r="L5" s="326"/>
      <c r="M5" s="326"/>
      <c r="N5" s="326"/>
      <c r="O5" s="326"/>
      <c r="P5" s="326"/>
      <c r="Q5" s="98"/>
      <c r="R5" s="82"/>
      <c r="S5" s="80"/>
      <c r="T5" s="80"/>
      <c r="U5" s="29"/>
      <c r="V5" s="29"/>
      <c r="W5" s="80"/>
      <c r="X5" s="80"/>
      <c r="Y5" s="332"/>
      <c r="Z5" s="332"/>
      <c r="AA5" s="332"/>
      <c r="AB5" s="332"/>
      <c r="AC5" s="332"/>
      <c r="AD5" s="332"/>
      <c r="AE5" s="332"/>
      <c r="AF5" s="332"/>
      <c r="AG5" s="332"/>
      <c r="AH5" s="183" t="s">
        <v>30</v>
      </c>
      <c r="AI5" s="184" t="str" cm="1">
        <f t="array" ref="AI5">_xlfn.IFS(Q2="あり","○",Q2="なし","○",TRUE,"✕")</f>
        <v>✕</v>
      </c>
      <c r="AJ5" s="78" t="s">
        <v>95</v>
      </c>
      <c r="AO5" s="160"/>
      <c r="AP5" s="174" t="e">
        <f>VLOOKUP($AO$4,$AO$11:$AS$19,3,)</f>
        <v>#N/A</v>
      </c>
      <c r="AQ5" s="3"/>
      <c r="AR5" s="3"/>
      <c r="AS5" s="3"/>
    </row>
    <row r="6" spans="1:104" ht="17.100000000000001" customHeight="1">
      <c r="A6" s="335" t="str">
        <f>IF($F$1="委託業務従事日誌","再委託等項目：","委託・共同研究項目：")</f>
        <v>再委託等項目：</v>
      </c>
      <c r="B6" s="327"/>
      <c r="C6" s="327"/>
      <c r="D6" s="327"/>
      <c r="E6" s="325" t="s">
        <v>15</v>
      </c>
      <c r="F6" s="326"/>
      <c r="G6" s="326"/>
      <c r="H6" s="326"/>
      <c r="I6" s="326"/>
      <c r="J6" s="326"/>
      <c r="K6" s="326"/>
      <c r="L6" s="326"/>
      <c r="M6" s="326"/>
      <c r="N6" s="326"/>
      <c r="O6" s="326"/>
      <c r="P6" s="326"/>
      <c r="Q6" s="98"/>
      <c r="S6" s="80"/>
      <c r="T6" s="80"/>
      <c r="W6" s="80"/>
      <c r="X6" s="80"/>
      <c r="Y6" s="332"/>
      <c r="Z6" s="332"/>
      <c r="AA6" s="332"/>
      <c r="AB6" s="332"/>
      <c r="AC6" s="332"/>
      <c r="AD6" s="332"/>
      <c r="AE6" s="332"/>
      <c r="AF6" s="332"/>
      <c r="AG6" s="332"/>
      <c r="AH6" s="183" t="s">
        <v>29</v>
      </c>
      <c r="AI6" s="184" t="str">
        <f>IF(COUNTA(E3:P5)&gt;=1,"○","✕")</f>
        <v>○</v>
      </c>
      <c r="AJ6" s="78" t="s">
        <v>40</v>
      </c>
      <c r="AO6" s="160"/>
      <c r="AP6" s="174" t="e">
        <f>VLOOKUP($AO$4,$AO$11:$AS$19,4,)</f>
        <v>#N/A</v>
      </c>
      <c r="AQ6" s="3"/>
      <c r="AR6" s="3"/>
      <c r="AS6" s="3"/>
    </row>
    <row r="7" spans="1:104" ht="17.100000000000001" customHeight="1" thickBot="1">
      <c r="A7" s="97"/>
      <c r="B7" s="104"/>
      <c r="C7" s="327" t="str">
        <f>IF($F$1="委託業務従事日誌","委託先等名称：","助成先等名称：")</f>
        <v>委託先等名称：</v>
      </c>
      <c r="D7" s="328"/>
      <c r="E7" s="325" t="s">
        <v>129</v>
      </c>
      <c r="F7" s="326"/>
      <c r="G7" s="326"/>
      <c r="H7" s="326"/>
      <c r="I7" s="326"/>
      <c r="J7" s="326"/>
      <c r="K7" s="326"/>
      <c r="L7" s="326"/>
      <c r="M7" s="326"/>
      <c r="N7" s="326"/>
      <c r="O7" s="326"/>
      <c r="P7" s="326"/>
      <c r="Q7" s="98"/>
      <c r="R7" s="81" t="s">
        <v>49</v>
      </c>
      <c r="S7" s="80" t="str" cm="1">
        <f t="array" ref="S7">IF(COUNTA(E7)&gt;=1,_xlfn.IFS(E7=" ","✕"&amp;AJ7,E7="　","✕"&amp;AJ7,TRUE,"○"),"✕"&amp;AJ7)</f>
        <v>○</v>
      </c>
      <c r="T7" s="80"/>
      <c r="U7" s="30"/>
      <c r="V7" s="30"/>
      <c r="W7" s="80"/>
      <c r="X7" s="80"/>
      <c r="Y7" s="332"/>
      <c r="Z7" s="332"/>
      <c r="AA7" s="332"/>
      <c r="AB7" s="332"/>
      <c r="AC7" s="332"/>
      <c r="AD7" s="332"/>
      <c r="AE7" s="332"/>
      <c r="AF7" s="332"/>
      <c r="AG7" s="332"/>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8" t="s">
        <v>75</v>
      </c>
      <c r="D8" s="328"/>
      <c r="E8" s="377" t="s">
        <v>130</v>
      </c>
      <c r="F8" s="378"/>
      <c r="G8" s="378"/>
      <c r="H8" s="378"/>
      <c r="J8" s="35"/>
      <c r="K8" s="53"/>
      <c r="L8" s="53" t="str">
        <f>IF($F$1="委託業務従事日誌","業務管理者等","主任研究者等")&amp;"　所属："</f>
        <v>業務管理者等　所属：</v>
      </c>
      <c r="M8" s="53"/>
      <c r="N8" s="377" t="s">
        <v>134</v>
      </c>
      <c r="O8" s="378"/>
      <c r="P8" s="378"/>
      <c r="Q8" s="99"/>
      <c r="R8" s="81" t="s">
        <v>49</v>
      </c>
      <c r="S8" s="80" t="str" cm="1">
        <f t="array" ref="S8">_xlfn.IFS(AND(COUNTA(E8)&gt;=1,COUNTA(N8)&gt;=1),"○",TRUE,IF(COUNTA(E8)&gt;=1,"","✕ "&amp;AJ8&amp;" ")&amp;IF(COUNTA(N8)&gt;=1,"","✕ "&amp;AJ10))</f>
        <v>○</v>
      </c>
      <c r="T8" s="80"/>
      <c r="W8" s="80"/>
      <c r="X8" s="80"/>
      <c r="Y8" s="332"/>
      <c r="Z8" s="332"/>
      <c r="AA8" s="332"/>
      <c r="AB8" s="332"/>
      <c r="AC8" s="332"/>
      <c r="AD8" s="332"/>
      <c r="AE8" s="332"/>
      <c r="AF8" s="332"/>
      <c r="AG8" s="332"/>
      <c r="AH8" s="185" t="s">
        <v>97</v>
      </c>
      <c r="AI8" s="184" t="str">
        <f>IF(COUNTA(E8)&gt;=1,"○","✕")</f>
        <v>○</v>
      </c>
      <c r="AJ8" s="78" t="s">
        <v>96</v>
      </c>
      <c r="AO8" s="160"/>
      <c r="AP8" s="192"/>
      <c r="AQ8" s="3"/>
      <c r="AR8" s="3"/>
      <c r="AS8" s="3"/>
    </row>
    <row r="9" spans="1:104" ht="21" customHeight="1">
      <c r="A9" s="379" t="s">
        <v>107</v>
      </c>
      <c r="B9" s="158"/>
      <c r="C9" s="108"/>
      <c r="D9" s="106" t="s">
        <v>3</v>
      </c>
      <c r="E9" s="377" t="s">
        <v>177</v>
      </c>
      <c r="F9" s="377"/>
      <c r="G9" s="377"/>
      <c r="H9" s="377"/>
      <c r="I9" s="381"/>
      <c r="J9" s="382"/>
      <c r="K9" s="52"/>
      <c r="L9" s="52" t="s">
        <v>6</v>
      </c>
      <c r="M9" s="52"/>
      <c r="N9" s="377" t="s">
        <v>131</v>
      </c>
      <c r="O9" s="378"/>
      <c r="P9" s="378"/>
      <c r="Q9" s="99"/>
      <c r="R9" s="81" t="s">
        <v>49</v>
      </c>
      <c r="S9" s="80" t="str" cm="1">
        <f t="array" ref="S9">_xlfn.IFS(AND(COUNTA(E9)&gt;=1,COUNTA(N9)&gt;=1),"○",TRUE,IF(COUNTA(E9)&gt;=1,"","✕ "&amp;AJ9&amp;" ")&amp;IF(COUNTA(N9)&gt;=1,"","✕ "&amp;AJ11))</f>
        <v>○</v>
      </c>
      <c r="T9" s="80"/>
      <c r="W9" s="80"/>
      <c r="X9" s="80"/>
      <c r="Y9" s="332"/>
      <c r="Z9" s="332"/>
      <c r="AA9" s="332"/>
      <c r="AB9" s="332"/>
      <c r="AC9" s="332"/>
      <c r="AD9" s="332"/>
      <c r="AE9" s="332"/>
      <c r="AF9" s="332"/>
      <c r="AG9" s="332"/>
      <c r="AH9" s="183" t="s">
        <v>99</v>
      </c>
      <c r="AI9" s="184" t="str">
        <f>IF(COUNTA(E9)&gt;=1,"○","✕")</f>
        <v>○</v>
      </c>
      <c r="AJ9" s="78" t="s">
        <v>98</v>
      </c>
      <c r="AO9" s="160"/>
      <c r="AP9" s="159"/>
      <c r="AQ9" s="3"/>
      <c r="AR9" s="3"/>
      <c r="AS9" s="3"/>
    </row>
    <row r="10" spans="1:104" ht="30" customHeight="1" thickBot="1">
      <c r="A10" s="380"/>
      <c r="B10" s="70">
        <f>COUNTIF($B$13:$B$43,"月")+COUNTIF($B$13:$B$43,"火")+COUNTIF($B$13:$B$43,"水")+COUNTIF($B$13:$B$43,"木")+COUNTIF($B$13:$B$43,"金")+COUNTIF($B$13:$B$43,"土")+COUNTIF($B$13:$B$43,"日")-COUNTIF($C$13:$C$43,"休日")-COUNTIF($C$13:$C$43,"休日出勤")-COUNTIF($C$13:$C$43,"振休")-COUNTIF($C$13:$C$43,"代休")</f>
        <v>20</v>
      </c>
      <c r="C10" s="383" t="str">
        <f>"←稼働"&amp;F54&amp;"日
 + "&amp;"休暇"&amp;E54&amp;"日"</f>
        <v>←稼働20日
 + 休暇0日</v>
      </c>
      <c r="D10" s="384"/>
      <c r="E10" s="385" t="str">
        <f>IF(OR(I9="管理職/高プロ",I9="固定残業代有",I9="(大学・国研等)管理職/高プロ"),"所定労働時間                                                                                                                                                                                              (h/日)","")</f>
        <v/>
      </c>
      <c r="F10" s="386"/>
      <c r="G10" s="100"/>
      <c r="H10" s="329" t="str" cm="1">
        <f t="array" ref="H10">_xlfn.IFS(OR(N54="管理職",N54="裁量労働制",N54="固定残業制"),"時間休(h/月)",OR(N54="(大学・国研等)裁量労働制"),"給与支給上の休日労働時間(h/月)",TRUE,"")</f>
        <v/>
      </c>
      <c r="I10" s="330"/>
      <c r="J10" s="107"/>
      <c r="K10" s="329" t="str" cm="1">
        <f t="array" ref="K10">_xlfn.IFS(OR(N54="裁量労働制",N54="(大学・国研等)裁量労働制"),"労基提出した協定上
の みなし時間(h/日)",N54="固定残業制","雇用契約に記載の
固定残業時間(h/月)",TRUE,"")</f>
        <v/>
      </c>
      <c r="L10" s="330"/>
      <c r="M10" s="330"/>
      <c r="N10" s="107"/>
      <c r="O10" s="361" t="str" cm="1">
        <f t="array" ref="O10">_xlfn.IFS(OR(H2="あり",Q2="あり"),"他の公的事業
従事(h/月)",AND(H2="なし",Q2="なし"),"",TRUE,"")</f>
        <v/>
      </c>
      <c r="P10" s="330"/>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2"/>
      <c r="Z10" s="332"/>
      <c r="AA10" s="332"/>
      <c r="AB10" s="332"/>
      <c r="AC10" s="332"/>
      <c r="AD10" s="332"/>
      <c r="AE10" s="332"/>
      <c r="AF10" s="332"/>
      <c r="AG10" s="332"/>
      <c r="AH10" s="183" t="s">
        <v>100</v>
      </c>
      <c r="AI10" s="184" t="str">
        <f>IF(COUNTA(N8)&gt;=1,"○","✕")</f>
        <v>○</v>
      </c>
      <c r="AJ10" s="78" t="s">
        <v>101</v>
      </c>
      <c r="AO10" s="94"/>
      <c r="AP10" s="3"/>
      <c r="AQ10" s="3"/>
      <c r="AR10" s="3"/>
      <c r="AS10" s="3"/>
    </row>
    <row r="11" spans="1:104" s="3" customFormat="1" ht="17.100000000000001" customHeight="1" thickBot="1">
      <c r="A11" s="362" t="s">
        <v>0</v>
      </c>
      <c r="B11" s="364" t="s">
        <v>1</v>
      </c>
      <c r="C11" s="366" t="s">
        <v>92</v>
      </c>
      <c r="D11" s="368" t="s">
        <v>9</v>
      </c>
      <c r="E11" s="369"/>
      <c r="F11" s="369"/>
      <c r="G11" s="370"/>
      <c r="H11" s="371" t="s">
        <v>7</v>
      </c>
      <c r="I11" s="371" t="s">
        <v>8</v>
      </c>
      <c r="J11" s="373" t="s">
        <v>91</v>
      </c>
      <c r="K11" s="373"/>
      <c r="L11" s="373"/>
      <c r="M11" s="373"/>
      <c r="N11" s="373"/>
      <c r="O11" s="373"/>
      <c r="P11" s="373"/>
      <c r="Q11" s="374"/>
      <c r="R11" s="81"/>
      <c r="S11" s="110"/>
      <c r="T11" s="80"/>
      <c r="W11" s="80"/>
      <c r="X11" s="80"/>
      <c r="Y11" s="332"/>
      <c r="Z11" s="332"/>
      <c r="AA11" s="332"/>
      <c r="AB11" s="332"/>
      <c r="AC11" s="332"/>
      <c r="AD11" s="332"/>
      <c r="AE11" s="332"/>
      <c r="AF11" s="332"/>
      <c r="AG11" s="332"/>
      <c r="AH11" s="183" t="s">
        <v>103</v>
      </c>
      <c r="AI11" s="184" t="str">
        <f>IF(COUNTA(N9)&gt;=1,"○","✕")</f>
        <v>○</v>
      </c>
      <c r="AJ11" s="78" t="s">
        <v>102</v>
      </c>
      <c r="AK11" s="1"/>
      <c r="AL11" s="459"/>
      <c r="AM11" s="459"/>
      <c r="AN11" s="459"/>
      <c r="AO11" s="166" t="s">
        <v>114</v>
      </c>
      <c r="AP11" s="177" t="s">
        <v>113</v>
      </c>
      <c r="AQ11" s="177"/>
      <c r="AR11" s="177"/>
      <c r="AS11" s="165"/>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row>
    <row r="12" spans="1:104" s="3" customFormat="1" ht="17.100000000000001" customHeight="1" thickBot="1">
      <c r="A12" s="363"/>
      <c r="B12" s="365"/>
      <c r="C12" s="367"/>
      <c r="D12" s="49" t="s">
        <v>4</v>
      </c>
      <c r="E12" s="4" t="s">
        <v>5</v>
      </c>
      <c r="F12" s="5" t="s">
        <v>4</v>
      </c>
      <c r="G12" s="4" t="s">
        <v>5</v>
      </c>
      <c r="H12" s="372"/>
      <c r="I12" s="372"/>
      <c r="J12" s="375"/>
      <c r="K12" s="375"/>
      <c r="L12" s="375"/>
      <c r="M12" s="375"/>
      <c r="N12" s="375"/>
      <c r="O12" s="375"/>
      <c r="P12" s="375"/>
      <c r="Q12" s="376"/>
      <c r="R12" s="81"/>
      <c r="S12" s="110" t="str">
        <f>IF(TEXT(ABS((E23-D23)+(G23-F23)-H23),IF((E23-D23)+(G23-F23)&lt;H23,"-[h]:mm","[h]:mm"))&lt;"0:00"*1,"✕","○")</f>
        <v>○</v>
      </c>
      <c r="T12" s="80"/>
      <c r="W12" s="80"/>
      <c r="X12" s="80"/>
      <c r="Y12" s="332"/>
      <c r="Z12" s="332"/>
      <c r="AA12" s="332"/>
      <c r="AB12" s="332"/>
      <c r="AC12" s="332"/>
      <c r="AD12" s="332"/>
      <c r="AE12" s="332"/>
      <c r="AF12" s="332"/>
      <c r="AG12" s="332"/>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459"/>
      <c r="AM12" s="459"/>
      <c r="AN12" s="459"/>
      <c r="AO12" s="169" t="s">
        <v>115</v>
      </c>
      <c r="AP12" s="178" t="s">
        <v>15</v>
      </c>
      <c r="AQ12" s="175" t="s">
        <v>123</v>
      </c>
      <c r="AR12" s="175" t="s">
        <v>15</v>
      </c>
      <c r="AS12" s="164" t="s">
        <v>15</v>
      </c>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row>
    <row r="13" spans="1:104" ht="17.100000000000001" customHeight="1" thickTop="1">
      <c r="A13" s="31">
        <f>DATEVALUE(TEXT(SUBSTITUTE(SUBSTITUTE(SUBSTITUTE($A$1,"元","１"),"分",""),"度","")&amp;"１日","yyyy/mm/d"))</f>
        <v>45901</v>
      </c>
      <c r="B13" s="45" t="str">
        <f>TEXT(A13,"aaa")</f>
        <v>月</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6"/>
      <c r="K13" s="437"/>
      <c r="L13" s="437"/>
      <c r="M13" s="437"/>
      <c r="N13" s="437"/>
      <c r="O13" s="437"/>
      <c r="P13" s="437"/>
      <c r="Q13" s="43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45902</v>
      </c>
      <c r="B14" s="46" t="str">
        <f>TEXT(A14,"aaa")</f>
        <v>火</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39"/>
      <c r="K14" s="440"/>
      <c r="L14" s="440"/>
      <c r="M14" s="440"/>
      <c r="N14" s="440"/>
      <c r="O14" s="440"/>
      <c r="P14" s="440"/>
      <c r="Q14" s="441"/>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45903</v>
      </c>
      <c r="B15" s="46" t="str">
        <f t="shared" ref="B15:B18" si="2">TEXT(A15,"aaa")</f>
        <v>水</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39"/>
      <c r="K15" s="440"/>
      <c r="L15" s="440"/>
      <c r="M15" s="440"/>
      <c r="N15" s="440"/>
      <c r="O15" s="440"/>
      <c r="P15" s="440"/>
      <c r="Q15" s="441"/>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45904</v>
      </c>
      <c r="B16" s="46" t="str">
        <f t="shared" si="2"/>
        <v>木</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39"/>
      <c r="K16" s="440"/>
      <c r="L16" s="440"/>
      <c r="M16" s="440"/>
      <c r="N16" s="440"/>
      <c r="O16" s="440"/>
      <c r="P16" s="440"/>
      <c r="Q16" s="441"/>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45905</v>
      </c>
      <c r="B17" s="46" t="str">
        <f t="shared" si="2"/>
        <v>金</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39"/>
      <c r="K17" s="440"/>
      <c r="L17" s="440"/>
      <c r="M17" s="440"/>
      <c r="N17" s="440"/>
      <c r="O17" s="440"/>
      <c r="P17" s="440"/>
      <c r="Q17" s="4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45906</v>
      </c>
      <c r="B18" s="47" t="str">
        <f t="shared" si="2"/>
        <v>土</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39"/>
      <c r="K18" s="440"/>
      <c r="L18" s="440"/>
      <c r="M18" s="440"/>
      <c r="N18" s="440"/>
      <c r="O18" s="440"/>
      <c r="P18" s="440"/>
      <c r="Q18" s="441"/>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45907</v>
      </c>
      <c r="B19" s="47" t="str">
        <f>TEXT(A19,"aaa")</f>
        <v>日</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2"/>
      <c r="K19" s="443"/>
      <c r="L19" s="443"/>
      <c r="M19" s="443"/>
      <c r="N19" s="443"/>
      <c r="O19" s="443"/>
      <c r="P19" s="443"/>
      <c r="Q19" s="44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45908</v>
      </c>
      <c r="B20" s="46" t="str">
        <f>TEXT(A20,"aaa")</f>
        <v>月</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5"/>
      <c r="K20" s="446"/>
      <c r="L20" s="446"/>
      <c r="M20" s="446"/>
      <c r="N20" s="446"/>
      <c r="O20" s="446"/>
      <c r="P20" s="446"/>
      <c r="Q20" s="4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45909</v>
      </c>
      <c r="B21" s="46" t="str">
        <f t="shared" ref="B21:B43" si="6">TEXT(A21,"aaa")</f>
        <v>火</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39"/>
      <c r="K21" s="440"/>
      <c r="L21" s="440"/>
      <c r="M21" s="440"/>
      <c r="N21" s="440"/>
      <c r="O21" s="440"/>
      <c r="P21" s="440"/>
      <c r="Q21" s="441"/>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45910</v>
      </c>
      <c r="B22" s="46" t="str">
        <f t="shared" si="6"/>
        <v>水</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39"/>
      <c r="K22" s="440"/>
      <c r="L22" s="440"/>
      <c r="M22" s="440"/>
      <c r="N22" s="440"/>
      <c r="O22" s="440"/>
      <c r="P22" s="440"/>
      <c r="Q22" s="441"/>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45911</v>
      </c>
      <c r="B23" s="46" t="str">
        <f t="shared" si="6"/>
        <v>木</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39"/>
      <c r="K23" s="440"/>
      <c r="L23" s="440"/>
      <c r="M23" s="440"/>
      <c r="N23" s="440"/>
      <c r="O23" s="440"/>
      <c r="P23" s="440"/>
      <c r="Q23" s="441"/>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45912</v>
      </c>
      <c r="B24" s="46" t="str">
        <f t="shared" si="6"/>
        <v>金</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39"/>
      <c r="K24" s="440"/>
      <c r="L24" s="440"/>
      <c r="M24" s="440"/>
      <c r="N24" s="440"/>
      <c r="O24" s="440"/>
      <c r="P24" s="440"/>
      <c r="Q24" s="4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45913</v>
      </c>
      <c r="B25" s="46" t="str">
        <f t="shared" si="6"/>
        <v>土</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39"/>
      <c r="K25" s="440"/>
      <c r="L25" s="440"/>
      <c r="M25" s="440"/>
      <c r="N25" s="440"/>
      <c r="O25" s="440"/>
      <c r="P25" s="440"/>
      <c r="Q25" s="441"/>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45914</v>
      </c>
      <c r="B26" s="46" t="str">
        <f t="shared" si="6"/>
        <v>日</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439"/>
      <c r="K26" s="440"/>
      <c r="L26" s="440"/>
      <c r="M26" s="440"/>
      <c r="N26" s="440"/>
      <c r="O26" s="440"/>
      <c r="P26" s="440"/>
      <c r="Q26" s="441"/>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45915</v>
      </c>
      <c r="B27" s="46" t="str">
        <f t="shared" si="6"/>
        <v>月</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442"/>
      <c r="K27" s="443"/>
      <c r="L27" s="443"/>
      <c r="M27" s="443"/>
      <c r="N27" s="443"/>
      <c r="O27" s="443"/>
      <c r="P27" s="443"/>
      <c r="Q27" s="44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45916</v>
      </c>
      <c r="B28" s="46" t="str">
        <f t="shared" si="6"/>
        <v>火</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8"/>
      <c r="K28" s="446"/>
      <c r="L28" s="446"/>
      <c r="M28" s="446"/>
      <c r="N28" s="446"/>
      <c r="O28" s="446"/>
      <c r="P28" s="446"/>
      <c r="Q28" s="44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45917</v>
      </c>
      <c r="B29" s="46" t="str">
        <f t="shared" si="6"/>
        <v>水</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39"/>
      <c r="K29" s="440"/>
      <c r="L29" s="440"/>
      <c r="M29" s="440"/>
      <c r="N29" s="440"/>
      <c r="O29" s="440"/>
      <c r="P29" s="440"/>
      <c r="Q29" s="441"/>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45918</v>
      </c>
      <c r="B30" s="46" t="str">
        <f t="shared" si="6"/>
        <v>木</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39"/>
      <c r="K30" s="440"/>
      <c r="L30" s="440"/>
      <c r="M30" s="440"/>
      <c r="N30" s="440"/>
      <c r="O30" s="440"/>
      <c r="P30" s="440"/>
      <c r="Q30" s="441"/>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45919</v>
      </c>
      <c r="B31" s="46" t="str">
        <f t="shared" si="6"/>
        <v>金</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39"/>
      <c r="K31" s="440"/>
      <c r="L31" s="440"/>
      <c r="M31" s="440"/>
      <c r="N31" s="440"/>
      <c r="O31" s="440"/>
      <c r="P31" s="440"/>
      <c r="Q31" s="441"/>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45920</v>
      </c>
      <c r="B32" s="46" t="str">
        <f t="shared" si="6"/>
        <v>土</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39"/>
      <c r="K32" s="440"/>
      <c r="L32" s="440"/>
      <c r="M32" s="440"/>
      <c r="N32" s="440"/>
      <c r="O32" s="440"/>
      <c r="P32" s="440"/>
      <c r="Q32" s="441"/>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45921</v>
      </c>
      <c r="B33" s="46" t="str">
        <f t="shared" si="6"/>
        <v>日</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39"/>
      <c r="K33" s="440"/>
      <c r="L33" s="440"/>
      <c r="M33" s="440"/>
      <c r="N33" s="440"/>
      <c r="O33" s="440"/>
      <c r="P33" s="440"/>
      <c r="Q33" s="441"/>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45922</v>
      </c>
      <c r="B34" s="46" t="str">
        <f t="shared" si="6"/>
        <v>月</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39"/>
      <c r="K34" s="440"/>
      <c r="L34" s="440"/>
      <c r="M34" s="440"/>
      <c r="N34" s="440"/>
      <c r="O34" s="440"/>
      <c r="P34" s="440"/>
      <c r="Q34" s="441"/>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45923</v>
      </c>
      <c r="B35" s="46" t="str">
        <f t="shared" si="6"/>
        <v>火</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42"/>
      <c r="K35" s="443"/>
      <c r="L35" s="443"/>
      <c r="M35" s="443"/>
      <c r="N35" s="443"/>
      <c r="O35" s="443"/>
      <c r="P35" s="443"/>
      <c r="Q35" s="44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45924</v>
      </c>
      <c r="B36" s="46" t="str">
        <f t="shared" si="6"/>
        <v>水</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49"/>
      <c r="K36" s="446"/>
      <c r="L36" s="446"/>
      <c r="M36" s="446"/>
      <c r="N36" s="446"/>
      <c r="O36" s="446"/>
      <c r="P36" s="446"/>
      <c r="Q36" s="44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45925</v>
      </c>
      <c r="B37" s="46" t="str">
        <f t="shared" si="6"/>
        <v>木</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39"/>
      <c r="K37" s="440"/>
      <c r="L37" s="440"/>
      <c r="M37" s="440"/>
      <c r="N37" s="440"/>
      <c r="O37" s="440"/>
      <c r="P37" s="440"/>
      <c r="Q37" s="441"/>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45926</v>
      </c>
      <c r="B38" s="46" t="str">
        <f t="shared" si="6"/>
        <v>金</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39"/>
      <c r="K38" s="440"/>
      <c r="L38" s="440"/>
      <c r="M38" s="440"/>
      <c r="N38" s="440"/>
      <c r="O38" s="440"/>
      <c r="P38" s="440"/>
      <c r="Q38" s="441"/>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45927</v>
      </c>
      <c r="B39" s="46" t="str">
        <f t="shared" si="6"/>
        <v>土</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39"/>
      <c r="K39" s="440"/>
      <c r="L39" s="440"/>
      <c r="M39" s="440"/>
      <c r="N39" s="440"/>
      <c r="O39" s="440"/>
      <c r="P39" s="440"/>
      <c r="Q39" s="441"/>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45928</v>
      </c>
      <c r="B40" s="46" t="str">
        <f t="shared" si="6"/>
        <v>日</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39"/>
      <c r="K40" s="440"/>
      <c r="L40" s="440"/>
      <c r="M40" s="440"/>
      <c r="N40" s="440"/>
      <c r="O40" s="440"/>
      <c r="P40" s="440"/>
      <c r="Q40" s="441"/>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45929</v>
      </c>
      <c r="B41" s="46" t="str">
        <f t="shared" si="6"/>
        <v>月</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39"/>
      <c r="K41" s="440"/>
      <c r="L41" s="440"/>
      <c r="M41" s="440"/>
      <c r="N41" s="440"/>
      <c r="O41" s="440"/>
      <c r="P41" s="440"/>
      <c r="Q41" s="441"/>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45930</v>
      </c>
      <c r="B42" s="46" t="str">
        <f t="shared" si="6"/>
        <v>火</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39"/>
      <c r="K42" s="440"/>
      <c r="L42" s="440"/>
      <c r="M42" s="440"/>
      <c r="N42" s="440"/>
      <c r="O42" s="440"/>
      <c r="P42" s="440"/>
      <c r="Q42" s="441"/>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0"/>
      <c r="K43" s="451"/>
      <c r="L43" s="451"/>
      <c r="M43" s="451"/>
      <c r="N43" s="451"/>
      <c r="O43" s="451"/>
      <c r="P43" s="451"/>
      <c r="Q43" s="45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49" t="s">
        <v>10</v>
      </c>
      <c r="B46" s="350"/>
      <c r="C46" s="350"/>
      <c r="D46" s="350"/>
      <c r="E46" s="350"/>
      <c r="F46" s="350"/>
      <c r="G46" s="350"/>
      <c r="H46" s="350"/>
      <c r="I46" s="350"/>
      <c r="J46" s="350"/>
      <c r="K46" s="350"/>
      <c r="L46" s="350"/>
      <c r="M46" s="350"/>
      <c r="N46" s="350"/>
      <c r="O46" s="350"/>
      <c r="P46" s="350"/>
      <c r="Q46" s="351"/>
      <c r="AO46" s="30"/>
      <c r="AP46" s="30"/>
      <c r="AQ46" s="30"/>
      <c r="AR46" s="30"/>
      <c r="AS46" s="30"/>
    </row>
    <row r="47" spans="1:45" ht="10.5" customHeight="1" thickBot="1">
      <c r="A47" s="41"/>
      <c r="B47" s="65"/>
      <c r="C47" s="65"/>
      <c r="D47" s="352"/>
      <c r="E47" s="352"/>
      <c r="F47" s="66"/>
      <c r="G47" s="66"/>
      <c r="H47" s="66"/>
      <c r="I47" s="66"/>
      <c r="J47" s="352"/>
      <c r="K47" s="352"/>
      <c r="L47" s="352"/>
      <c r="M47" s="352"/>
      <c r="N47" s="352"/>
      <c r="O47" s="352"/>
      <c r="P47" s="352"/>
      <c r="Q47" s="353"/>
      <c r="AO47" s="30"/>
      <c r="AP47" s="30"/>
      <c r="AQ47" s="30"/>
      <c r="AR47" s="30"/>
      <c r="AS47" s="30"/>
    </row>
    <row r="48" spans="1:45" ht="16.5" customHeight="1" thickBot="1">
      <c r="A48" s="11"/>
      <c r="B48" s="354" t="s">
        <v>12</v>
      </c>
      <c r="C48" s="355"/>
      <c r="D48" s="356"/>
      <c r="E48" s="357"/>
      <c r="F48" s="64" t="s">
        <v>13</v>
      </c>
      <c r="G48" s="358"/>
      <c r="H48" s="359"/>
      <c r="I48" s="359"/>
      <c r="J48" s="360"/>
      <c r="K48" s="64" t="s">
        <v>11</v>
      </c>
      <c r="L48" s="400"/>
      <c r="M48" s="359"/>
      <c r="N48" s="359"/>
      <c r="O48" s="359"/>
      <c r="P48" s="360"/>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6" t="s">
        <v>55</v>
      </c>
      <c r="B50" s="396"/>
      <c r="C50" s="396"/>
      <c r="D50" s="396"/>
      <c r="E50" s="396"/>
      <c r="F50" s="396"/>
      <c r="G50" s="396"/>
      <c r="H50" s="396"/>
      <c r="I50" s="396"/>
      <c r="J50" s="396"/>
      <c r="K50" s="396"/>
      <c r="L50" s="396"/>
      <c r="M50" s="396"/>
      <c r="N50" s="396"/>
      <c r="O50" s="396"/>
      <c r="P50" s="396"/>
      <c r="Q50" s="396"/>
      <c r="AO50" s="30"/>
      <c r="AP50" s="30"/>
      <c r="AQ50" s="30"/>
      <c r="AR50" s="30"/>
      <c r="AS50" s="30"/>
    </row>
    <row r="51" spans="1:45" ht="21" customHeight="1">
      <c r="A51" s="397"/>
      <c r="B51" s="397"/>
      <c r="C51" s="397"/>
      <c r="D51" s="397"/>
      <c r="E51" s="397"/>
      <c r="F51" s="397"/>
      <c r="G51" s="397"/>
      <c r="H51" s="397"/>
      <c r="I51" s="397"/>
      <c r="J51" s="397"/>
      <c r="K51" s="397"/>
      <c r="L51" s="397"/>
      <c r="M51" s="397"/>
      <c r="N51" s="397"/>
      <c r="O51" s="397"/>
      <c r="P51" s="397"/>
      <c r="Q51" s="39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8" t="s">
        <v>144</v>
      </c>
      <c r="M53" s="399"/>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7" t="str" cm="1">
        <f t="array" ref="L54">_xlfn.IFS(N54="裁量労働制",L57,N54="固定残業制",L58,N54="管理職",L56,N54="一般従業員",L59,N54="(大学・国研等)管理職",L60,N54="(大学・国研等)裁量労働制",L61,TRUE,"-")</f>
        <v>-</v>
      </c>
      <c r="M54" s="38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87">
        <f>ROUNDDOWN(IF((B56*F56-G56)&gt;=(H56+I56+J56),H56+J56,IF((B56*F56-G56)&lt;=(H56+I56+J56),(B56*F56-G56)*(H56+J56)/(H56+I56+J56))),2)</f>
        <v>0</v>
      </c>
      <c r="M56" s="388"/>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87">
        <f>ROUNDDOWN(IF((D57*F57-G57)&gt;=(H57+I57),H57,IF((D57*F57-G57)&lt;(H57+I57),(D57*F57-G57)/(H57+I57)*H57))+J57,2)</f>
        <v>0</v>
      </c>
      <c r="M57" s="388"/>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87">
        <f>ROUNDDOWN(IF((B58*F58-G58)&gt;=(H58+I58),H58,IF((H58+I58)&lt;(B58*F58-G58+D58),(B58*F58-G58)*H58/(H58+I58),(B58*F58-G58)*H58/(H58+I58)+((H58+I58)-(B58*F58-G58+D58))*H58/(H58+I58)))+J58,2)</f>
        <v>0</v>
      </c>
      <c r="M58" s="388"/>
      <c r="N58" s="228" t="s">
        <v>17</v>
      </c>
      <c r="O58" s="228"/>
      <c r="P58" s="228"/>
      <c r="Q58" s="228"/>
    </row>
    <row r="59" spans="1:45" ht="12" hidden="1" outlineLevel="1" thickBot="1">
      <c r="A59" s="235"/>
      <c r="B59" s="235"/>
      <c r="C59" s="235"/>
      <c r="D59" s="236"/>
      <c r="E59" s="236"/>
      <c r="F59" s="236"/>
      <c r="G59" s="236"/>
      <c r="H59" s="236"/>
      <c r="I59" s="236"/>
      <c r="J59" s="236"/>
      <c r="K59" s="235"/>
      <c r="L59" s="387">
        <f>H54+J54</f>
        <v>0</v>
      </c>
      <c r="M59" s="388"/>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87">
        <f>ROUNDDOWN(IF((A60*B60)&gt;=(H60+J60+I60),(A60*B60),IF((A60*B60)&lt;(H60+J60+I60),(H60+J60+I60))),2)</f>
        <v>0</v>
      </c>
      <c r="M60" s="389"/>
      <c r="N60" s="238"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87">
        <f>ROUNDDOWN(IF((A61*D61)+G61&gt;=(H61+J61+I61),(A61*D61)+G61,IF((A61*D61)+G61&lt;(H61+J61+I61),(H61+J61+I61))),2)</f>
        <v>0</v>
      </c>
      <c r="M61" s="389"/>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1"/>
      <c r="D64" s="392" t="str" cm="1">
        <f t="array" ref="D64">IF(AND(B95="",B126="",B157=""),"●",IF(_xlfn.IFS($N$54="管理職",B95,$N$54="裁量労働制",B126,$N$54="固定残業制",B157,TRUE,"")=0,"",_xlfn.IFS($N$54="管理職",B95,$N$54="裁量労働制",B126,$N$54="固定残業制",B157,TRUE,"")))</f>
        <v/>
      </c>
      <c r="E64" s="39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5"/>
      <c r="N68" s="415"/>
      <c r="O68" s="41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7"/>
      <c r="Q68" s="119"/>
    </row>
    <row r="69" spans="1:18" ht="16.5" customHeight="1">
      <c r="A69" s="115"/>
      <c r="B69" s="41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9"/>
      <c r="D69" s="42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4" t="str" cm="1">
        <f t="array" ref="B71">IF(AND(B101="",B132="",B163=""),"●",IF(_xlfn.IFS($N$54="管理職",B101,$N$54="裁量労働制",B132,$N$54="固定残業制",B163,TRUE,"")=0,"",_xlfn.IFS($N$54="管理職",B101,$N$54="裁量労働制",B132,$N$54="固定残業制",B163,TRUE,"")))</f>
        <v/>
      </c>
      <c r="C71" s="404"/>
      <c r="D71" s="404"/>
      <c r="E71" s="404"/>
      <c r="F71" s="404"/>
      <c r="G71" s="422" t="str" cm="1">
        <f t="array" ref="G71">IF(AND(H101="",H132="",H163=""),"●",IF(_xlfn.IFS($N$54="管理職",H101,$N$54="裁量労働制",H132,$N$54="固定残業制",H163,TRUE,"")=0,"",_xlfn.IFS($N$54="管理職",H101,$N$54="裁量労働制",H132,$N$54="固定残業制",H163,TRUE,"")))</f>
        <v/>
      </c>
      <c r="H71" s="422"/>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1" t="str" cm="1">
        <f t="array" ref="B72">IF(AND(B102="",B133="",B164=""),"●",IF(_xlfn.IFS($N$54="管理職",B102,$N$54="裁量労働制",B133,$N$54="固定残業制",B164,TRUE,"")=0,"",_xlfn.IFS($N$54="管理職",B102,$N$54="裁量労働制",B133,$N$54="固定残業制",B164,TRUE,"")))</f>
        <v/>
      </c>
      <c r="C72" s="402"/>
      <c r="D72" s="40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4" t="str" cm="1">
        <f t="array" ref="B76">IF(AND(B106="",B137="",B166=""),"●",IF(_xlfn.IFS($N$54="管理職",B106,$N$54="裁量労働制",B137,$N$54="固定残業制",B166,TRUE,"")=0,"",_xlfn.IFS($N$54="管理職",B106,$N$54="裁量労働制",B137,$N$54="固定残業制",B166,TRUE,"")))</f>
        <v/>
      </c>
      <c r="C76" s="404"/>
      <c r="D76" s="404"/>
      <c r="E76" s="404"/>
      <c r="F76" s="40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5" t="str" cm="1">
        <f t="array" ref="B78">IF(AND(B108="",B139="",B168=""),"●",IF(_xlfn.IFS($N$54="管理職",B108,$N$54="裁量労働制",B139,$N$54="固定残業制",B168,TRUE,"")=0,"",_xlfn.IFS($N$54="管理職",B108,$N$54="裁量労働制",B139,$N$54="固定残業制",B168,TRUE,"")))</f>
        <v/>
      </c>
      <c r="C78" s="40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7" t="str" cm="1">
        <f t="array" ref="B83">IF(AND(B114="",B145="",B174=""),"●",IF(_xlfn.IFS($N$54="管理職",B114,$N$54="裁量労働制",B145,$N$54="固定残業制",B174,TRUE,"")=0,"",_xlfn.IFS($N$54="管理職",B114,$N$54="裁量労働制",B145,$N$54="固定残業制",B174,TRUE,"")))</f>
        <v/>
      </c>
      <c r="C83" s="408"/>
      <c r="D83" s="408"/>
      <c r="E83" s="40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1" t="str" cm="1">
        <f t="array" ref="B84">IF(AND(B115="",B146="",B175=""),"●",IF(_xlfn.IFS($N$54="管理職",B115,$N$54="裁量労働制",B146,$N$54="固定残業制",B175,TRUE,"")=0,"",_xlfn.IFS($N$54="管理職",B115,$N$54="裁量労働制",B146,$N$54="固定残業制",B175,TRUE,"")))</f>
        <v/>
      </c>
      <c r="C84" s="412" t="str" cm="1">
        <f t="array" ref="C84">IF(AND(C115="",C146="",C175=""),"●",IF(_xlfn.IFS($N$54="管理職",C115,$N$54="裁量労働制",C146,$N$54="固定残業制",C175,TRUE,"")=0,"",_xlfn.IFS($N$54="管理職",C115,$N$54="裁量労働制",C146,$N$54="固定残業制",C175,TRUE,"")))</f>
        <v>●</v>
      </c>
      <c r="D84" s="413"/>
      <c r="E84" s="40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7" t="str" cm="1">
        <f t="array" ref="B87">IF(AND(B118="",B149="",B178=""),"●",IF(_xlfn.IFS($N$54="管理職",B118,$N$54="裁量労働制",B149,$N$54="固定残業制",B178,TRUE,"")=0,"",_xlfn.IFS($N$54="管理職",B118,$N$54="裁量労働制",B149,$N$54="固定残業制",B178,TRUE,"")))</f>
        <v/>
      </c>
      <c r="C87" s="408"/>
      <c r="D87" s="408"/>
      <c r="E87" s="40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1" t="str" cm="1">
        <f t="array" ref="B88">IF(AND(B119="",B150="",B179=""),"●",IF(_xlfn.IFS($N$54="管理職",B119,$N$54="裁量労働制",B150,$N$54="固定残業制",B179,TRUE,"")=0,"",_xlfn.IFS($N$54="管理職",B119,$N$54="裁量労働制",B150,$N$54="固定残業制",B179,TRUE,"")))</f>
        <v/>
      </c>
      <c r="C88" s="412" t="str" cm="1">
        <f t="array" ref="C88">IF(AND(C119="",C150="",C179=""),"●",IF(_xlfn.IFS($N$54="管理職",C119,$N$54="裁量労働制",C150,$N$54="固定残業制",C179,TRUE,"")=0,"",_xlfn.IFS($N$54="管理職",C119,$N$54="裁量労働制",C150,$N$54="固定残業制",C179,TRUE,"")))</f>
        <v>●</v>
      </c>
      <c r="D88" s="413"/>
      <c r="E88" s="40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09"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0" t="str" cm="1">
        <f t="array" ref="M90">IF(AND(M121="",M152="",M181=""),"●",IF(_xlfn.IFS($N$54="管理職",M121,$N$54="裁量労働制",M152,$N$54="固定残業制",M181,TRUE,"")=0,"",_xlfn.IFS($N$54="管理職",M121,$N$54="裁量労働制",M152,$N$54="固定残業制",M181,TRUE,"")))</f>
        <v/>
      </c>
      <c r="N90" s="43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2" t="str" cm="1">
        <f t="array" ref="B91">IF(AND(B122="",B153="",B182=""),"●",IF(_xlfn.IFS($N$54="管理職",B122,$N$54="裁量労働制",B153,$N$54="固定残業制",B182,TRUE,"")=0,"",_xlfn.IFS($N$54="管理職",B122,$N$54="裁量労働制",B153,$N$54="固定残業制",B182,TRUE,"")))</f>
        <v/>
      </c>
      <c r="C91" s="413"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6">
        <f>O95</f>
        <v>0</v>
      </c>
      <c r="C99" s="457"/>
      <c r="D99" s="275"/>
      <c r="E99" s="276" t="str" cm="1">
        <f t="array" ref="E99">_xlfn.IFS(B99&lt;G99,"＜",B99&gt;=G99,"≧",TRUE,"")</f>
        <v>≧</v>
      </c>
      <c r="F99" s="257"/>
      <c r="G99" s="277">
        <f>$H$54+$I$54+$J$54</f>
        <v>0</v>
      </c>
      <c r="H99" s="252" t="s">
        <v>57</v>
      </c>
      <c r="I99" s="263" t="s">
        <v>58</v>
      </c>
      <c r="J99" s="277">
        <f>$H$54</f>
        <v>0</v>
      </c>
      <c r="K99" s="276" t="s">
        <v>86</v>
      </c>
      <c r="L99" s="429">
        <f>$I$54</f>
        <v>0</v>
      </c>
      <c r="M99" s="458"/>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459"/>
      <c r="AM99" s="459"/>
      <c r="AN99" s="459"/>
      <c r="AO99" s="1"/>
      <c r="AP99" s="1"/>
      <c r="AQ99" s="1"/>
      <c r="AR99" s="1"/>
      <c r="AS99" s="1"/>
      <c r="AT99" s="459"/>
      <c r="AU99" s="459"/>
      <c r="AV99" s="459"/>
      <c r="AW99" s="459"/>
      <c r="AX99" s="459"/>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I99" s="459"/>
      <c r="CJ99" s="459"/>
      <c r="CK99" s="459"/>
      <c r="CL99" s="459"/>
      <c r="CM99" s="459"/>
      <c r="CN99" s="459"/>
      <c r="CO99" s="459"/>
      <c r="CP99" s="459"/>
      <c r="CQ99" s="459"/>
      <c r="CR99" s="459"/>
      <c r="CS99" s="459"/>
      <c r="CT99" s="459"/>
      <c r="CU99" s="459"/>
      <c r="CV99" s="459"/>
      <c r="CW99" s="459"/>
      <c r="CX99" s="459"/>
      <c r="CY99" s="459"/>
      <c r="CZ99" s="459"/>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459"/>
      <c r="AM100" s="459"/>
      <c r="AN100" s="459"/>
      <c r="AO100" s="1"/>
      <c r="AP100" s="1"/>
      <c r="AQ100" s="1"/>
      <c r="AR100" s="1"/>
      <c r="AS100" s="1"/>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c r="CK100" s="459"/>
      <c r="CL100" s="459"/>
      <c r="CM100" s="459"/>
      <c r="CN100" s="459"/>
      <c r="CO100" s="459"/>
      <c r="CP100" s="459"/>
      <c r="CQ100" s="459"/>
      <c r="CR100" s="459"/>
      <c r="CS100" s="459"/>
      <c r="CT100" s="459"/>
      <c r="CU100" s="459"/>
      <c r="CV100" s="459"/>
      <c r="CW100" s="459"/>
      <c r="CX100" s="459"/>
      <c r="CY100" s="459"/>
      <c r="CZ100" s="459"/>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459"/>
      <c r="AM101" s="459"/>
      <c r="AN101" s="459"/>
      <c r="AO101" s="1"/>
      <c r="AP101" s="1"/>
      <c r="AQ101" s="1"/>
      <c r="AR101" s="1"/>
      <c r="AS101" s="1"/>
      <c r="AT101" s="459"/>
      <c r="AU101" s="459"/>
      <c r="AV101" s="459"/>
      <c r="AW101" s="459"/>
      <c r="AX101" s="459"/>
      <c r="AY101" s="459"/>
      <c r="AZ101" s="459"/>
      <c r="BA101" s="459"/>
      <c r="BB101" s="459"/>
      <c r="BC101" s="459"/>
      <c r="BD101" s="459"/>
      <c r="BE101" s="459"/>
      <c r="BF101" s="459"/>
      <c r="BG101" s="459"/>
      <c r="BH101" s="459"/>
      <c r="BI101" s="459"/>
      <c r="BJ101" s="459"/>
      <c r="BK101" s="459"/>
      <c r="BL101" s="459"/>
      <c r="BM101" s="459"/>
      <c r="BN101" s="459"/>
      <c r="BO101" s="459"/>
      <c r="BP101" s="459"/>
      <c r="BQ101" s="459"/>
      <c r="BR101" s="459"/>
      <c r="BS101" s="459"/>
      <c r="BT101" s="459"/>
      <c r="BU101" s="459"/>
      <c r="BV101" s="459"/>
      <c r="BW101" s="459"/>
      <c r="BX101" s="459"/>
      <c r="BY101" s="459"/>
      <c r="BZ101" s="459"/>
      <c r="CA101" s="459"/>
      <c r="CB101" s="459"/>
      <c r="CC101" s="459"/>
      <c r="CD101" s="459"/>
      <c r="CE101" s="459"/>
      <c r="CF101" s="459"/>
      <c r="CG101" s="459"/>
      <c r="CH101" s="459"/>
      <c r="CI101" s="459"/>
      <c r="CJ101" s="459"/>
      <c r="CK101" s="459"/>
      <c r="CL101" s="459"/>
      <c r="CM101" s="459"/>
      <c r="CN101" s="459"/>
      <c r="CO101" s="459"/>
      <c r="CP101" s="459"/>
      <c r="CQ101" s="459"/>
      <c r="CR101" s="459"/>
      <c r="CS101" s="459"/>
      <c r="CT101" s="459"/>
      <c r="CU101" s="459"/>
      <c r="CV101" s="459"/>
      <c r="CW101" s="459"/>
      <c r="CX101" s="459"/>
      <c r="CY101" s="459"/>
      <c r="CZ101" s="459"/>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459"/>
      <c r="AM102" s="459"/>
      <c r="AN102" s="459"/>
      <c r="AO102" s="1"/>
      <c r="AP102" s="1"/>
      <c r="AQ102" s="1"/>
      <c r="AR102" s="1"/>
      <c r="AS102" s="1"/>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c r="CJ102" s="459"/>
      <c r="CK102" s="459"/>
      <c r="CL102" s="459"/>
      <c r="CM102" s="459"/>
      <c r="CN102" s="459"/>
      <c r="CO102" s="459"/>
      <c r="CP102" s="459"/>
      <c r="CQ102" s="459"/>
      <c r="CR102" s="459"/>
      <c r="CS102" s="459"/>
      <c r="CT102" s="459"/>
      <c r="CU102" s="459"/>
      <c r="CV102" s="459"/>
      <c r="CW102" s="459"/>
      <c r="CX102" s="459"/>
      <c r="CY102" s="459"/>
      <c r="CZ102" s="459"/>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459"/>
      <c r="AM103" s="459"/>
      <c r="AN103" s="459"/>
      <c r="AO103" s="1"/>
      <c r="AP103" s="1"/>
      <c r="AQ103" s="1"/>
      <c r="AR103" s="1"/>
      <c r="AS103" s="1"/>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c r="CK103" s="459"/>
      <c r="CL103" s="459"/>
      <c r="CM103" s="459"/>
      <c r="CN103" s="459"/>
      <c r="CO103" s="459"/>
      <c r="CP103" s="459"/>
      <c r="CQ103" s="459"/>
      <c r="CR103" s="459"/>
      <c r="CS103" s="459"/>
      <c r="CT103" s="459"/>
      <c r="CU103" s="459"/>
      <c r="CV103" s="459"/>
      <c r="CW103" s="459"/>
      <c r="CX103" s="459"/>
      <c r="CY103" s="459"/>
      <c r="CZ103" s="459"/>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459"/>
      <c r="AM104" s="459"/>
      <c r="AN104" s="459"/>
      <c r="AO104" s="1"/>
      <c r="AP104" s="1"/>
      <c r="AQ104" s="1"/>
      <c r="AR104" s="1"/>
      <c r="AS104" s="1"/>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459"/>
      <c r="AM105" s="459"/>
      <c r="AN105" s="459"/>
      <c r="AO105" s="1"/>
      <c r="AP105" s="1"/>
      <c r="AQ105" s="1"/>
      <c r="AR105" s="1"/>
      <c r="AS105" s="1"/>
      <c r="AT105" s="459"/>
      <c r="AU105" s="459"/>
      <c r="AV105" s="459"/>
      <c r="AW105" s="459"/>
      <c r="AX105" s="459"/>
      <c r="AY105" s="459"/>
      <c r="AZ105" s="459"/>
      <c r="BA105" s="459"/>
      <c r="BB105" s="459"/>
      <c r="BC105" s="459"/>
      <c r="BD105" s="459"/>
      <c r="BE105" s="459"/>
      <c r="BF105" s="459"/>
      <c r="BG105" s="459"/>
      <c r="BH105" s="459"/>
      <c r="BI105" s="459"/>
      <c r="BJ105" s="459"/>
      <c r="BK105" s="459"/>
      <c r="BL105" s="459"/>
      <c r="BM105" s="459"/>
      <c r="BN105" s="459"/>
      <c r="BO105" s="459"/>
      <c r="BP105" s="459"/>
      <c r="BQ105" s="459"/>
      <c r="BR105" s="459"/>
      <c r="BS105" s="459"/>
      <c r="BT105" s="459"/>
      <c r="BU105" s="459"/>
      <c r="BV105" s="459"/>
      <c r="BW105" s="459"/>
      <c r="BX105" s="459"/>
      <c r="BY105" s="459"/>
      <c r="BZ105" s="459"/>
      <c r="CA105" s="459"/>
      <c r="CB105" s="459"/>
      <c r="CC105" s="459"/>
      <c r="CD105" s="459"/>
      <c r="CE105" s="459"/>
      <c r="CF105" s="459"/>
      <c r="CG105" s="459"/>
      <c r="CH105" s="459"/>
      <c r="CI105" s="459"/>
      <c r="CJ105" s="459"/>
      <c r="CK105" s="459"/>
      <c r="CL105" s="459"/>
      <c r="CM105" s="459"/>
      <c r="CN105" s="459"/>
      <c r="CO105" s="459"/>
      <c r="CP105" s="459"/>
      <c r="CQ105" s="459"/>
      <c r="CR105" s="459"/>
      <c r="CS105" s="459"/>
      <c r="CT105" s="459"/>
      <c r="CU105" s="459"/>
      <c r="CV105" s="459"/>
      <c r="CW105" s="459"/>
      <c r="CX105" s="459"/>
      <c r="CY105" s="459"/>
      <c r="CZ105" s="459"/>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459"/>
      <c r="AM106" s="459"/>
      <c r="AN106" s="459"/>
      <c r="AO106" s="1"/>
      <c r="AP106" s="1"/>
      <c r="AQ106" s="1"/>
      <c r="AR106" s="1"/>
      <c r="AS106" s="1"/>
      <c r="AT106" s="459"/>
      <c r="AU106" s="459"/>
      <c r="AV106" s="459"/>
      <c r="AW106" s="459"/>
      <c r="AX106" s="459"/>
      <c r="AY106" s="459"/>
      <c r="AZ106" s="459"/>
      <c r="BA106" s="459"/>
      <c r="BB106" s="459"/>
      <c r="BC106" s="459"/>
      <c r="BD106" s="459"/>
      <c r="BE106" s="459"/>
      <c r="BF106" s="459"/>
      <c r="BG106" s="459"/>
      <c r="BH106" s="459"/>
      <c r="BI106" s="459"/>
      <c r="BJ106" s="459"/>
      <c r="BK106" s="459"/>
      <c r="BL106" s="459"/>
      <c r="BM106" s="459"/>
      <c r="BN106" s="459"/>
      <c r="BO106" s="459"/>
      <c r="BP106" s="459"/>
      <c r="BQ106" s="459"/>
      <c r="BR106" s="459"/>
      <c r="BS106" s="459"/>
      <c r="BT106" s="459"/>
      <c r="BU106" s="459"/>
      <c r="BV106" s="459"/>
      <c r="BW106" s="459"/>
      <c r="BX106" s="459"/>
      <c r="BY106" s="459"/>
      <c r="BZ106" s="459"/>
      <c r="CA106" s="459"/>
      <c r="CB106" s="459"/>
      <c r="CC106" s="459"/>
      <c r="CD106" s="459"/>
      <c r="CE106" s="459"/>
      <c r="CF106" s="459"/>
      <c r="CG106" s="459"/>
      <c r="CH106" s="459"/>
      <c r="CI106" s="459"/>
      <c r="CJ106" s="459"/>
      <c r="CK106" s="459"/>
      <c r="CL106" s="459"/>
      <c r="CM106" s="459"/>
      <c r="CN106" s="459"/>
      <c r="CO106" s="459"/>
      <c r="CP106" s="459"/>
      <c r="CQ106" s="459"/>
      <c r="CR106" s="459"/>
      <c r="CS106" s="459"/>
      <c r="CT106" s="459"/>
      <c r="CU106" s="459"/>
      <c r="CV106" s="459"/>
      <c r="CW106" s="459"/>
      <c r="CX106" s="459"/>
      <c r="CY106" s="459"/>
      <c r="CZ106" s="459"/>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29"/>
      <c r="Q107" s="290"/>
      <c r="S107" s="1"/>
      <c r="T107" s="1"/>
      <c r="U107" s="1"/>
      <c r="V107" s="1"/>
      <c r="W107" s="1"/>
      <c r="X107" s="1"/>
      <c r="Y107" s="1"/>
      <c r="Z107" s="1"/>
      <c r="AA107" s="1"/>
      <c r="AB107" s="1"/>
      <c r="AC107" s="1"/>
      <c r="AD107" s="1"/>
      <c r="AE107" s="1"/>
      <c r="AF107" s="1"/>
      <c r="AG107" s="1"/>
      <c r="AH107" s="73"/>
      <c r="AI107" s="3"/>
      <c r="AJ107" s="1"/>
      <c r="AK107" s="1"/>
      <c r="AL107" s="459"/>
      <c r="AM107" s="459"/>
      <c r="AN107" s="459"/>
      <c r="AO107" s="1"/>
      <c r="AP107" s="1"/>
      <c r="AQ107" s="1"/>
      <c r="AR107" s="1"/>
      <c r="AS107" s="1"/>
      <c r="AT107" s="459"/>
      <c r="AU107" s="459"/>
      <c r="AV107" s="459"/>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c r="CK107" s="459"/>
      <c r="CL107" s="459"/>
      <c r="CM107" s="459"/>
      <c r="CN107" s="459"/>
      <c r="CO107" s="459"/>
      <c r="CP107" s="459"/>
      <c r="CQ107" s="459"/>
      <c r="CR107" s="459"/>
      <c r="CS107" s="459"/>
      <c r="CT107" s="459"/>
      <c r="CU107" s="459"/>
      <c r="CV107" s="459"/>
      <c r="CW107" s="459"/>
      <c r="CX107" s="459"/>
      <c r="CY107" s="459"/>
      <c r="CZ107" s="459"/>
    </row>
    <row r="108" spans="1:104" s="81" customFormat="1" ht="19.350000000000001" hidden="1" customHeight="1" outlineLevel="1">
      <c r="A108" s="252"/>
      <c r="B108" s="423">
        <f>O95</f>
        <v>0</v>
      </c>
      <c r="C108" s="42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8"/>
      <c r="Q108" s="293"/>
      <c r="S108" s="1"/>
      <c r="T108" s="1"/>
      <c r="U108" s="1"/>
      <c r="V108" s="1"/>
      <c r="W108" s="1"/>
      <c r="X108" s="1"/>
      <c r="Y108" s="1"/>
      <c r="Z108" s="1"/>
      <c r="AA108" s="1"/>
      <c r="AB108" s="1"/>
      <c r="AC108" s="1"/>
      <c r="AD108" s="1"/>
      <c r="AE108" s="1"/>
      <c r="AF108" s="1"/>
      <c r="AG108" s="1"/>
      <c r="AH108" s="73"/>
      <c r="AI108" s="3"/>
      <c r="AJ108" s="1"/>
      <c r="AK108" s="1"/>
      <c r="AL108" s="459"/>
      <c r="AM108" s="459"/>
      <c r="AN108" s="459"/>
      <c r="AO108" s="1"/>
      <c r="AP108" s="1"/>
      <c r="AQ108" s="1"/>
      <c r="AR108" s="1"/>
      <c r="AS108" s="1"/>
      <c r="AT108" s="459"/>
      <c r="AU108" s="459"/>
      <c r="AV108" s="459"/>
      <c r="AW108" s="459"/>
      <c r="AX108" s="459"/>
      <c r="AY108" s="459"/>
      <c r="AZ108" s="459"/>
      <c r="BA108" s="459"/>
      <c r="BB108" s="459"/>
      <c r="BC108" s="459"/>
      <c r="BD108" s="459"/>
      <c r="BE108" s="459"/>
      <c r="BF108" s="459"/>
      <c r="BG108" s="459"/>
      <c r="BH108" s="459"/>
      <c r="BI108" s="459"/>
      <c r="BJ108" s="459"/>
      <c r="BK108" s="459"/>
      <c r="BL108" s="459"/>
      <c r="BM108" s="459"/>
      <c r="BN108" s="459"/>
      <c r="BO108" s="459"/>
      <c r="BP108" s="459"/>
      <c r="BQ108" s="459"/>
      <c r="BR108" s="459"/>
      <c r="BS108" s="459"/>
      <c r="BT108" s="459"/>
      <c r="BU108" s="459"/>
      <c r="BV108" s="459"/>
      <c r="BW108" s="459"/>
      <c r="BX108" s="459"/>
      <c r="BY108" s="459"/>
      <c r="BZ108" s="459"/>
      <c r="CA108" s="459"/>
      <c r="CB108" s="459"/>
      <c r="CC108" s="459"/>
      <c r="CD108" s="459"/>
      <c r="CE108" s="459"/>
      <c r="CF108" s="459"/>
      <c r="CG108" s="459"/>
      <c r="CH108" s="459"/>
      <c r="CI108" s="459"/>
      <c r="CJ108" s="459"/>
      <c r="CK108" s="459"/>
      <c r="CL108" s="459"/>
      <c r="CM108" s="459"/>
      <c r="CN108" s="459"/>
      <c r="CO108" s="459"/>
      <c r="CP108" s="459"/>
      <c r="CQ108" s="459"/>
      <c r="CR108" s="459"/>
      <c r="CS108" s="459"/>
      <c r="CT108" s="459"/>
      <c r="CU108" s="459"/>
      <c r="CV108" s="459"/>
      <c r="CW108" s="459"/>
      <c r="CX108" s="459"/>
      <c r="CY108" s="459"/>
      <c r="CZ108" s="459"/>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459"/>
      <c r="AM109" s="459"/>
      <c r="AN109" s="459"/>
      <c r="AO109" s="1"/>
      <c r="AP109" s="1"/>
      <c r="AQ109" s="1"/>
      <c r="AR109" s="1"/>
      <c r="AS109" s="1"/>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I109" s="459"/>
      <c r="CJ109" s="459"/>
      <c r="CK109" s="459"/>
      <c r="CL109" s="459"/>
      <c r="CM109" s="459"/>
      <c r="CN109" s="459"/>
      <c r="CO109" s="459"/>
      <c r="CP109" s="459"/>
      <c r="CQ109" s="459"/>
      <c r="CR109" s="459"/>
      <c r="CS109" s="459"/>
      <c r="CT109" s="459"/>
      <c r="CU109" s="459"/>
      <c r="CV109" s="459"/>
      <c r="CW109" s="459"/>
      <c r="CX109" s="459"/>
      <c r="CY109" s="459"/>
      <c r="CZ109" s="459"/>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459"/>
      <c r="AM110" s="459"/>
      <c r="AN110" s="459"/>
      <c r="AO110" s="1"/>
      <c r="AP110" s="1"/>
      <c r="AQ110" s="1"/>
      <c r="AR110" s="1"/>
      <c r="AS110" s="1"/>
      <c r="AT110" s="459"/>
      <c r="AU110" s="459"/>
      <c r="AV110" s="459"/>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c r="CK110" s="459"/>
      <c r="CL110" s="459"/>
      <c r="CM110" s="459"/>
      <c r="CN110" s="459"/>
      <c r="CO110" s="459"/>
      <c r="CP110" s="459"/>
      <c r="CQ110" s="459"/>
      <c r="CR110" s="459"/>
      <c r="CS110" s="459"/>
      <c r="CT110" s="459"/>
      <c r="CU110" s="459"/>
      <c r="CV110" s="459"/>
      <c r="CW110" s="459"/>
      <c r="CX110" s="459"/>
      <c r="CY110" s="459"/>
      <c r="CZ110" s="459"/>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459"/>
      <c r="AM111" s="459"/>
      <c r="AN111" s="459"/>
      <c r="AO111" s="1"/>
      <c r="AP111" s="1"/>
      <c r="AQ111" s="1"/>
      <c r="AR111" s="1"/>
      <c r="AS111" s="1"/>
      <c r="AT111" s="459"/>
      <c r="AU111" s="459"/>
      <c r="AV111" s="459"/>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59"/>
      <c r="CR111" s="459"/>
      <c r="CS111" s="459"/>
      <c r="CT111" s="459"/>
      <c r="CU111" s="459"/>
      <c r="CV111" s="459"/>
      <c r="CW111" s="459"/>
      <c r="CX111" s="459"/>
      <c r="CY111" s="459"/>
      <c r="CZ111" s="459"/>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459"/>
      <c r="AM112" s="459"/>
      <c r="AN112" s="459"/>
      <c r="AO112" s="1"/>
      <c r="AP112" s="1"/>
      <c r="AQ112" s="1"/>
      <c r="AR112" s="1"/>
      <c r="AS112" s="1"/>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c r="CK112" s="459"/>
      <c r="CL112" s="459"/>
      <c r="CM112" s="459"/>
      <c r="CN112" s="459"/>
      <c r="CO112" s="459"/>
      <c r="CP112" s="459"/>
      <c r="CQ112" s="459"/>
      <c r="CR112" s="459"/>
      <c r="CS112" s="459"/>
      <c r="CT112" s="459"/>
      <c r="CU112" s="459"/>
      <c r="CV112" s="459"/>
      <c r="CW112" s="459"/>
      <c r="CX112" s="459"/>
      <c r="CY112" s="459"/>
      <c r="CZ112" s="459"/>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459"/>
      <c r="AM113" s="459"/>
      <c r="AN113" s="459"/>
      <c r="AO113" s="1"/>
      <c r="AP113" s="1"/>
      <c r="AQ113" s="1"/>
      <c r="AR113" s="1"/>
      <c r="AS113" s="1"/>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459"/>
      <c r="AM114" s="459"/>
      <c r="AN114" s="459"/>
      <c r="AO114" s="1"/>
      <c r="AP114" s="1"/>
      <c r="AQ114" s="1"/>
      <c r="AR114" s="1"/>
      <c r="AS114" s="1"/>
      <c r="AT114" s="459"/>
      <c r="AU114" s="459"/>
      <c r="AV114" s="459"/>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c r="CJ114" s="459"/>
      <c r="CK114" s="459"/>
      <c r="CL114" s="459"/>
      <c r="CM114" s="459"/>
      <c r="CN114" s="459"/>
      <c r="CO114" s="459"/>
      <c r="CP114" s="459"/>
      <c r="CQ114" s="459"/>
      <c r="CR114" s="459"/>
      <c r="CS114" s="459"/>
      <c r="CT114" s="459"/>
      <c r="CU114" s="459"/>
      <c r="CV114" s="459"/>
      <c r="CW114" s="459"/>
      <c r="CX114" s="459"/>
      <c r="CY114" s="459"/>
      <c r="CZ114" s="459"/>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459"/>
      <c r="AM115" s="459"/>
      <c r="AN115" s="459"/>
      <c r="AO115" s="1"/>
      <c r="AP115" s="1"/>
      <c r="AQ115" s="1"/>
      <c r="AR115" s="1"/>
      <c r="AS115" s="1"/>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459"/>
      <c r="AM116" s="459"/>
      <c r="AN116" s="459"/>
      <c r="AO116" s="1"/>
      <c r="AP116" s="1"/>
      <c r="AQ116" s="1"/>
      <c r="AR116" s="1"/>
      <c r="AS116" s="1"/>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459"/>
      <c r="AM117" s="459"/>
      <c r="AN117" s="459"/>
      <c r="AO117" s="1"/>
      <c r="AP117" s="1"/>
      <c r="AQ117" s="1"/>
      <c r="AR117" s="1"/>
      <c r="AS117" s="1"/>
      <c r="AT117" s="459"/>
      <c r="AU117" s="459"/>
      <c r="AV117" s="459"/>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c r="CK117" s="459"/>
      <c r="CL117" s="459"/>
      <c r="CM117" s="459"/>
      <c r="CN117" s="459"/>
      <c r="CO117" s="459"/>
      <c r="CP117" s="459"/>
      <c r="CQ117" s="459"/>
      <c r="CR117" s="459"/>
      <c r="CS117" s="459"/>
      <c r="CT117" s="459"/>
      <c r="CU117" s="459"/>
      <c r="CV117" s="459"/>
      <c r="CW117" s="459"/>
      <c r="CX117" s="459"/>
      <c r="CY117" s="459"/>
      <c r="CZ117" s="459"/>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459"/>
      <c r="AM118" s="459"/>
      <c r="AN118" s="459"/>
      <c r="AO118" s="1"/>
      <c r="AP118" s="1"/>
      <c r="AQ118" s="1"/>
      <c r="AR118" s="1"/>
      <c r="AS118" s="1"/>
      <c r="AT118" s="459"/>
      <c r="AU118" s="459"/>
      <c r="AV118" s="459"/>
      <c r="AW118" s="459"/>
      <c r="AX118" s="459"/>
      <c r="AY118" s="459"/>
      <c r="AZ118" s="459"/>
      <c r="BA118" s="459"/>
      <c r="BB118" s="459"/>
      <c r="BC118" s="459"/>
      <c r="BD118" s="459"/>
      <c r="BE118" s="459"/>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c r="CH118" s="459"/>
      <c r="CI118" s="459"/>
      <c r="CJ118" s="459"/>
      <c r="CK118" s="459"/>
      <c r="CL118" s="459"/>
      <c r="CM118" s="459"/>
      <c r="CN118" s="459"/>
      <c r="CO118" s="459"/>
      <c r="CP118" s="459"/>
      <c r="CQ118" s="459"/>
      <c r="CR118" s="459"/>
      <c r="CS118" s="459"/>
      <c r="CT118" s="459"/>
      <c r="CU118" s="459"/>
      <c r="CV118" s="459"/>
      <c r="CW118" s="459"/>
      <c r="CX118" s="459"/>
      <c r="CY118" s="459"/>
      <c r="CZ118" s="459"/>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459"/>
      <c r="AM119" s="459"/>
      <c r="AN119" s="459"/>
      <c r="AO119" s="1"/>
      <c r="AP119" s="1"/>
      <c r="AQ119" s="1"/>
      <c r="AR119" s="1"/>
      <c r="AS119" s="1"/>
      <c r="AT119" s="459"/>
      <c r="AU119" s="459"/>
      <c r="AV119" s="459"/>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c r="CJ119" s="459"/>
      <c r="CK119" s="459"/>
      <c r="CL119" s="459"/>
      <c r="CM119" s="459"/>
      <c r="CN119" s="459"/>
      <c r="CO119" s="459"/>
      <c r="CP119" s="459"/>
      <c r="CQ119" s="459"/>
      <c r="CR119" s="459"/>
      <c r="CS119" s="459"/>
      <c r="CT119" s="459"/>
      <c r="CU119" s="459"/>
      <c r="CV119" s="459"/>
      <c r="CW119" s="459"/>
      <c r="CX119" s="459"/>
      <c r="CY119" s="459"/>
      <c r="CZ119" s="459"/>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459"/>
      <c r="AM120" s="459"/>
      <c r="AN120" s="459"/>
      <c r="AO120" s="1"/>
      <c r="AP120" s="1"/>
      <c r="AQ120" s="1"/>
      <c r="AR120" s="1"/>
      <c r="AS120" s="1"/>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459"/>
      <c r="AM121" s="459"/>
      <c r="AN121" s="459"/>
      <c r="AO121" s="1"/>
      <c r="AP121" s="1"/>
      <c r="AQ121" s="1"/>
      <c r="AR121" s="1"/>
      <c r="AS121" s="1"/>
      <c r="AT121" s="459"/>
      <c r="AU121" s="459"/>
      <c r="AV121" s="459"/>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c r="CH121" s="459"/>
      <c r="CI121" s="459"/>
      <c r="CJ121" s="459"/>
      <c r="CK121" s="459"/>
      <c r="CL121" s="459"/>
      <c r="CM121" s="459"/>
      <c r="CN121" s="459"/>
      <c r="CO121" s="459"/>
      <c r="CP121" s="459"/>
      <c r="CQ121" s="459"/>
      <c r="CR121" s="459"/>
      <c r="CS121" s="459"/>
      <c r="CT121" s="459"/>
      <c r="CU121" s="459"/>
      <c r="CV121" s="459"/>
      <c r="CW121" s="459"/>
      <c r="CX121" s="459"/>
      <c r="CY121" s="459"/>
      <c r="CZ121" s="459"/>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459"/>
      <c r="AM122" s="459"/>
      <c r="AN122" s="459"/>
      <c r="AO122" s="1"/>
      <c r="AP122" s="1"/>
      <c r="AQ122" s="1"/>
      <c r="AR122" s="1"/>
      <c r="AS122" s="1"/>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c r="CJ122" s="459"/>
      <c r="CK122" s="459"/>
      <c r="CL122" s="459"/>
      <c r="CM122" s="459"/>
      <c r="CN122" s="459"/>
      <c r="CO122" s="459"/>
      <c r="CP122" s="459"/>
      <c r="CQ122" s="459"/>
      <c r="CR122" s="459"/>
      <c r="CS122" s="459"/>
      <c r="CT122" s="459"/>
      <c r="CU122" s="459"/>
      <c r="CV122" s="459"/>
      <c r="CW122" s="459"/>
      <c r="CX122" s="459"/>
      <c r="CY122" s="459"/>
      <c r="CZ122" s="459"/>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459"/>
      <c r="AM123" s="459"/>
      <c r="AN123" s="459"/>
      <c r="AO123" s="1"/>
      <c r="AP123" s="1"/>
      <c r="AQ123" s="1"/>
      <c r="AR123" s="1"/>
      <c r="AS123" s="1"/>
      <c r="AT123" s="459"/>
      <c r="AU123" s="459"/>
      <c r="AV123" s="459"/>
      <c r="AW123" s="459"/>
      <c r="AX123" s="459"/>
      <c r="AY123" s="459"/>
      <c r="AZ123" s="459"/>
      <c r="BA123" s="459"/>
      <c r="BB123" s="459"/>
      <c r="BC123" s="459"/>
      <c r="BD123" s="459"/>
      <c r="BE123" s="459"/>
      <c r="BF123" s="459"/>
      <c r="BG123" s="459"/>
      <c r="BH123" s="459"/>
      <c r="BI123" s="459"/>
      <c r="BJ123" s="459"/>
      <c r="BK123" s="459"/>
      <c r="BL123" s="459"/>
      <c r="BM123" s="459"/>
      <c r="BN123" s="459"/>
      <c r="BO123" s="459"/>
      <c r="BP123" s="459"/>
      <c r="BQ123" s="459"/>
      <c r="BR123" s="459"/>
      <c r="BS123" s="459"/>
      <c r="BT123" s="459"/>
      <c r="BU123" s="459"/>
      <c r="BV123" s="459"/>
      <c r="BW123" s="459"/>
      <c r="BX123" s="459"/>
      <c r="BY123" s="459"/>
      <c r="BZ123" s="459"/>
      <c r="CA123" s="459"/>
      <c r="CB123" s="459"/>
      <c r="CC123" s="459"/>
      <c r="CD123" s="459"/>
      <c r="CE123" s="459"/>
      <c r="CF123" s="459"/>
      <c r="CG123" s="459"/>
      <c r="CH123" s="459"/>
      <c r="CI123" s="459"/>
      <c r="CJ123" s="459"/>
      <c r="CK123" s="459"/>
      <c r="CL123" s="459"/>
      <c r="CM123" s="459"/>
      <c r="CN123" s="459"/>
      <c r="CO123" s="459"/>
      <c r="CP123" s="459"/>
      <c r="CQ123" s="459"/>
      <c r="CR123" s="459"/>
      <c r="CS123" s="459"/>
      <c r="CT123" s="459"/>
      <c r="CU123" s="459"/>
      <c r="CV123" s="459"/>
      <c r="CW123" s="459"/>
      <c r="CX123" s="459"/>
      <c r="CY123" s="459"/>
      <c r="CZ123" s="459"/>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459"/>
      <c r="AM124" s="459"/>
      <c r="AN124" s="459"/>
      <c r="AO124" s="1"/>
      <c r="AP124" s="1"/>
      <c r="AQ124" s="1"/>
      <c r="AR124" s="1"/>
      <c r="AS124" s="1"/>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c r="CK124" s="459"/>
      <c r="CL124" s="459"/>
      <c r="CM124" s="459"/>
      <c r="CN124" s="459"/>
      <c r="CO124" s="459"/>
      <c r="CP124" s="459"/>
      <c r="CQ124" s="459"/>
      <c r="CR124" s="459"/>
      <c r="CS124" s="459"/>
      <c r="CT124" s="459"/>
      <c r="CU124" s="459"/>
      <c r="CV124" s="459"/>
      <c r="CW124" s="459"/>
      <c r="CX124" s="459"/>
      <c r="CY124" s="459"/>
      <c r="CZ124" s="459"/>
    </row>
    <row r="125" spans="1:104" s="81" customFormat="1" ht="16.5" hidden="1" outlineLevel="1">
      <c r="A125" s="252"/>
      <c r="B125" s="253" t="str">
        <f>$A$53</f>
        <v>所定労働日数(日/月)</v>
      </c>
      <c r="C125" s="237"/>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459"/>
      <c r="AM125" s="459"/>
      <c r="AN125" s="459"/>
      <c r="AO125" s="1"/>
      <c r="AP125" s="1"/>
      <c r="AQ125" s="1"/>
      <c r="AR125" s="1"/>
      <c r="AS125" s="1"/>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c r="CJ125" s="459"/>
      <c r="CK125" s="459"/>
      <c r="CL125" s="459"/>
      <c r="CM125" s="459"/>
      <c r="CN125" s="459"/>
      <c r="CO125" s="459"/>
      <c r="CP125" s="459"/>
      <c r="CQ125" s="459"/>
      <c r="CR125" s="459"/>
      <c r="CS125" s="459"/>
      <c r="CT125" s="459"/>
      <c r="CU125" s="459"/>
      <c r="CV125" s="459"/>
      <c r="CW125" s="459"/>
      <c r="CX125" s="459"/>
      <c r="CY125" s="459"/>
      <c r="CZ125" s="459"/>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459"/>
      <c r="AM126" s="459"/>
      <c r="AN126" s="459"/>
      <c r="AO126" s="1"/>
      <c r="AP126" s="1"/>
      <c r="AQ126" s="1"/>
      <c r="AR126" s="1"/>
      <c r="AS126" s="1"/>
      <c r="AT126" s="459"/>
      <c r="AU126" s="459"/>
      <c r="AV126" s="459"/>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59"/>
      <c r="BX126" s="459"/>
      <c r="BY126" s="459"/>
      <c r="BZ126" s="459"/>
      <c r="CA126" s="459"/>
      <c r="CB126" s="459"/>
      <c r="CC126" s="459"/>
      <c r="CD126" s="459"/>
      <c r="CE126" s="459"/>
      <c r="CF126" s="459"/>
      <c r="CG126" s="459"/>
      <c r="CH126" s="459"/>
      <c r="CI126" s="459"/>
      <c r="CJ126" s="459"/>
      <c r="CK126" s="459"/>
      <c r="CL126" s="459"/>
      <c r="CM126" s="459"/>
      <c r="CN126" s="459"/>
      <c r="CO126" s="459"/>
      <c r="CP126" s="459"/>
      <c r="CQ126" s="459"/>
      <c r="CR126" s="459"/>
      <c r="CS126" s="459"/>
      <c r="CT126" s="459"/>
      <c r="CU126" s="459"/>
      <c r="CV126" s="459"/>
      <c r="CW126" s="459"/>
      <c r="CX126" s="459"/>
      <c r="CY126" s="459"/>
      <c r="CZ126" s="459"/>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459"/>
      <c r="AM127" s="459"/>
      <c r="AN127" s="459"/>
      <c r="AO127" s="1"/>
      <c r="AP127" s="1"/>
      <c r="AQ127" s="1"/>
      <c r="AR127" s="1"/>
      <c r="AS127" s="1"/>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59"/>
      <c r="BU127" s="459"/>
      <c r="BV127" s="459"/>
      <c r="BW127" s="459"/>
      <c r="BX127" s="459"/>
      <c r="BY127" s="459"/>
      <c r="BZ127" s="459"/>
      <c r="CA127" s="459"/>
      <c r="CB127" s="459"/>
      <c r="CC127" s="459"/>
      <c r="CD127" s="459"/>
      <c r="CE127" s="459"/>
      <c r="CF127" s="459"/>
      <c r="CG127" s="459"/>
      <c r="CH127" s="459"/>
      <c r="CI127" s="459"/>
      <c r="CJ127" s="459"/>
      <c r="CK127" s="459"/>
      <c r="CL127" s="459"/>
      <c r="CM127" s="459"/>
      <c r="CN127" s="459"/>
      <c r="CO127" s="459"/>
      <c r="CP127" s="459"/>
      <c r="CQ127" s="459"/>
      <c r="CR127" s="459"/>
      <c r="CS127" s="459"/>
      <c r="CT127" s="459"/>
      <c r="CU127" s="459"/>
      <c r="CV127" s="459"/>
      <c r="CW127" s="459"/>
      <c r="CX127" s="459"/>
      <c r="CY127" s="459"/>
      <c r="CZ127" s="459"/>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459"/>
      <c r="AM128" s="459"/>
      <c r="AN128" s="459"/>
      <c r="AO128" s="1"/>
      <c r="AP128" s="1"/>
      <c r="AQ128" s="1"/>
      <c r="AR128" s="1"/>
      <c r="AS128" s="1"/>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459"/>
      <c r="CO128" s="459"/>
      <c r="CP128" s="459"/>
      <c r="CQ128" s="459"/>
      <c r="CR128" s="459"/>
      <c r="CS128" s="459"/>
      <c r="CT128" s="459"/>
      <c r="CU128" s="459"/>
      <c r="CV128" s="459"/>
      <c r="CW128" s="459"/>
      <c r="CX128" s="459"/>
      <c r="CY128" s="459"/>
      <c r="CZ128" s="459"/>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459"/>
      <c r="AM129" s="459"/>
      <c r="AN129" s="459"/>
      <c r="AO129" s="1"/>
      <c r="AP129" s="1"/>
      <c r="AQ129" s="1"/>
      <c r="AR129" s="1"/>
      <c r="AS129" s="1"/>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row>
    <row r="130" spans="1:104" s="81" customFormat="1" ht="19.350000000000001" hidden="1" customHeight="1" outlineLevel="1">
      <c r="A130" s="252"/>
      <c r="B130" s="423">
        <f>O126</f>
        <v>0</v>
      </c>
      <c r="C130" s="42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459"/>
      <c r="AM130" s="459"/>
      <c r="AN130" s="459"/>
      <c r="AO130" s="1"/>
      <c r="AP130" s="1"/>
      <c r="AQ130" s="1"/>
      <c r="AR130" s="1"/>
      <c r="AS130" s="1"/>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c r="CK130" s="459"/>
      <c r="CL130" s="459"/>
      <c r="CM130" s="459"/>
      <c r="CN130" s="459"/>
      <c r="CO130" s="459"/>
      <c r="CP130" s="459"/>
      <c r="CQ130" s="459"/>
      <c r="CR130" s="459"/>
      <c r="CS130" s="459"/>
      <c r="CT130" s="459"/>
      <c r="CU130" s="459"/>
      <c r="CV130" s="459"/>
      <c r="CW130" s="459"/>
      <c r="CX130" s="459"/>
      <c r="CY130" s="459"/>
      <c r="CZ130" s="459"/>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459"/>
      <c r="AM131" s="459"/>
      <c r="AN131" s="459"/>
      <c r="AO131" s="1"/>
      <c r="AP131" s="1"/>
      <c r="AQ131" s="1"/>
      <c r="AR131" s="1"/>
      <c r="AS131" s="1"/>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c r="CK131" s="459"/>
      <c r="CL131" s="459"/>
      <c r="CM131" s="459"/>
      <c r="CN131" s="459"/>
      <c r="CO131" s="459"/>
      <c r="CP131" s="459"/>
      <c r="CQ131" s="459"/>
      <c r="CR131" s="459"/>
      <c r="CS131" s="459"/>
      <c r="CT131" s="459"/>
      <c r="CU131" s="459"/>
      <c r="CV131" s="459"/>
      <c r="CW131" s="459"/>
      <c r="CX131" s="459"/>
      <c r="CY131" s="459"/>
      <c r="CZ131" s="459"/>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459"/>
      <c r="AM132" s="459"/>
      <c r="AN132" s="459"/>
      <c r="AO132" s="1"/>
      <c r="AP132" s="1"/>
      <c r="AQ132" s="1"/>
      <c r="AR132" s="1"/>
      <c r="AS132" s="1"/>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459"/>
      <c r="AM133" s="459"/>
      <c r="AN133" s="459"/>
      <c r="AO133" s="1"/>
      <c r="AP133" s="1"/>
      <c r="AQ133" s="1"/>
      <c r="AR133" s="1"/>
      <c r="AS133" s="1"/>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9"/>
      <c r="CY133" s="459"/>
      <c r="CZ133" s="459"/>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459"/>
      <c r="AM134" s="459"/>
      <c r="AN134" s="459"/>
      <c r="AO134" s="1"/>
      <c r="AP134" s="1"/>
      <c r="AQ134" s="1"/>
      <c r="AR134" s="1"/>
      <c r="AS134" s="1"/>
      <c r="AT134" s="459"/>
      <c r="AU134" s="459"/>
      <c r="AV134" s="459"/>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459"/>
      <c r="AM135" s="459"/>
      <c r="AN135" s="459"/>
      <c r="AO135" s="1"/>
      <c r="AP135" s="1"/>
      <c r="AQ135" s="1"/>
      <c r="AR135" s="1"/>
      <c r="AS135" s="1"/>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c r="CK135" s="459"/>
      <c r="CL135" s="459"/>
      <c r="CM135" s="459"/>
      <c r="CN135" s="459"/>
      <c r="CO135" s="459"/>
      <c r="CP135" s="459"/>
      <c r="CQ135" s="459"/>
      <c r="CR135" s="459"/>
      <c r="CS135" s="459"/>
      <c r="CT135" s="459"/>
      <c r="CU135" s="459"/>
      <c r="CV135" s="459"/>
      <c r="CW135" s="459"/>
      <c r="CX135" s="459"/>
      <c r="CY135" s="459"/>
      <c r="CZ135" s="459"/>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459"/>
      <c r="AM136" s="459"/>
      <c r="AN136" s="459"/>
      <c r="AO136" s="1"/>
      <c r="AP136" s="1"/>
      <c r="AQ136" s="1"/>
      <c r="AR136" s="1"/>
      <c r="AS136" s="1"/>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459"/>
      <c r="AM137" s="459"/>
      <c r="AN137" s="459"/>
      <c r="AO137" s="1"/>
      <c r="AP137" s="1"/>
      <c r="AQ137" s="1"/>
      <c r="AR137" s="1"/>
      <c r="AS137" s="1"/>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5"/>
      <c r="N138" s="261"/>
      <c r="O138" s="427"/>
      <c r="P138" s="429"/>
      <c r="Q138" s="290"/>
      <c r="S138" s="1"/>
      <c r="T138" s="1"/>
      <c r="U138" s="1"/>
      <c r="V138" s="1"/>
      <c r="W138" s="1"/>
      <c r="X138" s="1"/>
      <c r="Y138" s="1"/>
      <c r="Z138" s="1"/>
      <c r="AA138" s="1"/>
      <c r="AB138" s="1"/>
      <c r="AC138" s="1"/>
      <c r="AD138" s="1"/>
      <c r="AE138" s="1"/>
      <c r="AF138" s="1"/>
      <c r="AG138" s="1"/>
      <c r="AH138" s="73"/>
      <c r="AI138" s="3"/>
      <c r="AJ138" s="1"/>
      <c r="AK138" s="1"/>
      <c r="AL138" s="459"/>
      <c r="AM138" s="459"/>
      <c r="AN138" s="459"/>
      <c r="AO138" s="1"/>
      <c r="AP138" s="1"/>
      <c r="AQ138" s="1"/>
      <c r="AR138" s="1"/>
      <c r="AS138" s="1"/>
      <c r="AT138" s="459"/>
      <c r="AU138" s="459"/>
      <c r="AV138" s="459"/>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c r="CJ138" s="459"/>
      <c r="CK138" s="459"/>
      <c r="CL138" s="459"/>
      <c r="CM138" s="459"/>
      <c r="CN138" s="459"/>
      <c r="CO138" s="459"/>
      <c r="CP138" s="459"/>
      <c r="CQ138" s="459"/>
      <c r="CR138" s="459"/>
      <c r="CS138" s="459"/>
      <c r="CT138" s="459"/>
      <c r="CU138" s="459"/>
      <c r="CV138" s="459"/>
      <c r="CW138" s="459"/>
      <c r="CX138" s="459"/>
      <c r="CY138" s="459"/>
      <c r="CZ138" s="459"/>
    </row>
    <row r="139" spans="1:104" s="81" customFormat="1" ht="19.350000000000001" hidden="1" customHeight="1" outlineLevel="1">
      <c r="A139" s="252"/>
      <c r="B139" s="423">
        <f>$O$126</f>
        <v>0</v>
      </c>
      <c r="C139" s="424"/>
      <c r="D139" s="275"/>
      <c r="E139" s="261" t="s">
        <v>51</v>
      </c>
      <c r="F139" s="300" t="str">
        <f>"("&amp;$H$138&amp;" "&amp;$K$138&amp;" + "&amp;$I$53&amp;" "&amp;$I$54&amp;")"</f>
        <v>(NEDO事業の従事時間(h/月) 0 + 他の公的事業従事時間(h/月) 0)</v>
      </c>
      <c r="G139" s="291"/>
      <c r="H139" s="292"/>
      <c r="I139" s="292"/>
      <c r="J139" s="292"/>
      <c r="K139" s="292"/>
      <c r="L139" s="292"/>
      <c r="M139" s="426"/>
      <c r="N139" s="296"/>
      <c r="O139" s="428"/>
      <c r="P139" s="428"/>
      <c r="Q139" s="293"/>
      <c r="S139" s="1"/>
      <c r="T139" s="1"/>
      <c r="U139" s="1"/>
      <c r="V139" s="1"/>
      <c r="W139" s="1"/>
      <c r="X139" s="1"/>
      <c r="Y139" s="1"/>
      <c r="Z139" s="1"/>
      <c r="AA139" s="1"/>
      <c r="AB139" s="1"/>
      <c r="AC139" s="1"/>
      <c r="AD139" s="1"/>
      <c r="AE139" s="1"/>
      <c r="AF139" s="1"/>
      <c r="AG139" s="1"/>
      <c r="AH139" s="73"/>
      <c r="AI139" s="3"/>
      <c r="AJ139" s="1"/>
      <c r="AK139" s="1"/>
      <c r="AL139" s="459"/>
      <c r="AM139" s="459"/>
      <c r="AN139" s="459"/>
      <c r="AO139" s="1"/>
      <c r="AP139" s="1"/>
      <c r="AQ139" s="1"/>
      <c r="AR139" s="1"/>
      <c r="AS139" s="1"/>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c r="CK139" s="459"/>
      <c r="CL139" s="459"/>
      <c r="CM139" s="459"/>
      <c r="CN139" s="459"/>
      <c r="CO139" s="459"/>
      <c r="CP139" s="459"/>
      <c r="CQ139" s="459"/>
      <c r="CR139" s="459"/>
      <c r="CS139" s="459"/>
      <c r="CT139" s="459"/>
      <c r="CU139" s="459"/>
      <c r="CV139" s="459"/>
      <c r="CW139" s="459"/>
      <c r="CX139" s="459"/>
      <c r="CY139" s="459"/>
      <c r="CZ139" s="459"/>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459"/>
      <c r="AM140" s="459"/>
      <c r="AN140" s="459"/>
      <c r="AO140" s="1"/>
      <c r="AP140" s="1"/>
      <c r="AQ140" s="1"/>
      <c r="AR140" s="1"/>
      <c r="AS140" s="1"/>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c r="CK140" s="459"/>
      <c r="CL140" s="459"/>
      <c r="CM140" s="459"/>
      <c r="CN140" s="459"/>
      <c r="CO140" s="459"/>
      <c r="CP140" s="459"/>
      <c r="CQ140" s="459"/>
      <c r="CR140" s="459"/>
      <c r="CS140" s="459"/>
      <c r="CT140" s="459"/>
      <c r="CU140" s="459"/>
      <c r="CV140" s="459"/>
      <c r="CW140" s="459"/>
      <c r="CX140" s="459"/>
      <c r="CY140" s="459"/>
      <c r="CZ140" s="459"/>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459"/>
      <c r="AM141" s="459"/>
      <c r="AN141" s="459"/>
      <c r="AO141" s="1"/>
      <c r="AP141" s="1"/>
      <c r="AQ141" s="1"/>
      <c r="AR141" s="1"/>
      <c r="AS141" s="1"/>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c r="CK141" s="459"/>
      <c r="CL141" s="459"/>
      <c r="CM141" s="459"/>
      <c r="CN141" s="459"/>
      <c r="CO141" s="459"/>
      <c r="CP141" s="459"/>
      <c r="CQ141" s="459"/>
      <c r="CR141" s="459"/>
      <c r="CS141" s="459"/>
      <c r="CT141" s="459"/>
      <c r="CU141" s="459"/>
      <c r="CV141" s="459"/>
      <c r="CW141" s="459"/>
      <c r="CX141" s="459"/>
      <c r="CY141" s="459"/>
      <c r="CZ141" s="459"/>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459"/>
      <c r="AM142" s="459"/>
      <c r="AN142" s="459"/>
      <c r="AO142" s="1"/>
      <c r="AP142" s="1"/>
      <c r="AQ142" s="1"/>
      <c r="AR142" s="1"/>
      <c r="AS142" s="1"/>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459"/>
      <c r="AM143" s="459"/>
      <c r="AN143" s="459"/>
      <c r="AO143" s="1"/>
      <c r="AP143" s="1"/>
      <c r="AQ143" s="1"/>
      <c r="AR143" s="1"/>
      <c r="AS143" s="1"/>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459"/>
      <c r="AM144" s="459"/>
      <c r="AN144" s="459"/>
      <c r="AO144" s="1"/>
      <c r="AP144" s="1"/>
      <c r="AQ144" s="1"/>
      <c r="AR144" s="1"/>
      <c r="AS144" s="1"/>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459"/>
      <c r="AM145" s="459"/>
      <c r="AN145" s="459"/>
      <c r="AO145" s="1"/>
      <c r="AP145" s="1"/>
      <c r="AQ145" s="1"/>
      <c r="AR145" s="1"/>
      <c r="AS145" s="1"/>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459"/>
      <c r="AM146" s="459"/>
      <c r="AN146" s="459"/>
      <c r="AO146" s="1"/>
      <c r="AP146" s="1"/>
      <c r="AQ146" s="1"/>
      <c r="AR146" s="1"/>
      <c r="AS146" s="1"/>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459"/>
      <c r="AM147" s="459"/>
      <c r="AN147" s="459"/>
      <c r="AO147" s="1"/>
      <c r="AP147" s="1"/>
      <c r="AQ147" s="1"/>
      <c r="AR147" s="1"/>
      <c r="AS147" s="1"/>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c r="CK147" s="459"/>
      <c r="CL147" s="459"/>
      <c r="CM147" s="459"/>
      <c r="CN147" s="459"/>
      <c r="CO147" s="459"/>
      <c r="CP147" s="459"/>
      <c r="CQ147" s="459"/>
      <c r="CR147" s="459"/>
      <c r="CS147" s="459"/>
      <c r="CT147" s="459"/>
      <c r="CU147" s="459"/>
      <c r="CV147" s="459"/>
      <c r="CW147" s="459"/>
      <c r="CX147" s="459"/>
      <c r="CY147" s="459"/>
      <c r="CZ147" s="459"/>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459"/>
      <c r="AM148" s="459"/>
      <c r="AN148" s="459"/>
      <c r="AO148" s="1"/>
      <c r="AP148" s="1"/>
      <c r="AQ148" s="1"/>
      <c r="AR148" s="1"/>
      <c r="AS148" s="1"/>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459"/>
      <c r="AM149" s="459"/>
      <c r="AN149" s="459"/>
      <c r="AO149" s="1"/>
      <c r="AP149" s="1"/>
      <c r="AQ149" s="1"/>
      <c r="AR149" s="1"/>
      <c r="AS149" s="1"/>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459"/>
      <c r="AM150" s="459"/>
      <c r="AN150" s="459"/>
      <c r="AO150" s="1"/>
      <c r="AP150" s="1"/>
      <c r="AQ150" s="1"/>
      <c r="AR150" s="1"/>
      <c r="AS150" s="1"/>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459"/>
      <c r="AM151" s="459"/>
      <c r="AN151" s="459"/>
      <c r="AO151" s="1"/>
      <c r="AP151" s="1"/>
      <c r="AQ151" s="1"/>
      <c r="AR151" s="1"/>
      <c r="AS151" s="1"/>
      <c r="AT151" s="459"/>
      <c r="AU151" s="459"/>
      <c r="AV151" s="459"/>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c r="CJ151" s="459"/>
      <c r="CK151" s="459"/>
      <c r="CL151" s="459"/>
      <c r="CM151" s="459"/>
      <c r="CN151" s="459"/>
      <c r="CO151" s="459"/>
      <c r="CP151" s="459"/>
      <c r="CQ151" s="459"/>
      <c r="CR151" s="459"/>
      <c r="CS151" s="459"/>
      <c r="CT151" s="459"/>
      <c r="CU151" s="459"/>
      <c r="CV151" s="459"/>
      <c r="CW151" s="459"/>
      <c r="CX151" s="459"/>
      <c r="CY151" s="459"/>
      <c r="CZ151" s="459"/>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459"/>
      <c r="AM152" s="459"/>
      <c r="AN152" s="459"/>
      <c r="AO152" s="1"/>
      <c r="AP152" s="1"/>
      <c r="AQ152" s="1"/>
      <c r="AR152" s="1"/>
      <c r="AS152" s="1"/>
      <c r="AT152" s="459"/>
      <c r="AU152" s="459"/>
      <c r="AV152" s="459"/>
      <c r="AW152" s="459"/>
      <c r="AX152" s="459"/>
      <c r="AY152" s="459"/>
      <c r="AZ152" s="459"/>
      <c r="BA152" s="459"/>
      <c r="BB152" s="459"/>
      <c r="BC152" s="459"/>
      <c r="BD152" s="459"/>
      <c r="BE152" s="459"/>
      <c r="BF152" s="459"/>
      <c r="BG152" s="459"/>
      <c r="BH152" s="459"/>
      <c r="BI152" s="459"/>
      <c r="BJ152" s="459"/>
      <c r="BK152" s="459"/>
      <c r="BL152" s="459"/>
      <c r="BM152" s="459"/>
      <c r="BN152" s="459"/>
      <c r="BO152" s="459"/>
      <c r="BP152" s="459"/>
      <c r="BQ152" s="459"/>
      <c r="BR152" s="459"/>
      <c r="BS152" s="459"/>
      <c r="BT152" s="459"/>
      <c r="BU152" s="459"/>
      <c r="BV152" s="459"/>
      <c r="BW152" s="459"/>
      <c r="BX152" s="459"/>
      <c r="BY152" s="459"/>
      <c r="BZ152" s="459"/>
      <c r="CA152" s="459"/>
      <c r="CB152" s="459"/>
      <c r="CC152" s="459"/>
      <c r="CD152" s="459"/>
      <c r="CE152" s="459"/>
      <c r="CF152" s="459"/>
      <c r="CG152" s="459"/>
      <c r="CH152" s="459"/>
      <c r="CI152" s="459"/>
      <c r="CJ152" s="459"/>
      <c r="CK152" s="459"/>
      <c r="CL152" s="459"/>
      <c r="CM152" s="459"/>
      <c r="CN152" s="459"/>
      <c r="CO152" s="459"/>
      <c r="CP152" s="459"/>
      <c r="CQ152" s="459"/>
      <c r="CR152" s="459"/>
      <c r="CS152" s="459"/>
      <c r="CT152" s="459"/>
      <c r="CU152" s="459"/>
      <c r="CV152" s="459"/>
      <c r="CW152" s="459"/>
      <c r="CX152" s="459"/>
      <c r="CY152" s="459"/>
      <c r="CZ152" s="459"/>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459"/>
      <c r="AM153" s="459"/>
      <c r="AN153" s="459"/>
      <c r="AO153" s="1"/>
      <c r="AP153" s="1"/>
      <c r="AQ153" s="1"/>
      <c r="AR153" s="1"/>
      <c r="AS153" s="1"/>
      <c r="AT153" s="459"/>
      <c r="AU153" s="459"/>
      <c r="AV153" s="459"/>
      <c r="AW153" s="459"/>
      <c r="AX153" s="459"/>
      <c r="AY153" s="459"/>
      <c r="AZ153" s="459"/>
      <c r="BA153" s="459"/>
      <c r="BB153" s="459"/>
      <c r="BC153" s="459"/>
      <c r="BD153" s="459"/>
      <c r="BE153" s="459"/>
      <c r="BF153" s="459"/>
      <c r="BG153" s="459"/>
      <c r="BH153" s="459"/>
      <c r="BI153" s="459"/>
      <c r="BJ153" s="459"/>
      <c r="BK153" s="459"/>
      <c r="BL153" s="459"/>
      <c r="BM153" s="459"/>
      <c r="BN153" s="459"/>
      <c r="BO153" s="459"/>
      <c r="BP153" s="459"/>
      <c r="BQ153" s="459"/>
      <c r="BR153" s="459"/>
      <c r="BS153" s="459"/>
      <c r="BT153" s="459"/>
      <c r="BU153" s="459"/>
      <c r="BV153" s="459"/>
      <c r="BW153" s="459"/>
      <c r="BX153" s="459"/>
      <c r="BY153" s="459"/>
      <c r="BZ153" s="459"/>
      <c r="CA153" s="459"/>
      <c r="CB153" s="459"/>
      <c r="CC153" s="459"/>
      <c r="CD153" s="459"/>
      <c r="CE153" s="459"/>
      <c r="CF153" s="459"/>
      <c r="CG153" s="459"/>
      <c r="CH153" s="459"/>
      <c r="CI153" s="459"/>
      <c r="CJ153" s="459"/>
      <c r="CK153" s="459"/>
      <c r="CL153" s="459"/>
      <c r="CM153" s="459"/>
      <c r="CN153" s="459"/>
      <c r="CO153" s="459"/>
      <c r="CP153" s="459"/>
      <c r="CQ153" s="459"/>
      <c r="CR153" s="459"/>
      <c r="CS153" s="459"/>
      <c r="CT153" s="459"/>
      <c r="CU153" s="459"/>
      <c r="CV153" s="459"/>
      <c r="CW153" s="459"/>
      <c r="CX153" s="459"/>
      <c r="CY153" s="459"/>
      <c r="CZ153" s="459"/>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459"/>
      <c r="AM154" s="459"/>
      <c r="AN154" s="459"/>
      <c r="AO154" s="1"/>
      <c r="AP154" s="1"/>
      <c r="AQ154" s="1"/>
      <c r="AR154" s="1"/>
      <c r="AS154" s="1"/>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459"/>
      <c r="AM155" s="459"/>
      <c r="AN155" s="459"/>
      <c r="AO155" s="1"/>
      <c r="AP155" s="1"/>
      <c r="AQ155" s="1"/>
      <c r="AR155" s="1"/>
      <c r="AS155" s="1"/>
      <c r="AT155" s="459"/>
      <c r="AU155" s="459"/>
      <c r="AV155" s="459"/>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row>
    <row r="156" spans="1:104" s="81" customFormat="1" ht="19.350000000000001" hidden="1" customHeight="1" outlineLevel="1">
      <c r="A156" s="268"/>
      <c r="B156" s="253" t="str">
        <f>$A$53</f>
        <v>所定労働日数(日/月)</v>
      </c>
      <c r="C156" s="237"/>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459"/>
      <c r="AM156" s="459"/>
      <c r="AN156" s="459"/>
      <c r="AO156" s="1"/>
      <c r="AP156" s="1"/>
      <c r="AQ156" s="1"/>
      <c r="AR156" s="1"/>
      <c r="AS156" s="1"/>
      <c r="AT156" s="459"/>
      <c r="AU156" s="459"/>
      <c r="AV156" s="459"/>
      <c r="AW156" s="459"/>
      <c r="AX156" s="459"/>
      <c r="AY156" s="459"/>
      <c r="AZ156" s="459"/>
      <c r="BA156" s="459"/>
      <c r="BB156" s="459"/>
      <c r="BC156" s="459"/>
      <c r="BD156" s="459"/>
      <c r="BE156" s="459"/>
      <c r="BF156" s="459"/>
      <c r="BG156" s="459"/>
      <c r="BH156" s="459"/>
      <c r="BI156" s="459"/>
      <c r="BJ156" s="459"/>
      <c r="BK156" s="459"/>
      <c r="BL156" s="459"/>
      <c r="BM156" s="459"/>
      <c r="BN156" s="459"/>
      <c r="BO156" s="459"/>
      <c r="BP156" s="459"/>
      <c r="BQ156" s="459"/>
      <c r="BR156" s="459"/>
      <c r="BS156" s="459"/>
      <c r="BT156" s="459"/>
      <c r="BU156" s="459"/>
      <c r="BV156" s="459"/>
      <c r="BW156" s="459"/>
      <c r="BX156" s="459"/>
      <c r="BY156" s="459"/>
      <c r="BZ156" s="459"/>
      <c r="CA156" s="459"/>
      <c r="CB156" s="459"/>
      <c r="CC156" s="459"/>
      <c r="CD156" s="459"/>
      <c r="CE156" s="459"/>
      <c r="CF156" s="459"/>
      <c r="CG156" s="459"/>
      <c r="CH156" s="459"/>
      <c r="CI156" s="459"/>
      <c r="CJ156" s="459"/>
      <c r="CK156" s="459"/>
      <c r="CL156" s="459"/>
      <c r="CM156" s="459"/>
      <c r="CN156" s="459"/>
      <c r="CO156" s="459"/>
      <c r="CP156" s="459"/>
      <c r="CQ156" s="459"/>
      <c r="CR156" s="459"/>
      <c r="CS156" s="459"/>
      <c r="CT156" s="459"/>
      <c r="CU156" s="459"/>
      <c r="CV156" s="459"/>
      <c r="CW156" s="459"/>
      <c r="CX156" s="459"/>
      <c r="CY156" s="459"/>
      <c r="CZ156" s="459"/>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459"/>
      <c r="AM157" s="459"/>
      <c r="AN157" s="459"/>
      <c r="AO157" s="1"/>
      <c r="AP157" s="1"/>
      <c r="AQ157" s="1"/>
      <c r="AR157" s="1"/>
      <c r="AS157" s="1"/>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459"/>
      <c r="CZ157" s="459"/>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459"/>
      <c r="AM158" s="459"/>
      <c r="AN158" s="459"/>
      <c r="AO158" s="1"/>
      <c r="AP158" s="1"/>
      <c r="AQ158" s="1"/>
      <c r="AR158" s="1"/>
      <c r="AS158" s="1"/>
      <c r="AT158" s="459"/>
      <c r="AU158" s="459"/>
      <c r="AV158" s="459"/>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c r="CJ158" s="459"/>
      <c r="CK158" s="459"/>
      <c r="CL158" s="459"/>
      <c r="CM158" s="459"/>
      <c r="CN158" s="459"/>
      <c r="CO158" s="459"/>
      <c r="CP158" s="459"/>
      <c r="CQ158" s="459"/>
      <c r="CR158" s="459"/>
      <c r="CS158" s="459"/>
      <c r="CT158" s="459"/>
      <c r="CU158" s="459"/>
      <c r="CV158" s="459"/>
      <c r="CW158" s="459"/>
      <c r="CX158" s="459"/>
      <c r="CY158" s="459"/>
      <c r="CZ158" s="459"/>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459"/>
      <c r="AM159" s="459"/>
      <c r="AN159" s="459"/>
      <c r="AO159" s="1"/>
      <c r="AP159" s="1"/>
      <c r="AQ159" s="1"/>
      <c r="AR159" s="1"/>
      <c r="AS159" s="1"/>
      <c r="AT159" s="459"/>
      <c r="AU159" s="459"/>
      <c r="AV159" s="459"/>
      <c r="AW159" s="459"/>
      <c r="AX159" s="459"/>
      <c r="AY159" s="459"/>
      <c r="AZ159" s="459"/>
      <c r="BA159" s="459"/>
      <c r="BB159" s="459"/>
      <c r="BC159" s="459"/>
      <c r="BD159" s="459"/>
      <c r="BE159" s="459"/>
      <c r="BF159" s="459"/>
      <c r="BG159" s="459"/>
      <c r="BH159" s="459"/>
      <c r="BI159" s="459"/>
      <c r="BJ159" s="459"/>
      <c r="BK159" s="459"/>
      <c r="BL159" s="459"/>
      <c r="BM159" s="459"/>
      <c r="BN159" s="459"/>
      <c r="BO159" s="459"/>
      <c r="BP159" s="459"/>
      <c r="BQ159" s="459"/>
      <c r="BR159" s="459"/>
      <c r="BS159" s="459"/>
      <c r="BT159" s="459"/>
      <c r="BU159" s="459"/>
      <c r="BV159" s="459"/>
      <c r="BW159" s="459"/>
      <c r="BX159" s="459"/>
      <c r="BY159" s="459"/>
      <c r="BZ159" s="459"/>
      <c r="CA159" s="459"/>
      <c r="CB159" s="459"/>
      <c r="CC159" s="459"/>
      <c r="CD159" s="459"/>
      <c r="CE159" s="459"/>
      <c r="CF159" s="459"/>
      <c r="CG159" s="459"/>
      <c r="CH159" s="459"/>
      <c r="CI159" s="459"/>
      <c r="CJ159" s="459"/>
      <c r="CK159" s="459"/>
      <c r="CL159" s="459"/>
      <c r="CM159" s="459"/>
      <c r="CN159" s="459"/>
      <c r="CO159" s="459"/>
      <c r="CP159" s="459"/>
      <c r="CQ159" s="459"/>
      <c r="CR159" s="459"/>
      <c r="CS159" s="459"/>
      <c r="CT159" s="459"/>
      <c r="CU159" s="459"/>
      <c r="CV159" s="459"/>
      <c r="CW159" s="459"/>
      <c r="CX159" s="459"/>
      <c r="CY159" s="459"/>
      <c r="CZ159" s="459"/>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4"/>
      <c r="Q160" s="260"/>
      <c r="S160" s="1"/>
      <c r="T160" s="1"/>
      <c r="U160" s="1"/>
      <c r="V160" s="1"/>
      <c r="W160" s="1"/>
      <c r="X160" s="1"/>
      <c r="Y160" s="1"/>
      <c r="Z160" s="1"/>
      <c r="AA160" s="1"/>
      <c r="AB160" s="1"/>
      <c r="AC160" s="1"/>
      <c r="AD160" s="1"/>
      <c r="AE160" s="1"/>
      <c r="AF160" s="1"/>
      <c r="AG160" s="1"/>
      <c r="AH160" s="73"/>
      <c r="AI160" s="3"/>
      <c r="AJ160" s="1"/>
      <c r="AK160" s="1"/>
      <c r="AL160" s="459"/>
      <c r="AM160" s="459"/>
      <c r="AN160" s="459"/>
      <c r="AO160" s="1"/>
      <c r="AP160" s="1"/>
      <c r="AQ160" s="1"/>
      <c r="AR160" s="1"/>
      <c r="AS160" s="1"/>
      <c r="AT160" s="459"/>
      <c r="AU160" s="459"/>
      <c r="AV160" s="459"/>
      <c r="AW160" s="459"/>
      <c r="AX160" s="459"/>
      <c r="AY160" s="459"/>
      <c r="AZ160" s="459"/>
      <c r="BA160" s="459"/>
      <c r="BB160" s="459"/>
      <c r="BC160" s="459"/>
      <c r="BD160" s="459"/>
      <c r="BE160" s="459"/>
      <c r="BF160" s="459"/>
      <c r="BG160" s="459"/>
      <c r="BH160" s="459"/>
      <c r="BI160" s="459"/>
      <c r="BJ160" s="459"/>
      <c r="BK160" s="459"/>
      <c r="BL160" s="459"/>
      <c r="BM160" s="459"/>
      <c r="BN160" s="459"/>
      <c r="BO160" s="459"/>
      <c r="BP160" s="459"/>
      <c r="BQ160" s="459"/>
      <c r="BR160" s="459"/>
      <c r="BS160" s="459"/>
      <c r="BT160" s="459"/>
      <c r="BU160" s="459"/>
      <c r="BV160" s="459"/>
      <c r="BW160" s="459"/>
      <c r="BX160" s="459"/>
      <c r="BY160" s="459"/>
      <c r="BZ160" s="459"/>
      <c r="CA160" s="459"/>
      <c r="CB160" s="459"/>
      <c r="CC160" s="459"/>
      <c r="CD160" s="459"/>
      <c r="CE160" s="459"/>
      <c r="CF160" s="459"/>
      <c r="CG160" s="459"/>
      <c r="CH160" s="459"/>
      <c r="CI160" s="459"/>
      <c r="CJ160" s="459"/>
      <c r="CK160" s="459"/>
      <c r="CL160" s="459"/>
      <c r="CM160" s="459"/>
      <c r="CN160" s="459"/>
      <c r="CO160" s="459"/>
      <c r="CP160" s="459"/>
      <c r="CQ160" s="459"/>
      <c r="CR160" s="459"/>
      <c r="CS160" s="459"/>
      <c r="CT160" s="459"/>
      <c r="CU160" s="459"/>
      <c r="CV160" s="459"/>
      <c r="CW160" s="459"/>
      <c r="CX160" s="459"/>
      <c r="CY160" s="459"/>
      <c r="CZ160" s="459"/>
    </row>
    <row r="161" spans="1:104" s="81" customFormat="1" ht="19.350000000000001" hidden="1" customHeight="1" outlineLevel="1">
      <c r="A161" s="252"/>
      <c r="B161" s="435" t="str">
        <f>TEXT($B$58*$F$58-G58,"###.00")&amp;" /固定除く"</f>
        <v>.00 /固定除く</v>
      </c>
      <c r="C161" s="428"/>
      <c r="D161" s="428"/>
      <c r="E161" s="276" t="str" cm="1">
        <f t="array" ref="E161">_xlfn.IFS(($B$58*$F$58-G58)&lt;G161,"＜",($B$58*$F$58-G58)&gt;=G161,"≧",TRUE,"")</f>
        <v>≧</v>
      </c>
      <c r="F161" s="257"/>
      <c r="G161" s="277">
        <f>$H$54+$I$54</f>
        <v>0</v>
      </c>
      <c r="H161" s="303" t="s">
        <v>57</v>
      </c>
      <c r="I161" s="263"/>
      <c r="J161" s="455">
        <f>$H$54</f>
        <v>0</v>
      </c>
      <c r="K161" s="428"/>
      <c r="L161" s="308"/>
      <c r="M161" s="296"/>
      <c r="N161" s="303" t="s">
        <v>61</v>
      </c>
      <c r="O161" s="296">
        <f>$I$54</f>
        <v>0</v>
      </c>
      <c r="P161" s="454"/>
      <c r="Q161" s="260"/>
      <c r="S161" s="1"/>
      <c r="T161" s="1"/>
      <c r="U161" s="1"/>
      <c r="V161" s="1"/>
      <c r="W161" s="1"/>
      <c r="X161" s="1"/>
      <c r="Y161" s="1"/>
      <c r="Z161" s="1"/>
      <c r="AA161" s="1"/>
      <c r="AB161" s="1"/>
      <c r="AC161" s="1"/>
      <c r="AD161" s="1"/>
      <c r="AE161" s="1"/>
      <c r="AF161" s="1"/>
      <c r="AG161" s="1"/>
      <c r="AH161" s="73"/>
      <c r="AI161" s="3"/>
      <c r="AJ161" s="1"/>
      <c r="AK161" s="1"/>
      <c r="AL161" s="459"/>
      <c r="AM161" s="459"/>
      <c r="AN161" s="459"/>
      <c r="AO161" s="1"/>
      <c r="AP161" s="1"/>
      <c r="AQ161" s="1"/>
      <c r="AR161" s="1"/>
      <c r="AS161" s="1"/>
      <c r="AT161" s="459"/>
      <c r="AU161" s="459"/>
      <c r="AV161" s="459"/>
      <c r="AW161" s="459"/>
      <c r="AX161" s="459"/>
      <c r="AY161" s="459"/>
      <c r="AZ161" s="459"/>
      <c r="BA161" s="459"/>
      <c r="BB161" s="459"/>
      <c r="BC161" s="459"/>
      <c r="BD161" s="459"/>
      <c r="BE161" s="459"/>
      <c r="BF161" s="459"/>
      <c r="BG161" s="459"/>
      <c r="BH161" s="459"/>
      <c r="BI161" s="459"/>
      <c r="BJ161" s="459"/>
      <c r="BK161" s="459"/>
      <c r="BL161" s="459"/>
      <c r="BM161" s="459"/>
      <c r="BN161" s="459"/>
      <c r="BO161" s="459"/>
      <c r="BP161" s="459"/>
      <c r="BQ161" s="459"/>
      <c r="BR161" s="459"/>
      <c r="BS161" s="459"/>
      <c r="BT161" s="459"/>
      <c r="BU161" s="459"/>
      <c r="BV161" s="459"/>
      <c r="BW161" s="459"/>
      <c r="BX161" s="459"/>
      <c r="BY161" s="459"/>
      <c r="BZ161" s="459"/>
      <c r="CA161" s="459"/>
      <c r="CB161" s="459"/>
      <c r="CC161" s="459"/>
      <c r="CD161" s="459"/>
      <c r="CE161" s="459"/>
      <c r="CF161" s="459"/>
      <c r="CG161" s="459"/>
      <c r="CH161" s="459"/>
      <c r="CI161" s="459"/>
      <c r="CJ161" s="459"/>
      <c r="CK161" s="459"/>
      <c r="CL161" s="459"/>
      <c r="CM161" s="459"/>
      <c r="CN161" s="459"/>
      <c r="CO161" s="459"/>
      <c r="CP161" s="459"/>
      <c r="CQ161" s="459"/>
      <c r="CR161" s="459"/>
      <c r="CS161" s="459"/>
      <c r="CT161" s="459"/>
      <c r="CU161" s="459"/>
      <c r="CV161" s="459"/>
      <c r="CW161" s="459"/>
      <c r="CX161" s="459"/>
      <c r="CY161" s="459"/>
      <c r="CZ161" s="459"/>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459"/>
      <c r="AM162" s="459"/>
      <c r="AN162" s="459"/>
      <c r="AO162" s="1"/>
      <c r="AP162" s="1"/>
      <c r="AQ162" s="1"/>
      <c r="AR162" s="1"/>
      <c r="AS162" s="1"/>
      <c r="AT162" s="459"/>
      <c r="AU162" s="459"/>
      <c r="AV162" s="459"/>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c r="CJ162" s="459"/>
      <c r="CK162" s="459"/>
      <c r="CL162" s="459"/>
      <c r="CM162" s="459"/>
      <c r="CN162" s="459"/>
      <c r="CO162" s="459"/>
      <c r="CP162" s="459"/>
      <c r="CQ162" s="459"/>
      <c r="CR162" s="459"/>
      <c r="CS162" s="459"/>
      <c r="CT162" s="459"/>
      <c r="CU162" s="459"/>
      <c r="CV162" s="459"/>
      <c r="CW162" s="459"/>
      <c r="CX162" s="459"/>
      <c r="CY162" s="459"/>
      <c r="CZ162" s="459"/>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7"/>
      <c r="P163" s="454"/>
      <c r="Q163" s="260"/>
      <c r="S163" s="1"/>
      <c r="T163" s="1"/>
      <c r="U163" s="1"/>
      <c r="V163" s="1"/>
      <c r="W163" s="1"/>
      <c r="X163" s="1"/>
      <c r="Y163" s="1"/>
      <c r="Z163" s="1"/>
      <c r="AA163" s="1"/>
      <c r="AB163" s="1"/>
      <c r="AC163" s="1"/>
      <c r="AD163" s="1"/>
      <c r="AE163" s="1"/>
      <c r="AF163" s="1"/>
      <c r="AG163" s="1"/>
      <c r="AH163" s="73"/>
      <c r="AI163" s="3"/>
      <c r="AJ163" s="1"/>
      <c r="AK163" s="1"/>
      <c r="AL163" s="459"/>
      <c r="AM163" s="459"/>
      <c r="AN163" s="459"/>
      <c r="AO163" s="1"/>
      <c r="AP163" s="1"/>
      <c r="AQ163" s="1"/>
      <c r="AR163" s="1"/>
      <c r="AS163" s="1"/>
      <c r="AT163" s="459"/>
      <c r="AU163" s="459"/>
      <c r="AV163" s="459"/>
      <c r="AW163" s="459"/>
      <c r="AX163" s="459"/>
      <c r="AY163" s="459"/>
      <c r="AZ163" s="459"/>
      <c r="BA163" s="459"/>
      <c r="BB163" s="459"/>
      <c r="BC163" s="459"/>
      <c r="BD163" s="459"/>
      <c r="BE163" s="459"/>
      <c r="BF163" s="459"/>
      <c r="BG163" s="459"/>
      <c r="BH163" s="459"/>
      <c r="BI163" s="459"/>
      <c r="BJ163" s="459"/>
      <c r="BK163" s="459"/>
      <c r="BL163" s="459"/>
      <c r="BM163" s="459"/>
      <c r="BN163" s="459"/>
      <c r="BO163" s="459"/>
      <c r="BP163" s="459"/>
      <c r="BQ163" s="459"/>
      <c r="BR163" s="459"/>
      <c r="BS163" s="459"/>
      <c r="BT163" s="459"/>
      <c r="BU163" s="459"/>
      <c r="BV163" s="459"/>
      <c r="BW163" s="459"/>
      <c r="BX163" s="459"/>
      <c r="BY163" s="459"/>
      <c r="BZ163" s="459"/>
      <c r="CA163" s="459"/>
      <c r="CB163" s="459"/>
      <c r="CC163" s="459"/>
      <c r="CD163" s="459"/>
      <c r="CE163" s="459"/>
      <c r="CF163" s="459"/>
      <c r="CG163" s="459"/>
      <c r="CH163" s="459"/>
      <c r="CI163" s="459"/>
      <c r="CJ163" s="459"/>
      <c r="CK163" s="459"/>
      <c r="CL163" s="459"/>
      <c r="CM163" s="459"/>
      <c r="CN163" s="459"/>
      <c r="CO163" s="459"/>
      <c r="CP163" s="459"/>
      <c r="CQ163" s="459"/>
      <c r="CR163" s="459"/>
      <c r="CS163" s="459"/>
      <c r="CT163" s="459"/>
      <c r="CU163" s="459"/>
      <c r="CV163" s="459"/>
      <c r="CW163" s="459"/>
      <c r="CX163" s="459"/>
      <c r="CY163" s="459"/>
      <c r="CZ163" s="459"/>
    </row>
    <row r="164" spans="1:104" s="81" customFormat="1" ht="19.350000000000001" hidden="1" customHeight="1" outlineLevel="1">
      <c r="A164" s="252"/>
      <c r="B164" s="435" t="str">
        <f>TEXT($B$58*$F$58+$D$58-G58,"###.00")&amp;" /固定含む"</f>
        <v>.00 /固定含む</v>
      </c>
      <c r="C164" s="428"/>
      <c r="D164" s="42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8"/>
      <c r="P164" s="454"/>
      <c r="Q164" s="260"/>
      <c r="S164" s="1"/>
      <c r="T164" s="1"/>
      <c r="U164" s="1"/>
      <c r="V164" s="1"/>
      <c r="W164" s="1"/>
      <c r="X164" s="1"/>
      <c r="Y164" s="1"/>
      <c r="Z164" s="1"/>
      <c r="AA164" s="1"/>
      <c r="AB164" s="1"/>
      <c r="AC164" s="1"/>
      <c r="AD164" s="1"/>
      <c r="AE164" s="1"/>
      <c r="AF164" s="1"/>
      <c r="AG164" s="1"/>
      <c r="AH164" s="73"/>
      <c r="AI164" s="3"/>
      <c r="AJ164" s="1"/>
      <c r="AK164" s="1"/>
      <c r="AL164" s="459"/>
      <c r="AM164" s="459"/>
      <c r="AN164" s="459"/>
      <c r="AO164" s="1"/>
      <c r="AP164" s="1"/>
      <c r="AQ164" s="1"/>
      <c r="AR164" s="1"/>
      <c r="AS164" s="1"/>
      <c r="AT164" s="459"/>
      <c r="AU164" s="459"/>
      <c r="AV164" s="459"/>
      <c r="AW164" s="459"/>
      <c r="AX164" s="459"/>
      <c r="AY164" s="459"/>
      <c r="AZ164" s="459"/>
      <c r="BA164" s="459"/>
      <c r="BB164" s="459"/>
      <c r="BC164" s="459"/>
      <c r="BD164" s="459"/>
      <c r="BE164" s="459"/>
      <c r="BF164" s="459"/>
      <c r="BG164" s="459"/>
      <c r="BH164" s="459"/>
      <c r="BI164" s="459"/>
      <c r="BJ164" s="459"/>
      <c r="BK164" s="459"/>
      <c r="BL164" s="459"/>
      <c r="BM164" s="459"/>
      <c r="BN164" s="459"/>
      <c r="BO164" s="459"/>
      <c r="BP164" s="459"/>
      <c r="BQ164" s="459"/>
      <c r="BR164" s="459"/>
      <c r="BS164" s="459"/>
      <c r="BT164" s="459"/>
      <c r="BU164" s="459"/>
      <c r="BV164" s="459"/>
      <c r="BW164" s="459"/>
      <c r="BX164" s="459"/>
      <c r="BY164" s="459"/>
      <c r="BZ164" s="459"/>
      <c r="CA164" s="459"/>
      <c r="CB164" s="459"/>
      <c r="CC164" s="459"/>
      <c r="CD164" s="459"/>
      <c r="CE164" s="459"/>
      <c r="CF164" s="459"/>
      <c r="CG164" s="459"/>
      <c r="CH164" s="459"/>
      <c r="CI164" s="459"/>
      <c r="CJ164" s="459"/>
      <c r="CK164" s="459"/>
      <c r="CL164" s="459"/>
      <c r="CM164" s="459"/>
      <c r="CN164" s="459"/>
      <c r="CO164" s="459"/>
      <c r="CP164" s="459"/>
      <c r="CQ164" s="459"/>
      <c r="CR164" s="459"/>
      <c r="CS164" s="459"/>
      <c r="CT164" s="459"/>
      <c r="CU164" s="459"/>
      <c r="CV164" s="459"/>
      <c r="CW164" s="459"/>
      <c r="CX164" s="459"/>
      <c r="CY164" s="459"/>
      <c r="CZ164" s="459"/>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459"/>
      <c r="AM165" s="459"/>
      <c r="AN165" s="459"/>
      <c r="AO165" s="1"/>
      <c r="AP165" s="1"/>
      <c r="AQ165" s="1"/>
      <c r="AR165" s="1"/>
      <c r="AS165" s="1"/>
      <c r="AT165" s="459"/>
      <c r="AU165" s="459"/>
      <c r="AV165" s="459"/>
      <c r="AW165" s="459"/>
      <c r="AX165" s="459"/>
      <c r="AY165" s="459"/>
      <c r="AZ165" s="459"/>
      <c r="BA165" s="459"/>
      <c r="BB165" s="459"/>
      <c r="BC165" s="459"/>
      <c r="BD165" s="459"/>
      <c r="BE165" s="459"/>
      <c r="BF165" s="459"/>
      <c r="BG165" s="459"/>
      <c r="BH165" s="459"/>
      <c r="BI165" s="459"/>
      <c r="BJ165" s="459"/>
      <c r="BK165" s="459"/>
      <c r="BL165" s="459"/>
      <c r="BM165" s="459"/>
      <c r="BN165" s="459"/>
      <c r="BO165" s="459"/>
      <c r="BP165" s="459"/>
      <c r="BQ165" s="459"/>
      <c r="BR165" s="459"/>
      <c r="BS165" s="459"/>
      <c r="BT165" s="459"/>
      <c r="BU165" s="459"/>
      <c r="BV165" s="459"/>
      <c r="BW165" s="459"/>
      <c r="BX165" s="459"/>
      <c r="BY165" s="459"/>
      <c r="BZ165" s="459"/>
      <c r="CA165" s="459"/>
      <c r="CB165" s="459"/>
      <c r="CC165" s="459"/>
      <c r="CD165" s="459"/>
      <c r="CE165" s="459"/>
      <c r="CF165" s="459"/>
      <c r="CG165" s="459"/>
      <c r="CH165" s="459"/>
      <c r="CI165" s="459"/>
      <c r="CJ165" s="459"/>
      <c r="CK165" s="459"/>
      <c r="CL165" s="459"/>
      <c r="CM165" s="459"/>
      <c r="CN165" s="459"/>
      <c r="CO165" s="459"/>
      <c r="CP165" s="459"/>
      <c r="CQ165" s="459"/>
      <c r="CR165" s="459"/>
      <c r="CS165" s="459"/>
      <c r="CT165" s="459"/>
      <c r="CU165" s="459"/>
      <c r="CV165" s="459"/>
      <c r="CW165" s="459"/>
      <c r="CX165" s="459"/>
      <c r="CY165" s="459"/>
      <c r="CZ165" s="459"/>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459"/>
      <c r="AM166" s="459"/>
      <c r="AN166" s="459"/>
      <c r="AO166" s="1"/>
      <c r="AP166" s="1"/>
      <c r="AQ166" s="1"/>
      <c r="AR166" s="1"/>
      <c r="AS166" s="1"/>
      <c r="AT166" s="459"/>
      <c r="AU166" s="459"/>
      <c r="AV166" s="459"/>
      <c r="AW166" s="459"/>
      <c r="AX166" s="459"/>
      <c r="AY166" s="459"/>
      <c r="AZ166" s="459"/>
      <c r="BA166" s="459"/>
      <c r="BB166" s="459"/>
      <c r="BC166" s="459"/>
      <c r="BD166" s="459"/>
      <c r="BE166" s="459"/>
      <c r="BF166" s="459"/>
      <c r="BG166" s="459"/>
      <c r="BH166" s="459"/>
      <c r="BI166" s="459"/>
      <c r="BJ166" s="459"/>
      <c r="BK166" s="459"/>
      <c r="BL166" s="459"/>
      <c r="BM166" s="459"/>
      <c r="BN166" s="459"/>
      <c r="BO166" s="459"/>
      <c r="BP166" s="459"/>
      <c r="BQ166" s="459"/>
      <c r="BR166" s="459"/>
      <c r="BS166" s="459"/>
      <c r="BT166" s="459"/>
      <c r="BU166" s="459"/>
      <c r="BV166" s="459"/>
      <c r="BW166" s="459"/>
      <c r="BX166" s="459"/>
      <c r="BY166" s="459"/>
      <c r="BZ166" s="459"/>
      <c r="CA166" s="459"/>
      <c r="CB166" s="459"/>
      <c r="CC166" s="459"/>
      <c r="CD166" s="459"/>
      <c r="CE166" s="459"/>
      <c r="CF166" s="459"/>
      <c r="CG166" s="459"/>
      <c r="CH166" s="459"/>
      <c r="CI166" s="459"/>
      <c r="CJ166" s="459"/>
      <c r="CK166" s="459"/>
      <c r="CL166" s="459"/>
      <c r="CM166" s="459"/>
      <c r="CN166" s="459"/>
      <c r="CO166" s="459"/>
      <c r="CP166" s="459"/>
      <c r="CQ166" s="459"/>
      <c r="CR166" s="459"/>
      <c r="CS166" s="459"/>
      <c r="CT166" s="459"/>
      <c r="CU166" s="459"/>
      <c r="CV166" s="459"/>
      <c r="CW166" s="459"/>
      <c r="CX166" s="459"/>
      <c r="CY166" s="459"/>
      <c r="CZ166" s="459"/>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459"/>
      <c r="AM167" s="459"/>
      <c r="AN167" s="459"/>
      <c r="AO167" s="1"/>
      <c r="AP167" s="1"/>
      <c r="AQ167" s="1"/>
      <c r="AR167" s="1"/>
      <c r="AS167" s="1"/>
      <c r="AT167" s="459"/>
      <c r="AU167" s="459"/>
      <c r="AV167" s="459"/>
      <c r="AW167" s="459"/>
      <c r="AX167" s="459"/>
      <c r="AY167" s="459"/>
      <c r="AZ167" s="459"/>
      <c r="BA167" s="459"/>
      <c r="BB167" s="459"/>
      <c r="BC167" s="459"/>
      <c r="BD167" s="459"/>
      <c r="BE167" s="459"/>
      <c r="BF167" s="459"/>
      <c r="BG167" s="459"/>
      <c r="BH167" s="459"/>
      <c r="BI167" s="459"/>
      <c r="BJ167" s="459"/>
      <c r="BK167" s="459"/>
      <c r="BL167" s="459"/>
      <c r="BM167" s="459"/>
      <c r="BN167" s="459"/>
      <c r="BO167" s="459"/>
      <c r="BP167" s="459"/>
      <c r="BQ167" s="459"/>
      <c r="BR167" s="459"/>
      <c r="BS167" s="459"/>
      <c r="BT167" s="459"/>
      <c r="BU167" s="459"/>
      <c r="BV167" s="459"/>
      <c r="BW167" s="459"/>
      <c r="BX167" s="459"/>
      <c r="BY167" s="459"/>
      <c r="BZ167" s="459"/>
      <c r="CA167" s="459"/>
      <c r="CB167" s="459"/>
      <c r="CC167" s="459"/>
      <c r="CD167" s="459"/>
      <c r="CE167" s="459"/>
      <c r="CF167" s="459"/>
      <c r="CG167" s="459"/>
      <c r="CH167" s="459"/>
      <c r="CI167" s="459"/>
      <c r="CJ167" s="459"/>
      <c r="CK167" s="459"/>
      <c r="CL167" s="459"/>
      <c r="CM167" s="459"/>
      <c r="CN167" s="459"/>
      <c r="CO167" s="459"/>
      <c r="CP167" s="459"/>
      <c r="CQ167" s="459"/>
      <c r="CR167" s="459"/>
      <c r="CS167" s="459"/>
      <c r="CT167" s="459"/>
      <c r="CU167" s="459"/>
      <c r="CV167" s="459"/>
      <c r="CW167" s="459"/>
      <c r="CX167" s="459"/>
      <c r="CY167" s="459"/>
      <c r="CZ167" s="459"/>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459"/>
      <c r="AM168" s="459"/>
      <c r="AN168" s="459"/>
      <c r="AO168" s="1"/>
      <c r="AP168" s="1"/>
      <c r="AQ168" s="1"/>
      <c r="AR168" s="1"/>
      <c r="AS168" s="1"/>
      <c r="AT168" s="459"/>
      <c r="AU168" s="459"/>
      <c r="AV168" s="459"/>
      <c r="AW168" s="459"/>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59"/>
      <c r="BY168" s="459"/>
      <c r="BZ168" s="459"/>
      <c r="CA168" s="459"/>
      <c r="CB168" s="459"/>
      <c r="CC168" s="459"/>
      <c r="CD168" s="459"/>
      <c r="CE168" s="459"/>
      <c r="CF168" s="459"/>
      <c r="CG168" s="459"/>
      <c r="CH168" s="459"/>
      <c r="CI168" s="459"/>
      <c r="CJ168" s="459"/>
      <c r="CK168" s="459"/>
      <c r="CL168" s="459"/>
      <c r="CM168" s="459"/>
      <c r="CN168" s="459"/>
      <c r="CO168" s="459"/>
      <c r="CP168" s="459"/>
      <c r="CQ168" s="459"/>
      <c r="CR168" s="459"/>
      <c r="CS168" s="459"/>
      <c r="CT168" s="459"/>
      <c r="CU168" s="459"/>
      <c r="CV168" s="459"/>
      <c r="CW168" s="459"/>
      <c r="CX168" s="459"/>
      <c r="CY168" s="459"/>
      <c r="CZ168" s="459"/>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459"/>
      <c r="AM169" s="459"/>
      <c r="AN169" s="459"/>
      <c r="AO169" s="1"/>
      <c r="AP169" s="1"/>
      <c r="AQ169" s="1"/>
      <c r="AR169" s="1"/>
      <c r="AS169" s="1"/>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c r="BS169" s="459"/>
      <c r="BT169" s="459"/>
      <c r="BU169" s="459"/>
      <c r="BV169" s="459"/>
      <c r="BW169" s="459"/>
      <c r="BX169" s="459"/>
      <c r="BY169" s="459"/>
      <c r="BZ169" s="459"/>
      <c r="CA169" s="459"/>
      <c r="CB169" s="459"/>
      <c r="CC169" s="459"/>
      <c r="CD169" s="459"/>
      <c r="CE169" s="459"/>
      <c r="CF169" s="459"/>
      <c r="CG169" s="459"/>
      <c r="CH169" s="459"/>
      <c r="CI169" s="459"/>
      <c r="CJ169" s="459"/>
      <c r="CK169" s="459"/>
      <c r="CL169" s="459"/>
      <c r="CM169" s="459"/>
      <c r="CN169" s="459"/>
      <c r="CO169" s="459"/>
      <c r="CP169" s="459"/>
      <c r="CQ169" s="459"/>
      <c r="CR169" s="459"/>
      <c r="CS169" s="459"/>
      <c r="CT169" s="459"/>
      <c r="CU169" s="459"/>
      <c r="CV169" s="459"/>
      <c r="CW169" s="459"/>
      <c r="CX169" s="459"/>
      <c r="CY169" s="459"/>
      <c r="CZ169" s="459"/>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459"/>
      <c r="AM170" s="459"/>
      <c r="AN170" s="459"/>
      <c r="AO170" s="1"/>
      <c r="AP170" s="1"/>
      <c r="AQ170" s="1"/>
      <c r="AR170" s="1"/>
      <c r="AS170" s="1"/>
      <c r="AT170" s="459"/>
      <c r="AU170" s="459"/>
      <c r="AV170" s="459"/>
      <c r="AW170" s="459"/>
      <c r="AX170" s="459"/>
      <c r="AY170" s="459"/>
      <c r="AZ170" s="459"/>
      <c r="BA170" s="459"/>
      <c r="BB170" s="459"/>
      <c r="BC170" s="459"/>
      <c r="BD170" s="459"/>
      <c r="BE170" s="459"/>
      <c r="BF170" s="459"/>
      <c r="BG170" s="459"/>
      <c r="BH170" s="459"/>
      <c r="BI170" s="459"/>
      <c r="BJ170" s="459"/>
      <c r="BK170" s="459"/>
      <c r="BL170" s="459"/>
      <c r="BM170" s="459"/>
      <c r="BN170" s="459"/>
      <c r="BO170" s="459"/>
      <c r="BP170" s="459"/>
      <c r="BQ170" s="459"/>
      <c r="BR170" s="459"/>
      <c r="BS170" s="459"/>
      <c r="BT170" s="459"/>
      <c r="BU170" s="459"/>
      <c r="BV170" s="459"/>
      <c r="BW170" s="459"/>
      <c r="BX170" s="459"/>
      <c r="BY170" s="459"/>
      <c r="BZ170" s="459"/>
      <c r="CA170" s="459"/>
      <c r="CB170" s="459"/>
      <c r="CC170" s="459"/>
      <c r="CD170" s="459"/>
      <c r="CE170" s="459"/>
      <c r="CF170" s="459"/>
      <c r="CG170" s="459"/>
      <c r="CH170" s="459"/>
      <c r="CI170" s="459"/>
      <c r="CJ170" s="459"/>
      <c r="CK170" s="459"/>
      <c r="CL170" s="459"/>
      <c r="CM170" s="459"/>
      <c r="CN170" s="459"/>
      <c r="CO170" s="459"/>
      <c r="CP170" s="459"/>
      <c r="CQ170" s="459"/>
      <c r="CR170" s="459"/>
      <c r="CS170" s="459"/>
      <c r="CT170" s="459"/>
      <c r="CU170" s="459"/>
      <c r="CV170" s="459"/>
      <c r="CW170" s="459"/>
      <c r="CX170" s="459"/>
      <c r="CY170" s="459"/>
      <c r="CZ170" s="459"/>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459"/>
      <c r="AM171" s="459"/>
      <c r="AN171" s="459"/>
      <c r="AO171" s="1"/>
      <c r="AP171" s="1"/>
      <c r="AQ171" s="1"/>
      <c r="AR171" s="1"/>
      <c r="AS171" s="1"/>
      <c r="AT171" s="459"/>
      <c r="AU171" s="459"/>
      <c r="AV171" s="459"/>
      <c r="AW171" s="459"/>
      <c r="AX171" s="459"/>
      <c r="AY171" s="459"/>
      <c r="AZ171" s="459"/>
      <c r="BA171" s="459"/>
      <c r="BB171" s="459"/>
      <c r="BC171" s="459"/>
      <c r="BD171" s="459"/>
      <c r="BE171" s="459"/>
      <c r="BF171" s="459"/>
      <c r="BG171" s="459"/>
      <c r="BH171" s="459"/>
      <c r="BI171" s="459"/>
      <c r="BJ171" s="459"/>
      <c r="BK171" s="459"/>
      <c r="BL171" s="459"/>
      <c r="BM171" s="459"/>
      <c r="BN171" s="459"/>
      <c r="BO171" s="459"/>
      <c r="BP171" s="459"/>
      <c r="BQ171" s="459"/>
      <c r="BR171" s="459"/>
      <c r="BS171" s="459"/>
      <c r="BT171" s="459"/>
      <c r="BU171" s="459"/>
      <c r="BV171" s="459"/>
      <c r="BW171" s="459"/>
      <c r="BX171" s="459"/>
      <c r="BY171" s="459"/>
      <c r="BZ171" s="459"/>
      <c r="CA171" s="459"/>
      <c r="CB171" s="459"/>
      <c r="CC171" s="459"/>
      <c r="CD171" s="459"/>
      <c r="CE171" s="459"/>
      <c r="CF171" s="459"/>
      <c r="CG171" s="459"/>
      <c r="CH171" s="459"/>
      <c r="CI171" s="459"/>
      <c r="CJ171" s="459"/>
      <c r="CK171" s="459"/>
      <c r="CL171" s="459"/>
      <c r="CM171" s="459"/>
      <c r="CN171" s="459"/>
      <c r="CO171" s="459"/>
      <c r="CP171" s="459"/>
      <c r="CQ171" s="459"/>
      <c r="CR171" s="459"/>
      <c r="CS171" s="459"/>
      <c r="CT171" s="459"/>
      <c r="CU171" s="459"/>
      <c r="CV171" s="459"/>
      <c r="CW171" s="459"/>
      <c r="CX171" s="459"/>
      <c r="CY171" s="459"/>
      <c r="CZ171" s="459"/>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459"/>
      <c r="AM172" s="459"/>
      <c r="AN172" s="459"/>
      <c r="AO172" s="1"/>
      <c r="AP172" s="1"/>
      <c r="AQ172" s="1"/>
      <c r="AR172" s="1"/>
      <c r="AS172" s="1"/>
      <c r="AT172" s="459"/>
      <c r="AU172" s="459"/>
      <c r="AV172" s="459"/>
      <c r="AW172" s="459"/>
      <c r="AX172" s="459"/>
      <c r="AY172" s="459"/>
      <c r="AZ172" s="459"/>
      <c r="BA172" s="459"/>
      <c r="BB172" s="459"/>
      <c r="BC172" s="459"/>
      <c r="BD172" s="459"/>
      <c r="BE172" s="459"/>
      <c r="BF172" s="459"/>
      <c r="BG172" s="459"/>
      <c r="BH172" s="459"/>
      <c r="BI172" s="459"/>
      <c r="BJ172" s="459"/>
      <c r="BK172" s="459"/>
      <c r="BL172" s="459"/>
      <c r="BM172" s="459"/>
      <c r="BN172" s="459"/>
      <c r="BO172" s="459"/>
      <c r="BP172" s="459"/>
      <c r="BQ172" s="459"/>
      <c r="BR172" s="459"/>
      <c r="BS172" s="459"/>
      <c r="BT172" s="459"/>
      <c r="BU172" s="459"/>
      <c r="BV172" s="459"/>
      <c r="BW172" s="459"/>
      <c r="BX172" s="459"/>
      <c r="BY172" s="459"/>
      <c r="BZ172" s="459"/>
      <c r="CA172" s="459"/>
      <c r="CB172" s="459"/>
      <c r="CC172" s="459"/>
      <c r="CD172" s="459"/>
      <c r="CE172" s="459"/>
      <c r="CF172" s="459"/>
      <c r="CG172" s="459"/>
      <c r="CH172" s="459"/>
      <c r="CI172" s="459"/>
      <c r="CJ172" s="459"/>
      <c r="CK172" s="459"/>
      <c r="CL172" s="459"/>
      <c r="CM172" s="459"/>
      <c r="CN172" s="459"/>
      <c r="CO172" s="459"/>
      <c r="CP172" s="459"/>
      <c r="CQ172" s="459"/>
      <c r="CR172" s="459"/>
      <c r="CS172" s="459"/>
      <c r="CT172" s="459"/>
      <c r="CU172" s="459"/>
      <c r="CV172" s="459"/>
      <c r="CW172" s="459"/>
      <c r="CX172" s="459"/>
      <c r="CY172" s="459"/>
      <c r="CZ172" s="459"/>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459"/>
      <c r="AM173" s="459"/>
      <c r="AN173" s="459"/>
      <c r="AO173" s="1"/>
      <c r="AP173" s="1"/>
      <c r="AQ173" s="1"/>
      <c r="AR173" s="1"/>
      <c r="AS173" s="1"/>
      <c r="AT173" s="459"/>
      <c r="AU173" s="459"/>
      <c r="AV173" s="459"/>
      <c r="AW173" s="459"/>
      <c r="AX173" s="459"/>
      <c r="AY173" s="459"/>
      <c r="AZ173" s="459"/>
      <c r="BA173" s="459"/>
      <c r="BB173" s="459"/>
      <c r="BC173" s="459"/>
      <c r="BD173" s="459"/>
      <c r="BE173" s="459"/>
      <c r="BF173" s="459"/>
      <c r="BG173" s="459"/>
      <c r="BH173" s="459"/>
      <c r="BI173" s="459"/>
      <c r="BJ173" s="459"/>
      <c r="BK173" s="459"/>
      <c r="BL173" s="459"/>
      <c r="BM173" s="459"/>
      <c r="BN173" s="459"/>
      <c r="BO173" s="459"/>
      <c r="BP173" s="459"/>
      <c r="BQ173" s="459"/>
      <c r="BR173" s="459"/>
      <c r="BS173" s="459"/>
      <c r="BT173" s="459"/>
      <c r="BU173" s="459"/>
      <c r="BV173" s="459"/>
      <c r="BW173" s="459"/>
      <c r="BX173" s="459"/>
      <c r="BY173" s="459"/>
      <c r="BZ173" s="459"/>
      <c r="CA173" s="459"/>
      <c r="CB173" s="459"/>
      <c r="CC173" s="459"/>
      <c r="CD173" s="459"/>
      <c r="CE173" s="459"/>
      <c r="CF173" s="459"/>
      <c r="CG173" s="459"/>
      <c r="CH173" s="459"/>
      <c r="CI173" s="459"/>
      <c r="CJ173" s="459"/>
      <c r="CK173" s="459"/>
      <c r="CL173" s="459"/>
      <c r="CM173" s="459"/>
      <c r="CN173" s="459"/>
      <c r="CO173" s="459"/>
      <c r="CP173" s="459"/>
      <c r="CQ173" s="459"/>
      <c r="CR173" s="459"/>
      <c r="CS173" s="459"/>
      <c r="CT173" s="459"/>
      <c r="CU173" s="459"/>
      <c r="CV173" s="459"/>
      <c r="CW173" s="459"/>
      <c r="CX173" s="459"/>
      <c r="CY173" s="459"/>
      <c r="CZ173" s="459"/>
    </row>
    <row r="174" spans="1:104" s="81" customFormat="1" ht="19.350000000000001" hidden="1" customHeight="1" outlineLevel="1">
      <c r="A174" s="252"/>
      <c r="B174" s="269" t="str">
        <f>$O$156</f>
        <v>所定労働時間(h/月)</v>
      </c>
      <c r="C174" s="258"/>
      <c r="D174" s="219"/>
      <c r="E174" s="427" t="s">
        <v>51</v>
      </c>
      <c r="F174" s="252"/>
      <c r="G174" s="252"/>
      <c r="H174" s="267" t="str">
        <f>$H$53</f>
        <v>NEDO事業の従事時間(h/月)</v>
      </c>
      <c r="I174" s="237"/>
      <c r="J174" s="230"/>
      <c r="K174" s="232">
        <f>$H$54</f>
        <v>0</v>
      </c>
      <c r="L174" s="219"/>
      <c r="M174" s="219"/>
      <c r="N174" s="453"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459"/>
      <c r="AM174" s="459"/>
      <c r="AN174" s="459"/>
      <c r="AO174" s="1"/>
      <c r="AP174" s="1"/>
      <c r="AQ174" s="1"/>
      <c r="AR174" s="1"/>
      <c r="AS174" s="1"/>
      <c r="AT174" s="459"/>
      <c r="AU174" s="459"/>
      <c r="AV174" s="459"/>
      <c r="AW174" s="459"/>
      <c r="AX174" s="459"/>
      <c r="AY174" s="459"/>
      <c r="AZ174" s="459"/>
      <c r="BA174" s="459"/>
      <c r="BB174" s="459"/>
      <c r="BC174" s="459"/>
      <c r="BD174" s="459"/>
      <c r="BE174" s="459"/>
      <c r="BF174" s="459"/>
      <c r="BG174" s="459"/>
      <c r="BH174" s="459"/>
      <c r="BI174" s="459"/>
      <c r="BJ174" s="459"/>
      <c r="BK174" s="459"/>
      <c r="BL174" s="459"/>
      <c r="BM174" s="459"/>
      <c r="BN174" s="459"/>
      <c r="BO174" s="459"/>
      <c r="BP174" s="459"/>
      <c r="BQ174" s="459"/>
      <c r="BR174" s="459"/>
      <c r="BS174" s="459"/>
      <c r="BT174" s="459"/>
      <c r="BU174" s="459"/>
      <c r="BV174" s="459"/>
      <c r="BW174" s="459"/>
      <c r="BX174" s="459"/>
      <c r="BY174" s="459"/>
      <c r="BZ174" s="459"/>
      <c r="CA174" s="459"/>
      <c r="CB174" s="459"/>
      <c r="CC174" s="459"/>
      <c r="CD174" s="459"/>
      <c r="CE174" s="459"/>
      <c r="CF174" s="459"/>
      <c r="CG174" s="459"/>
      <c r="CH174" s="459"/>
      <c r="CI174" s="459"/>
      <c r="CJ174" s="459"/>
      <c r="CK174" s="459"/>
      <c r="CL174" s="459"/>
      <c r="CM174" s="459"/>
      <c r="CN174" s="459"/>
      <c r="CO174" s="459"/>
      <c r="CP174" s="459"/>
      <c r="CQ174" s="459"/>
      <c r="CR174" s="459"/>
      <c r="CS174" s="459"/>
      <c r="CT174" s="459"/>
      <c r="CU174" s="459"/>
      <c r="CV174" s="459"/>
      <c r="CW174" s="459"/>
      <c r="CX174" s="459"/>
      <c r="CY174" s="459"/>
      <c r="CZ174" s="459"/>
    </row>
    <row r="175" spans="1:104" s="81" customFormat="1" ht="19.350000000000001" hidden="1" customHeight="1" outlineLevel="1">
      <c r="A175" s="252"/>
      <c r="B175" s="435" t="str">
        <f>TEXT($B$58*$F$58-G58,"###.00")&amp;" /固定除く"</f>
        <v>.00 /固定除く</v>
      </c>
      <c r="C175" s="428"/>
      <c r="D175" s="428"/>
      <c r="E175" s="428"/>
      <c r="F175" s="300" t="str">
        <f>H174&amp;" "&amp;K$174&amp;" + "&amp;$I$53&amp;" "&amp;$I$54</f>
        <v>NEDO事業の従事時間(h/月) 0 + 他の公的事業従事時間(h/月) 0</v>
      </c>
      <c r="G175" s="291"/>
      <c r="H175" s="292"/>
      <c r="I175" s="292"/>
      <c r="J175" s="292"/>
      <c r="K175" s="292"/>
      <c r="L175" s="292"/>
      <c r="M175" s="219"/>
      <c r="N175" s="453"/>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459"/>
      <c r="AM175" s="459"/>
      <c r="AN175" s="459"/>
      <c r="AO175" s="1"/>
      <c r="AP175" s="1"/>
      <c r="AQ175" s="1"/>
      <c r="AR175" s="1"/>
      <c r="AS175" s="1"/>
      <c r="AT175" s="459"/>
      <c r="AU175" s="459"/>
      <c r="AV175" s="459"/>
      <c r="AW175" s="459"/>
      <c r="AX175" s="459"/>
      <c r="AY175" s="459"/>
      <c r="AZ175" s="459"/>
      <c r="BA175" s="459"/>
      <c r="BB175" s="459"/>
      <c r="BC175" s="459"/>
      <c r="BD175" s="459"/>
      <c r="BE175" s="459"/>
      <c r="BF175" s="459"/>
      <c r="BG175" s="459"/>
      <c r="BH175" s="459"/>
      <c r="BI175" s="459"/>
      <c r="BJ175" s="459"/>
      <c r="BK175" s="459"/>
      <c r="BL175" s="459"/>
      <c r="BM175" s="459"/>
      <c r="BN175" s="459"/>
      <c r="BO175" s="459"/>
      <c r="BP175" s="459"/>
      <c r="BQ175" s="459"/>
      <c r="BR175" s="459"/>
      <c r="BS175" s="459"/>
      <c r="BT175" s="459"/>
      <c r="BU175" s="459"/>
      <c r="BV175" s="459"/>
      <c r="BW175" s="459"/>
      <c r="BX175" s="459"/>
      <c r="BY175" s="459"/>
      <c r="BZ175" s="459"/>
      <c r="CA175" s="459"/>
      <c r="CB175" s="459"/>
      <c r="CC175" s="459"/>
      <c r="CD175" s="459"/>
      <c r="CE175" s="459"/>
      <c r="CF175" s="459"/>
      <c r="CG175" s="459"/>
      <c r="CH175" s="459"/>
      <c r="CI175" s="459"/>
      <c r="CJ175" s="459"/>
      <c r="CK175" s="459"/>
      <c r="CL175" s="459"/>
      <c r="CM175" s="459"/>
      <c r="CN175" s="459"/>
      <c r="CO175" s="459"/>
      <c r="CP175" s="459"/>
      <c r="CQ175" s="459"/>
      <c r="CR175" s="459"/>
      <c r="CS175" s="459"/>
      <c r="CT175" s="459"/>
      <c r="CU175" s="459"/>
      <c r="CV175" s="459"/>
      <c r="CW175" s="459"/>
      <c r="CX175" s="459"/>
      <c r="CY175" s="459"/>
      <c r="CZ175" s="459"/>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459"/>
      <c r="AM176" s="459"/>
      <c r="AN176" s="459"/>
      <c r="AO176" s="1"/>
      <c r="AP176" s="1"/>
      <c r="AQ176" s="1"/>
      <c r="AR176" s="1"/>
      <c r="AS176" s="1"/>
      <c r="AT176" s="459"/>
      <c r="AU176" s="459"/>
      <c r="AV176" s="459"/>
      <c r="AW176" s="459"/>
      <c r="AX176" s="459"/>
      <c r="AY176" s="459"/>
      <c r="AZ176" s="459"/>
      <c r="BA176" s="459"/>
      <c r="BB176" s="459"/>
      <c r="BC176" s="459"/>
      <c r="BD176" s="459"/>
      <c r="BE176" s="459"/>
      <c r="BF176" s="459"/>
      <c r="BG176" s="459"/>
      <c r="BH176" s="459"/>
      <c r="BI176" s="459"/>
      <c r="BJ176" s="459"/>
      <c r="BK176" s="459"/>
      <c r="BL176" s="459"/>
      <c r="BM176" s="459"/>
      <c r="BN176" s="459"/>
      <c r="BO176" s="459"/>
      <c r="BP176" s="459"/>
      <c r="BQ176" s="459"/>
      <c r="BR176" s="459"/>
      <c r="BS176" s="459"/>
      <c r="BT176" s="459"/>
      <c r="BU176" s="459"/>
      <c r="BV176" s="459"/>
      <c r="BW176" s="459"/>
      <c r="BX176" s="459"/>
      <c r="BY176" s="459"/>
      <c r="BZ176" s="459"/>
      <c r="CA176" s="459"/>
      <c r="CB176" s="459"/>
      <c r="CC176" s="459"/>
      <c r="CD176" s="459"/>
      <c r="CE176" s="459"/>
      <c r="CF176" s="459"/>
      <c r="CG176" s="459"/>
      <c r="CH176" s="459"/>
      <c r="CI176" s="459"/>
      <c r="CJ176" s="459"/>
      <c r="CK176" s="459"/>
      <c r="CL176" s="459"/>
      <c r="CM176" s="459"/>
      <c r="CN176" s="459"/>
      <c r="CO176" s="459"/>
      <c r="CP176" s="459"/>
      <c r="CQ176" s="459"/>
      <c r="CR176" s="459"/>
      <c r="CS176" s="459"/>
      <c r="CT176" s="459"/>
      <c r="CU176" s="459"/>
      <c r="CV176" s="459"/>
      <c r="CW176" s="459"/>
      <c r="CX176" s="459"/>
      <c r="CY176" s="459"/>
      <c r="CZ176" s="459"/>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459"/>
      <c r="AM177" s="459"/>
      <c r="AN177" s="459"/>
      <c r="AO177" s="1"/>
      <c r="AP177" s="1"/>
      <c r="AQ177" s="1"/>
      <c r="AR177" s="1"/>
      <c r="AS177" s="1"/>
      <c r="AT177" s="459"/>
      <c r="AU177" s="459"/>
      <c r="AV177" s="459"/>
      <c r="AW177" s="459"/>
      <c r="AX177" s="459"/>
      <c r="AY177" s="459"/>
      <c r="AZ177" s="459"/>
      <c r="BA177" s="459"/>
      <c r="BB177" s="459"/>
      <c r="BC177" s="459"/>
      <c r="BD177" s="459"/>
      <c r="BE177" s="459"/>
      <c r="BF177" s="459"/>
      <c r="BG177" s="459"/>
      <c r="BH177" s="459"/>
      <c r="BI177" s="459"/>
      <c r="BJ177" s="459"/>
      <c r="BK177" s="459"/>
      <c r="BL177" s="459"/>
      <c r="BM177" s="459"/>
      <c r="BN177" s="459"/>
      <c r="BO177" s="459"/>
      <c r="BP177" s="459"/>
      <c r="BQ177" s="459"/>
      <c r="BR177" s="459"/>
      <c r="BS177" s="459"/>
      <c r="BT177" s="459"/>
      <c r="BU177" s="459"/>
      <c r="BV177" s="459"/>
      <c r="BW177" s="459"/>
      <c r="BX177" s="459"/>
      <c r="BY177" s="459"/>
      <c r="BZ177" s="459"/>
      <c r="CA177" s="459"/>
      <c r="CB177" s="459"/>
      <c r="CC177" s="459"/>
      <c r="CD177" s="459"/>
      <c r="CE177" s="459"/>
      <c r="CF177" s="459"/>
      <c r="CG177" s="459"/>
      <c r="CH177" s="459"/>
      <c r="CI177" s="459"/>
      <c r="CJ177" s="459"/>
      <c r="CK177" s="459"/>
      <c r="CL177" s="459"/>
      <c r="CM177" s="459"/>
      <c r="CN177" s="459"/>
      <c r="CO177" s="459"/>
      <c r="CP177" s="459"/>
      <c r="CQ177" s="459"/>
      <c r="CR177" s="459"/>
      <c r="CS177" s="459"/>
      <c r="CT177" s="459"/>
      <c r="CU177" s="459"/>
      <c r="CV177" s="459"/>
      <c r="CW177" s="459"/>
      <c r="CX177" s="459"/>
      <c r="CY177" s="459"/>
      <c r="CZ177" s="459"/>
    </row>
    <row r="178" spans="1:104" s="81" customFormat="1" ht="19.350000000000001" hidden="1" customHeight="1" outlineLevel="1">
      <c r="A178" s="252"/>
      <c r="B178" s="269" t="str">
        <f>$O$156</f>
        <v>所定労働時間(h/月)</v>
      </c>
      <c r="C178" s="258"/>
      <c r="D178" s="219"/>
      <c r="E178" s="427" t="s">
        <v>51</v>
      </c>
      <c r="F178" s="252"/>
      <c r="G178" s="252"/>
      <c r="H178" s="267" t="str">
        <f>$H$53</f>
        <v>NEDO事業の従事時間(h/月)</v>
      </c>
      <c r="I178" s="237"/>
      <c r="J178" s="230"/>
      <c r="K178" s="232">
        <f>$H$54</f>
        <v>0</v>
      </c>
      <c r="L178" s="219"/>
      <c r="M178" s="219"/>
      <c r="N178" s="453"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459"/>
      <c r="AM178" s="459"/>
      <c r="AN178" s="459"/>
      <c r="AO178" s="1"/>
      <c r="AP178" s="1"/>
      <c r="AQ178" s="1"/>
      <c r="AR178" s="1"/>
      <c r="AS178" s="1"/>
      <c r="AT178" s="459"/>
      <c r="AU178" s="459"/>
      <c r="AV178" s="459"/>
      <c r="AW178" s="459"/>
      <c r="AX178" s="459"/>
      <c r="AY178" s="459"/>
      <c r="AZ178" s="459"/>
      <c r="BA178" s="459"/>
      <c r="BB178" s="459"/>
      <c r="BC178" s="459"/>
      <c r="BD178" s="459"/>
      <c r="BE178" s="459"/>
      <c r="BF178" s="459"/>
      <c r="BG178" s="459"/>
      <c r="BH178" s="459"/>
      <c r="BI178" s="459"/>
      <c r="BJ178" s="459"/>
      <c r="BK178" s="459"/>
      <c r="BL178" s="459"/>
      <c r="BM178" s="459"/>
      <c r="BN178" s="459"/>
      <c r="BO178" s="459"/>
      <c r="BP178" s="459"/>
      <c r="BQ178" s="459"/>
      <c r="BR178" s="459"/>
      <c r="BS178" s="459"/>
      <c r="BT178" s="459"/>
      <c r="BU178" s="459"/>
      <c r="BV178" s="459"/>
      <c r="BW178" s="459"/>
      <c r="BX178" s="459"/>
      <c r="BY178" s="459"/>
      <c r="BZ178" s="459"/>
      <c r="CA178" s="459"/>
      <c r="CB178" s="459"/>
      <c r="CC178" s="459"/>
      <c r="CD178" s="459"/>
      <c r="CE178" s="459"/>
      <c r="CF178" s="459"/>
      <c r="CG178" s="459"/>
      <c r="CH178" s="459"/>
      <c r="CI178" s="459"/>
      <c r="CJ178" s="459"/>
      <c r="CK178" s="459"/>
      <c r="CL178" s="459"/>
      <c r="CM178" s="459"/>
      <c r="CN178" s="459"/>
      <c r="CO178" s="459"/>
      <c r="CP178" s="459"/>
      <c r="CQ178" s="459"/>
      <c r="CR178" s="459"/>
      <c r="CS178" s="459"/>
      <c r="CT178" s="459"/>
      <c r="CU178" s="459"/>
      <c r="CV178" s="459"/>
      <c r="CW178" s="459"/>
      <c r="CX178" s="459"/>
      <c r="CY178" s="459"/>
      <c r="CZ178" s="459"/>
    </row>
    <row r="179" spans="1:104" s="81" customFormat="1" ht="19.350000000000001" hidden="1" customHeight="1" outlineLevel="1">
      <c r="A179" s="252"/>
      <c r="B179" s="435" t="str">
        <f>TEXT($B$58*$F$58-G58,"###.00")&amp;" /固定除く"</f>
        <v>.00 /固定除く</v>
      </c>
      <c r="C179" s="428"/>
      <c r="D179" s="428"/>
      <c r="E179" s="428"/>
      <c r="F179" s="300" t="str">
        <f>H178&amp;" "&amp;K$174&amp;" + "&amp;$I$53&amp;" "&amp;$I$54</f>
        <v>NEDO事業の従事時間(h/月) 0 + 他の公的事業従事時間(h/月) 0</v>
      </c>
      <c r="G179" s="291"/>
      <c r="H179" s="292"/>
      <c r="I179" s="292"/>
      <c r="J179" s="292"/>
      <c r="K179" s="292"/>
      <c r="L179" s="292"/>
      <c r="M179" s="219"/>
      <c r="N179" s="453"/>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459"/>
      <c r="AM179" s="459"/>
      <c r="AN179" s="459"/>
      <c r="AO179" s="1"/>
      <c r="AP179" s="1"/>
      <c r="AQ179" s="1"/>
      <c r="AR179" s="1"/>
      <c r="AS179" s="1"/>
      <c r="AT179" s="459"/>
      <c r="AU179" s="459"/>
      <c r="AV179" s="459"/>
      <c r="AW179" s="459"/>
      <c r="AX179" s="459"/>
      <c r="AY179" s="459"/>
      <c r="AZ179" s="459"/>
      <c r="BA179" s="459"/>
      <c r="BB179" s="459"/>
      <c r="BC179" s="459"/>
      <c r="BD179" s="459"/>
      <c r="BE179" s="459"/>
      <c r="BF179" s="459"/>
      <c r="BG179" s="459"/>
      <c r="BH179" s="459"/>
      <c r="BI179" s="459"/>
      <c r="BJ179" s="459"/>
      <c r="BK179" s="459"/>
      <c r="BL179" s="459"/>
      <c r="BM179" s="459"/>
      <c r="BN179" s="459"/>
      <c r="BO179" s="459"/>
      <c r="BP179" s="459"/>
      <c r="BQ179" s="459"/>
      <c r="BR179" s="459"/>
      <c r="BS179" s="459"/>
      <c r="BT179" s="459"/>
      <c r="BU179" s="459"/>
      <c r="BV179" s="459"/>
      <c r="BW179" s="459"/>
      <c r="BX179" s="459"/>
      <c r="BY179" s="459"/>
      <c r="BZ179" s="459"/>
      <c r="CA179" s="459"/>
      <c r="CB179" s="459"/>
      <c r="CC179" s="459"/>
      <c r="CD179" s="459"/>
      <c r="CE179" s="459"/>
      <c r="CF179" s="459"/>
      <c r="CG179" s="459"/>
      <c r="CH179" s="459"/>
      <c r="CI179" s="459"/>
      <c r="CJ179" s="459"/>
      <c r="CK179" s="459"/>
      <c r="CL179" s="459"/>
      <c r="CM179" s="459"/>
      <c r="CN179" s="459"/>
      <c r="CO179" s="459"/>
      <c r="CP179" s="459"/>
      <c r="CQ179" s="459"/>
      <c r="CR179" s="459"/>
      <c r="CS179" s="459"/>
      <c r="CT179" s="459"/>
      <c r="CU179" s="459"/>
      <c r="CV179" s="459"/>
      <c r="CW179" s="459"/>
      <c r="CX179" s="459"/>
      <c r="CY179" s="459"/>
      <c r="CZ179" s="459"/>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459"/>
      <c r="AM180" s="459"/>
      <c r="AN180" s="459"/>
      <c r="AO180" s="1"/>
      <c r="AP180" s="1"/>
      <c r="AQ180" s="1"/>
      <c r="AR180" s="1"/>
      <c r="AS180" s="1"/>
      <c r="AT180" s="459"/>
      <c r="AU180" s="459"/>
      <c r="AV180" s="459"/>
      <c r="AW180" s="459"/>
      <c r="AX180" s="459"/>
      <c r="AY180" s="459"/>
      <c r="AZ180" s="459"/>
      <c r="BA180" s="459"/>
      <c r="BB180" s="459"/>
      <c r="BC180" s="459"/>
      <c r="BD180" s="459"/>
      <c r="BE180" s="459"/>
      <c r="BF180" s="459"/>
      <c r="BG180" s="459"/>
      <c r="BH180" s="459"/>
      <c r="BI180" s="459"/>
      <c r="BJ180" s="459"/>
      <c r="BK180" s="459"/>
      <c r="BL180" s="459"/>
      <c r="BM180" s="459"/>
      <c r="BN180" s="459"/>
      <c r="BO180" s="459"/>
      <c r="BP180" s="459"/>
      <c r="BQ180" s="459"/>
      <c r="BR180" s="459"/>
      <c r="BS180" s="459"/>
      <c r="BT180" s="459"/>
      <c r="BU180" s="459"/>
      <c r="BV180" s="459"/>
      <c r="BW180" s="459"/>
      <c r="BX180" s="459"/>
      <c r="BY180" s="459"/>
      <c r="BZ180" s="459"/>
      <c r="CA180" s="459"/>
      <c r="CB180" s="459"/>
      <c r="CC180" s="459"/>
      <c r="CD180" s="459"/>
      <c r="CE180" s="459"/>
      <c r="CF180" s="459"/>
      <c r="CG180" s="459"/>
      <c r="CH180" s="459"/>
      <c r="CI180" s="459"/>
      <c r="CJ180" s="459"/>
      <c r="CK180" s="459"/>
      <c r="CL180" s="459"/>
      <c r="CM180" s="459"/>
      <c r="CN180" s="459"/>
      <c r="CO180" s="459"/>
      <c r="CP180" s="459"/>
      <c r="CQ180" s="459"/>
      <c r="CR180" s="459"/>
      <c r="CS180" s="459"/>
      <c r="CT180" s="459"/>
      <c r="CU180" s="459"/>
      <c r="CV180" s="459"/>
      <c r="CW180" s="459"/>
      <c r="CX180" s="459"/>
      <c r="CY180" s="459"/>
      <c r="CZ180" s="459"/>
    </row>
    <row r="181" spans="1:104" s="81" customFormat="1" ht="19.350000000000001" hidden="1" customHeight="1" outlineLevel="1">
      <c r="A181" s="252"/>
      <c r="B181" s="318" t="s">
        <v>154</v>
      </c>
      <c r="C181" s="237"/>
      <c r="D181" s="257"/>
      <c r="E181" s="257"/>
      <c r="F181" s="319" t="str">
        <f>$O$156</f>
        <v>所定労働時間(h/月)</v>
      </c>
      <c r="G181" s="427" t="s">
        <v>51</v>
      </c>
      <c r="H181" s="252"/>
      <c r="I181" s="252"/>
      <c r="J181" s="267" t="str">
        <f>$H$53</f>
        <v>NEDO事業の従事時間(h/月)</v>
      </c>
      <c r="K181" s="237"/>
      <c r="L181" s="230"/>
      <c r="M181" s="433">
        <f>$H$54</f>
        <v>0</v>
      </c>
      <c r="N181" s="434"/>
      <c r="O181" s="219"/>
      <c r="P181" s="269"/>
      <c r="Q181" s="290"/>
      <c r="S181" s="1"/>
      <c r="T181" s="1"/>
      <c r="U181" s="1"/>
      <c r="V181" s="1"/>
      <c r="W181" s="1"/>
      <c r="X181" s="1"/>
      <c r="Y181" s="1"/>
      <c r="Z181" s="1"/>
      <c r="AA181" s="1"/>
      <c r="AB181" s="1"/>
      <c r="AC181" s="1"/>
      <c r="AD181" s="1"/>
      <c r="AE181" s="1"/>
      <c r="AF181" s="1"/>
      <c r="AG181" s="1"/>
      <c r="AH181" s="73"/>
      <c r="AI181" s="3"/>
      <c r="AJ181" s="1"/>
      <c r="AK181" s="1"/>
      <c r="AL181" s="459"/>
      <c r="AM181" s="459"/>
      <c r="AN181" s="459"/>
      <c r="AO181" s="1"/>
      <c r="AP181" s="1"/>
      <c r="AQ181" s="1"/>
      <c r="AR181" s="1"/>
      <c r="AS181" s="1"/>
      <c r="AT181" s="459"/>
      <c r="AU181" s="459"/>
      <c r="AV181" s="459"/>
      <c r="AW181" s="459"/>
      <c r="AX181" s="459"/>
      <c r="AY181" s="459"/>
      <c r="AZ181" s="459"/>
      <c r="BA181" s="459"/>
      <c r="BB181" s="459"/>
      <c r="BC181" s="459"/>
      <c r="BD181" s="459"/>
      <c r="BE181" s="459"/>
      <c r="BF181" s="459"/>
      <c r="BG181" s="459"/>
      <c r="BH181" s="459"/>
      <c r="BI181" s="459"/>
      <c r="BJ181" s="459"/>
      <c r="BK181" s="459"/>
      <c r="BL181" s="459"/>
      <c r="BM181" s="459"/>
      <c r="BN181" s="459"/>
      <c r="BO181" s="459"/>
      <c r="BP181" s="459"/>
      <c r="BQ181" s="459"/>
      <c r="BR181" s="459"/>
      <c r="BS181" s="459"/>
      <c r="BT181" s="459"/>
      <c r="BU181" s="459"/>
      <c r="BV181" s="459"/>
      <c r="BW181" s="459"/>
      <c r="BX181" s="459"/>
      <c r="BY181" s="459"/>
      <c r="BZ181" s="459"/>
      <c r="CA181" s="459"/>
      <c r="CB181" s="459"/>
      <c r="CC181" s="459"/>
      <c r="CD181" s="459"/>
      <c r="CE181" s="459"/>
      <c r="CF181" s="459"/>
      <c r="CG181" s="459"/>
      <c r="CH181" s="459"/>
      <c r="CI181" s="459"/>
      <c r="CJ181" s="459"/>
      <c r="CK181" s="459"/>
      <c r="CL181" s="459"/>
      <c r="CM181" s="459"/>
      <c r="CN181" s="459"/>
      <c r="CO181" s="459"/>
      <c r="CP181" s="459"/>
      <c r="CQ181" s="459"/>
      <c r="CR181" s="459"/>
      <c r="CS181" s="459"/>
      <c r="CT181" s="459"/>
      <c r="CU181" s="459"/>
      <c r="CV181" s="459"/>
      <c r="CW181" s="459"/>
      <c r="CX181" s="459"/>
      <c r="CY181" s="459"/>
      <c r="CZ181" s="459"/>
    </row>
    <row r="182" spans="1:104" s="81" customFormat="1" ht="19.350000000000001" hidden="1" customHeight="1" outlineLevel="1">
      <c r="A182" s="252"/>
      <c r="B182" s="435" t="str">
        <f>"( "&amp;H58+I58</f>
        <v>( 0</v>
      </c>
      <c r="C182" s="428"/>
      <c r="D182" s="320"/>
      <c r="E182" s="275"/>
      <c r="F182" s="288" t="str">
        <f>"ー　 "&amp;B58*F58-G58+D58&amp;"/固定含む )"</f>
        <v>ー　 0/固定含む )</v>
      </c>
      <c r="G182" s="42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459"/>
      <c r="AM182" s="459"/>
      <c r="AN182" s="459"/>
      <c r="AO182" s="1"/>
      <c r="AP182" s="1"/>
      <c r="AQ182" s="1"/>
      <c r="AR182" s="1"/>
      <c r="AS182" s="1"/>
      <c r="AT182" s="459"/>
      <c r="AU182" s="459"/>
      <c r="AV182" s="459"/>
      <c r="AW182" s="459"/>
      <c r="AX182" s="459"/>
      <c r="AY182" s="459"/>
      <c r="AZ182" s="459"/>
      <c r="BA182" s="459"/>
      <c r="BB182" s="459"/>
      <c r="BC182" s="459"/>
      <c r="BD182" s="459"/>
      <c r="BE182" s="459"/>
      <c r="BF182" s="459"/>
      <c r="BG182" s="459"/>
      <c r="BH182" s="459"/>
      <c r="BI182" s="459"/>
      <c r="BJ182" s="459"/>
      <c r="BK182" s="459"/>
      <c r="BL182" s="459"/>
      <c r="BM182" s="459"/>
      <c r="BN182" s="459"/>
      <c r="BO182" s="459"/>
      <c r="BP182" s="459"/>
      <c r="BQ182" s="459"/>
      <c r="BR182" s="459"/>
      <c r="BS182" s="459"/>
      <c r="BT182" s="459"/>
      <c r="BU182" s="459"/>
      <c r="BV182" s="459"/>
      <c r="BW182" s="459"/>
      <c r="BX182" s="459"/>
      <c r="BY182" s="459"/>
      <c r="BZ182" s="459"/>
      <c r="CA182" s="459"/>
      <c r="CB182" s="459"/>
      <c r="CC182" s="459"/>
      <c r="CD182" s="459"/>
      <c r="CE182" s="459"/>
      <c r="CF182" s="459"/>
      <c r="CG182" s="459"/>
      <c r="CH182" s="459"/>
      <c r="CI182" s="459"/>
      <c r="CJ182" s="459"/>
      <c r="CK182" s="459"/>
      <c r="CL182" s="459"/>
      <c r="CM182" s="459"/>
      <c r="CN182" s="459"/>
      <c r="CO182" s="459"/>
      <c r="CP182" s="459"/>
      <c r="CQ182" s="459"/>
      <c r="CR182" s="459"/>
      <c r="CS182" s="459"/>
      <c r="CT182" s="459"/>
      <c r="CU182" s="459"/>
      <c r="CV182" s="459"/>
      <c r="CW182" s="459"/>
      <c r="CX182" s="459"/>
      <c r="CY182" s="459"/>
      <c r="CZ182" s="459"/>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459"/>
      <c r="AM183" s="459"/>
      <c r="AN183" s="459"/>
      <c r="AO183" s="1"/>
      <c r="AP183" s="1"/>
      <c r="AQ183" s="1"/>
      <c r="AR183" s="1"/>
      <c r="AS183" s="1"/>
      <c r="AT183" s="459"/>
      <c r="AU183" s="459"/>
      <c r="AV183" s="459"/>
      <c r="AW183" s="459"/>
      <c r="AX183" s="459"/>
      <c r="AY183" s="459"/>
      <c r="AZ183" s="459"/>
      <c r="BA183" s="459"/>
      <c r="BB183" s="459"/>
      <c r="BC183" s="459"/>
      <c r="BD183" s="459"/>
      <c r="BE183" s="459"/>
      <c r="BF183" s="459"/>
      <c r="BG183" s="459"/>
      <c r="BH183" s="459"/>
      <c r="BI183" s="459"/>
      <c r="BJ183" s="459"/>
      <c r="BK183" s="459"/>
      <c r="BL183" s="459"/>
      <c r="BM183" s="459"/>
      <c r="BN183" s="459"/>
      <c r="BO183" s="459"/>
      <c r="BP183" s="459"/>
      <c r="BQ183" s="459"/>
      <c r="BR183" s="459"/>
      <c r="BS183" s="459"/>
      <c r="BT183" s="459"/>
      <c r="BU183" s="459"/>
      <c r="BV183" s="459"/>
      <c r="BW183" s="459"/>
      <c r="BX183" s="459"/>
      <c r="BY183" s="459"/>
      <c r="BZ183" s="459"/>
      <c r="CA183" s="459"/>
      <c r="CB183" s="459"/>
      <c r="CC183" s="459"/>
      <c r="CD183" s="459"/>
      <c r="CE183" s="459"/>
      <c r="CF183" s="459"/>
      <c r="CG183" s="459"/>
      <c r="CH183" s="459"/>
      <c r="CI183" s="459"/>
      <c r="CJ183" s="459"/>
      <c r="CK183" s="459"/>
      <c r="CL183" s="459"/>
      <c r="CM183" s="459"/>
      <c r="CN183" s="459"/>
      <c r="CO183" s="459"/>
      <c r="CP183" s="459"/>
      <c r="CQ183" s="459"/>
      <c r="CR183" s="459"/>
      <c r="CS183" s="459"/>
      <c r="CT183" s="459"/>
      <c r="CU183" s="459"/>
      <c r="CV183" s="459"/>
      <c r="CW183" s="459"/>
      <c r="CX183" s="459"/>
      <c r="CY183" s="459"/>
      <c r="CZ183" s="459"/>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459"/>
      <c r="AM184" s="459"/>
      <c r="AN184" s="459"/>
      <c r="AO184" s="1"/>
      <c r="AP184" s="1"/>
      <c r="AQ184" s="1"/>
      <c r="AR184" s="1"/>
      <c r="AS184" s="1"/>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459"/>
      <c r="BY184" s="459"/>
      <c r="BZ184" s="459"/>
      <c r="CA184" s="459"/>
      <c r="CB184" s="459"/>
      <c r="CC184" s="459"/>
      <c r="CD184" s="459"/>
      <c r="CE184" s="459"/>
      <c r="CF184" s="459"/>
      <c r="CG184" s="459"/>
      <c r="CH184" s="459"/>
      <c r="CI184" s="459"/>
      <c r="CJ184" s="459"/>
      <c r="CK184" s="459"/>
      <c r="CL184" s="459"/>
      <c r="CM184" s="459"/>
      <c r="CN184" s="459"/>
      <c r="CO184" s="459"/>
      <c r="CP184" s="459"/>
      <c r="CQ184" s="459"/>
      <c r="CR184" s="459"/>
      <c r="CS184" s="459"/>
      <c r="CT184" s="459"/>
      <c r="CU184" s="459"/>
      <c r="CV184" s="459"/>
      <c r="CW184" s="459"/>
      <c r="CX184" s="459"/>
      <c r="CY184" s="459"/>
      <c r="CZ184" s="459"/>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459"/>
      <c r="AM185" s="459"/>
      <c r="AN185" s="459"/>
      <c r="AO185" s="1"/>
      <c r="AP185" s="1"/>
      <c r="AQ185" s="1"/>
      <c r="AR185" s="1"/>
      <c r="AS185" s="1"/>
      <c r="AT185" s="459"/>
      <c r="AU185" s="459"/>
      <c r="AV185" s="459"/>
      <c r="AW185" s="459"/>
      <c r="AX185" s="459"/>
      <c r="AY185" s="459"/>
      <c r="AZ185" s="459"/>
      <c r="BA185" s="459"/>
      <c r="BB185" s="459"/>
      <c r="BC185" s="459"/>
      <c r="BD185" s="459"/>
      <c r="BE185" s="459"/>
      <c r="BF185" s="459"/>
      <c r="BG185" s="459"/>
      <c r="BH185" s="459"/>
      <c r="BI185" s="459"/>
      <c r="BJ185" s="459"/>
      <c r="BK185" s="459"/>
      <c r="BL185" s="459"/>
      <c r="BM185" s="459"/>
      <c r="BN185" s="459"/>
      <c r="BO185" s="459"/>
      <c r="BP185" s="459"/>
      <c r="BQ185" s="459"/>
      <c r="BR185" s="459"/>
      <c r="BS185" s="459"/>
      <c r="BT185" s="459"/>
      <c r="BU185" s="459"/>
      <c r="BV185" s="459"/>
      <c r="BW185" s="459"/>
      <c r="BX185" s="459"/>
      <c r="BY185" s="459"/>
      <c r="BZ185" s="459"/>
      <c r="CA185" s="459"/>
      <c r="CB185" s="459"/>
      <c r="CC185" s="459"/>
      <c r="CD185" s="459"/>
      <c r="CE185" s="459"/>
      <c r="CF185" s="459"/>
      <c r="CG185" s="459"/>
      <c r="CH185" s="459"/>
      <c r="CI185" s="459"/>
      <c r="CJ185" s="459"/>
      <c r="CK185" s="459"/>
      <c r="CL185" s="459"/>
      <c r="CM185" s="459"/>
      <c r="CN185" s="459"/>
      <c r="CO185" s="459"/>
      <c r="CP185" s="459"/>
      <c r="CQ185" s="459"/>
      <c r="CR185" s="459"/>
      <c r="CS185" s="459"/>
      <c r="CT185" s="459"/>
      <c r="CU185" s="459"/>
      <c r="CV185" s="459"/>
      <c r="CW185" s="459"/>
      <c r="CX185" s="459"/>
      <c r="CY185" s="459"/>
      <c r="CZ185" s="459"/>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459"/>
      <c r="AM186" s="459"/>
      <c r="AN186" s="459"/>
      <c r="AO186" s="1"/>
      <c r="AP186" s="1"/>
      <c r="AQ186" s="1"/>
      <c r="AR186" s="1"/>
      <c r="AS186" s="1"/>
      <c r="AT186" s="459"/>
      <c r="AU186" s="459"/>
      <c r="AV186" s="459"/>
      <c r="AW186" s="459"/>
      <c r="AX186" s="459"/>
      <c r="AY186" s="459"/>
      <c r="AZ186" s="459"/>
      <c r="BA186" s="459"/>
      <c r="BB186" s="459"/>
      <c r="BC186" s="459"/>
      <c r="BD186" s="459"/>
      <c r="BE186" s="459"/>
      <c r="BF186" s="459"/>
      <c r="BG186" s="459"/>
      <c r="BH186" s="459"/>
      <c r="BI186" s="459"/>
      <c r="BJ186" s="459"/>
      <c r="BK186" s="459"/>
      <c r="BL186" s="459"/>
      <c r="BM186" s="459"/>
      <c r="BN186" s="459"/>
      <c r="BO186" s="459"/>
      <c r="BP186" s="459"/>
      <c r="BQ186" s="459"/>
      <c r="BR186" s="459"/>
      <c r="BS186" s="459"/>
      <c r="BT186" s="459"/>
      <c r="BU186" s="459"/>
      <c r="BV186" s="459"/>
      <c r="BW186" s="459"/>
      <c r="BX186" s="459"/>
      <c r="BY186" s="459"/>
      <c r="BZ186" s="459"/>
      <c r="CA186" s="459"/>
      <c r="CB186" s="459"/>
      <c r="CC186" s="459"/>
      <c r="CD186" s="459"/>
      <c r="CE186" s="459"/>
      <c r="CF186" s="459"/>
      <c r="CG186" s="459"/>
      <c r="CH186" s="459"/>
      <c r="CI186" s="459"/>
      <c r="CJ186" s="459"/>
      <c r="CK186" s="459"/>
      <c r="CL186" s="459"/>
      <c r="CM186" s="459"/>
      <c r="CN186" s="459"/>
      <c r="CO186" s="459"/>
      <c r="CP186" s="459"/>
      <c r="CQ186" s="459"/>
      <c r="CR186" s="459"/>
      <c r="CS186" s="459"/>
      <c r="CT186" s="459"/>
      <c r="CU186" s="459"/>
      <c r="CV186" s="459"/>
      <c r="CW186" s="459"/>
      <c r="CX186" s="459"/>
      <c r="CY186" s="459"/>
      <c r="CZ186" s="459"/>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459"/>
      <c r="AM187" s="459"/>
      <c r="AN187" s="459"/>
      <c r="AO187" s="1"/>
      <c r="AP187" s="1"/>
      <c r="AQ187" s="1"/>
      <c r="AR187" s="1"/>
      <c r="AS187" s="1"/>
      <c r="AT187" s="459"/>
      <c r="AU187" s="459"/>
      <c r="AV187" s="459"/>
      <c r="AW187" s="459"/>
      <c r="AX187" s="459"/>
      <c r="AY187" s="459"/>
      <c r="AZ187" s="459"/>
      <c r="BA187" s="459"/>
      <c r="BB187" s="459"/>
      <c r="BC187" s="459"/>
      <c r="BD187" s="459"/>
      <c r="BE187" s="459"/>
      <c r="BF187" s="459"/>
      <c r="BG187" s="459"/>
      <c r="BH187" s="459"/>
      <c r="BI187" s="459"/>
      <c r="BJ187" s="459"/>
      <c r="BK187" s="459"/>
      <c r="BL187" s="459"/>
      <c r="BM187" s="459"/>
      <c r="BN187" s="459"/>
      <c r="BO187" s="459"/>
      <c r="BP187" s="459"/>
      <c r="BQ187" s="459"/>
      <c r="BR187" s="459"/>
      <c r="BS187" s="459"/>
      <c r="BT187" s="459"/>
      <c r="BU187" s="459"/>
      <c r="BV187" s="459"/>
      <c r="BW187" s="459"/>
      <c r="BX187" s="459"/>
      <c r="BY187" s="459"/>
      <c r="BZ187" s="459"/>
      <c r="CA187" s="459"/>
      <c r="CB187" s="459"/>
      <c r="CC187" s="459"/>
      <c r="CD187" s="459"/>
      <c r="CE187" s="459"/>
      <c r="CF187" s="459"/>
      <c r="CG187" s="459"/>
      <c r="CH187" s="459"/>
      <c r="CI187" s="459"/>
      <c r="CJ187" s="459"/>
      <c r="CK187" s="459"/>
      <c r="CL187" s="459"/>
      <c r="CM187" s="459"/>
      <c r="CN187" s="459"/>
      <c r="CO187" s="459"/>
      <c r="CP187" s="459"/>
      <c r="CQ187" s="459"/>
      <c r="CR187" s="459"/>
      <c r="CS187" s="459"/>
      <c r="CT187" s="459"/>
      <c r="CU187" s="459"/>
      <c r="CV187" s="459"/>
      <c r="CW187" s="459"/>
      <c r="CX187" s="459"/>
      <c r="CY187" s="459"/>
      <c r="CZ187" s="459"/>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459"/>
      <c r="AM188" s="459"/>
      <c r="AN188" s="459"/>
      <c r="AO188" s="1"/>
      <c r="AP188" s="1"/>
      <c r="AQ188" s="1"/>
      <c r="AR188" s="1"/>
      <c r="AS188" s="1"/>
      <c r="AT188" s="459"/>
      <c r="AU188" s="459"/>
      <c r="AV188" s="459"/>
      <c r="AW188" s="459"/>
      <c r="AX188" s="459"/>
      <c r="AY188" s="459"/>
      <c r="AZ188" s="459"/>
      <c r="BA188" s="459"/>
      <c r="BB188" s="459"/>
      <c r="BC188" s="459"/>
      <c r="BD188" s="459"/>
      <c r="BE188" s="459"/>
      <c r="BF188" s="459"/>
      <c r="BG188" s="459"/>
      <c r="BH188" s="459"/>
      <c r="BI188" s="459"/>
      <c r="BJ188" s="459"/>
      <c r="BK188" s="459"/>
      <c r="BL188" s="459"/>
      <c r="BM188" s="459"/>
      <c r="BN188" s="459"/>
      <c r="BO188" s="459"/>
      <c r="BP188" s="459"/>
      <c r="BQ188" s="459"/>
      <c r="BR188" s="459"/>
      <c r="BS188" s="459"/>
      <c r="BT188" s="459"/>
      <c r="BU188" s="459"/>
      <c r="BV188" s="459"/>
      <c r="BW188" s="459"/>
      <c r="BX188" s="459"/>
      <c r="BY188" s="459"/>
      <c r="BZ188" s="459"/>
      <c r="CA188" s="459"/>
      <c r="CB188" s="459"/>
      <c r="CC188" s="459"/>
      <c r="CD188" s="459"/>
      <c r="CE188" s="459"/>
      <c r="CF188" s="459"/>
      <c r="CG188" s="459"/>
      <c r="CH188" s="459"/>
      <c r="CI188" s="459"/>
      <c r="CJ188" s="459"/>
      <c r="CK188" s="459"/>
      <c r="CL188" s="459"/>
      <c r="CM188" s="459"/>
      <c r="CN188" s="459"/>
      <c r="CO188" s="459"/>
      <c r="CP188" s="459"/>
      <c r="CQ188" s="459"/>
      <c r="CR188" s="459"/>
      <c r="CS188" s="459"/>
      <c r="CT188" s="459"/>
      <c r="CU188" s="459"/>
      <c r="CV188" s="459"/>
      <c r="CW188" s="459"/>
      <c r="CX188" s="459"/>
      <c r="CY188" s="459"/>
      <c r="CZ188" s="459"/>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459"/>
      <c r="AM189" s="459"/>
      <c r="AN189" s="459"/>
      <c r="AO189" s="1"/>
      <c r="AP189" s="1"/>
      <c r="AQ189" s="1"/>
      <c r="AR189" s="1"/>
      <c r="AS189" s="1"/>
      <c r="AT189" s="459"/>
      <c r="AU189" s="459"/>
      <c r="AV189" s="459"/>
      <c r="AW189" s="459"/>
      <c r="AX189" s="459"/>
      <c r="AY189" s="459"/>
      <c r="AZ189" s="459"/>
      <c r="BA189" s="459"/>
      <c r="BB189" s="459"/>
      <c r="BC189" s="459"/>
      <c r="BD189" s="459"/>
      <c r="BE189" s="459"/>
      <c r="BF189" s="459"/>
      <c r="BG189" s="459"/>
      <c r="BH189" s="459"/>
      <c r="BI189" s="459"/>
      <c r="BJ189" s="459"/>
      <c r="BK189" s="459"/>
      <c r="BL189" s="459"/>
      <c r="BM189" s="459"/>
      <c r="BN189" s="459"/>
      <c r="BO189" s="459"/>
      <c r="BP189" s="459"/>
      <c r="BQ189" s="459"/>
      <c r="BR189" s="459"/>
      <c r="BS189" s="459"/>
      <c r="BT189" s="459"/>
      <c r="BU189" s="459"/>
      <c r="BV189" s="459"/>
      <c r="BW189" s="459"/>
      <c r="BX189" s="459"/>
      <c r="BY189" s="459"/>
      <c r="BZ189" s="459"/>
      <c r="CA189" s="459"/>
      <c r="CB189" s="459"/>
      <c r="CC189" s="459"/>
      <c r="CD189" s="459"/>
      <c r="CE189" s="459"/>
      <c r="CF189" s="459"/>
      <c r="CG189" s="459"/>
      <c r="CH189" s="459"/>
      <c r="CI189" s="459"/>
      <c r="CJ189" s="459"/>
      <c r="CK189" s="459"/>
      <c r="CL189" s="459"/>
      <c r="CM189" s="459"/>
      <c r="CN189" s="459"/>
      <c r="CO189" s="459"/>
      <c r="CP189" s="459"/>
      <c r="CQ189" s="459"/>
      <c r="CR189" s="459"/>
      <c r="CS189" s="459"/>
      <c r="CT189" s="459"/>
      <c r="CU189" s="459"/>
      <c r="CV189" s="459"/>
      <c r="CW189" s="459"/>
      <c r="CX189" s="459"/>
      <c r="CY189" s="459"/>
      <c r="CZ189" s="459"/>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459"/>
      <c r="AM190" s="459"/>
      <c r="AN190" s="459"/>
      <c r="AO190" s="1"/>
      <c r="AP190" s="1"/>
      <c r="AQ190" s="1"/>
      <c r="AR190" s="1"/>
      <c r="AS190" s="1"/>
      <c r="AT190" s="459"/>
      <c r="AU190" s="459"/>
      <c r="AV190" s="459"/>
      <c r="AW190" s="459"/>
      <c r="AX190" s="459"/>
      <c r="AY190" s="459"/>
      <c r="AZ190" s="459"/>
      <c r="BA190" s="459"/>
      <c r="BB190" s="459"/>
      <c r="BC190" s="459"/>
      <c r="BD190" s="459"/>
      <c r="BE190" s="459"/>
      <c r="BF190" s="459"/>
      <c r="BG190" s="459"/>
      <c r="BH190" s="459"/>
      <c r="BI190" s="459"/>
      <c r="BJ190" s="459"/>
      <c r="BK190" s="459"/>
      <c r="BL190" s="459"/>
      <c r="BM190" s="459"/>
      <c r="BN190" s="459"/>
      <c r="BO190" s="459"/>
      <c r="BP190" s="459"/>
      <c r="BQ190" s="459"/>
      <c r="BR190" s="459"/>
      <c r="BS190" s="459"/>
      <c r="BT190" s="459"/>
      <c r="BU190" s="459"/>
      <c r="BV190" s="459"/>
      <c r="BW190" s="459"/>
      <c r="BX190" s="459"/>
      <c r="BY190" s="459"/>
      <c r="BZ190" s="459"/>
      <c r="CA190" s="459"/>
      <c r="CB190" s="459"/>
      <c r="CC190" s="459"/>
      <c r="CD190" s="459"/>
      <c r="CE190" s="459"/>
      <c r="CF190" s="459"/>
      <c r="CG190" s="459"/>
      <c r="CH190" s="459"/>
      <c r="CI190" s="459"/>
      <c r="CJ190" s="459"/>
      <c r="CK190" s="459"/>
      <c r="CL190" s="459"/>
      <c r="CM190" s="459"/>
      <c r="CN190" s="459"/>
      <c r="CO190" s="459"/>
      <c r="CP190" s="459"/>
      <c r="CQ190" s="459"/>
      <c r="CR190" s="459"/>
      <c r="CS190" s="459"/>
      <c r="CT190" s="459"/>
      <c r="CU190" s="459"/>
      <c r="CV190" s="459"/>
      <c r="CW190" s="459"/>
      <c r="CX190" s="459"/>
      <c r="CY190" s="459"/>
      <c r="CZ190" s="459"/>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459"/>
      <c r="AM191" s="459"/>
      <c r="AN191" s="459"/>
      <c r="AO191" s="1"/>
      <c r="AP191" s="1"/>
      <c r="AQ191" s="1"/>
      <c r="AR191" s="1"/>
      <c r="AS191" s="1"/>
      <c r="AT191" s="459"/>
      <c r="AU191" s="459"/>
      <c r="AV191" s="459"/>
      <c r="AW191" s="459"/>
      <c r="AX191" s="459"/>
      <c r="AY191" s="459"/>
      <c r="AZ191" s="459"/>
      <c r="BA191" s="459"/>
      <c r="BB191" s="459"/>
      <c r="BC191" s="459"/>
      <c r="BD191" s="459"/>
      <c r="BE191" s="459"/>
      <c r="BF191" s="459"/>
      <c r="BG191" s="459"/>
      <c r="BH191" s="459"/>
      <c r="BI191" s="459"/>
      <c r="BJ191" s="459"/>
      <c r="BK191" s="459"/>
      <c r="BL191" s="459"/>
      <c r="BM191" s="459"/>
      <c r="BN191" s="459"/>
      <c r="BO191" s="459"/>
      <c r="BP191" s="459"/>
      <c r="BQ191" s="459"/>
      <c r="BR191" s="459"/>
      <c r="BS191" s="459"/>
      <c r="BT191" s="459"/>
      <c r="BU191" s="459"/>
      <c r="BV191" s="459"/>
      <c r="BW191" s="459"/>
      <c r="BX191" s="459"/>
      <c r="BY191" s="459"/>
      <c r="BZ191" s="459"/>
      <c r="CA191" s="459"/>
      <c r="CB191" s="459"/>
      <c r="CC191" s="459"/>
      <c r="CD191" s="459"/>
      <c r="CE191" s="459"/>
      <c r="CF191" s="459"/>
      <c r="CG191" s="459"/>
      <c r="CH191" s="459"/>
      <c r="CI191" s="459"/>
      <c r="CJ191" s="459"/>
      <c r="CK191" s="459"/>
      <c r="CL191" s="459"/>
      <c r="CM191" s="459"/>
      <c r="CN191" s="459"/>
      <c r="CO191" s="459"/>
      <c r="CP191" s="459"/>
      <c r="CQ191" s="459"/>
      <c r="CR191" s="459"/>
      <c r="CS191" s="459"/>
      <c r="CT191" s="459"/>
      <c r="CU191" s="459"/>
      <c r="CV191" s="459"/>
      <c r="CW191" s="459"/>
      <c r="CX191" s="459"/>
      <c r="CY191" s="459"/>
      <c r="CZ191" s="459"/>
    </row>
    <row r="192" spans="1:104" s="81" customFormat="1" ht="19.350000000000001" hidden="1" customHeight="1" outlineLevel="1">
      <c r="A192" s="252"/>
      <c r="B192" s="423">
        <f>O188</f>
        <v>0</v>
      </c>
      <c r="C192" s="42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459"/>
      <c r="AM192" s="459"/>
      <c r="AN192" s="459"/>
      <c r="AO192" s="1"/>
      <c r="AP192" s="1"/>
      <c r="AQ192" s="1"/>
      <c r="AR192" s="1"/>
      <c r="AS192" s="1"/>
      <c r="AT192" s="459"/>
      <c r="AU192" s="459"/>
      <c r="AV192" s="459"/>
      <c r="AW192" s="459"/>
      <c r="AX192" s="459"/>
      <c r="AY192" s="459"/>
      <c r="AZ192" s="459"/>
      <c r="BA192" s="459"/>
      <c r="BB192" s="459"/>
      <c r="BC192" s="459"/>
      <c r="BD192" s="459"/>
      <c r="BE192" s="459"/>
      <c r="BF192" s="459"/>
      <c r="BG192" s="459"/>
      <c r="BH192" s="459"/>
      <c r="BI192" s="459"/>
      <c r="BJ192" s="459"/>
      <c r="BK192" s="459"/>
      <c r="BL192" s="459"/>
      <c r="BM192" s="459"/>
      <c r="BN192" s="459"/>
      <c r="BO192" s="459"/>
      <c r="BP192" s="459"/>
      <c r="BQ192" s="459"/>
      <c r="BR192" s="459"/>
      <c r="BS192" s="459"/>
      <c r="BT192" s="459"/>
      <c r="BU192" s="459"/>
      <c r="BV192" s="459"/>
      <c r="BW192" s="459"/>
      <c r="BX192" s="459"/>
      <c r="BY192" s="459"/>
      <c r="BZ192" s="459"/>
      <c r="CA192" s="459"/>
      <c r="CB192" s="459"/>
      <c r="CC192" s="459"/>
      <c r="CD192" s="459"/>
      <c r="CE192" s="459"/>
      <c r="CF192" s="459"/>
      <c r="CG192" s="459"/>
      <c r="CH192" s="459"/>
      <c r="CI192" s="459"/>
      <c r="CJ192" s="459"/>
      <c r="CK192" s="459"/>
      <c r="CL192" s="459"/>
      <c r="CM192" s="459"/>
      <c r="CN192" s="459"/>
      <c r="CO192" s="459"/>
      <c r="CP192" s="459"/>
      <c r="CQ192" s="459"/>
      <c r="CR192" s="459"/>
      <c r="CS192" s="459"/>
      <c r="CT192" s="459"/>
      <c r="CU192" s="459"/>
      <c r="CV192" s="459"/>
      <c r="CW192" s="459"/>
      <c r="CX192" s="459"/>
      <c r="CY192" s="459"/>
      <c r="CZ192" s="459"/>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459"/>
      <c r="AM193" s="459"/>
      <c r="AN193" s="459"/>
      <c r="AO193" s="1"/>
      <c r="AP193" s="1"/>
      <c r="AQ193" s="1"/>
      <c r="AR193" s="1"/>
      <c r="AS193" s="1"/>
      <c r="AT193" s="459"/>
      <c r="AU193" s="459"/>
      <c r="AV193" s="459"/>
      <c r="AW193" s="459"/>
      <c r="AX193" s="459"/>
      <c r="AY193" s="459"/>
      <c r="AZ193" s="459"/>
      <c r="BA193" s="459"/>
      <c r="BB193" s="459"/>
      <c r="BC193" s="459"/>
      <c r="BD193" s="459"/>
      <c r="BE193" s="459"/>
      <c r="BF193" s="459"/>
      <c r="BG193" s="459"/>
      <c r="BH193" s="459"/>
      <c r="BI193" s="459"/>
      <c r="BJ193" s="459"/>
      <c r="BK193" s="459"/>
      <c r="BL193" s="459"/>
      <c r="BM193" s="459"/>
      <c r="BN193" s="459"/>
      <c r="BO193" s="459"/>
      <c r="BP193" s="459"/>
      <c r="BQ193" s="459"/>
      <c r="BR193" s="459"/>
      <c r="BS193" s="459"/>
      <c r="BT193" s="459"/>
      <c r="BU193" s="459"/>
      <c r="BV193" s="459"/>
      <c r="BW193" s="459"/>
      <c r="BX193" s="459"/>
      <c r="BY193" s="459"/>
      <c r="BZ193" s="459"/>
      <c r="CA193" s="459"/>
      <c r="CB193" s="459"/>
      <c r="CC193" s="459"/>
      <c r="CD193" s="459"/>
      <c r="CE193" s="459"/>
      <c r="CF193" s="459"/>
      <c r="CG193" s="459"/>
      <c r="CH193" s="459"/>
      <c r="CI193" s="459"/>
      <c r="CJ193" s="459"/>
      <c r="CK193" s="459"/>
      <c r="CL193" s="459"/>
      <c r="CM193" s="459"/>
      <c r="CN193" s="459"/>
      <c r="CO193" s="459"/>
      <c r="CP193" s="459"/>
      <c r="CQ193" s="459"/>
      <c r="CR193" s="459"/>
      <c r="CS193" s="459"/>
      <c r="CT193" s="459"/>
      <c r="CU193" s="459"/>
      <c r="CV193" s="459"/>
      <c r="CW193" s="459"/>
      <c r="CX193" s="459"/>
      <c r="CY193" s="459"/>
      <c r="CZ193" s="459"/>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459"/>
      <c r="AM194" s="459"/>
      <c r="AN194" s="459"/>
      <c r="AO194" s="1"/>
      <c r="AP194" s="1"/>
      <c r="AQ194" s="1"/>
      <c r="AR194" s="1"/>
      <c r="AS194" s="1"/>
      <c r="AT194" s="459"/>
      <c r="AU194" s="459"/>
      <c r="AV194" s="459"/>
      <c r="AW194" s="459"/>
      <c r="AX194" s="459"/>
      <c r="AY194" s="459"/>
      <c r="AZ194" s="459"/>
      <c r="BA194" s="459"/>
      <c r="BB194" s="459"/>
      <c r="BC194" s="459"/>
      <c r="BD194" s="459"/>
      <c r="BE194" s="459"/>
      <c r="BF194" s="459"/>
      <c r="BG194" s="459"/>
      <c r="BH194" s="459"/>
      <c r="BI194" s="459"/>
      <c r="BJ194" s="459"/>
      <c r="BK194" s="459"/>
      <c r="BL194" s="459"/>
      <c r="BM194" s="459"/>
      <c r="BN194" s="459"/>
      <c r="BO194" s="459"/>
      <c r="BP194" s="459"/>
      <c r="BQ194" s="459"/>
      <c r="BR194" s="459"/>
      <c r="BS194" s="459"/>
      <c r="BT194" s="459"/>
      <c r="BU194" s="459"/>
      <c r="BV194" s="459"/>
      <c r="BW194" s="459"/>
      <c r="BX194" s="459"/>
      <c r="BY194" s="459"/>
      <c r="BZ194" s="459"/>
      <c r="CA194" s="459"/>
      <c r="CB194" s="459"/>
      <c r="CC194" s="459"/>
      <c r="CD194" s="459"/>
      <c r="CE194" s="459"/>
      <c r="CF194" s="459"/>
      <c r="CG194" s="459"/>
      <c r="CH194" s="459"/>
      <c r="CI194" s="459"/>
      <c r="CJ194" s="459"/>
      <c r="CK194" s="459"/>
      <c r="CL194" s="459"/>
      <c r="CM194" s="459"/>
      <c r="CN194" s="459"/>
      <c r="CO194" s="459"/>
      <c r="CP194" s="459"/>
      <c r="CQ194" s="459"/>
      <c r="CR194" s="459"/>
      <c r="CS194" s="459"/>
      <c r="CT194" s="459"/>
      <c r="CU194" s="459"/>
      <c r="CV194" s="459"/>
      <c r="CW194" s="459"/>
      <c r="CX194" s="459"/>
      <c r="CY194" s="459"/>
      <c r="CZ194" s="459"/>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459"/>
      <c r="AM195" s="459"/>
      <c r="AN195" s="459"/>
      <c r="AO195" s="1"/>
      <c r="AP195" s="1"/>
      <c r="AQ195" s="1"/>
      <c r="AR195" s="1"/>
      <c r="AS195" s="1"/>
      <c r="AT195" s="459"/>
      <c r="AU195" s="459"/>
      <c r="AV195" s="459"/>
      <c r="AW195" s="459"/>
      <c r="AX195" s="459"/>
      <c r="AY195" s="459"/>
      <c r="AZ195" s="459"/>
      <c r="BA195" s="459"/>
      <c r="BB195" s="459"/>
      <c r="BC195" s="459"/>
      <c r="BD195" s="459"/>
      <c r="BE195" s="459"/>
      <c r="BF195" s="459"/>
      <c r="BG195" s="459"/>
      <c r="BH195" s="459"/>
      <c r="BI195" s="459"/>
      <c r="BJ195" s="459"/>
      <c r="BK195" s="459"/>
      <c r="BL195" s="459"/>
      <c r="BM195" s="459"/>
      <c r="BN195" s="459"/>
      <c r="BO195" s="459"/>
      <c r="BP195" s="459"/>
      <c r="BQ195" s="459"/>
      <c r="BR195" s="459"/>
      <c r="BS195" s="459"/>
      <c r="BT195" s="459"/>
      <c r="BU195" s="459"/>
      <c r="BV195" s="459"/>
      <c r="BW195" s="459"/>
      <c r="BX195" s="459"/>
      <c r="BY195" s="459"/>
      <c r="BZ195" s="459"/>
      <c r="CA195" s="459"/>
      <c r="CB195" s="459"/>
      <c r="CC195" s="459"/>
      <c r="CD195" s="459"/>
      <c r="CE195" s="459"/>
      <c r="CF195" s="459"/>
      <c r="CG195" s="459"/>
      <c r="CH195" s="459"/>
      <c r="CI195" s="459"/>
      <c r="CJ195" s="459"/>
      <c r="CK195" s="459"/>
      <c r="CL195" s="459"/>
      <c r="CM195" s="459"/>
      <c r="CN195" s="459"/>
      <c r="CO195" s="459"/>
      <c r="CP195" s="459"/>
      <c r="CQ195" s="459"/>
      <c r="CR195" s="459"/>
      <c r="CS195" s="459"/>
      <c r="CT195" s="459"/>
      <c r="CU195" s="459"/>
      <c r="CV195" s="459"/>
      <c r="CW195" s="459"/>
      <c r="CX195" s="459"/>
      <c r="CY195" s="459"/>
      <c r="CZ195" s="459"/>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459"/>
      <c r="AM196" s="459"/>
      <c r="AN196" s="459"/>
      <c r="AO196" s="1"/>
      <c r="AP196" s="1"/>
      <c r="AQ196" s="1"/>
      <c r="AR196" s="1"/>
      <c r="AS196" s="1"/>
      <c r="AT196" s="459"/>
      <c r="AU196" s="459"/>
      <c r="AV196" s="459"/>
      <c r="AW196" s="459"/>
      <c r="AX196" s="459"/>
      <c r="AY196" s="459"/>
      <c r="AZ196" s="459"/>
      <c r="BA196" s="459"/>
      <c r="BB196" s="459"/>
      <c r="BC196" s="459"/>
      <c r="BD196" s="459"/>
      <c r="BE196" s="459"/>
      <c r="BF196" s="459"/>
      <c r="BG196" s="459"/>
      <c r="BH196" s="459"/>
      <c r="BI196" s="459"/>
      <c r="BJ196" s="459"/>
      <c r="BK196" s="459"/>
      <c r="BL196" s="459"/>
      <c r="BM196" s="459"/>
      <c r="BN196" s="459"/>
      <c r="BO196" s="459"/>
      <c r="BP196" s="459"/>
      <c r="BQ196" s="459"/>
      <c r="BR196" s="459"/>
      <c r="BS196" s="459"/>
      <c r="BT196" s="459"/>
      <c r="BU196" s="459"/>
      <c r="BV196" s="459"/>
      <c r="BW196" s="459"/>
      <c r="BX196" s="459"/>
      <c r="BY196" s="459"/>
      <c r="BZ196" s="459"/>
      <c r="CA196" s="459"/>
      <c r="CB196" s="459"/>
      <c r="CC196" s="459"/>
      <c r="CD196" s="459"/>
      <c r="CE196" s="459"/>
      <c r="CF196" s="459"/>
      <c r="CG196" s="459"/>
      <c r="CH196" s="459"/>
      <c r="CI196" s="459"/>
      <c r="CJ196" s="459"/>
      <c r="CK196" s="459"/>
      <c r="CL196" s="459"/>
      <c r="CM196" s="459"/>
      <c r="CN196" s="459"/>
      <c r="CO196" s="459"/>
      <c r="CP196" s="459"/>
      <c r="CQ196" s="459"/>
      <c r="CR196" s="459"/>
      <c r="CS196" s="459"/>
      <c r="CT196" s="459"/>
      <c r="CU196" s="459"/>
      <c r="CV196" s="459"/>
      <c r="CW196" s="459"/>
      <c r="CX196" s="459"/>
      <c r="CY196" s="459"/>
      <c r="CZ196" s="459"/>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459"/>
      <c r="AM197" s="459"/>
      <c r="AN197" s="459"/>
      <c r="AO197" s="1"/>
      <c r="AP197" s="1"/>
      <c r="AQ197" s="1"/>
      <c r="AR197" s="1"/>
      <c r="AS197" s="1"/>
      <c r="AT197" s="459"/>
      <c r="AU197" s="459"/>
      <c r="AV197" s="459"/>
      <c r="AW197" s="459"/>
      <c r="AX197" s="459"/>
      <c r="AY197" s="459"/>
      <c r="AZ197" s="459"/>
      <c r="BA197" s="459"/>
      <c r="BB197" s="459"/>
      <c r="BC197" s="459"/>
      <c r="BD197" s="459"/>
      <c r="BE197" s="459"/>
      <c r="BF197" s="459"/>
      <c r="BG197" s="459"/>
      <c r="BH197" s="459"/>
      <c r="BI197" s="459"/>
      <c r="BJ197" s="459"/>
      <c r="BK197" s="459"/>
      <c r="BL197" s="459"/>
      <c r="BM197" s="459"/>
      <c r="BN197" s="459"/>
      <c r="BO197" s="459"/>
      <c r="BP197" s="459"/>
      <c r="BQ197" s="459"/>
      <c r="BR197" s="459"/>
      <c r="BS197" s="459"/>
      <c r="BT197" s="459"/>
      <c r="BU197" s="459"/>
      <c r="BV197" s="459"/>
      <c r="BW197" s="459"/>
      <c r="BX197" s="459"/>
      <c r="BY197" s="459"/>
      <c r="BZ197" s="459"/>
      <c r="CA197" s="459"/>
      <c r="CB197" s="459"/>
      <c r="CC197" s="459"/>
      <c r="CD197" s="459"/>
      <c r="CE197" s="459"/>
      <c r="CF197" s="459"/>
      <c r="CG197" s="459"/>
      <c r="CH197" s="459"/>
      <c r="CI197" s="459"/>
      <c r="CJ197" s="459"/>
      <c r="CK197" s="459"/>
      <c r="CL197" s="459"/>
      <c r="CM197" s="459"/>
      <c r="CN197" s="459"/>
      <c r="CO197" s="459"/>
      <c r="CP197" s="459"/>
      <c r="CQ197" s="459"/>
      <c r="CR197" s="459"/>
      <c r="CS197" s="459"/>
      <c r="CT197" s="459"/>
      <c r="CU197" s="459"/>
      <c r="CV197" s="459"/>
      <c r="CW197" s="459"/>
      <c r="CX197" s="459"/>
      <c r="CY197" s="459"/>
      <c r="CZ197" s="459"/>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459"/>
      <c r="AM198" s="459"/>
      <c r="AN198" s="459"/>
      <c r="AO198" s="1"/>
      <c r="AP198" s="1"/>
      <c r="AQ198" s="1"/>
      <c r="AR198" s="1"/>
      <c r="AS198" s="1"/>
      <c r="AT198" s="459"/>
      <c r="AU198" s="459"/>
      <c r="AV198" s="459"/>
      <c r="AW198" s="459"/>
      <c r="AX198" s="459"/>
      <c r="AY198" s="459"/>
      <c r="AZ198" s="459"/>
      <c r="BA198" s="459"/>
      <c r="BB198" s="459"/>
      <c r="BC198" s="459"/>
      <c r="BD198" s="459"/>
      <c r="BE198" s="459"/>
      <c r="BF198" s="459"/>
      <c r="BG198" s="459"/>
      <c r="BH198" s="459"/>
      <c r="BI198" s="459"/>
      <c r="BJ198" s="459"/>
      <c r="BK198" s="459"/>
      <c r="BL198" s="459"/>
      <c r="BM198" s="459"/>
      <c r="BN198" s="459"/>
      <c r="BO198" s="459"/>
      <c r="BP198" s="459"/>
      <c r="BQ198" s="459"/>
      <c r="BR198" s="459"/>
      <c r="BS198" s="459"/>
      <c r="BT198" s="459"/>
      <c r="BU198" s="459"/>
      <c r="BV198" s="459"/>
      <c r="BW198" s="459"/>
      <c r="BX198" s="459"/>
      <c r="BY198" s="459"/>
      <c r="BZ198" s="459"/>
      <c r="CA198" s="459"/>
      <c r="CB198" s="459"/>
      <c r="CC198" s="459"/>
      <c r="CD198" s="459"/>
      <c r="CE198" s="459"/>
      <c r="CF198" s="459"/>
      <c r="CG198" s="459"/>
      <c r="CH198" s="459"/>
      <c r="CI198" s="459"/>
      <c r="CJ198" s="459"/>
      <c r="CK198" s="459"/>
      <c r="CL198" s="459"/>
      <c r="CM198" s="459"/>
      <c r="CN198" s="459"/>
      <c r="CO198" s="459"/>
      <c r="CP198" s="459"/>
      <c r="CQ198" s="459"/>
      <c r="CR198" s="459"/>
      <c r="CS198" s="459"/>
      <c r="CT198" s="459"/>
      <c r="CU198" s="459"/>
      <c r="CV198" s="459"/>
      <c r="CW198" s="459"/>
      <c r="CX198" s="459"/>
      <c r="CY198" s="459"/>
      <c r="CZ198" s="459"/>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459"/>
      <c r="AM199" s="459"/>
      <c r="AN199" s="459"/>
      <c r="AO199" s="1"/>
      <c r="AP199" s="1"/>
      <c r="AQ199" s="1"/>
      <c r="AR199" s="1"/>
      <c r="AS199" s="1"/>
      <c r="AT199" s="459"/>
      <c r="AU199" s="459"/>
      <c r="AV199" s="459"/>
      <c r="AW199" s="459"/>
      <c r="AX199" s="459"/>
      <c r="AY199" s="459"/>
      <c r="AZ199" s="459"/>
      <c r="BA199" s="459"/>
      <c r="BB199" s="459"/>
      <c r="BC199" s="459"/>
      <c r="BD199" s="459"/>
      <c r="BE199" s="459"/>
      <c r="BF199" s="459"/>
      <c r="BG199" s="459"/>
      <c r="BH199" s="459"/>
      <c r="BI199" s="459"/>
      <c r="BJ199" s="459"/>
      <c r="BK199" s="459"/>
      <c r="BL199" s="459"/>
      <c r="BM199" s="459"/>
      <c r="BN199" s="459"/>
      <c r="BO199" s="459"/>
      <c r="BP199" s="459"/>
      <c r="BQ199" s="459"/>
      <c r="BR199" s="459"/>
      <c r="BS199" s="459"/>
      <c r="BT199" s="459"/>
      <c r="BU199" s="459"/>
      <c r="BV199" s="459"/>
      <c r="BW199" s="459"/>
      <c r="BX199" s="459"/>
      <c r="BY199" s="459"/>
      <c r="BZ199" s="459"/>
      <c r="CA199" s="459"/>
      <c r="CB199" s="459"/>
      <c r="CC199" s="459"/>
      <c r="CD199" s="459"/>
      <c r="CE199" s="459"/>
      <c r="CF199" s="459"/>
      <c r="CG199" s="459"/>
      <c r="CH199" s="459"/>
      <c r="CI199" s="459"/>
      <c r="CJ199" s="459"/>
      <c r="CK199" s="459"/>
      <c r="CL199" s="459"/>
      <c r="CM199" s="459"/>
      <c r="CN199" s="459"/>
      <c r="CO199" s="459"/>
      <c r="CP199" s="459"/>
      <c r="CQ199" s="459"/>
      <c r="CR199" s="459"/>
      <c r="CS199" s="459"/>
      <c r="CT199" s="459"/>
      <c r="CU199" s="459"/>
      <c r="CV199" s="459"/>
      <c r="CW199" s="459"/>
      <c r="CX199" s="459"/>
      <c r="CY199" s="459"/>
      <c r="CZ199" s="459"/>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459"/>
      <c r="AM200" s="459"/>
      <c r="AN200" s="459"/>
      <c r="AO200" s="1"/>
      <c r="AP200" s="1"/>
      <c r="AQ200" s="1"/>
      <c r="AR200" s="1"/>
      <c r="AS200" s="1"/>
      <c r="AT200" s="459"/>
      <c r="AU200" s="459"/>
      <c r="AV200" s="459"/>
      <c r="AW200" s="459"/>
      <c r="AX200" s="459"/>
      <c r="AY200" s="459"/>
      <c r="AZ200" s="459"/>
      <c r="BA200" s="459"/>
      <c r="BB200" s="459"/>
      <c r="BC200" s="459"/>
      <c r="BD200" s="459"/>
      <c r="BE200" s="459"/>
      <c r="BF200" s="459"/>
      <c r="BG200" s="459"/>
      <c r="BH200" s="459"/>
      <c r="BI200" s="459"/>
      <c r="BJ200" s="459"/>
      <c r="BK200" s="459"/>
      <c r="BL200" s="459"/>
      <c r="BM200" s="459"/>
      <c r="BN200" s="459"/>
      <c r="BO200" s="459"/>
      <c r="BP200" s="459"/>
      <c r="BQ200" s="459"/>
      <c r="BR200" s="459"/>
      <c r="BS200" s="459"/>
      <c r="BT200" s="459"/>
      <c r="BU200" s="459"/>
      <c r="BV200" s="459"/>
      <c r="BW200" s="459"/>
      <c r="BX200" s="459"/>
      <c r="BY200" s="459"/>
      <c r="BZ200" s="459"/>
      <c r="CA200" s="459"/>
      <c r="CB200" s="459"/>
      <c r="CC200" s="459"/>
      <c r="CD200" s="459"/>
      <c r="CE200" s="459"/>
      <c r="CF200" s="459"/>
      <c r="CG200" s="459"/>
      <c r="CH200" s="459"/>
      <c r="CI200" s="459"/>
      <c r="CJ200" s="459"/>
      <c r="CK200" s="459"/>
      <c r="CL200" s="459"/>
      <c r="CM200" s="459"/>
      <c r="CN200" s="459"/>
      <c r="CO200" s="459"/>
      <c r="CP200" s="459"/>
      <c r="CQ200" s="459"/>
      <c r="CR200" s="459"/>
      <c r="CS200" s="459"/>
      <c r="CT200" s="459"/>
      <c r="CU200" s="459"/>
      <c r="CV200" s="459"/>
      <c r="CW200" s="459"/>
      <c r="CX200" s="459"/>
      <c r="CY200" s="459"/>
      <c r="CZ200" s="459"/>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459"/>
      <c r="AM201" s="459"/>
      <c r="AN201" s="459"/>
      <c r="AO201" s="1"/>
      <c r="AP201" s="1"/>
      <c r="AQ201" s="1"/>
      <c r="AR201" s="1"/>
      <c r="AS201" s="1"/>
      <c r="AT201" s="459"/>
      <c r="AU201" s="459"/>
      <c r="AV201" s="459"/>
      <c r="AW201" s="459"/>
      <c r="AX201" s="459"/>
      <c r="AY201" s="459"/>
      <c r="AZ201" s="459"/>
      <c r="BA201" s="459"/>
      <c r="BB201" s="459"/>
      <c r="BC201" s="459"/>
      <c r="BD201" s="459"/>
      <c r="BE201" s="459"/>
      <c r="BF201" s="459"/>
      <c r="BG201" s="459"/>
      <c r="BH201" s="459"/>
      <c r="BI201" s="459"/>
      <c r="BJ201" s="459"/>
      <c r="BK201" s="459"/>
      <c r="BL201" s="459"/>
      <c r="BM201" s="459"/>
      <c r="BN201" s="459"/>
      <c r="BO201" s="459"/>
      <c r="BP201" s="459"/>
      <c r="BQ201" s="459"/>
      <c r="BR201" s="459"/>
      <c r="BS201" s="459"/>
      <c r="BT201" s="459"/>
      <c r="BU201" s="459"/>
      <c r="BV201" s="459"/>
      <c r="BW201" s="459"/>
      <c r="BX201" s="459"/>
      <c r="BY201" s="459"/>
      <c r="BZ201" s="459"/>
      <c r="CA201" s="459"/>
      <c r="CB201" s="459"/>
      <c r="CC201" s="459"/>
      <c r="CD201" s="459"/>
      <c r="CE201" s="459"/>
      <c r="CF201" s="459"/>
      <c r="CG201" s="459"/>
      <c r="CH201" s="459"/>
      <c r="CI201" s="459"/>
      <c r="CJ201" s="459"/>
      <c r="CK201" s="459"/>
      <c r="CL201" s="459"/>
      <c r="CM201" s="459"/>
      <c r="CN201" s="459"/>
      <c r="CO201" s="459"/>
      <c r="CP201" s="459"/>
      <c r="CQ201" s="459"/>
      <c r="CR201" s="459"/>
      <c r="CS201" s="459"/>
      <c r="CT201" s="459"/>
      <c r="CU201" s="459"/>
      <c r="CV201" s="459"/>
      <c r="CW201" s="459"/>
      <c r="CX201" s="459"/>
      <c r="CY201" s="459"/>
      <c r="CZ201" s="459"/>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459"/>
      <c r="AM202" s="459"/>
      <c r="AN202" s="459"/>
      <c r="AO202" s="1"/>
      <c r="AP202" s="1"/>
      <c r="AQ202" s="1"/>
      <c r="AR202" s="1"/>
      <c r="AS202" s="1"/>
      <c r="AT202" s="459"/>
      <c r="AU202" s="459"/>
      <c r="AV202" s="459"/>
      <c r="AW202" s="459"/>
      <c r="AX202" s="459"/>
      <c r="AY202" s="459"/>
      <c r="AZ202" s="459"/>
      <c r="BA202" s="459"/>
      <c r="BB202" s="459"/>
      <c r="BC202" s="459"/>
      <c r="BD202" s="459"/>
      <c r="BE202" s="459"/>
      <c r="BF202" s="459"/>
      <c r="BG202" s="459"/>
      <c r="BH202" s="459"/>
      <c r="BI202" s="459"/>
      <c r="BJ202" s="459"/>
      <c r="BK202" s="459"/>
      <c r="BL202" s="459"/>
      <c r="BM202" s="459"/>
      <c r="BN202" s="459"/>
      <c r="BO202" s="459"/>
      <c r="BP202" s="459"/>
      <c r="BQ202" s="459"/>
      <c r="BR202" s="459"/>
      <c r="BS202" s="459"/>
      <c r="BT202" s="459"/>
      <c r="BU202" s="459"/>
      <c r="BV202" s="459"/>
      <c r="BW202" s="459"/>
      <c r="BX202" s="459"/>
      <c r="BY202" s="459"/>
      <c r="BZ202" s="459"/>
      <c r="CA202" s="459"/>
      <c r="CB202" s="459"/>
      <c r="CC202" s="459"/>
      <c r="CD202" s="459"/>
      <c r="CE202" s="459"/>
      <c r="CF202" s="459"/>
      <c r="CG202" s="459"/>
      <c r="CH202" s="459"/>
      <c r="CI202" s="459"/>
      <c r="CJ202" s="459"/>
      <c r="CK202" s="459"/>
      <c r="CL202" s="459"/>
      <c r="CM202" s="459"/>
      <c r="CN202" s="459"/>
      <c r="CO202" s="459"/>
      <c r="CP202" s="459"/>
      <c r="CQ202" s="459"/>
      <c r="CR202" s="459"/>
      <c r="CS202" s="459"/>
      <c r="CT202" s="459"/>
      <c r="CU202" s="459"/>
      <c r="CV202" s="459"/>
      <c r="CW202" s="459"/>
      <c r="CX202" s="459"/>
      <c r="CY202" s="459"/>
      <c r="CZ202" s="459"/>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459"/>
      <c r="AM203" s="459"/>
      <c r="AN203" s="459"/>
      <c r="AO203" s="1"/>
      <c r="AP203" s="1"/>
      <c r="AQ203" s="1"/>
      <c r="AR203" s="1"/>
      <c r="AS203" s="1"/>
      <c r="AT203" s="459"/>
      <c r="AU203" s="459"/>
      <c r="AV203" s="459"/>
      <c r="AW203" s="459"/>
      <c r="AX203" s="459"/>
      <c r="AY203" s="459"/>
      <c r="AZ203" s="459"/>
      <c r="BA203" s="459"/>
      <c r="BB203" s="459"/>
      <c r="BC203" s="459"/>
      <c r="BD203" s="459"/>
      <c r="BE203" s="459"/>
      <c r="BF203" s="459"/>
      <c r="BG203" s="459"/>
      <c r="BH203" s="459"/>
      <c r="BI203" s="459"/>
      <c r="BJ203" s="459"/>
      <c r="BK203" s="459"/>
      <c r="BL203" s="459"/>
      <c r="BM203" s="459"/>
      <c r="BN203" s="459"/>
      <c r="BO203" s="459"/>
      <c r="BP203" s="459"/>
      <c r="BQ203" s="459"/>
      <c r="BR203" s="459"/>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459"/>
      <c r="AM204" s="459"/>
      <c r="AN204" s="459"/>
      <c r="AO204" s="1"/>
      <c r="AP204" s="1"/>
      <c r="AQ204" s="1"/>
      <c r="AR204" s="1"/>
      <c r="AS204" s="1"/>
      <c r="AT204" s="459"/>
      <c r="AU204" s="459"/>
      <c r="AV204" s="459"/>
      <c r="AW204" s="459"/>
      <c r="AX204" s="459"/>
      <c r="AY204" s="459"/>
      <c r="AZ204" s="459"/>
      <c r="BA204" s="459"/>
      <c r="BB204" s="459"/>
      <c r="BC204" s="459"/>
      <c r="BD204" s="459"/>
      <c r="BE204" s="459"/>
      <c r="BF204" s="459"/>
      <c r="BG204" s="459"/>
      <c r="BH204" s="459"/>
      <c r="BI204" s="459"/>
      <c r="BJ204" s="459"/>
      <c r="BK204" s="459"/>
      <c r="BL204" s="459"/>
      <c r="BM204" s="459"/>
      <c r="BN204" s="459"/>
      <c r="BO204" s="459"/>
      <c r="BP204" s="459"/>
      <c r="BQ204" s="459"/>
      <c r="BR204" s="459"/>
      <c r="BS204" s="459"/>
      <c r="BT204" s="459"/>
      <c r="BU204" s="459"/>
      <c r="BV204" s="459"/>
      <c r="BW204" s="459"/>
      <c r="BX204" s="459"/>
      <c r="BY204" s="459"/>
      <c r="BZ204" s="459"/>
      <c r="CA204" s="459"/>
      <c r="CB204" s="459"/>
      <c r="CC204" s="459"/>
      <c r="CD204" s="459"/>
      <c r="CE204" s="459"/>
      <c r="CF204" s="459"/>
      <c r="CG204" s="459"/>
      <c r="CH204" s="459"/>
      <c r="CI204" s="459"/>
      <c r="CJ204" s="459"/>
      <c r="CK204" s="459"/>
      <c r="CL204" s="459"/>
      <c r="CM204" s="459"/>
      <c r="CN204" s="459"/>
      <c r="CO204" s="459"/>
      <c r="CP204" s="459"/>
      <c r="CQ204" s="459"/>
      <c r="CR204" s="459"/>
      <c r="CS204" s="459"/>
      <c r="CT204" s="459"/>
      <c r="CU204" s="459"/>
      <c r="CV204" s="459"/>
      <c r="CW204" s="459"/>
      <c r="CX204" s="459"/>
      <c r="CY204" s="459"/>
      <c r="CZ204" s="459"/>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459"/>
      <c r="AM205" s="459"/>
      <c r="AN205" s="459"/>
      <c r="AO205" s="1"/>
      <c r="AP205" s="1"/>
      <c r="AQ205" s="1"/>
      <c r="AR205" s="1"/>
      <c r="AS205" s="1"/>
      <c r="AT205" s="459"/>
      <c r="AU205" s="459"/>
      <c r="AV205" s="459"/>
      <c r="AW205" s="459"/>
      <c r="AX205" s="459"/>
      <c r="AY205" s="459"/>
      <c r="AZ205" s="459"/>
      <c r="BA205" s="459"/>
      <c r="BB205" s="459"/>
      <c r="BC205" s="459"/>
      <c r="BD205" s="459"/>
      <c r="BE205" s="459"/>
      <c r="BF205" s="459"/>
      <c r="BG205" s="459"/>
      <c r="BH205" s="459"/>
      <c r="BI205" s="459"/>
      <c r="BJ205" s="459"/>
      <c r="BK205" s="459"/>
      <c r="BL205" s="459"/>
      <c r="BM205" s="459"/>
      <c r="BN205" s="459"/>
      <c r="BO205" s="459"/>
      <c r="BP205" s="459"/>
      <c r="BQ205" s="459"/>
      <c r="BR205" s="459"/>
      <c r="BS205" s="459"/>
      <c r="BT205" s="459"/>
      <c r="BU205" s="459"/>
      <c r="BV205" s="459"/>
      <c r="BW205" s="459"/>
      <c r="BX205" s="459"/>
      <c r="BY205" s="459"/>
      <c r="BZ205" s="459"/>
      <c r="CA205" s="459"/>
      <c r="CB205" s="459"/>
      <c r="CC205" s="459"/>
      <c r="CD205" s="459"/>
      <c r="CE205" s="459"/>
      <c r="CF205" s="459"/>
      <c r="CG205" s="459"/>
      <c r="CH205" s="459"/>
      <c r="CI205" s="459"/>
      <c r="CJ205" s="459"/>
      <c r="CK205" s="459"/>
      <c r="CL205" s="459"/>
      <c r="CM205" s="459"/>
      <c r="CN205" s="459"/>
      <c r="CO205" s="459"/>
      <c r="CP205" s="459"/>
      <c r="CQ205" s="459"/>
      <c r="CR205" s="459"/>
      <c r="CS205" s="459"/>
      <c r="CT205" s="459"/>
      <c r="CU205" s="459"/>
      <c r="CV205" s="459"/>
      <c r="CW205" s="459"/>
      <c r="CX205" s="459"/>
      <c r="CY205" s="459"/>
      <c r="CZ205" s="459"/>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459"/>
      <c r="AM206" s="459"/>
      <c r="AN206" s="459"/>
      <c r="AO206" s="1"/>
      <c r="AP206" s="1"/>
      <c r="AQ206" s="1"/>
      <c r="AR206" s="1"/>
      <c r="AS206" s="1"/>
      <c r="AT206" s="459"/>
      <c r="AU206" s="459"/>
      <c r="AV206" s="459"/>
      <c r="AW206" s="459"/>
      <c r="AX206" s="459"/>
      <c r="AY206" s="459"/>
      <c r="AZ206" s="459"/>
      <c r="BA206" s="459"/>
      <c r="BB206" s="459"/>
      <c r="BC206" s="459"/>
      <c r="BD206" s="459"/>
      <c r="BE206" s="459"/>
      <c r="BF206" s="459"/>
      <c r="BG206" s="459"/>
      <c r="BH206" s="459"/>
      <c r="BI206" s="459"/>
      <c r="BJ206" s="459"/>
      <c r="BK206" s="459"/>
      <c r="BL206" s="459"/>
      <c r="BM206" s="459"/>
      <c r="BN206" s="459"/>
      <c r="BO206" s="459"/>
      <c r="BP206" s="459"/>
      <c r="BQ206" s="459"/>
      <c r="BR206" s="459"/>
      <c r="BS206" s="459"/>
      <c r="BT206" s="459"/>
      <c r="BU206" s="459"/>
      <c r="BV206" s="459"/>
      <c r="BW206" s="459"/>
      <c r="BX206" s="459"/>
      <c r="BY206" s="459"/>
      <c r="BZ206" s="459"/>
      <c r="CA206" s="459"/>
      <c r="CB206" s="459"/>
      <c r="CC206" s="459"/>
      <c r="CD206" s="459"/>
      <c r="CE206" s="459"/>
      <c r="CF206" s="459"/>
      <c r="CG206" s="459"/>
      <c r="CH206" s="459"/>
      <c r="CI206" s="459"/>
      <c r="CJ206" s="459"/>
      <c r="CK206" s="459"/>
      <c r="CL206" s="459"/>
      <c r="CM206" s="459"/>
      <c r="CN206" s="459"/>
      <c r="CO206" s="459"/>
      <c r="CP206" s="459"/>
      <c r="CQ206" s="459"/>
      <c r="CR206" s="459"/>
      <c r="CS206" s="459"/>
      <c r="CT206" s="459"/>
      <c r="CU206" s="459"/>
      <c r="CV206" s="459"/>
      <c r="CW206" s="459"/>
      <c r="CX206" s="459"/>
      <c r="CY206" s="459"/>
      <c r="CZ206" s="459"/>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459"/>
      <c r="AM207" s="459"/>
      <c r="AN207" s="459"/>
      <c r="AO207" s="1"/>
      <c r="AP207" s="1"/>
      <c r="AQ207" s="1"/>
      <c r="AR207" s="1"/>
      <c r="AS207" s="1"/>
      <c r="AT207" s="459"/>
      <c r="AU207" s="459"/>
      <c r="AV207" s="459"/>
      <c r="AW207" s="459"/>
      <c r="AX207" s="459"/>
      <c r="AY207" s="459"/>
      <c r="AZ207" s="459"/>
      <c r="BA207" s="459"/>
      <c r="BB207" s="459"/>
      <c r="BC207" s="459"/>
      <c r="BD207" s="459"/>
      <c r="BE207" s="459"/>
      <c r="BF207" s="459"/>
      <c r="BG207" s="459"/>
      <c r="BH207" s="459"/>
      <c r="BI207" s="459"/>
      <c r="BJ207" s="459"/>
      <c r="BK207" s="459"/>
      <c r="BL207" s="459"/>
      <c r="BM207" s="459"/>
      <c r="BN207" s="459"/>
      <c r="BO207" s="459"/>
      <c r="BP207" s="459"/>
      <c r="BQ207" s="459"/>
      <c r="BR207" s="459"/>
      <c r="BS207" s="459"/>
      <c r="BT207" s="459"/>
      <c r="BU207" s="459"/>
      <c r="BV207" s="459"/>
      <c r="BW207" s="459"/>
      <c r="BX207" s="459"/>
      <c r="BY207" s="459"/>
      <c r="BZ207" s="459"/>
      <c r="CA207" s="459"/>
      <c r="CB207" s="459"/>
      <c r="CC207" s="459"/>
      <c r="CD207" s="459"/>
      <c r="CE207" s="459"/>
      <c r="CF207" s="459"/>
      <c r="CG207" s="459"/>
      <c r="CH207" s="459"/>
      <c r="CI207" s="459"/>
      <c r="CJ207" s="459"/>
      <c r="CK207" s="459"/>
      <c r="CL207" s="459"/>
      <c r="CM207" s="459"/>
      <c r="CN207" s="459"/>
      <c r="CO207" s="459"/>
      <c r="CP207" s="459"/>
      <c r="CQ207" s="459"/>
      <c r="CR207" s="459"/>
      <c r="CS207" s="459"/>
      <c r="CT207" s="459"/>
      <c r="CU207" s="459"/>
      <c r="CV207" s="459"/>
      <c r="CW207" s="459"/>
      <c r="CX207" s="459"/>
      <c r="CY207" s="459"/>
      <c r="CZ207" s="459"/>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459"/>
      <c r="AM208" s="459"/>
      <c r="AN208" s="459"/>
      <c r="AO208" s="1"/>
      <c r="AP208" s="1"/>
      <c r="AQ208" s="1"/>
      <c r="AR208" s="1"/>
      <c r="AS208" s="1"/>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59"/>
      <c r="BV208" s="459"/>
      <c r="BW208" s="459"/>
      <c r="BX208" s="459"/>
      <c r="BY208" s="459"/>
      <c r="BZ208" s="459"/>
      <c r="CA208" s="459"/>
      <c r="CB208" s="459"/>
      <c r="CC208" s="459"/>
      <c r="CD208" s="459"/>
      <c r="CE208" s="459"/>
      <c r="CF208" s="459"/>
      <c r="CG208" s="459"/>
      <c r="CH208" s="459"/>
      <c r="CI208" s="459"/>
      <c r="CJ208" s="459"/>
      <c r="CK208" s="459"/>
      <c r="CL208" s="459"/>
      <c r="CM208" s="459"/>
      <c r="CN208" s="459"/>
      <c r="CO208" s="459"/>
      <c r="CP208" s="459"/>
      <c r="CQ208" s="459"/>
      <c r="CR208" s="459"/>
      <c r="CS208" s="459"/>
      <c r="CT208" s="459"/>
      <c r="CU208" s="459"/>
      <c r="CV208" s="459"/>
      <c r="CW208" s="459"/>
      <c r="CX208" s="459"/>
      <c r="CY208" s="459"/>
      <c r="CZ208" s="459"/>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459"/>
      <c r="AM209" s="459"/>
      <c r="AN209" s="459"/>
      <c r="AO209" s="1"/>
      <c r="AP209" s="1"/>
      <c r="AQ209" s="1"/>
      <c r="AR209" s="1"/>
      <c r="AS209" s="1"/>
      <c r="AT209" s="459"/>
      <c r="AU209" s="459"/>
      <c r="AV209" s="459"/>
      <c r="AW209" s="459"/>
      <c r="AX209" s="459"/>
      <c r="AY209" s="459"/>
      <c r="AZ209" s="459"/>
      <c r="BA209" s="459"/>
      <c r="BB209" s="459"/>
      <c r="BC209" s="459"/>
      <c r="BD209" s="459"/>
      <c r="BE209" s="459"/>
      <c r="BF209" s="459"/>
      <c r="BG209" s="459"/>
      <c r="BH209" s="459"/>
      <c r="BI209" s="459"/>
      <c r="BJ209" s="459"/>
      <c r="BK209" s="459"/>
      <c r="BL209" s="459"/>
      <c r="BM209" s="459"/>
      <c r="BN209" s="459"/>
      <c r="BO209" s="459"/>
      <c r="BP209" s="459"/>
      <c r="BQ209" s="459"/>
      <c r="BR209" s="459"/>
      <c r="BS209" s="459"/>
      <c r="BT209" s="459"/>
      <c r="BU209" s="459"/>
      <c r="BV209" s="459"/>
      <c r="BW209" s="459"/>
      <c r="BX209" s="459"/>
      <c r="BY209" s="459"/>
      <c r="BZ209" s="459"/>
      <c r="CA209" s="459"/>
      <c r="CB209" s="459"/>
      <c r="CC209" s="459"/>
      <c r="CD209" s="459"/>
      <c r="CE209" s="459"/>
      <c r="CF209" s="459"/>
      <c r="CG209" s="459"/>
      <c r="CH209" s="459"/>
      <c r="CI209" s="459"/>
      <c r="CJ209" s="459"/>
      <c r="CK209" s="459"/>
      <c r="CL209" s="459"/>
      <c r="CM209" s="459"/>
      <c r="CN209" s="459"/>
      <c r="CO209" s="459"/>
      <c r="CP209" s="459"/>
      <c r="CQ209" s="459"/>
      <c r="CR209" s="459"/>
      <c r="CS209" s="459"/>
      <c r="CT209" s="459"/>
      <c r="CU209" s="459"/>
      <c r="CV209" s="459"/>
      <c r="CW209" s="459"/>
      <c r="CX209" s="459"/>
      <c r="CY209" s="459"/>
      <c r="CZ209" s="459"/>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459"/>
      <c r="AM210" s="459"/>
      <c r="AN210" s="459"/>
      <c r="AO210" s="1"/>
      <c r="AP210" s="1"/>
      <c r="AQ210" s="1"/>
      <c r="AR210" s="1"/>
      <c r="AS210" s="1"/>
      <c r="AT210" s="459"/>
      <c r="AU210" s="459"/>
      <c r="AV210" s="459"/>
      <c r="AW210" s="459"/>
      <c r="AX210" s="459"/>
      <c r="AY210" s="459"/>
      <c r="AZ210" s="459"/>
      <c r="BA210" s="459"/>
      <c r="BB210" s="459"/>
      <c r="BC210" s="459"/>
      <c r="BD210" s="459"/>
      <c r="BE210" s="459"/>
      <c r="BF210" s="459"/>
      <c r="BG210" s="459"/>
      <c r="BH210" s="459"/>
      <c r="BI210" s="459"/>
      <c r="BJ210" s="459"/>
      <c r="BK210" s="459"/>
      <c r="BL210" s="459"/>
      <c r="BM210" s="459"/>
      <c r="BN210" s="459"/>
      <c r="BO210" s="459"/>
      <c r="BP210" s="459"/>
      <c r="BQ210" s="459"/>
      <c r="BR210" s="459"/>
      <c r="BS210" s="459"/>
      <c r="BT210" s="459"/>
      <c r="BU210" s="459"/>
      <c r="BV210" s="459"/>
      <c r="BW210" s="459"/>
      <c r="BX210" s="459"/>
      <c r="BY210" s="459"/>
      <c r="BZ210" s="459"/>
      <c r="CA210" s="459"/>
      <c r="CB210" s="459"/>
      <c r="CC210" s="459"/>
      <c r="CD210" s="459"/>
      <c r="CE210" s="459"/>
      <c r="CF210" s="459"/>
      <c r="CG210" s="459"/>
      <c r="CH210" s="459"/>
      <c r="CI210" s="459"/>
      <c r="CJ210" s="459"/>
      <c r="CK210" s="459"/>
      <c r="CL210" s="459"/>
      <c r="CM210" s="459"/>
      <c r="CN210" s="459"/>
      <c r="CO210" s="459"/>
      <c r="CP210" s="459"/>
      <c r="CQ210" s="459"/>
      <c r="CR210" s="459"/>
      <c r="CS210" s="459"/>
      <c r="CT210" s="459"/>
      <c r="CU210" s="459"/>
      <c r="CV210" s="459"/>
      <c r="CW210" s="459"/>
      <c r="CX210" s="459"/>
      <c r="CY210" s="459"/>
      <c r="CZ210" s="459"/>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459"/>
      <c r="AM211" s="459"/>
      <c r="AN211" s="459"/>
      <c r="AO211" s="1"/>
      <c r="AP211" s="1"/>
      <c r="AQ211" s="1"/>
      <c r="AR211" s="1"/>
      <c r="AS211" s="1"/>
      <c r="AT211" s="459"/>
      <c r="AU211" s="459"/>
      <c r="AV211" s="459"/>
      <c r="AW211" s="459"/>
      <c r="AX211" s="459"/>
      <c r="AY211" s="459"/>
      <c r="AZ211" s="459"/>
      <c r="BA211" s="459"/>
      <c r="BB211" s="459"/>
      <c r="BC211" s="459"/>
      <c r="BD211" s="459"/>
      <c r="BE211" s="459"/>
      <c r="BF211" s="459"/>
      <c r="BG211" s="459"/>
      <c r="BH211" s="459"/>
      <c r="BI211" s="459"/>
      <c r="BJ211" s="459"/>
      <c r="BK211" s="459"/>
      <c r="BL211" s="459"/>
      <c r="BM211" s="459"/>
      <c r="BN211" s="459"/>
      <c r="BO211" s="459"/>
      <c r="BP211" s="459"/>
      <c r="BQ211" s="459"/>
      <c r="BR211" s="459"/>
      <c r="BS211" s="459"/>
      <c r="BT211" s="459"/>
      <c r="BU211" s="459"/>
      <c r="BV211" s="459"/>
      <c r="BW211" s="459"/>
      <c r="BX211" s="459"/>
      <c r="BY211" s="459"/>
      <c r="BZ211" s="459"/>
      <c r="CA211" s="459"/>
      <c r="CB211" s="459"/>
      <c r="CC211" s="459"/>
      <c r="CD211" s="459"/>
      <c r="CE211" s="459"/>
      <c r="CF211" s="459"/>
      <c r="CG211" s="459"/>
      <c r="CH211" s="459"/>
      <c r="CI211" s="459"/>
      <c r="CJ211" s="459"/>
      <c r="CK211" s="459"/>
      <c r="CL211" s="459"/>
      <c r="CM211" s="459"/>
      <c r="CN211" s="459"/>
      <c r="CO211" s="459"/>
      <c r="CP211" s="459"/>
      <c r="CQ211" s="459"/>
      <c r="CR211" s="459"/>
      <c r="CS211" s="459"/>
      <c r="CT211" s="459"/>
      <c r="CU211" s="459"/>
      <c r="CV211" s="459"/>
      <c r="CW211" s="459"/>
      <c r="CX211" s="459"/>
      <c r="CY211" s="459"/>
      <c r="CZ211" s="459"/>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459"/>
      <c r="AM212" s="459"/>
      <c r="AN212" s="459"/>
      <c r="AO212" s="1"/>
      <c r="AP212" s="1"/>
      <c r="AQ212" s="1"/>
      <c r="AR212" s="1"/>
      <c r="AS212" s="1"/>
      <c r="AT212" s="459"/>
      <c r="AU212" s="459"/>
      <c r="AV212" s="459"/>
      <c r="AW212" s="459"/>
      <c r="AX212" s="459"/>
      <c r="AY212" s="459"/>
      <c r="AZ212" s="459"/>
      <c r="BA212" s="459"/>
      <c r="BB212" s="459"/>
      <c r="BC212" s="459"/>
      <c r="BD212" s="459"/>
      <c r="BE212" s="459"/>
      <c r="BF212" s="459"/>
      <c r="BG212" s="459"/>
      <c r="BH212" s="459"/>
      <c r="BI212" s="459"/>
      <c r="BJ212" s="459"/>
      <c r="BK212" s="459"/>
      <c r="BL212" s="459"/>
      <c r="BM212" s="459"/>
      <c r="BN212" s="459"/>
      <c r="BO212" s="459"/>
      <c r="BP212" s="459"/>
      <c r="BQ212" s="459"/>
      <c r="BR212" s="459"/>
      <c r="BS212" s="459"/>
      <c r="BT212" s="459"/>
      <c r="BU212" s="459"/>
      <c r="BV212" s="459"/>
      <c r="BW212" s="459"/>
      <c r="BX212" s="459"/>
      <c r="BY212" s="459"/>
      <c r="BZ212" s="459"/>
      <c r="CA212" s="459"/>
      <c r="CB212" s="459"/>
      <c r="CC212" s="459"/>
      <c r="CD212" s="459"/>
      <c r="CE212" s="459"/>
      <c r="CF212" s="459"/>
      <c r="CG212" s="459"/>
      <c r="CH212" s="459"/>
      <c r="CI212" s="459"/>
      <c r="CJ212" s="459"/>
      <c r="CK212" s="459"/>
      <c r="CL212" s="459"/>
      <c r="CM212" s="459"/>
      <c r="CN212" s="459"/>
      <c r="CO212" s="459"/>
      <c r="CP212" s="459"/>
      <c r="CQ212" s="459"/>
      <c r="CR212" s="459"/>
      <c r="CS212" s="459"/>
      <c r="CT212" s="459"/>
      <c r="CU212" s="459"/>
      <c r="CV212" s="459"/>
      <c r="CW212" s="459"/>
      <c r="CX212" s="459"/>
      <c r="CY212" s="459"/>
      <c r="CZ212" s="459"/>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459"/>
      <c r="AM213" s="459"/>
      <c r="AN213" s="459"/>
      <c r="AO213" s="1"/>
      <c r="AP213" s="1"/>
      <c r="AQ213" s="1"/>
      <c r="AR213" s="1"/>
      <c r="AS213" s="1"/>
      <c r="AT213" s="459"/>
      <c r="AU213" s="459"/>
      <c r="AV213" s="459"/>
      <c r="AW213" s="459"/>
      <c r="AX213" s="459"/>
      <c r="AY213" s="459"/>
      <c r="AZ213" s="459"/>
      <c r="BA213" s="459"/>
      <c r="BB213" s="459"/>
      <c r="BC213" s="459"/>
      <c r="BD213" s="459"/>
      <c r="BE213" s="459"/>
      <c r="BF213" s="459"/>
      <c r="BG213" s="459"/>
      <c r="BH213" s="459"/>
      <c r="BI213" s="459"/>
      <c r="BJ213" s="459"/>
      <c r="BK213" s="459"/>
      <c r="BL213" s="459"/>
      <c r="BM213" s="459"/>
      <c r="BN213" s="459"/>
      <c r="BO213" s="459"/>
      <c r="BP213" s="459"/>
      <c r="BQ213" s="459"/>
      <c r="BR213" s="459"/>
      <c r="BS213" s="459"/>
      <c r="BT213" s="459"/>
      <c r="BU213" s="459"/>
      <c r="BV213" s="459"/>
      <c r="BW213" s="459"/>
      <c r="BX213" s="459"/>
      <c r="BY213" s="459"/>
      <c r="BZ213" s="459"/>
      <c r="CA213" s="459"/>
      <c r="CB213" s="459"/>
      <c r="CC213" s="459"/>
      <c r="CD213" s="459"/>
      <c r="CE213" s="459"/>
      <c r="CF213" s="459"/>
      <c r="CG213" s="459"/>
      <c r="CH213" s="459"/>
      <c r="CI213" s="459"/>
      <c r="CJ213" s="459"/>
      <c r="CK213" s="459"/>
      <c r="CL213" s="459"/>
      <c r="CM213" s="459"/>
      <c r="CN213" s="459"/>
      <c r="CO213" s="459"/>
      <c r="CP213" s="459"/>
      <c r="CQ213" s="459"/>
      <c r="CR213" s="459"/>
      <c r="CS213" s="459"/>
      <c r="CT213" s="459"/>
      <c r="CU213" s="459"/>
      <c r="CV213" s="459"/>
      <c r="CW213" s="459"/>
      <c r="CX213" s="459"/>
      <c r="CY213" s="459"/>
      <c r="CZ213" s="459"/>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459"/>
      <c r="AM214" s="459"/>
      <c r="AN214" s="459"/>
      <c r="AO214" s="1"/>
      <c r="AP214" s="1"/>
      <c r="AQ214" s="1"/>
      <c r="AR214" s="1"/>
      <c r="AS214" s="1"/>
      <c r="AT214" s="459"/>
      <c r="AU214" s="459"/>
      <c r="AV214" s="459"/>
      <c r="AW214" s="459"/>
      <c r="AX214" s="459"/>
      <c r="AY214" s="459"/>
      <c r="AZ214" s="459"/>
      <c r="BA214" s="459"/>
      <c r="BB214" s="459"/>
      <c r="BC214" s="459"/>
      <c r="BD214" s="459"/>
      <c r="BE214" s="459"/>
      <c r="BF214" s="459"/>
      <c r="BG214" s="459"/>
      <c r="BH214" s="459"/>
      <c r="BI214" s="459"/>
      <c r="BJ214" s="459"/>
      <c r="BK214" s="459"/>
      <c r="BL214" s="459"/>
      <c r="BM214" s="459"/>
      <c r="BN214" s="459"/>
      <c r="BO214" s="459"/>
      <c r="BP214" s="459"/>
      <c r="BQ214" s="459"/>
      <c r="BR214" s="459"/>
      <c r="BS214" s="459"/>
      <c r="BT214" s="459"/>
      <c r="BU214" s="459"/>
      <c r="BV214" s="459"/>
      <c r="BW214" s="459"/>
      <c r="BX214" s="459"/>
      <c r="BY214" s="459"/>
      <c r="BZ214" s="459"/>
      <c r="CA214" s="459"/>
      <c r="CB214" s="459"/>
      <c r="CC214" s="459"/>
      <c r="CD214" s="459"/>
      <c r="CE214" s="459"/>
      <c r="CF214" s="459"/>
      <c r="CG214" s="459"/>
      <c r="CH214" s="459"/>
      <c r="CI214" s="459"/>
      <c r="CJ214" s="459"/>
      <c r="CK214" s="459"/>
      <c r="CL214" s="459"/>
      <c r="CM214" s="459"/>
      <c r="CN214" s="459"/>
      <c r="CO214" s="459"/>
      <c r="CP214" s="459"/>
      <c r="CQ214" s="459"/>
      <c r="CR214" s="459"/>
      <c r="CS214" s="459"/>
      <c r="CT214" s="459"/>
      <c r="CU214" s="459"/>
      <c r="CV214" s="459"/>
      <c r="CW214" s="459"/>
      <c r="CX214" s="459"/>
      <c r="CY214" s="459"/>
      <c r="CZ214" s="459"/>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459"/>
      <c r="AM215" s="459"/>
      <c r="AN215" s="459"/>
      <c r="AO215" s="1"/>
      <c r="AP215" s="1"/>
      <c r="AQ215" s="1"/>
      <c r="AR215" s="1"/>
      <c r="AS215" s="1"/>
      <c r="AT215" s="459"/>
      <c r="AU215" s="459"/>
      <c r="AV215" s="459"/>
      <c r="AW215" s="459"/>
      <c r="AX215" s="459"/>
      <c r="AY215" s="459"/>
      <c r="AZ215" s="459"/>
      <c r="BA215" s="459"/>
      <c r="BB215" s="459"/>
      <c r="BC215" s="459"/>
      <c r="BD215" s="459"/>
      <c r="BE215" s="459"/>
      <c r="BF215" s="459"/>
      <c r="BG215" s="459"/>
      <c r="BH215" s="459"/>
      <c r="BI215" s="459"/>
      <c r="BJ215" s="459"/>
      <c r="BK215" s="459"/>
      <c r="BL215" s="459"/>
      <c r="BM215" s="459"/>
      <c r="BN215" s="459"/>
      <c r="BO215" s="459"/>
      <c r="BP215" s="459"/>
      <c r="BQ215" s="459"/>
      <c r="BR215" s="459"/>
      <c r="BS215" s="459"/>
      <c r="BT215" s="459"/>
      <c r="BU215" s="459"/>
      <c r="BV215" s="459"/>
      <c r="BW215" s="459"/>
      <c r="BX215" s="459"/>
      <c r="BY215" s="459"/>
      <c r="BZ215" s="459"/>
      <c r="CA215" s="459"/>
      <c r="CB215" s="459"/>
      <c r="CC215" s="459"/>
      <c r="CD215" s="459"/>
      <c r="CE215" s="459"/>
      <c r="CF215" s="459"/>
      <c r="CG215" s="459"/>
      <c r="CH215" s="459"/>
      <c r="CI215" s="459"/>
      <c r="CJ215" s="459"/>
      <c r="CK215" s="459"/>
      <c r="CL215" s="459"/>
      <c r="CM215" s="459"/>
      <c r="CN215" s="459"/>
      <c r="CO215" s="459"/>
      <c r="CP215" s="459"/>
      <c r="CQ215" s="459"/>
      <c r="CR215" s="459"/>
      <c r="CS215" s="459"/>
      <c r="CT215" s="459"/>
      <c r="CU215" s="459"/>
      <c r="CV215" s="459"/>
      <c r="CW215" s="459"/>
      <c r="CX215" s="459"/>
      <c r="CY215" s="459"/>
      <c r="CZ215" s="459"/>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459"/>
      <c r="AM216" s="459"/>
      <c r="AN216" s="459"/>
      <c r="AO216" s="1"/>
      <c r="AP216" s="1"/>
      <c r="AQ216" s="1"/>
      <c r="AR216" s="1"/>
      <c r="AS216" s="1"/>
      <c r="AT216" s="459"/>
      <c r="AU216" s="459"/>
      <c r="AV216" s="459"/>
      <c r="AW216" s="459"/>
      <c r="AX216" s="459"/>
      <c r="AY216" s="459"/>
      <c r="AZ216" s="459"/>
      <c r="BA216" s="459"/>
      <c r="BB216" s="459"/>
      <c r="BC216" s="459"/>
      <c r="BD216" s="459"/>
      <c r="BE216" s="459"/>
      <c r="BF216" s="459"/>
      <c r="BG216" s="459"/>
      <c r="BH216" s="459"/>
      <c r="BI216" s="459"/>
      <c r="BJ216" s="459"/>
      <c r="BK216" s="459"/>
      <c r="BL216" s="459"/>
      <c r="BM216" s="459"/>
      <c r="BN216" s="459"/>
      <c r="BO216" s="459"/>
      <c r="BP216" s="459"/>
      <c r="BQ216" s="459"/>
      <c r="BR216" s="459"/>
      <c r="BS216" s="459"/>
      <c r="BT216" s="459"/>
      <c r="BU216" s="459"/>
      <c r="BV216" s="459"/>
      <c r="BW216" s="459"/>
      <c r="BX216" s="459"/>
      <c r="BY216" s="459"/>
      <c r="BZ216" s="459"/>
      <c r="CA216" s="459"/>
      <c r="CB216" s="459"/>
      <c r="CC216" s="459"/>
      <c r="CD216" s="459"/>
      <c r="CE216" s="459"/>
      <c r="CF216" s="459"/>
      <c r="CG216" s="459"/>
      <c r="CH216" s="459"/>
      <c r="CI216" s="459"/>
      <c r="CJ216" s="459"/>
      <c r="CK216" s="459"/>
      <c r="CL216" s="459"/>
      <c r="CM216" s="459"/>
      <c r="CN216" s="459"/>
      <c r="CO216" s="459"/>
      <c r="CP216" s="459"/>
      <c r="CQ216" s="459"/>
      <c r="CR216" s="459"/>
      <c r="CS216" s="459"/>
      <c r="CT216" s="459"/>
      <c r="CU216" s="459"/>
      <c r="CV216" s="459"/>
      <c r="CW216" s="459"/>
      <c r="CX216" s="459"/>
      <c r="CY216" s="459"/>
      <c r="CZ216" s="459"/>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459"/>
      <c r="AM217" s="459"/>
      <c r="AN217" s="459"/>
      <c r="AO217" s="1"/>
      <c r="AP217" s="1"/>
      <c r="AQ217" s="1"/>
      <c r="AR217" s="1"/>
      <c r="AS217" s="1"/>
      <c r="AT217" s="459"/>
      <c r="AU217" s="459"/>
      <c r="AV217" s="459"/>
      <c r="AW217" s="459"/>
      <c r="AX217" s="459"/>
      <c r="AY217" s="459"/>
      <c r="AZ217" s="459"/>
      <c r="BA217" s="459"/>
      <c r="BB217" s="459"/>
      <c r="BC217" s="459"/>
      <c r="BD217" s="459"/>
      <c r="BE217" s="459"/>
      <c r="BF217" s="459"/>
      <c r="BG217" s="459"/>
      <c r="BH217" s="459"/>
      <c r="BI217" s="459"/>
      <c r="BJ217" s="459"/>
      <c r="BK217" s="459"/>
      <c r="BL217" s="459"/>
      <c r="BM217" s="459"/>
      <c r="BN217" s="459"/>
      <c r="BO217" s="459"/>
      <c r="BP217" s="459"/>
      <c r="BQ217" s="459"/>
      <c r="BR217" s="459"/>
      <c r="BS217" s="459"/>
      <c r="BT217" s="459"/>
      <c r="BU217" s="459"/>
      <c r="BV217" s="459"/>
      <c r="BW217" s="459"/>
      <c r="BX217" s="459"/>
      <c r="BY217" s="459"/>
      <c r="BZ217" s="459"/>
      <c r="CA217" s="459"/>
      <c r="CB217" s="459"/>
      <c r="CC217" s="459"/>
      <c r="CD217" s="459"/>
      <c r="CE217" s="459"/>
      <c r="CF217" s="459"/>
      <c r="CG217" s="459"/>
      <c r="CH217" s="459"/>
      <c r="CI217" s="459"/>
      <c r="CJ217" s="459"/>
      <c r="CK217" s="459"/>
      <c r="CL217" s="459"/>
      <c r="CM217" s="459"/>
      <c r="CN217" s="459"/>
      <c r="CO217" s="459"/>
      <c r="CP217" s="459"/>
      <c r="CQ217" s="459"/>
      <c r="CR217" s="459"/>
      <c r="CS217" s="459"/>
      <c r="CT217" s="459"/>
      <c r="CU217" s="459"/>
      <c r="CV217" s="459"/>
      <c r="CW217" s="459"/>
      <c r="CX217" s="459"/>
      <c r="CY217" s="459"/>
      <c r="CZ217" s="459"/>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459"/>
      <c r="AM218" s="459"/>
      <c r="AN218" s="459"/>
      <c r="AO218" s="1"/>
      <c r="AP218" s="1"/>
      <c r="AQ218" s="1"/>
      <c r="AR218" s="1"/>
      <c r="AS218" s="1"/>
      <c r="AT218" s="459"/>
      <c r="AU218" s="459"/>
      <c r="AV218" s="459"/>
      <c r="AW218" s="459"/>
      <c r="AX218" s="459"/>
      <c r="AY218" s="459"/>
      <c r="AZ218" s="459"/>
      <c r="BA218" s="459"/>
      <c r="BB218" s="459"/>
      <c r="BC218" s="459"/>
      <c r="BD218" s="459"/>
      <c r="BE218" s="459"/>
      <c r="BF218" s="459"/>
      <c r="BG218" s="459"/>
      <c r="BH218" s="459"/>
      <c r="BI218" s="459"/>
      <c r="BJ218" s="459"/>
      <c r="BK218" s="459"/>
      <c r="BL218" s="459"/>
      <c r="BM218" s="459"/>
      <c r="BN218" s="459"/>
      <c r="BO218" s="459"/>
      <c r="BP218" s="459"/>
      <c r="BQ218" s="459"/>
      <c r="BR218" s="459"/>
      <c r="BS218" s="459"/>
      <c r="BT218" s="459"/>
      <c r="BU218" s="459"/>
      <c r="BV218" s="459"/>
      <c r="BW218" s="459"/>
      <c r="BX218" s="459"/>
      <c r="BY218" s="459"/>
      <c r="BZ218" s="459"/>
      <c r="CA218" s="459"/>
      <c r="CB218" s="459"/>
      <c r="CC218" s="459"/>
      <c r="CD218" s="459"/>
      <c r="CE218" s="459"/>
      <c r="CF218" s="459"/>
      <c r="CG218" s="459"/>
      <c r="CH218" s="459"/>
      <c r="CI218" s="459"/>
      <c r="CJ218" s="459"/>
      <c r="CK218" s="459"/>
      <c r="CL218" s="459"/>
      <c r="CM218" s="459"/>
      <c r="CN218" s="459"/>
      <c r="CO218" s="459"/>
      <c r="CP218" s="459"/>
      <c r="CQ218" s="459"/>
      <c r="CR218" s="459"/>
      <c r="CS218" s="459"/>
      <c r="CT218" s="459"/>
      <c r="CU218" s="459"/>
      <c r="CV218" s="459"/>
      <c r="CW218" s="459"/>
      <c r="CX218" s="459"/>
      <c r="CY218" s="459"/>
      <c r="CZ218" s="459"/>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459"/>
      <c r="AM219" s="459"/>
      <c r="AN219" s="459"/>
      <c r="AO219" s="1"/>
      <c r="AP219" s="1"/>
      <c r="AQ219" s="1"/>
      <c r="AR219" s="1"/>
      <c r="AS219" s="1"/>
      <c r="AT219" s="459"/>
      <c r="AU219" s="459"/>
      <c r="AV219" s="459"/>
      <c r="AW219" s="459"/>
      <c r="AX219" s="459"/>
      <c r="AY219" s="459"/>
      <c r="AZ219" s="459"/>
      <c r="BA219" s="459"/>
      <c r="BB219" s="459"/>
      <c r="BC219" s="459"/>
      <c r="BD219" s="459"/>
      <c r="BE219" s="459"/>
      <c r="BF219" s="459"/>
      <c r="BG219" s="459"/>
      <c r="BH219" s="459"/>
      <c r="BI219" s="459"/>
      <c r="BJ219" s="459"/>
      <c r="BK219" s="459"/>
      <c r="BL219" s="459"/>
      <c r="BM219" s="459"/>
      <c r="BN219" s="459"/>
      <c r="BO219" s="459"/>
      <c r="BP219" s="459"/>
      <c r="BQ219" s="459"/>
      <c r="BR219" s="459"/>
      <c r="BS219" s="459"/>
      <c r="BT219" s="459"/>
      <c r="BU219" s="459"/>
      <c r="BV219" s="459"/>
      <c r="BW219" s="459"/>
      <c r="BX219" s="459"/>
      <c r="BY219" s="459"/>
      <c r="BZ219" s="459"/>
      <c r="CA219" s="459"/>
      <c r="CB219" s="459"/>
      <c r="CC219" s="459"/>
      <c r="CD219" s="459"/>
      <c r="CE219" s="459"/>
      <c r="CF219" s="459"/>
      <c r="CG219" s="459"/>
      <c r="CH219" s="459"/>
      <c r="CI219" s="459"/>
      <c r="CJ219" s="459"/>
      <c r="CK219" s="459"/>
      <c r="CL219" s="459"/>
      <c r="CM219" s="459"/>
      <c r="CN219" s="459"/>
      <c r="CO219" s="459"/>
      <c r="CP219" s="459"/>
      <c r="CQ219" s="459"/>
      <c r="CR219" s="459"/>
      <c r="CS219" s="459"/>
      <c r="CT219" s="459"/>
      <c r="CU219" s="459"/>
      <c r="CV219" s="459"/>
      <c r="CW219" s="459"/>
      <c r="CX219" s="459"/>
      <c r="CY219" s="459"/>
      <c r="CZ219" s="459"/>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459"/>
      <c r="AM220" s="459"/>
      <c r="AN220" s="459"/>
      <c r="AO220" s="1"/>
      <c r="AP220" s="1"/>
      <c r="AQ220" s="1"/>
      <c r="AR220" s="1"/>
      <c r="AS220" s="1"/>
      <c r="AT220" s="459"/>
      <c r="AU220" s="459"/>
      <c r="AV220" s="459"/>
      <c r="AW220" s="459"/>
      <c r="AX220" s="459"/>
      <c r="AY220" s="459"/>
      <c r="AZ220" s="459"/>
      <c r="BA220" s="459"/>
      <c r="BB220" s="459"/>
      <c r="BC220" s="459"/>
      <c r="BD220" s="459"/>
      <c r="BE220" s="459"/>
      <c r="BF220" s="459"/>
      <c r="BG220" s="459"/>
      <c r="BH220" s="459"/>
      <c r="BI220" s="459"/>
      <c r="BJ220" s="459"/>
      <c r="BK220" s="459"/>
      <c r="BL220" s="459"/>
      <c r="BM220" s="459"/>
      <c r="BN220" s="459"/>
      <c r="BO220" s="459"/>
      <c r="BP220" s="459"/>
      <c r="BQ220" s="459"/>
      <c r="BR220" s="459"/>
      <c r="BS220" s="459"/>
      <c r="BT220" s="459"/>
      <c r="BU220" s="459"/>
      <c r="BV220" s="459"/>
      <c r="BW220" s="459"/>
      <c r="BX220" s="459"/>
      <c r="BY220" s="459"/>
      <c r="BZ220" s="459"/>
      <c r="CA220" s="459"/>
      <c r="CB220" s="459"/>
      <c r="CC220" s="459"/>
      <c r="CD220" s="459"/>
      <c r="CE220" s="459"/>
      <c r="CF220" s="459"/>
      <c r="CG220" s="459"/>
      <c r="CH220" s="459"/>
      <c r="CI220" s="459"/>
      <c r="CJ220" s="459"/>
      <c r="CK220" s="459"/>
      <c r="CL220" s="459"/>
      <c r="CM220" s="459"/>
      <c r="CN220" s="459"/>
      <c r="CO220" s="459"/>
      <c r="CP220" s="459"/>
      <c r="CQ220" s="459"/>
      <c r="CR220" s="459"/>
      <c r="CS220" s="459"/>
      <c r="CT220" s="459"/>
      <c r="CU220" s="459"/>
      <c r="CV220" s="459"/>
      <c r="CW220" s="459"/>
      <c r="CX220" s="459"/>
      <c r="CY220" s="459"/>
      <c r="CZ220" s="459"/>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459"/>
      <c r="AM221" s="459"/>
      <c r="AN221" s="459"/>
      <c r="AO221" s="1"/>
      <c r="AP221" s="1"/>
      <c r="AQ221" s="1"/>
      <c r="AR221" s="1"/>
      <c r="AS221" s="1"/>
      <c r="AT221" s="459"/>
      <c r="AU221" s="459"/>
      <c r="AV221" s="459"/>
      <c r="AW221" s="459"/>
      <c r="AX221" s="459"/>
      <c r="AY221" s="459"/>
      <c r="AZ221" s="459"/>
      <c r="BA221" s="459"/>
      <c r="BB221" s="459"/>
      <c r="BC221" s="459"/>
      <c r="BD221" s="459"/>
      <c r="BE221" s="459"/>
      <c r="BF221" s="459"/>
      <c r="BG221" s="459"/>
      <c r="BH221" s="459"/>
      <c r="BI221" s="459"/>
      <c r="BJ221" s="459"/>
      <c r="BK221" s="459"/>
      <c r="BL221" s="459"/>
      <c r="BM221" s="459"/>
      <c r="BN221" s="459"/>
      <c r="BO221" s="459"/>
      <c r="BP221" s="459"/>
      <c r="BQ221" s="459"/>
      <c r="BR221" s="459"/>
      <c r="BS221" s="459"/>
      <c r="BT221" s="459"/>
      <c r="BU221" s="459"/>
      <c r="BV221" s="459"/>
      <c r="BW221" s="459"/>
      <c r="BX221" s="459"/>
      <c r="BY221" s="459"/>
      <c r="BZ221" s="459"/>
      <c r="CA221" s="459"/>
      <c r="CB221" s="459"/>
      <c r="CC221" s="459"/>
      <c r="CD221" s="459"/>
      <c r="CE221" s="459"/>
      <c r="CF221" s="459"/>
      <c r="CG221" s="459"/>
      <c r="CH221" s="459"/>
      <c r="CI221" s="459"/>
      <c r="CJ221" s="459"/>
      <c r="CK221" s="459"/>
      <c r="CL221" s="459"/>
      <c r="CM221" s="459"/>
      <c r="CN221" s="459"/>
      <c r="CO221" s="459"/>
      <c r="CP221" s="459"/>
      <c r="CQ221" s="459"/>
      <c r="CR221" s="459"/>
      <c r="CS221" s="459"/>
      <c r="CT221" s="459"/>
      <c r="CU221" s="459"/>
      <c r="CV221" s="459"/>
      <c r="CW221" s="459"/>
      <c r="CX221" s="459"/>
      <c r="CY221" s="459"/>
      <c r="CZ221" s="459"/>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459"/>
      <c r="AM222" s="459"/>
      <c r="AN222" s="459"/>
      <c r="AO222" s="1"/>
      <c r="AP222" s="1"/>
      <c r="AQ222" s="1"/>
      <c r="AR222" s="1"/>
      <c r="AS222" s="1"/>
      <c r="AT222" s="459"/>
      <c r="AU222" s="459"/>
      <c r="AV222" s="459"/>
      <c r="AW222" s="459"/>
      <c r="AX222" s="459"/>
      <c r="AY222" s="459"/>
      <c r="AZ222" s="459"/>
      <c r="BA222" s="459"/>
      <c r="BB222" s="459"/>
      <c r="BC222" s="459"/>
      <c r="BD222" s="459"/>
      <c r="BE222" s="459"/>
      <c r="BF222" s="459"/>
      <c r="BG222" s="459"/>
      <c r="BH222" s="459"/>
      <c r="BI222" s="459"/>
      <c r="BJ222" s="459"/>
      <c r="BK222" s="459"/>
      <c r="BL222" s="459"/>
      <c r="BM222" s="459"/>
      <c r="BN222" s="459"/>
      <c r="BO222" s="459"/>
      <c r="BP222" s="459"/>
      <c r="BQ222" s="459"/>
      <c r="BR222" s="459"/>
      <c r="BS222" s="459"/>
      <c r="BT222" s="459"/>
      <c r="BU222" s="459"/>
      <c r="BV222" s="459"/>
      <c r="BW222" s="459"/>
      <c r="BX222" s="459"/>
      <c r="BY222" s="459"/>
      <c r="BZ222" s="459"/>
      <c r="CA222" s="459"/>
      <c r="CB222" s="459"/>
      <c r="CC222" s="459"/>
      <c r="CD222" s="459"/>
      <c r="CE222" s="459"/>
      <c r="CF222" s="459"/>
      <c r="CG222" s="459"/>
      <c r="CH222" s="459"/>
      <c r="CI222" s="459"/>
      <c r="CJ222" s="459"/>
      <c r="CK222" s="459"/>
      <c r="CL222" s="459"/>
      <c r="CM222" s="459"/>
      <c r="CN222" s="459"/>
      <c r="CO222" s="459"/>
      <c r="CP222" s="459"/>
      <c r="CQ222" s="459"/>
      <c r="CR222" s="459"/>
      <c r="CS222" s="459"/>
      <c r="CT222" s="459"/>
      <c r="CU222" s="459"/>
      <c r="CV222" s="459"/>
      <c r="CW222" s="459"/>
      <c r="CX222" s="459"/>
      <c r="CY222" s="459"/>
      <c r="CZ222" s="459"/>
    </row>
    <row r="223" spans="1:104" s="81" customFormat="1" ht="19.350000000000001" hidden="1" customHeight="1" outlineLevel="1">
      <c r="A223" s="252"/>
      <c r="B223" s="423">
        <f>O219</f>
        <v>0</v>
      </c>
      <c r="C223" s="42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459"/>
      <c r="AM223" s="459"/>
      <c r="AN223" s="459"/>
      <c r="AO223" s="1"/>
      <c r="AP223" s="1"/>
      <c r="AQ223" s="1"/>
      <c r="AR223" s="1"/>
      <c r="AS223" s="1"/>
      <c r="AT223" s="459"/>
      <c r="AU223" s="459"/>
      <c r="AV223" s="459"/>
      <c r="AW223" s="459"/>
      <c r="AX223" s="459"/>
      <c r="AY223" s="459"/>
      <c r="AZ223" s="459"/>
      <c r="BA223" s="459"/>
      <c r="BB223" s="459"/>
      <c r="BC223" s="459"/>
      <c r="BD223" s="459"/>
      <c r="BE223" s="459"/>
      <c r="BF223" s="459"/>
      <c r="BG223" s="459"/>
      <c r="BH223" s="459"/>
      <c r="BI223" s="459"/>
      <c r="BJ223" s="459"/>
      <c r="BK223" s="459"/>
      <c r="BL223" s="459"/>
      <c r="BM223" s="459"/>
      <c r="BN223" s="459"/>
      <c r="BO223" s="459"/>
      <c r="BP223" s="459"/>
      <c r="BQ223" s="459"/>
      <c r="BR223" s="459"/>
      <c r="BS223" s="459"/>
      <c r="BT223" s="459"/>
      <c r="BU223" s="459"/>
      <c r="BV223" s="459"/>
      <c r="BW223" s="459"/>
      <c r="BX223" s="459"/>
      <c r="BY223" s="459"/>
      <c r="BZ223" s="459"/>
      <c r="CA223" s="459"/>
      <c r="CB223" s="459"/>
      <c r="CC223" s="459"/>
      <c r="CD223" s="459"/>
      <c r="CE223" s="459"/>
      <c r="CF223" s="459"/>
      <c r="CG223" s="459"/>
      <c r="CH223" s="459"/>
      <c r="CI223" s="459"/>
      <c r="CJ223" s="459"/>
      <c r="CK223" s="459"/>
      <c r="CL223" s="459"/>
      <c r="CM223" s="459"/>
      <c r="CN223" s="459"/>
      <c r="CO223" s="459"/>
      <c r="CP223" s="459"/>
      <c r="CQ223" s="459"/>
      <c r="CR223" s="459"/>
      <c r="CS223" s="459"/>
      <c r="CT223" s="459"/>
      <c r="CU223" s="459"/>
      <c r="CV223" s="459"/>
      <c r="CW223" s="459"/>
      <c r="CX223" s="459"/>
      <c r="CY223" s="459"/>
      <c r="CZ223" s="459"/>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459"/>
      <c r="AM224" s="459"/>
      <c r="AN224" s="459"/>
      <c r="AO224" s="1"/>
      <c r="AP224" s="1"/>
      <c r="AQ224" s="1"/>
      <c r="AR224" s="1"/>
      <c r="AS224" s="1"/>
      <c r="AT224" s="459"/>
      <c r="AU224" s="459"/>
      <c r="AV224" s="459"/>
      <c r="AW224" s="459"/>
      <c r="AX224" s="459"/>
      <c r="AY224" s="459"/>
      <c r="AZ224" s="459"/>
      <c r="BA224" s="459"/>
      <c r="BB224" s="459"/>
      <c r="BC224" s="459"/>
      <c r="BD224" s="459"/>
      <c r="BE224" s="459"/>
      <c r="BF224" s="459"/>
      <c r="BG224" s="459"/>
      <c r="BH224" s="459"/>
      <c r="BI224" s="459"/>
      <c r="BJ224" s="459"/>
      <c r="BK224" s="459"/>
      <c r="BL224" s="459"/>
      <c r="BM224" s="459"/>
      <c r="BN224" s="459"/>
      <c r="BO224" s="459"/>
      <c r="BP224" s="459"/>
      <c r="BQ224" s="459"/>
      <c r="BR224" s="459"/>
      <c r="BS224" s="459"/>
      <c r="BT224" s="459"/>
      <c r="BU224" s="459"/>
      <c r="BV224" s="459"/>
      <c r="BW224" s="459"/>
      <c r="BX224" s="459"/>
      <c r="BY224" s="459"/>
      <c r="BZ224" s="459"/>
      <c r="CA224" s="459"/>
      <c r="CB224" s="459"/>
      <c r="CC224" s="459"/>
      <c r="CD224" s="459"/>
      <c r="CE224" s="459"/>
      <c r="CF224" s="459"/>
      <c r="CG224" s="459"/>
      <c r="CH224" s="459"/>
      <c r="CI224" s="459"/>
      <c r="CJ224" s="459"/>
      <c r="CK224" s="459"/>
      <c r="CL224" s="459"/>
      <c r="CM224" s="459"/>
      <c r="CN224" s="459"/>
      <c r="CO224" s="459"/>
      <c r="CP224" s="459"/>
      <c r="CQ224" s="459"/>
      <c r="CR224" s="459"/>
      <c r="CS224" s="459"/>
      <c r="CT224" s="459"/>
      <c r="CU224" s="459"/>
      <c r="CV224" s="459"/>
      <c r="CW224" s="459"/>
      <c r="CX224" s="459"/>
      <c r="CY224" s="459"/>
      <c r="CZ224" s="459"/>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459"/>
      <c r="AM225" s="459"/>
      <c r="AN225" s="459"/>
      <c r="AO225" s="1"/>
      <c r="AP225" s="1"/>
      <c r="AQ225" s="1"/>
      <c r="AR225" s="1"/>
      <c r="AS225" s="1"/>
      <c r="AT225" s="459"/>
      <c r="AU225" s="459"/>
      <c r="AV225" s="459"/>
      <c r="AW225" s="459"/>
      <c r="AX225" s="459"/>
      <c r="AY225" s="459"/>
      <c r="AZ225" s="459"/>
      <c r="BA225" s="459"/>
      <c r="BB225" s="459"/>
      <c r="BC225" s="459"/>
      <c r="BD225" s="459"/>
      <c r="BE225" s="459"/>
      <c r="BF225" s="459"/>
      <c r="BG225" s="459"/>
      <c r="BH225" s="459"/>
      <c r="BI225" s="459"/>
      <c r="BJ225" s="459"/>
      <c r="BK225" s="459"/>
      <c r="BL225" s="459"/>
      <c r="BM225" s="459"/>
      <c r="BN225" s="459"/>
      <c r="BO225" s="459"/>
      <c r="BP225" s="459"/>
      <c r="BQ225" s="459"/>
      <c r="BR225" s="459"/>
      <c r="BS225" s="459"/>
      <c r="BT225" s="459"/>
      <c r="BU225" s="459"/>
      <c r="BV225" s="459"/>
      <c r="BW225" s="459"/>
      <c r="BX225" s="459"/>
      <c r="BY225" s="459"/>
      <c r="BZ225" s="459"/>
      <c r="CA225" s="459"/>
      <c r="CB225" s="459"/>
      <c r="CC225" s="459"/>
      <c r="CD225" s="459"/>
      <c r="CE225" s="459"/>
      <c r="CF225" s="459"/>
      <c r="CG225" s="459"/>
      <c r="CH225" s="459"/>
      <c r="CI225" s="459"/>
      <c r="CJ225" s="459"/>
      <c r="CK225" s="459"/>
      <c r="CL225" s="459"/>
      <c r="CM225" s="459"/>
      <c r="CN225" s="459"/>
      <c r="CO225" s="459"/>
      <c r="CP225" s="459"/>
      <c r="CQ225" s="459"/>
      <c r="CR225" s="459"/>
      <c r="CS225" s="459"/>
      <c r="CT225" s="459"/>
      <c r="CU225" s="459"/>
      <c r="CV225" s="459"/>
      <c r="CW225" s="459"/>
      <c r="CX225" s="459"/>
      <c r="CY225" s="459"/>
      <c r="CZ225" s="459"/>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459"/>
      <c r="AM226" s="459"/>
      <c r="AN226" s="459"/>
      <c r="AO226" s="1"/>
      <c r="AP226" s="1"/>
      <c r="AQ226" s="1"/>
      <c r="AR226" s="1"/>
      <c r="AS226" s="1"/>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459"/>
      <c r="AM227" s="459"/>
      <c r="AN227" s="459"/>
      <c r="AO227" s="1"/>
      <c r="AP227" s="1"/>
      <c r="AQ227" s="1"/>
      <c r="AR227" s="1"/>
      <c r="AS227" s="1"/>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459"/>
      <c r="AM228" s="459"/>
      <c r="AN228" s="459"/>
      <c r="AO228" s="1"/>
      <c r="AP228" s="1"/>
      <c r="AQ228" s="1"/>
      <c r="AR228" s="1"/>
      <c r="AS228" s="1"/>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459"/>
      <c r="AM229" s="459"/>
      <c r="AN229" s="459"/>
      <c r="AO229" s="1"/>
      <c r="AP229" s="1"/>
      <c r="AQ229" s="1"/>
      <c r="AR229" s="1"/>
      <c r="AS229" s="1"/>
      <c r="AT229" s="459"/>
      <c r="AU229" s="459"/>
      <c r="AV229" s="459"/>
      <c r="AW229" s="459"/>
      <c r="AX229" s="459"/>
      <c r="AY229" s="459"/>
      <c r="AZ229" s="459"/>
      <c r="BA229" s="459"/>
      <c r="BB229" s="459"/>
      <c r="BC229" s="459"/>
      <c r="BD229" s="459"/>
      <c r="BE229" s="459"/>
      <c r="BF229" s="459"/>
      <c r="BG229" s="459"/>
      <c r="BH229" s="459"/>
      <c r="BI229" s="459"/>
      <c r="BJ229" s="459"/>
      <c r="BK229" s="459"/>
      <c r="BL229" s="459"/>
      <c r="BM229" s="459"/>
      <c r="BN229" s="459"/>
      <c r="BO229" s="459"/>
      <c r="BP229" s="459"/>
      <c r="BQ229" s="459"/>
      <c r="BR229" s="459"/>
      <c r="BS229" s="459"/>
      <c r="BT229" s="459"/>
      <c r="BU229" s="459"/>
      <c r="BV229" s="459"/>
      <c r="BW229" s="459"/>
      <c r="BX229" s="459"/>
      <c r="BY229" s="459"/>
      <c r="BZ229" s="459"/>
      <c r="CA229" s="459"/>
      <c r="CB229" s="459"/>
      <c r="CC229" s="459"/>
      <c r="CD229" s="459"/>
      <c r="CE229" s="459"/>
      <c r="CF229" s="459"/>
      <c r="CG229" s="459"/>
      <c r="CH229" s="459"/>
      <c r="CI229" s="459"/>
      <c r="CJ229" s="459"/>
      <c r="CK229" s="459"/>
      <c r="CL229" s="459"/>
      <c r="CM229" s="459"/>
      <c r="CN229" s="459"/>
      <c r="CO229" s="459"/>
      <c r="CP229" s="459"/>
      <c r="CQ229" s="459"/>
      <c r="CR229" s="459"/>
      <c r="CS229" s="459"/>
      <c r="CT229" s="459"/>
      <c r="CU229" s="459"/>
      <c r="CV229" s="459"/>
      <c r="CW229" s="459"/>
      <c r="CX229" s="459"/>
      <c r="CY229" s="459"/>
      <c r="CZ229" s="459"/>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459"/>
      <c r="AM230" s="459"/>
      <c r="AN230" s="459"/>
      <c r="AO230" s="1"/>
      <c r="AP230" s="1"/>
      <c r="AQ230" s="1"/>
      <c r="AR230" s="1"/>
      <c r="AS230" s="1"/>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459"/>
      <c r="AM231" s="459"/>
      <c r="AN231" s="459"/>
      <c r="AO231" s="1"/>
      <c r="AP231" s="1"/>
      <c r="AQ231" s="1"/>
      <c r="AR231" s="1"/>
      <c r="AS231" s="1"/>
      <c r="AT231" s="459"/>
      <c r="AU231" s="459"/>
      <c r="AV231" s="459"/>
      <c r="AW231" s="459"/>
      <c r="AX231" s="459"/>
      <c r="AY231" s="459"/>
      <c r="AZ231" s="459"/>
      <c r="BA231" s="459"/>
      <c r="BB231" s="459"/>
      <c r="BC231" s="459"/>
      <c r="BD231" s="459"/>
      <c r="BE231" s="459"/>
      <c r="BF231" s="459"/>
      <c r="BG231" s="459"/>
      <c r="BH231" s="459"/>
      <c r="BI231" s="459"/>
      <c r="BJ231" s="459"/>
      <c r="BK231" s="459"/>
      <c r="BL231" s="459"/>
      <c r="BM231" s="459"/>
      <c r="BN231" s="459"/>
      <c r="BO231" s="459"/>
      <c r="BP231" s="459"/>
      <c r="BQ231" s="459"/>
      <c r="BR231" s="459"/>
      <c r="BS231" s="459"/>
      <c r="BT231" s="459"/>
      <c r="BU231" s="459"/>
      <c r="BV231" s="459"/>
      <c r="BW231" s="459"/>
      <c r="BX231" s="459"/>
      <c r="BY231" s="459"/>
      <c r="BZ231" s="459"/>
      <c r="CA231" s="459"/>
      <c r="CB231" s="459"/>
      <c r="CC231" s="459"/>
      <c r="CD231" s="459"/>
      <c r="CE231" s="459"/>
      <c r="CF231" s="459"/>
      <c r="CG231" s="459"/>
      <c r="CH231" s="459"/>
      <c r="CI231" s="459"/>
      <c r="CJ231" s="459"/>
      <c r="CK231" s="459"/>
      <c r="CL231" s="459"/>
      <c r="CM231" s="459"/>
      <c r="CN231" s="459"/>
      <c r="CO231" s="459"/>
      <c r="CP231" s="459"/>
      <c r="CQ231" s="459"/>
      <c r="CR231" s="459"/>
      <c r="CS231" s="459"/>
      <c r="CT231" s="459"/>
      <c r="CU231" s="459"/>
      <c r="CV231" s="459"/>
      <c r="CW231" s="459"/>
      <c r="CX231" s="459"/>
      <c r="CY231" s="459"/>
      <c r="CZ231" s="459"/>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459"/>
      <c r="AM232" s="459"/>
      <c r="AN232" s="459"/>
      <c r="AO232" s="1"/>
      <c r="AP232" s="1"/>
      <c r="AQ232" s="1"/>
      <c r="AR232" s="1"/>
      <c r="AS232" s="1"/>
      <c r="AT232" s="459"/>
      <c r="AU232" s="459"/>
      <c r="AV232" s="459"/>
      <c r="AW232" s="459"/>
      <c r="AX232" s="459"/>
      <c r="AY232" s="459"/>
      <c r="AZ232" s="459"/>
      <c r="BA232" s="459"/>
      <c r="BB232" s="459"/>
      <c r="BC232" s="459"/>
      <c r="BD232" s="459"/>
      <c r="BE232" s="459"/>
      <c r="BF232" s="459"/>
      <c r="BG232" s="459"/>
      <c r="BH232" s="459"/>
      <c r="BI232" s="459"/>
      <c r="BJ232" s="459"/>
      <c r="BK232" s="459"/>
      <c r="BL232" s="459"/>
      <c r="BM232" s="459"/>
      <c r="BN232" s="459"/>
      <c r="BO232" s="459"/>
      <c r="BP232" s="459"/>
      <c r="BQ232" s="459"/>
      <c r="BR232" s="459"/>
      <c r="BS232" s="459"/>
      <c r="BT232" s="459"/>
      <c r="BU232" s="459"/>
      <c r="BV232" s="459"/>
      <c r="BW232" s="459"/>
      <c r="BX232" s="459"/>
      <c r="BY232" s="459"/>
      <c r="BZ232" s="459"/>
      <c r="CA232" s="459"/>
      <c r="CB232" s="459"/>
      <c r="CC232" s="459"/>
      <c r="CD232" s="459"/>
      <c r="CE232" s="459"/>
      <c r="CF232" s="459"/>
      <c r="CG232" s="459"/>
      <c r="CH232" s="459"/>
      <c r="CI232" s="459"/>
      <c r="CJ232" s="459"/>
      <c r="CK232" s="459"/>
      <c r="CL232" s="459"/>
      <c r="CM232" s="459"/>
      <c r="CN232" s="459"/>
      <c r="CO232" s="459"/>
      <c r="CP232" s="459"/>
      <c r="CQ232" s="459"/>
      <c r="CR232" s="459"/>
      <c r="CS232" s="459"/>
      <c r="CT232" s="459"/>
      <c r="CU232" s="459"/>
      <c r="CV232" s="459"/>
      <c r="CW232" s="459"/>
      <c r="CX232" s="459"/>
      <c r="CY232" s="459"/>
      <c r="CZ232" s="459"/>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459"/>
      <c r="AM233" s="459"/>
      <c r="AN233" s="459"/>
      <c r="AO233" s="1"/>
      <c r="AP233" s="1"/>
      <c r="AQ233" s="1"/>
      <c r="AR233" s="1"/>
      <c r="AS233" s="1"/>
      <c r="AT233" s="459"/>
      <c r="AU233" s="459"/>
      <c r="AV233" s="459"/>
      <c r="AW233" s="459"/>
      <c r="AX233" s="459"/>
      <c r="AY233" s="459"/>
      <c r="AZ233" s="459"/>
      <c r="BA233" s="459"/>
      <c r="BB233" s="459"/>
      <c r="BC233" s="459"/>
      <c r="BD233" s="459"/>
      <c r="BE233" s="459"/>
      <c r="BF233" s="459"/>
      <c r="BG233" s="459"/>
      <c r="BH233" s="459"/>
      <c r="BI233" s="459"/>
      <c r="BJ233" s="459"/>
      <c r="BK233" s="459"/>
      <c r="BL233" s="459"/>
      <c r="BM233" s="459"/>
      <c r="BN233" s="459"/>
      <c r="BO233" s="459"/>
      <c r="BP233" s="459"/>
      <c r="BQ233" s="459"/>
      <c r="BR233" s="459"/>
      <c r="BS233" s="459"/>
      <c r="BT233" s="459"/>
      <c r="BU233" s="459"/>
      <c r="BV233" s="459"/>
      <c r="BW233" s="459"/>
      <c r="BX233" s="459"/>
      <c r="BY233" s="459"/>
      <c r="BZ233" s="459"/>
      <c r="CA233" s="459"/>
      <c r="CB233" s="459"/>
      <c r="CC233" s="459"/>
      <c r="CD233" s="459"/>
      <c r="CE233" s="459"/>
      <c r="CF233" s="459"/>
      <c r="CG233" s="459"/>
      <c r="CH233" s="459"/>
      <c r="CI233" s="459"/>
      <c r="CJ233" s="459"/>
      <c r="CK233" s="459"/>
      <c r="CL233" s="459"/>
      <c r="CM233" s="459"/>
      <c r="CN233" s="459"/>
      <c r="CO233" s="459"/>
      <c r="CP233" s="459"/>
      <c r="CQ233" s="459"/>
      <c r="CR233" s="459"/>
      <c r="CS233" s="459"/>
      <c r="CT233" s="459"/>
      <c r="CU233" s="459"/>
      <c r="CV233" s="459"/>
      <c r="CW233" s="459"/>
      <c r="CX233" s="459"/>
      <c r="CY233" s="459"/>
      <c r="CZ233" s="459"/>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459"/>
      <c r="AM234" s="459"/>
      <c r="AN234" s="459"/>
      <c r="AO234" s="1"/>
      <c r="AP234" s="1"/>
      <c r="AQ234" s="1"/>
      <c r="AR234" s="1"/>
      <c r="AS234" s="1"/>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459"/>
      <c r="AM235" s="459"/>
      <c r="AN235" s="459"/>
      <c r="AO235" s="1"/>
      <c r="AP235" s="1"/>
      <c r="AQ235" s="1"/>
      <c r="AR235" s="1"/>
      <c r="AS235" s="1"/>
      <c r="AT235" s="459"/>
      <c r="AU235" s="459"/>
      <c r="AV235" s="459"/>
      <c r="AW235" s="459"/>
      <c r="AX235" s="459"/>
      <c r="AY235" s="459"/>
      <c r="AZ235" s="459"/>
      <c r="BA235" s="459"/>
      <c r="BB235" s="459"/>
      <c r="BC235" s="459"/>
      <c r="BD235" s="459"/>
      <c r="BE235" s="459"/>
      <c r="BF235" s="459"/>
      <c r="BG235" s="459"/>
      <c r="BH235" s="459"/>
      <c r="BI235" s="459"/>
      <c r="BJ235" s="459"/>
      <c r="BK235" s="459"/>
      <c r="BL235" s="459"/>
      <c r="BM235" s="459"/>
      <c r="BN235" s="459"/>
      <c r="BO235" s="459"/>
      <c r="BP235" s="459"/>
      <c r="BQ235" s="459"/>
      <c r="BR235" s="459"/>
      <c r="BS235" s="459"/>
      <c r="BT235" s="459"/>
      <c r="BU235" s="459"/>
      <c r="BV235" s="459"/>
      <c r="BW235" s="459"/>
      <c r="BX235" s="459"/>
      <c r="BY235" s="459"/>
      <c r="BZ235" s="459"/>
      <c r="CA235" s="459"/>
      <c r="CB235" s="459"/>
      <c r="CC235" s="459"/>
      <c r="CD235" s="459"/>
      <c r="CE235" s="459"/>
      <c r="CF235" s="459"/>
      <c r="CG235" s="459"/>
      <c r="CH235" s="459"/>
      <c r="CI235" s="459"/>
      <c r="CJ235" s="459"/>
      <c r="CK235" s="459"/>
      <c r="CL235" s="459"/>
      <c r="CM235" s="459"/>
      <c r="CN235" s="459"/>
      <c r="CO235" s="459"/>
      <c r="CP235" s="459"/>
      <c r="CQ235" s="459"/>
      <c r="CR235" s="459"/>
      <c r="CS235" s="459"/>
      <c r="CT235" s="459"/>
      <c r="CU235" s="459"/>
      <c r="CV235" s="459"/>
      <c r="CW235" s="459"/>
      <c r="CX235" s="459"/>
      <c r="CY235" s="459"/>
      <c r="CZ235" s="459"/>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459"/>
      <c r="AM236" s="459"/>
      <c r="AN236" s="459"/>
      <c r="AO236" s="1"/>
      <c r="AP236" s="1"/>
      <c r="AQ236" s="1"/>
      <c r="AR236" s="1"/>
      <c r="AS236" s="1"/>
      <c r="AT236" s="459"/>
      <c r="AU236" s="459"/>
      <c r="AV236" s="459"/>
      <c r="AW236" s="459"/>
      <c r="AX236" s="459"/>
      <c r="AY236" s="459"/>
      <c r="AZ236" s="459"/>
      <c r="BA236" s="459"/>
      <c r="BB236" s="459"/>
      <c r="BC236" s="459"/>
      <c r="BD236" s="459"/>
      <c r="BE236" s="459"/>
      <c r="BF236" s="459"/>
      <c r="BG236" s="459"/>
      <c r="BH236" s="459"/>
      <c r="BI236" s="459"/>
      <c r="BJ236" s="459"/>
      <c r="BK236" s="459"/>
      <c r="BL236" s="459"/>
      <c r="BM236" s="459"/>
      <c r="BN236" s="459"/>
      <c r="BO236" s="459"/>
      <c r="BP236" s="459"/>
      <c r="BQ236" s="459"/>
      <c r="BR236" s="459"/>
      <c r="BS236" s="459"/>
      <c r="BT236" s="459"/>
      <c r="BU236" s="459"/>
      <c r="BV236" s="459"/>
      <c r="BW236" s="459"/>
      <c r="BX236" s="459"/>
      <c r="BY236" s="459"/>
      <c r="BZ236" s="459"/>
      <c r="CA236" s="459"/>
      <c r="CB236" s="459"/>
      <c r="CC236" s="459"/>
      <c r="CD236" s="459"/>
      <c r="CE236" s="459"/>
      <c r="CF236" s="459"/>
      <c r="CG236" s="459"/>
      <c r="CH236" s="459"/>
      <c r="CI236" s="459"/>
      <c r="CJ236" s="459"/>
      <c r="CK236" s="459"/>
      <c r="CL236" s="459"/>
      <c r="CM236" s="459"/>
      <c r="CN236" s="459"/>
      <c r="CO236" s="459"/>
      <c r="CP236" s="459"/>
      <c r="CQ236" s="459"/>
      <c r="CR236" s="459"/>
      <c r="CS236" s="459"/>
      <c r="CT236" s="459"/>
      <c r="CU236" s="459"/>
      <c r="CV236" s="459"/>
      <c r="CW236" s="459"/>
      <c r="CX236" s="459"/>
      <c r="CY236" s="459"/>
      <c r="CZ236" s="459"/>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459"/>
      <c r="AM237" s="459"/>
      <c r="AN237" s="459"/>
      <c r="AO237" s="1"/>
      <c r="AP237" s="1"/>
      <c r="AQ237" s="1"/>
      <c r="AR237" s="1"/>
      <c r="AS237" s="1"/>
      <c r="AT237" s="459"/>
      <c r="AU237" s="459"/>
      <c r="AV237" s="459"/>
      <c r="AW237" s="459"/>
      <c r="AX237" s="459"/>
      <c r="AY237" s="459"/>
      <c r="AZ237" s="459"/>
      <c r="BA237" s="459"/>
      <c r="BB237" s="459"/>
      <c r="BC237" s="459"/>
      <c r="BD237" s="459"/>
      <c r="BE237" s="459"/>
      <c r="BF237" s="459"/>
      <c r="BG237" s="459"/>
      <c r="BH237" s="459"/>
      <c r="BI237" s="459"/>
      <c r="BJ237" s="459"/>
      <c r="BK237" s="459"/>
      <c r="BL237" s="459"/>
      <c r="BM237" s="459"/>
      <c r="BN237" s="459"/>
      <c r="BO237" s="459"/>
      <c r="BP237" s="459"/>
      <c r="BQ237" s="459"/>
      <c r="BR237" s="459"/>
      <c r="BS237" s="459"/>
      <c r="BT237" s="459"/>
      <c r="BU237" s="459"/>
      <c r="BV237" s="459"/>
      <c r="BW237" s="459"/>
      <c r="BX237" s="459"/>
      <c r="BY237" s="459"/>
      <c r="BZ237" s="459"/>
      <c r="CA237" s="459"/>
      <c r="CB237" s="459"/>
      <c r="CC237" s="459"/>
      <c r="CD237" s="459"/>
      <c r="CE237" s="459"/>
      <c r="CF237" s="459"/>
      <c r="CG237" s="459"/>
      <c r="CH237" s="459"/>
      <c r="CI237" s="459"/>
      <c r="CJ237" s="459"/>
      <c r="CK237" s="459"/>
      <c r="CL237" s="459"/>
      <c r="CM237" s="459"/>
      <c r="CN237" s="459"/>
      <c r="CO237" s="459"/>
      <c r="CP237" s="459"/>
      <c r="CQ237" s="459"/>
      <c r="CR237" s="459"/>
      <c r="CS237" s="459"/>
      <c r="CT237" s="459"/>
      <c r="CU237" s="459"/>
      <c r="CV237" s="459"/>
      <c r="CW237" s="459"/>
      <c r="CX237" s="459"/>
      <c r="CY237" s="459"/>
      <c r="CZ237" s="459"/>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459"/>
      <c r="AM238" s="459"/>
      <c r="AN238" s="459"/>
      <c r="AO238" s="1"/>
      <c r="AP238" s="1"/>
      <c r="AQ238" s="1"/>
      <c r="AR238" s="1"/>
      <c r="AS238" s="1"/>
      <c r="AT238" s="459"/>
      <c r="AU238" s="459"/>
      <c r="AV238" s="459"/>
      <c r="AW238" s="459"/>
      <c r="AX238" s="459"/>
      <c r="AY238" s="459"/>
      <c r="AZ238" s="459"/>
      <c r="BA238" s="459"/>
      <c r="BB238" s="459"/>
      <c r="BC238" s="459"/>
      <c r="BD238" s="459"/>
      <c r="BE238" s="459"/>
      <c r="BF238" s="459"/>
      <c r="BG238" s="459"/>
      <c r="BH238" s="459"/>
      <c r="BI238" s="459"/>
      <c r="BJ238" s="459"/>
      <c r="BK238" s="459"/>
      <c r="BL238" s="459"/>
      <c r="BM238" s="459"/>
      <c r="BN238" s="459"/>
      <c r="BO238" s="459"/>
      <c r="BP238" s="459"/>
      <c r="BQ238" s="459"/>
      <c r="BR238" s="459"/>
      <c r="BS238" s="459"/>
      <c r="BT238" s="459"/>
      <c r="BU238" s="459"/>
      <c r="BV238" s="459"/>
      <c r="BW238" s="459"/>
      <c r="BX238" s="459"/>
      <c r="BY238" s="459"/>
      <c r="BZ238" s="459"/>
      <c r="CA238" s="459"/>
      <c r="CB238" s="459"/>
      <c r="CC238" s="459"/>
      <c r="CD238" s="459"/>
      <c r="CE238" s="459"/>
      <c r="CF238" s="459"/>
      <c r="CG238" s="459"/>
      <c r="CH238" s="459"/>
      <c r="CI238" s="459"/>
      <c r="CJ238" s="459"/>
      <c r="CK238" s="459"/>
      <c r="CL238" s="459"/>
      <c r="CM238" s="459"/>
      <c r="CN238" s="459"/>
      <c r="CO238" s="459"/>
      <c r="CP238" s="459"/>
      <c r="CQ238" s="459"/>
      <c r="CR238" s="459"/>
      <c r="CS238" s="459"/>
      <c r="CT238" s="459"/>
      <c r="CU238" s="459"/>
      <c r="CV238" s="459"/>
      <c r="CW238" s="459"/>
      <c r="CX238" s="459"/>
      <c r="CY238" s="459"/>
      <c r="CZ238" s="459"/>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459"/>
      <c r="AM239" s="459"/>
      <c r="AN239" s="459"/>
      <c r="AO239" s="1"/>
      <c r="AP239" s="1"/>
      <c r="AQ239" s="1"/>
      <c r="AR239" s="1"/>
      <c r="AS239" s="1"/>
      <c r="AT239" s="459"/>
      <c r="AU239" s="459"/>
      <c r="AV239" s="459"/>
      <c r="AW239" s="459"/>
      <c r="AX239" s="459"/>
      <c r="AY239" s="459"/>
      <c r="AZ239" s="459"/>
      <c r="BA239" s="459"/>
      <c r="BB239" s="459"/>
      <c r="BC239" s="459"/>
      <c r="BD239" s="459"/>
      <c r="BE239" s="459"/>
      <c r="BF239" s="459"/>
      <c r="BG239" s="459"/>
      <c r="BH239" s="459"/>
      <c r="BI239" s="459"/>
      <c r="BJ239" s="459"/>
      <c r="BK239" s="459"/>
      <c r="BL239" s="459"/>
      <c r="BM239" s="459"/>
      <c r="BN239" s="459"/>
      <c r="BO239" s="459"/>
      <c r="BP239" s="459"/>
      <c r="BQ239" s="459"/>
      <c r="BR239" s="459"/>
      <c r="BS239" s="459"/>
      <c r="BT239" s="459"/>
      <c r="BU239" s="459"/>
      <c r="BV239" s="459"/>
      <c r="BW239" s="459"/>
      <c r="BX239" s="459"/>
      <c r="BY239" s="459"/>
      <c r="BZ239" s="459"/>
      <c r="CA239" s="459"/>
      <c r="CB239" s="459"/>
      <c r="CC239" s="459"/>
      <c r="CD239" s="459"/>
      <c r="CE239" s="459"/>
      <c r="CF239" s="459"/>
      <c r="CG239" s="459"/>
      <c r="CH239" s="459"/>
      <c r="CI239" s="459"/>
      <c r="CJ239" s="459"/>
      <c r="CK239" s="459"/>
      <c r="CL239" s="459"/>
      <c r="CM239" s="459"/>
      <c r="CN239" s="459"/>
      <c r="CO239" s="459"/>
      <c r="CP239" s="459"/>
      <c r="CQ239" s="459"/>
      <c r="CR239" s="459"/>
      <c r="CS239" s="459"/>
      <c r="CT239" s="459"/>
      <c r="CU239" s="459"/>
      <c r="CV239" s="459"/>
      <c r="CW239" s="459"/>
      <c r="CX239" s="459"/>
      <c r="CY239" s="459"/>
      <c r="CZ239" s="459"/>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459"/>
      <c r="AM240" s="459"/>
      <c r="AN240" s="459"/>
      <c r="AO240" s="1"/>
      <c r="AP240" s="1"/>
      <c r="AQ240" s="1"/>
      <c r="AR240" s="1"/>
      <c r="AS240" s="1"/>
      <c r="AT240" s="459"/>
      <c r="AU240" s="459"/>
      <c r="AV240" s="459"/>
      <c r="AW240" s="459"/>
      <c r="AX240" s="459"/>
      <c r="AY240" s="459"/>
      <c r="AZ240" s="459"/>
      <c r="BA240" s="459"/>
      <c r="BB240" s="459"/>
      <c r="BC240" s="459"/>
      <c r="BD240" s="459"/>
      <c r="BE240" s="459"/>
      <c r="BF240" s="459"/>
      <c r="BG240" s="459"/>
      <c r="BH240" s="459"/>
      <c r="BI240" s="459"/>
      <c r="BJ240" s="459"/>
      <c r="BK240" s="459"/>
      <c r="BL240" s="459"/>
      <c r="BM240" s="459"/>
      <c r="BN240" s="459"/>
      <c r="BO240" s="459"/>
      <c r="BP240" s="459"/>
      <c r="BQ240" s="459"/>
      <c r="BR240" s="459"/>
      <c r="BS240" s="459"/>
      <c r="BT240" s="459"/>
      <c r="BU240" s="459"/>
      <c r="BV240" s="459"/>
      <c r="BW240" s="459"/>
      <c r="BX240" s="459"/>
      <c r="BY240" s="459"/>
      <c r="BZ240" s="459"/>
      <c r="CA240" s="459"/>
      <c r="CB240" s="459"/>
      <c r="CC240" s="459"/>
      <c r="CD240" s="459"/>
      <c r="CE240" s="459"/>
      <c r="CF240" s="459"/>
      <c r="CG240" s="459"/>
      <c r="CH240" s="459"/>
      <c r="CI240" s="459"/>
      <c r="CJ240" s="459"/>
      <c r="CK240" s="459"/>
      <c r="CL240" s="459"/>
      <c r="CM240" s="459"/>
      <c r="CN240" s="459"/>
      <c r="CO240" s="459"/>
      <c r="CP240" s="459"/>
      <c r="CQ240" s="459"/>
      <c r="CR240" s="459"/>
      <c r="CS240" s="459"/>
      <c r="CT240" s="459"/>
      <c r="CU240" s="459"/>
      <c r="CV240" s="459"/>
      <c r="CW240" s="459"/>
      <c r="CX240" s="459"/>
      <c r="CY240" s="459"/>
      <c r="CZ240" s="459"/>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459"/>
      <c r="AM241" s="459"/>
      <c r="AN241" s="459"/>
      <c r="AO241" s="1"/>
      <c r="AP241" s="1"/>
      <c r="AQ241" s="1"/>
      <c r="AR241" s="1"/>
      <c r="AS241" s="1"/>
      <c r="AT241" s="459"/>
      <c r="AU241" s="459"/>
      <c r="AV241" s="459"/>
      <c r="AW241" s="459"/>
      <c r="AX241" s="459"/>
      <c r="AY241" s="459"/>
      <c r="AZ241" s="459"/>
      <c r="BA241" s="459"/>
      <c r="BB241" s="459"/>
      <c r="BC241" s="459"/>
      <c r="BD241" s="459"/>
      <c r="BE241" s="459"/>
      <c r="BF241" s="459"/>
      <c r="BG241" s="459"/>
      <c r="BH241" s="459"/>
      <c r="BI241" s="459"/>
      <c r="BJ241" s="459"/>
      <c r="BK241" s="459"/>
      <c r="BL241" s="459"/>
      <c r="BM241" s="459"/>
      <c r="BN241" s="459"/>
      <c r="BO241" s="459"/>
      <c r="BP241" s="459"/>
      <c r="BQ241" s="459"/>
      <c r="BR241" s="459"/>
      <c r="BS241" s="459"/>
      <c r="BT241" s="459"/>
      <c r="BU241" s="459"/>
      <c r="BV241" s="459"/>
      <c r="BW241" s="459"/>
      <c r="BX241" s="459"/>
      <c r="BY241" s="459"/>
      <c r="BZ241" s="459"/>
      <c r="CA241" s="459"/>
      <c r="CB241" s="459"/>
      <c r="CC241" s="459"/>
      <c r="CD241" s="459"/>
      <c r="CE241" s="459"/>
      <c r="CF241" s="459"/>
      <c r="CG241" s="459"/>
      <c r="CH241" s="459"/>
      <c r="CI241" s="459"/>
      <c r="CJ241" s="459"/>
      <c r="CK241" s="459"/>
      <c r="CL241" s="459"/>
      <c r="CM241" s="459"/>
      <c r="CN241" s="459"/>
      <c r="CO241" s="459"/>
      <c r="CP241" s="459"/>
      <c r="CQ241" s="459"/>
      <c r="CR241" s="459"/>
      <c r="CS241" s="459"/>
      <c r="CT241" s="459"/>
      <c r="CU241" s="459"/>
      <c r="CV241" s="459"/>
      <c r="CW241" s="459"/>
      <c r="CX241" s="459"/>
      <c r="CY241" s="459"/>
      <c r="CZ241" s="459"/>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459"/>
      <c r="AM242" s="459"/>
      <c r="AN242" s="459"/>
      <c r="AO242" s="1"/>
      <c r="AP242" s="1"/>
      <c r="AQ242" s="1"/>
      <c r="AR242" s="1"/>
      <c r="AS242" s="1"/>
      <c r="AT242" s="459"/>
      <c r="AU242" s="459"/>
      <c r="AV242" s="459"/>
      <c r="AW242" s="459"/>
      <c r="AX242" s="459"/>
      <c r="AY242" s="459"/>
      <c r="AZ242" s="459"/>
      <c r="BA242" s="459"/>
      <c r="BB242" s="459"/>
      <c r="BC242" s="459"/>
      <c r="BD242" s="459"/>
      <c r="BE242" s="459"/>
      <c r="BF242" s="459"/>
      <c r="BG242" s="459"/>
      <c r="BH242" s="459"/>
      <c r="BI242" s="459"/>
      <c r="BJ242" s="459"/>
      <c r="BK242" s="459"/>
      <c r="BL242" s="459"/>
      <c r="BM242" s="459"/>
      <c r="BN242" s="459"/>
      <c r="BO242" s="459"/>
      <c r="BP242" s="459"/>
      <c r="BQ242" s="459"/>
      <c r="BR242" s="459"/>
      <c r="BS242" s="459"/>
      <c r="BT242" s="459"/>
      <c r="BU242" s="459"/>
      <c r="BV242" s="459"/>
      <c r="BW242" s="459"/>
      <c r="BX242" s="459"/>
      <c r="BY242" s="459"/>
      <c r="BZ242" s="459"/>
      <c r="CA242" s="459"/>
      <c r="CB242" s="459"/>
      <c r="CC242" s="459"/>
      <c r="CD242" s="459"/>
      <c r="CE242" s="459"/>
      <c r="CF242" s="459"/>
      <c r="CG242" s="459"/>
      <c r="CH242" s="459"/>
      <c r="CI242" s="459"/>
      <c r="CJ242" s="459"/>
      <c r="CK242" s="459"/>
      <c r="CL242" s="459"/>
      <c r="CM242" s="459"/>
      <c r="CN242" s="459"/>
      <c r="CO242" s="459"/>
      <c r="CP242" s="459"/>
      <c r="CQ242" s="459"/>
      <c r="CR242" s="459"/>
      <c r="CS242" s="459"/>
      <c r="CT242" s="459"/>
      <c r="CU242" s="459"/>
      <c r="CV242" s="459"/>
      <c r="CW242" s="459"/>
      <c r="CX242" s="459"/>
      <c r="CY242" s="459"/>
      <c r="CZ242" s="459"/>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459"/>
      <c r="AM243" s="459"/>
      <c r="AN243" s="459"/>
      <c r="AO243" s="1"/>
      <c r="AP243" s="1"/>
      <c r="AQ243" s="1"/>
      <c r="AR243" s="1"/>
      <c r="AS243" s="1"/>
      <c r="AT243" s="459"/>
      <c r="AU243" s="459"/>
      <c r="AV243" s="459"/>
      <c r="AW243" s="459"/>
      <c r="AX243" s="459"/>
      <c r="AY243" s="459"/>
      <c r="AZ243" s="459"/>
      <c r="BA243" s="459"/>
      <c r="BB243" s="459"/>
      <c r="BC243" s="459"/>
      <c r="BD243" s="459"/>
      <c r="BE243" s="459"/>
      <c r="BF243" s="459"/>
      <c r="BG243" s="459"/>
      <c r="BH243" s="459"/>
      <c r="BI243" s="459"/>
      <c r="BJ243" s="459"/>
      <c r="BK243" s="459"/>
      <c r="BL243" s="459"/>
      <c r="BM243" s="459"/>
      <c r="BN243" s="459"/>
      <c r="BO243" s="459"/>
      <c r="BP243" s="459"/>
      <c r="BQ243" s="459"/>
      <c r="BR243" s="459"/>
      <c r="BS243" s="459"/>
      <c r="BT243" s="459"/>
      <c r="BU243" s="459"/>
      <c r="BV243" s="459"/>
      <c r="BW243" s="459"/>
      <c r="BX243" s="459"/>
      <c r="BY243" s="459"/>
      <c r="BZ243" s="459"/>
      <c r="CA243" s="459"/>
      <c r="CB243" s="459"/>
      <c r="CC243" s="459"/>
      <c r="CD243" s="459"/>
      <c r="CE243" s="459"/>
      <c r="CF243" s="459"/>
      <c r="CG243" s="459"/>
      <c r="CH243" s="459"/>
      <c r="CI243" s="459"/>
      <c r="CJ243" s="459"/>
      <c r="CK243" s="459"/>
      <c r="CL243" s="459"/>
      <c r="CM243" s="459"/>
      <c r="CN243" s="459"/>
      <c r="CO243" s="459"/>
      <c r="CP243" s="459"/>
      <c r="CQ243" s="459"/>
      <c r="CR243" s="459"/>
      <c r="CS243" s="459"/>
      <c r="CT243" s="459"/>
      <c r="CU243" s="459"/>
      <c r="CV243" s="459"/>
      <c r="CW243" s="459"/>
      <c r="CX243" s="459"/>
      <c r="CY243" s="459"/>
      <c r="CZ243" s="459"/>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459"/>
      <c r="AM244" s="459"/>
      <c r="AN244" s="459"/>
      <c r="AO244" s="1"/>
      <c r="AP244" s="1"/>
      <c r="AQ244" s="1"/>
      <c r="AR244" s="1"/>
      <c r="AS244" s="1"/>
      <c r="AT244" s="459"/>
      <c r="AU244" s="459"/>
      <c r="AV244" s="459"/>
      <c r="AW244" s="459"/>
      <c r="AX244" s="459"/>
      <c r="AY244" s="459"/>
      <c r="AZ244" s="459"/>
      <c r="BA244" s="459"/>
      <c r="BB244" s="459"/>
      <c r="BC244" s="459"/>
      <c r="BD244" s="459"/>
      <c r="BE244" s="459"/>
      <c r="BF244" s="459"/>
      <c r="BG244" s="459"/>
      <c r="BH244" s="459"/>
      <c r="BI244" s="459"/>
      <c r="BJ244" s="459"/>
      <c r="BK244" s="459"/>
      <c r="BL244" s="459"/>
      <c r="BM244" s="459"/>
      <c r="BN244" s="459"/>
      <c r="BO244" s="459"/>
      <c r="BP244" s="459"/>
      <c r="BQ244" s="459"/>
      <c r="BR244" s="459"/>
      <c r="BS244" s="459"/>
      <c r="BT244" s="459"/>
      <c r="BU244" s="459"/>
      <c r="BV244" s="459"/>
      <c r="BW244" s="459"/>
      <c r="BX244" s="459"/>
      <c r="BY244" s="459"/>
      <c r="BZ244" s="459"/>
      <c r="CA244" s="459"/>
      <c r="CB244" s="459"/>
      <c r="CC244" s="459"/>
      <c r="CD244" s="459"/>
      <c r="CE244" s="459"/>
      <c r="CF244" s="459"/>
      <c r="CG244" s="459"/>
      <c r="CH244" s="459"/>
      <c r="CI244" s="459"/>
      <c r="CJ244" s="459"/>
      <c r="CK244" s="459"/>
      <c r="CL244" s="459"/>
      <c r="CM244" s="459"/>
      <c r="CN244" s="459"/>
      <c r="CO244" s="459"/>
      <c r="CP244" s="459"/>
      <c r="CQ244" s="459"/>
      <c r="CR244" s="459"/>
      <c r="CS244" s="459"/>
      <c r="CT244" s="459"/>
      <c r="CU244" s="459"/>
      <c r="CV244" s="459"/>
      <c r="CW244" s="459"/>
      <c r="CX244" s="459"/>
      <c r="CY244" s="459"/>
      <c r="CZ244" s="459"/>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459"/>
      <c r="AM245" s="459"/>
      <c r="AN245" s="459"/>
      <c r="AO245" s="1"/>
      <c r="AP245" s="1"/>
      <c r="AQ245" s="1"/>
      <c r="AR245" s="1"/>
      <c r="AS245" s="1"/>
      <c r="AT245" s="459"/>
      <c r="AU245" s="459"/>
      <c r="AV245" s="459"/>
      <c r="AW245" s="459"/>
      <c r="AX245" s="459"/>
      <c r="AY245" s="459"/>
      <c r="AZ245" s="459"/>
      <c r="BA245" s="459"/>
      <c r="BB245" s="459"/>
      <c r="BC245" s="459"/>
      <c r="BD245" s="459"/>
      <c r="BE245" s="459"/>
      <c r="BF245" s="459"/>
      <c r="BG245" s="459"/>
      <c r="BH245" s="459"/>
      <c r="BI245" s="459"/>
      <c r="BJ245" s="459"/>
      <c r="BK245" s="459"/>
      <c r="BL245" s="459"/>
      <c r="BM245" s="459"/>
      <c r="BN245" s="459"/>
      <c r="BO245" s="459"/>
      <c r="BP245" s="459"/>
      <c r="BQ245" s="459"/>
      <c r="BR245" s="459"/>
      <c r="BS245" s="459"/>
      <c r="BT245" s="459"/>
      <c r="BU245" s="459"/>
      <c r="BV245" s="459"/>
      <c r="BW245" s="459"/>
      <c r="BX245" s="459"/>
      <c r="BY245" s="459"/>
      <c r="BZ245" s="459"/>
      <c r="CA245" s="459"/>
      <c r="CB245" s="459"/>
      <c r="CC245" s="459"/>
      <c r="CD245" s="459"/>
      <c r="CE245" s="459"/>
      <c r="CF245" s="459"/>
      <c r="CG245" s="459"/>
      <c r="CH245" s="459"/>
      <c r="CI245" s="459"/>
      <c r="CJ245" s="459"/>
      <c r="CK245" s="459"/>
      <c r="CL245" s="459"/>
      <c r="CM245" s="459"/>
      <c r="CN245" s="459"/>
      <c r="CO245" s="459"/>
      <c r="CP245" s="459"/>
      <c r="CQ245" s="459"/>
      <c r="CR245" s="459"/>
      <c r="CS245" s="459"/>
      <c r="CT245" s="459"/>
      <c r="CU245" s="459"/>
      <c r="CV245" s="459"/>
      <c r="CW245" s="459"/>
      <c r="CX245" s="459"/>
      <c r="CY245" s="459"/>
      <c r="CZ245" s="459"/>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459"/>
      <c r="AM246" s="459"/>
      <c r="AN246" s="459"/>
      <c r="AO246" s="1"/>
      <c r="AP246" s="1"/>
      <c r="AQ246" s="1"/>
      <c r="AR246" s="1"/>
      <c r="AS246" s="1"/>
      <c r="AT246" s="459"/>
      <c r="AU246" s="459"/>
      <c r="AV246" s="459"/>
      <c r="AW246" s="459"/>
      <c r="AX246" s="459"/>
      <c r="AY246" s="459"/>
      <c r="AZ246" s="459"/>
      <c r="BA246" s="459"/>
      <c r="BB246" s="459"/>
      <c r="BC246" s="459"/>
      <c r="BD246" s="459"/>
      <c r="BE246" s="459"/>
      <c r="BF246" s="459"/>
      <c r="BG246" s="459"/>
      <c r="BH246" s="459"/>
      <c r="BI246" s="459"/>
      <c r="BJ246" s="459"/>
      <c r="BK246" s="459"/>
      <c r="BL246" s="459"/>
      <c r="BM246" s="459"/>
      <c r="BN246" s="459"/>
      <c r="BO246" s="459"/>
      <c r="BP246" s="459"/>
      <c r="BQ246" s="459"/>
      <c r="BR246" s="459"/>
      <c r="BS246" s="459"/>
      <c r="BT246" s="459"/>
      <c r="BU246" s="459"/>
      <c r="BV246" s="459"/>
      <c r="BW246" s="459"/>
      <c r="BX246" s="459"/>
      <c r="BY246" s="459"/>
      <c r="BZ246" s="459"/>
      <c r="CA246" s="459"/>
      <c r="CB246" s="459"/>
      <c r="CC246" s="459"/>
      <c r="CD246" s="459"/>
      <c r="CE246" s="459"/>
      <c r="CF246" s="459"/>
      <c r="CG246" s="459"/>
      <c r="CH246" s="459"/>
      <c r="CI246" s="459"/>
      <c r="CJ246" s="459"/>
      <c r="CK246" s="459"/>
      <c r="CL246" s="459"/>
      <c r="CM246" s="459"/>
      <c r="CN246" s="459"/>
      <c r="CO246" s="459"/>
      <c r="CP246" s="459"/>
      <c r="CQ246" s="459"/>
      <c r="CR246" s="459"/>
      <c r="CS246" s="459"/>
      <c r="CT246" s="459"/>
      <c r="CU246" s="459"/>
      <c r="CV246" s="459"/>
      <c r="CW246" s="459"/>
      <c r="CX246" s="459"/>
      <c r="CY246" s="459"/>
      <c r="CZ246" s="459"/>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459"/>
      <c r="AM247" s="459"/>
      <c r="AN247" s="459"/>
      <c r="AO247" s="1"/>
      <c r="AP247" s="1"/>
      <c r="AQ247" s="1"/>
      <c r="AR247" s="1"/>
      <c r="AS247" s="1"/>
      <c r="AT247" s="459"/>
      <c r="AU247" s="459"/>
      <c r="AV247" s="459"/>
      <c r="AW247" s="459"/>
      <c r="AX247" s="459"/>
      <c r="AY247" s="459"/>
      <c r="AZ247" s="459"/>
      <c r="BA247" s="459"/>
      <c r="BB247" s="459"/>
      <c r="BC247" s="459"/>
      <c r="BD247" s="459"/>
      <c r="BE247" s="459"/>
      <c r="BF247" s="459"/>
      <c r="BG247" s="459"/>
      <c r="BH247" s="459"/>
      <c r="BI247" s="459"/>
      <c r="BJ247" s="459"/>
      <c r="BK247" s="459"/>
      <c r="BL247" s="459"/>
      <c r="BM247" s="459"/>
      <c r="BN247" s="459"/>
      <c r="BO247" s="459"/>
      <c r="BP247" s="459"/>
      <c r="BQ247" s="459"/>
      <c r="BR247" s="459"/>
      <c r="BS247" s="459"/>
      <c r="BT247" s="459"/>
      <c r="BU247" s="459"/>
      <c r="BV247" s="459"/>
      <c r="BW247" s="459"/>
      <c r="BX247" s="459"/>
      <c r="BY247" s="459"/>
      <c r="BZ247" s="459"/>
      <c r="CA247" s="459"/>
      <c r="CB247" s="459"/>
      <c r="CC247" s="459"/>
      <c r="CD247" s="459"/>
      <c r="CE247" s="459"/>
      <c r="CF247" s="459"/>
      <c r="CG247" s="459"/>
      <c r="CH247" s="459"/>
      <c r="CI247" s="459"/>
      <c r="CJ247" s="459"/>
      <c r="CK247" s="459"/>
      <c r="CL247" s="459"/>
      <c r="CM247" s="459"/>
      <c r="CN247" s="459"/>
      <c r="CO247" s="459"/>
      <c r="CP247" s="459"/>
      <c r="CQ247" s="459"/>
      <c r="CR247" s="459"/>
      <c r="CS247" s="459"/>
      <c r="CT247" s="459"/>
      <c r="CU247" s="459"/>
      <c r="CV247" s="459"/>
      <c r="CW247" s="459"/>
      <c r="CX247" s="459"/>
      <c r="CY247" s="459"/>
      <c r="CZ247" s="459"/>
    </row>
    <row r="248" spans="1:104" ht="19.350000000000001" customHeight="1" collapsed="1"/>
  </sheetData>
  <sheetProtection algorithmName="SHA-512" hashValue="KRF2ThZfA0KOexyVk+5D00BOL4cib+ck+MBJyh6vgZaaB5XfJGsVu78XR6tu/oDuuZe87r3OFdRooVyKAtPoGQ==" saltValue="4sxjQGFGy2vR3hZS1xTonQ=="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377" priority="37">
      <formula>OR($C13="休暇",$C13="休日")</formula>
    </cfRule>
  </conditionalFormatting>
  <conditionalFormatting sqref="B13:B43">
    <cfRule type="expression" dxfId="376" priority="88">
      <formula>$B13="日"</formula>
    </cfRule>
    <cfRule type="expression" dxfId="375" priority="89">
      <formula>$B13="土"</formula>
    </cfRule>
  </conditionalFormatting>
  <conditionalFormatting sqref="B64 B68 F68 B71">
    <cfRule type="expression" dxfId="374" priority="35">
      <formula>OR($N$54="管理職",$N$54="裁量労働制",$N$54="固定残業制")</formula>
    </cfRule>
  </conditionalFormatting>
  <conditionalFormatting sqref="B64 B68 F68">
    <cfRule type="expression" dxfId="373" priority="3">
      <formula>OR($N$54="(大学・国研等)管理職",$N$54="(大学・国研等)裁量労働制")</formula>
    </cfRule>
  </conditionalFormatting>
  <conditionalFormatting sqref="B76">
    <cfRule type="expression" dxfId="372" priority="15">
      <formula>OR($N$54="管理職",$N$54="裁量労働制")</formula>
    </cfRule>
  </conditionalFormatting>
  <conditionalFormatting sqref="B77">
    <cfRule type="expression" dxfId="371" priority="29">
      <formula>OR($N$54="管理職",$N$54="裁量労働制")</formula>
    </cfRule>
  </conditionalFormatting>
  <conditionalFormatting sqref="B80">
    <cfRule type="expression" dxfId="370" priority="27">
      <formula>$N$54="固定残業制"</formula>
    </cfRule>
  </conditionalFormatting>
  <conditionalFormatting sqref="B83 B87 B90">
    <cfRule type="expression" dxfId="369" priority="24">
      <formula>$N$54="固定残業制"</formula>
    </cfRule>
  </conditionalFormatting>
  <conditionalFormatting sqref="B84 B88 B91">
    <cfRule type="expression" dxfId="368" priority="21">
      <formula>$N$54="固定残業制"</formula>
    </cfRule>
  </conditionalFormatting>
  <conditionalFormatting sqref="B65:C65 B69:C69 F69 B72:C72 B78:C78">
    <cfRule type="expression" dxfId="367" priority="9">
      <formula>OR($N$54="管理職",$N$54="裁量労働制")</formula>
    </cfRule>
  </conditionalFormatting>
  <conditionalFormatting sqref="B65:C65 B69:C69 F69 B72:C72">
    <cfRule type="expression" dxfId="366" priority="33">
      <formula>OR($N$54="管理職",$N$54="裁量労働制",$N$54="固定残業制")</formula>
    </cfRule>
  </conditionalFormatting>
  <conditionalFormatting sqref="B65:C65 B69:C69 F69">
    <cfRule type="expression" dxfId="365" priority="2">
      <formula>OR($N$54="(大学・国研等)管理職",$N$54="(大学・国研等)裁量労働制")</formula>
    </cfRule>
  </conditionalFormatting>
  <conditionalFormatting sqref="B69:D69">
    <cfRule type="expression" dxfId="364" priority="7">
      <formula>OR($N$54="管理職",$N$54="裁量労働制",$N$54="固定残業制",$N$54="(大学・国研等)管理職",$N$54="(大学・国研等)裁量労働制")</formula>
    </cfRule>
  </conditionalFormatting>
  <conditionalFormatting sqref="C64 F64:O64 C68 G68:O68 C71:N71">
    <cfRule type="expression" dxfId="363" priority="14">
      <formula>OR($N$54="管理職",$N$54="裁量労働制",$N$54="固定残業制")</formula>
    </cfRule>
  </conditionalFormatting>
  <conditionalFormatting sqref="C80:L80">
    <cfRule type="expression" dxfId="362" priority="25">
      <formula>$N$54="固定残業制"</formula>
    </cfRule>
  </conditionalFormatting>
  <conditionalFormatting sqref="C83:L83 C90:N90 C87:E87">
    <cfRule type="expression" dxfId="361" priority="18">
      <formula>$N$54="固定残業制"</formula>
    </cfRule>
  </conditionalFormatting>
  <conditionalFormatting sqref="C84:L84 C88:L88 C91:N91">
    <cfRule type="expression" dxfId="360" priority="19">
      <formula>$N$54="固定残業制"</formula>
    </cfRule>
  </conditionalFormatting>
  <conditionalFormatting sqref="C76:N76">
    <cfRule type="expression" dxfId="359" priority="34">
      <formula>OR($N$54="管理職",$N$54="裁量労働制")</formula>
    </cfRule>
  </conditionalFormatting>
  <conditionalFormatting sqref="C78:N78">
    <cfRule type="expression" dxfId="358" priority="32">
      <formula>OR($N$54="管理職",$N$54="裁量労働制")</formula>
    </cfRule>
  </conditionalFormatting>
  <conditionalFormatting sqref="C64:O64 C68 G68:O68">
    <cfRule type="expression" dxfId="357" priority="12">
      <formula>OR($N$54="管理職",$N$54="裁量労働制",$N$54="固定残業制",$N$54="(大学・国研等)管理職",$N$54="(大学・国研等)裁量労働制")</formula>
    </cfRule>
  </conditionalFormatting>
  <conditionalFormatting sqref="D65">
    <cfRule type="expression" dxfId="356" priority="1">
      <formula>OR($N$54="(大学・国研等)管理職",$N$54="(大学・国研等)裁量労働制")</formula>
    </cfRule>
  </conditionalFormatting>
  <conditionalFormatting sqref="D65:O65 C69 G69:O69 C72:N72">
    <cfRule type="expression" dxfId="355" priority="11">
      <formula>OR($N$54="管理職",$N$54="裁量労働制",$N$54="固定残業制")</formula>
    </cfRule>
  </conditionalFormatting>
  <conditionalFormatting sqref="D65:O65 C69 G69:O69">
    <cfRule type="expression" dxfId="354" priority="5">
      <formula>OR($N$54="(大学・国研等)管理職",$N$54="(大学・国研等)裁量労働制")</formula>
    </cfRule>
  </conditionalFormatting>
  <conditionalFormatting sqref="E10:F10">
    <cfRule type="expression" dxfId="353" priority="76">
      <formula>OR(I9="管理職/高プロ",I9="固定残業代有",I9="(大学・国研等)管理職/高プロ")</formula>
    </cfRule>
  </conditionalFormatting>
  <conditionalFormatting sqref="F83:L83 H90:N90">
    <cfRule type="expression" dxfId="352" priority="6">
      <formula>$N$54="固定残業制"</formula>
    </cfRule>
  </conditionalFormatting>
  <conditionalFormatting sqref="F87:L87">
    <cfRule type="expression" dxfId="351" priority="20">
      <formula>$N$54="固定残業制"</formula>
    </cfRule>
  </conditionalFormatting>
  <conditionalFormatting sqref="F77:N77">
    <cfRule type="expression" dxfId="350" priority="16">
      <formula>OR($N$54="管理職",$N$54="裁量労働制")</formula>
    </cfRule>
  </conditionalFormatting>
  <conditionalFormatting sqref="G10">
    <cfRule type="expression" dxfId="349" priority="78">
      <formula>OR($I$9="管理職/高プロ",$I$9="固定残業代有",$I$9="(大学・国研等)管理職/高プロ")</formula>
    </cfRule>
  </conditionalFormatting>
  <conditionalFormatting sqref="H2">
    <cfRule type="expression" dxfId="348" priority="84">
      <formula>COUNTA($F$1)=1</formula>
    </cfRule>
  </conditionalFormatting>
  <conditionalFormatting sqref="H10">
    <cfRule type="expression" dxfId="347" priority="74">
      <formula>OR($I$9="管理職/高プロ",$I$9="裁量",$I$9="固定残業代有",$I$9="(大学・国研等)裁量")</formula>
    </cfRule>
  </conditionalFormatting>
  <conditionalFormatting sqref="I9:J9">
    <cfRule type="expression" dxfId="346" priority="86">
      <formula>COUNTA($F$1)=1</formula>
    </cfRule>
  </conditionalFormatting>
  <conditionalFormatting sqref="I1:M1">
    <cfRule type="expression" dxfId="345" priority="87">
      <formula>$I$1&lt;&gt;"-"</formula>
    </cfRule>
  </conditionalFormatting>
  <conditionalFormatting sqref="J10">
    <cfRule type="expression" dxfId="344" priority="75">
      <formula>OR($I$9="管理職/高プロ",$I$9="裁量",$I$9="固定残業代有",$I$9="(大学・国研等)裁量")</formula>
    </cfRule>
  </conditionalFormatting>
  <conditionalFormatting sqref="K10">
    <cfRule type="expression" dxfId="343" priority="77">
      <formula>OR($I$9="裁量",$I$9="固定残業代有",$I$9="(大学・国研等)裁量")</formula>
    </cfRule>
  </conditionalFormatting>
  <conditionalFormatting sqref="M80">
    <cfRule type="expression" dxfId="342" priority="26">
      <formula>$N$54="固定残業制"</formula>
    </cfRule>
  </conditionalFormatting>
  <conditionalFormatting sqref="M83 M87 O90">
    <cfRule type="expression" dxfId="341" priority="23">
      <formula>$N$54="固定残業制"</formula>
    </cfRule>
  </conditionalFormatting>
  <conditionalFormatting sqref="M84 M88 O91">
    <cfRule type="expression" dxfId="340" priority="22">
      <formula>$N$54="固定残業制"</formula>
    </cfRule>
  </conditionalFormatting>
  <conditionalFormatting sqref="N10">
    <cfRule type="expression" dxfId="339" priority="79">
      <formula>OR($I$9="裁量",$I$9="固定残業代有",$I$9="(大学・国研等)裁量")</formula>
    </cfRule>
  </conditionalFormatting>
  <conditionalFormatting sqref="O10">
    <cfRule type="expression" dxfId="338" priority="80">
      <formula>OR($H$2="あり",$Q$2="あり")</formula>
    </cfRule>
  </conditionalFormatting>
  <conditionalFormatting sqref="O76">
    <cfRule type="expression" dxfId="337" priority="31">
      <formula>OR($N$54="管理職",$N$54="裁量労働制")</formula>
    </cfRule>
  </conditionalFormatting>
  <conditionalFormatting sqref="O77">
    <cfRule type="expression" dxfId="336" priority="10">
      <formula>OR(,$N$54="管理職",$N$54="裁量労働制")</formula>
    </cfRule>
  </conditionalFormatting>
  <conditionalFormatting sqref="O78">
    <cfRule type="expression" dxfId="335" priority="28">
      <formula>OR($N$54="管理職",$N$54="裁量労働制")</formula>
    </cfRule>
  </conditionalFormatting>
  <conditionalFormatting sqref="O80 O84 O88">
    <cfRule type="expression" dxfId="334" priority="17">
      <formula>$N$54="固定残業制"</formula>
    </cfRule>
  </conditionalFormatting>
  <conditionalFormatting sqref="P64 D68 O68:P68">
    <cfRule type="expression" dxfId="333" priority="4">
      <formula>OR($N$54="(大学・国研等)管理職",$N$54="(大学・国研等)裁量労働制")</formula>
    </cfRule>
  </conditionalFormatting>
  <conditionalFormatting sqref="P64 D68 P68 O71">
    <cfRule type="expression" dxfId="332" priority="13">
      <formula>OR($N$54="管理職",$N$54="裁量労働制",$N$54="固定残業制")</formula>
    </cfRule>
  </conditionalFormatting>
  <conditionalFormatting sqref="P65 P69 O72">
    <cfRule type="expression" dxfId="331" priority="8">
      <formula>OR($N$54="管理職",$N$54="裁量労働制",$N$54="固定残業制")</formula>
    </cfRule>
  </conditionalFormatting>
  <conditionalFormatting sqref="P65 P69">
    <cfRule type="expression" dxfId="330" priority="30">
      <formula>OR($N$54="管理職",$N$54="裁量労働制",$N$54="(大学・国研等)管理職",$N$54="(大学・国研等)裁量労働制")</formula>
    </cfRule>
  </conditionalFormatting>
  <conditionalFormatting sqref="Q2">
    <cfRule type="expression" dxfId="329" priority="85">
      <formula>COUNTA($F$1)=1</formula>
    </cfRule>
  </conditionalFormatting>
  <conditionalFormatting sqref="Q10">
    <cfRule type="expression" dxfId="328" priority="81">
      <formula>OR($H$2="あり",$Q$2="あり")</formula>
    </cfRule>
  </conditionalFormatting>
  <conditionalFormatting sqref="AI1">
    <cfRule type="expression" dxfId="325" priority="90">
      <formula>COUNTIF(AI2:AI26,"○")=COUNTA($AH$2:$AH$26)</formula>
    </cfRule>
  </conditionalFormatting>
  <dataValidations count="8">
    <dataValidation type="custom" allowBlank="1" showInputMessage="1" showErrorMessage="1" sqref="I20" xr:uid="{8744CCE0-E3AA-4B31-8DC4-BF2ACFFAEABE}">
      <formula1>IF($C20="休日",I20="",I20&gt;"*")</formula1>
    </dataValidation>
    <dataValidation type="list" allowBlank="1" showInputMessage="1" showErrorMessage="1" sqref="H2 Q2" xr:uid="{13FFAB7F-2A6C-4E8B-8171-E0AA52736D7E}">
      <formula1>"あり,なし"</formula1>
    </dataValidation>
    <dataValidation type="list" allowBlank="1" showInputMessage="1" showErrorMessage="1" sqref="F1:H1" xr:uid="{1D7A8FEA-AA8D-47AC-80FA-E62CC8AE298D}">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90516707-A2F3-44E3-A3F7-27F1ABBEE733}">
      <formula1>0</formula1>
    </dataValidation>
    <dataValidation type="time" allowBlank="1" showInputMessage="1" showErrorMessage="1" errorTitle="時刻を入力してください。" error="0:00から23:59までの時刻が入力できます。" sqref="H13:H43 F13:F43 D13:D43" xr:uid="{B579B35A-1384-49FC-815C-4C97E046A1F9}">
      <formula1>0</formula1>
      <formula2>0.999988425925926</formula2>
    </dataValidation>
    <dataValidation type="list" allowBlank="1" showInputMessage="1" showErrorMessage="1" sqref="N55:P55" xr:uid="{D127A8DE-F24A-432B-9B0F-A0749CEDFF52}">
      <formula1>"管理職,裁量労働制,固定残業制,一般従業員,エフォート"</formula1>
    </dataValidation>
    <dataValidation type="list" imeMode="on" allowBlank="1" sqref="I9:J9" xr:uid="{CD5DC654-59AC-4E5B-999D-607F68DBED5C}">
      <formula1>"通常勤務,管理職/高プロ,裁量,固定残業代有,出向,(大学・国研等)管理職/高プロ,(大学・国研等)裁量,その他"</formula1>
    </dataValidation>
    <dataValidation type="list" allowBlank="1" showInputMessage="1" showErrorMessage="1" sqref="C13:C43" xr:uid="{06CC9535-6F18-43B1-8291-1C25BE397C9A}">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E94748F5-D45C-4091-8F8D-75D1E142067C}">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9B3A3EB0-A0AC-407C-B4C3-75466FB1D012}">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3C5A26C1-27EC-4C84-8503-E505F5DF638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7662-BE1B-4A2B-994C-C3A36B142BC7}">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459" customWidth="1" collapsed="1"/>
    <col min="39" max="40" width="10.625" style="459" customWidth="1"/>
    <col min="41" max="44" width="7.625" style="1" hidden="1" customWidth="1" outlineLevel="1"/>
    <col min="45" max="45" width="6.625" style="1" hidden="1" customWidth="1" outlineLevel="1"/>
    <col min="46" max="46" width="10.625" style="459" customWidth="1" collapsed="1"/>
    <col min="47" max="104" width="10.625" style="459" customWidth="1"/>
    <col min="105" max="16384" width="9" style="1"/>
  </cols>
  <sheetData>
    <row r="1" spans="1:104" ht="17.100000000000001" customHeight="1" thickBot="1">
      <c r="A1" s="338" t="s">
        <v>171</v>
      </c>
      <c r="B1" s="339"/>
      <c r="C1" s="339"/>
      <c r="D1" s="339"/>
      <c r="E1" s="339"/>
      <c r="F1" s="340" t="s">
        <v>110</v>
      </c>
      <c r="G1" s="341"/>
      <c r="H1" s="341"/>
      <c r="I1" s="342" t="str">
        <f>IF(AI1="エラーなし","-","コメント(S列)をご確認ください。")</f>
        <v>コメント(S列)をご確認ください。</v>
      </c>
      <c r="J1" s="343"/>
      <c r="K1" s="343"/>
      <c r="L1" s="343"/>
      <c r="M1" s="343"/>
      <c r="N1" s="34" t="str">
        <f>IF($F$1="委託業務従事日誌","契約管理番号：","事業番号：")</f>
        <v>契約管理番号：</v>
      </c>
      <c r="O1" s="344" t="s">
        <v>162</v>
      </c>
      <c r="P1" s="345"/>
      <c r="Q1" s="12" t="str">
        <f>IF($F$1="委託業務従事日誌","別紙７","")</f>
        <v>別紙７</v>
      </c>
      <c r="R1" s="346" t="s">
        <v>50</v>
      </c>
      <c r="S1" s="85" t="s">
        <v>94</v>
      </c>
      <c r="T1" s="105"/>
      <c r="U1" s="80"/>
      <c r="V1" s="80"/>
      <c r="W1" s="80"/>
      <c r="X1" s="80"/>
      <c r="Y1" s="331" t="s">
        <v>77</v>
      </c>
      <c r="Z1" s="331" t="s">
        <v>78</v>
      </c>
      <c r="AA1" s="331" t="s">
        <v>79</v>
      </c>
      <c r="AB1" s="331" t="s">
        <v>80</v>
      </c>
      <c r="AC1" s="331" t="s">
        <v>83</v>
      </c>
      <c r="AD1" s="331" t="s">
        <v>81</v>
      </c>
      <c r="AE1" s="331" t="s">
        <v>82</v>
      </c>
      <c r="AF1" s="331" t="s">
        <v>127</v>
      </c>
      <c r="AG1" s="331"/>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3" t="s">
        <v>14</v>
      </c>
      <c r="B2" s="334"/>
      <c r="C2" s="334"/>
      <c r="D2" s="334"/>
      <c r="E2" s="334"/>
      <c r="F2" s="334"/>
      <c r="G2" s="334"/>
      <c r="H2" s="102"/>
      <c r="I2" s="103"/>
      <c r="J2" s="103"/>
      <c r="K2" s="103"/>
      <c r="L2" s="103"/>
      <c r="M2" s="103"/>
      <c r="N2" s="103"/>
      <c r="O2" s="103"/>
      <c r="P2" s="103" t="s">
        <v>20</v>
      </c>
      <c r="Q2" s="79"/>
      <c r="R2" s="347"/>
      <c r="S2" s="80" t="str" cm="1">
        <f t="array" ref="S2">IF(AND(AI2="○",AI3="○"),"○",_xlfn.IFS(AI2="○","",AI2="✕","✕　"&amp;AJ2&amp;"　　")&amp;_xlfn.IFS(AI3="○","",AI3="✕","✕　"&amp;AJ3))</f>
        <v>○</v>
      </c>
      <c r="T2" s="80"/>
      <c r="W2" s="80"/>
      <c r="X2" s="80"/>
      <c r="Y2" s="332"/>
      <c r="Z2" s="332"/>
      <c r="AA2" s="332"/>
      <c r="AB2" s="332"/>
      <c r="AC2" s="332"/>
      <c r="AD2" s="332"/>
      <c r="AE2" s="332"/>
      <c r="AF2" s="332"/>
      <c r="AG2" s="332"/>
      <c r="AH2" s="181" t="s">
        <v>33</v>
      </c>
      <c r="AI2" s="182" t="str">
        <f>IF(A1="","✕","○")</f>
        <v>○</v>
      </c>
      <c r="AJ2" s="78" t="s">
        <v>43</v>
      </c>
    </row>
    <row r="3" spans="1:104" ht="17.100000000000001" customHeight="1" thickBot="1">
      <c r="A3" s="335" t="str">
        <f>IF($F$1="委託業務従事日誌","委託業務の名称：","助成事業の名称：")</f>
        <v>委託業務の名称：</v>
      </c>
      <c r="B3" s="327"/>
      <c r="C3" s="327"/>
      <c r="D3" s="327"/>
      <c r="E3" s="325" t="s">
        <v>133</v>
      </c>
      <c r="F3" s="326"/>
      <c r="G3" s="326"/>
      <c r="H3" s="326"/>
      <c r="I3" s="326"/>
      <c r="J3" s="326"/>
      <c r="K3" s="326"/>
      <c r="L3" s="326"/>
      <c r="M3" s="326"/>
      <c r="N3" s="326"/>
      <c r="O3" s="326"/>
      <c r="P3" s="326"/>
      <c r="Q3" s="98"/>
      <c r="R3" s="347"/>
      <c r="S3" s="80" t="str" cm="1">
        <f t="array" ref="S3">IF(AND(AI4="○",AI5="○"),"○",_xlfn.IFS(AI4="○","",AI4="✕","✕　"&amp;AJ4&amp;"　　")&amp;_xlfn.IFS(AI5="○","",AI5="✕","✕　"&amp;AJ5))</f>
        <v>✕　“他のNEDO事業有無”が未選択。　　✕　“他の公的事業有無”が未選択。</v>
      </c>
      <c r="T3" s="80"/>
      <c r="W3" s="80"/>
      <c r="X3" s="80"/>
      <c r="Y3" s="332"/>
      <c r="Z3" s="332"/>
      <c r="AA3" s="332"/>
      <c r="AB3" s="332"/>
      <c r="AC3" s="332"/>
      <c r="AD3" s="332"/>
      <c r="AE3" s="332"/>
      <c r="AF3" s="332"/>
      <c r="AG3" s="332"/>
      <c r="AH3" s="183" t="s">
        <v>32</v>
      </c>
      <c r="AI3" s="184" t="str">
        <f>IF(O1="","✕","○")</f>
        <v>○</v>
      </c>
      <c r="AJ3" s="78" t="s">
        <v>38</v>
      </c>
      <c r="AO3" s="170" t="s">
        <v>114</v>
      </c>
      <c r="AP3" s="172" t="s">
        <v>113</v>
      </c>
      <c r="AQ3" s="3"/>
      <c r="AR3" s="3"/>
      <c r="AS3" s="3"/>
    </row>
    <row r="4" spans="1:104" ht="17.100000000000001" customHeight="1" thickBot="1">
      <c r="A4" s="336"/>
      <c r="B4" s="337"/>
      <c r="C4" s="337"/>
      <c r="D4" s="337"/>
      <c r="E4" s="325" t="s">
        <v>132</v>
      </c>
      <c r="F4" s="326"/>
      <c r="G4" s="326"/>
      <c r="H4" s="326"/>
      <c r="I4" s="326"/>
      <c r="J4" s="326"/>
      <c r="K4" s="326"/>
      <c r="L4" s="326"/>
      <c r="M4" s="326"/>
      <c r="N4" s="326"/>
      <c r="O4" s="326"/>
      <c r="P4" s="326"/>
      <c r="Q4" s="98"/>
      <c r="S4" s="80" t="str">
        <f>IF(COUNTA(E3:P5)&gt;=1,"○","✕ "&amp;AJ6)</f>
        <v>○</v>
      </c>
      <c r="T4" s="80"/>
      <c r="W4" s="80"/>
      <c r="X4" s="80"/>
      <c r="Y4" s="332"/>
      <c r="Z4" s="332"/>
      <c r="AA4" s="332"/>
      <c r="AB4" s="332"/>
      <c r="AC4" s="332"/>
      <c r="AD4" s="332"/>
      <c r="AE4" s="332"/>
      <c r="AF4" s="332"/>
      <c r="AG4" s="332"/>
      <c r="AH4" s="183" t="s">
        <v>31</v>
      </c>
      <c r="AI4" s="184" t="str" cm="1">
        <f t="array" ref="AI4">_xlfn.IFS(H2="あり","○",H2="なし","○",TRUE,"✕")</f>
        <v>✕</v>
      </c>
      <c r="AJ4" s="78" t="s">
        <v>39</v>
      </c>
      <c r="AO4" s="171">
        <f>I9</f>
        <v>0</v>
      </c>
      <c r="AP4" s="173" t="e">
        <f>VLOOKUP($AO$4,$AO$11:$AS$19,2,)</f>
        <v>#N/A</v>
      </c>
      <c r="AQ4" s="3"/>
      <c r="AR4" s="3"/>
      <c r="AS4" s="3"/>
    </row>
    <row r="5" spans="1:104" ht="17.100000000000001" customHeight="1">
      <c r="A5" s="336"/>
      <c r="B5" s="337"/>
      <c r="C5" s="337"/>
      <c r="D5" s="337"/>
      <c r="E5" s="325" t="s">
        <v>163</v>
      </c>
      <c r="F5" s="326"/>
      <c r="G5" s="326"/>
      <c r="H5" s="326"/>
      <c r="I5" s="326"/>
      <c r="J5" s="326"/>
      <c r="K5" s="326"/>
      <c r="L5" s="326"/>
      <c r="M5" s="326"/>
      <c r="N5" s="326"/>
      <c r="O5" s="326"/>
      <c r="P5" s="326"/>
      <c r="Q5" s="98"/>
      <c r="R5" s="82"/>
      <c r="S5" s="80"/>
      <c r="T5" s="80"/>
      <c r="U5" s="29"/>
      <c r="V5" s="29"/>
      <c r="W5" s="80"/>
      <c r="X5" s="80"/>
      <c r="Y5" s="332"/>
      <c r="Z5" s="332"/>
      <c r="AA5" s="332"/>
      <c r="AB5" s="332"/>
      <c r="AC5" s="332"/>
      <c r="AD5" s="332"/>
      <c r="AE5" s="332"/>
      <c r="AF5" s="332"/>
      <c r="AG5" s="332"/>
      <c r="AH5" s="183" t="s">
        <v>30</v>
      </c>
      <c r="AI5" s="184" t="str" cm="1">
        <f t="array" ref="AI5">_xlfn.IFS(Q2="あり","○",Q2="なし","○",TRUE,"✕")</f>
        <v>✕</v>
      </c>
      <c r="AJ5" s="78" t="s">
        <v>95</v>
      </c>
      <c r="AO5" s="160"/>
      <c r="AP5" s="174" t="e">
        <f>VLOOKUP($AO$4,$AO$11:$AS$19,3,)</f>
        <v>#N/A</v>
      </c>
      <c r="AQ5" s="3"/>
      <c r="AR5" s="3"/>
      <c r="AS5" s="3"/>
    </row>
    <row r="6" spans="1:104" ht="17.100000000000001" customHeight="1">
      <c r="A6" s="335" t="str">
        <f>IF($F$1="委託業務従事日誌","再委託等項目：","委託・共同研究項目：")</f>
        <v>再委託等項目：</v>
      </c>
      <c r="B6" s="327"/>
      <c r="C6" s="327"/>
      <c r="D6" s="327"/>
      <c r="E6" s="325" t="s">
        <v>15</v>
      </c>
      <c r="F6" s="326"/>
      <c r="G6" s="326"/>
      <c r="H6" s="326"/>
      <c r="I6" s="326"/>
      <c r="J6" s="326"/>
      <c r="K6" s="326"/>
      <c r="L6" s="326"/>
      <c r="M6" s="326"/>
      <c r="N6" s="326"/>
      <c r="O6" s="326"/>
      <c r="P6" s="326"/>
      <c r="Q6" s="98"/>
      <c r="S6" s="80"/>
      <c r="T6" s="80"/>
      <c r="W6" s="80"/>
      <c r="X6" s="80"/>
      <c r="Y6" s="332"/>
      <c r="Z6" s="332"/>
      <c r="AA6" s="332"/>
      <c r="AB6" s="332"/>
      <c r="AC6" s="332"/>
      <c r="AD6" s="332"/>
      <c r="AE6" s="332"/>
      <c r="AF6" s="332"/>
      <c r="AG6" s="332"/>
      <c r="AH6" s="183" t="s">
        <v>29</v>
      </c>
      <c r="AI6" s="184" t="str">
        <f>IF(COUNTA(E3:P5)&gt;=1,"○","✕")</f>
        <v>○</v>
      </c>
      <c r="AJ6" s="78" t="s">
        <v>40</v>
      </c>
      <c r="AO6" s="160"/>
      <c r="AP6" s="174" t="e">
        <f>VLOOKUP($AO$4,$AO$11:$AS$19,4,)</f>
        <v>#N/A</v>
      </c>
      <c r="AQ6" s="3"/>
      <c r="AR6" s="3"/>
      <c r="AS6" s="3"/>
    </row>
    <row r="7" spans="1:104" ht="17.100000000000001" customHeight="1" thickBot="1">
      <c r="A7" s="97"/>
      <c r="B7" s="104"/>
      <c r="C7" s="327" t="str">
        <f>IF($F$1="委託業務従事日誌","委託先等名称：","助成先等名称：")</f>
        <v>委託先等名称：</v>
      </c>
      <c r="D7" s="328"/>
      <c r="E7" s="325" t="s">
        <v>129</v>
      </c>
      <c r="F7" s="326"/>
      <c r="G7" s="326"/>
      <c r="H7" s="326"/>
      <c r="I7" s="326"/>
      <c r="J7" s="326"/>
      <c r="K7" s="326"/>
      <c r="L7" s="326"/>
      <c r="M7" s="326"/>
      <c r="N7" s="326"/>
      <c r="O7" s="326"/>
      <c r="P7" s="326"/>
      <c r="Q7" s="98"/>
      <c r="R7" s="81" t="s">
        <v>49</v>
      </c>
      <c r="S7" s="80" t="str" cm="1">
        <f t="array" ref="S7">IF(COUNTA(E7)&gt;=1,_xlfn.IFS(E7=" ","✕"&amp;AJ7,E7="　","✕"&amp;AJ7,TRUE,"○"),"✕"&amp;AJ7)</f>
        <v>○</v>
      </c>
      <c r="T7" s="80"/>
      <c r="U7" s="30"/>
      <c r="V7" s="30"/>
      <c r="W7" s="80"/>
      <c r="X7" s="80"/>
      <c r="Y7" s="332"/>
      <c r="Z7" s="332"/>
      <c r="AA7" s="332"/>
      <c r="AB7" s="332"/>
      <c r="AC7" s="332"/>
      <c r="AD7" s="332"/>
      <c r="AE7" s="332"/>
      <c r="AF7" s="332"/>
      <c r="AG7" s="332"/>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8" t="s">
        <v>75</v>
      </c>
      <c r="D8" s="328"/>
      <c r="E8" s="377" t="s">
        <v>130</v>
      </c>
      <c r="F8" s="378"/>
      <c r="G8" s="378"/>
      <c r="H8" s="378"/>
      <c r="J8" s="35"/>
      <c r="K8" s="53"/>
      <c r="L8" s="53" t="str">
        <f>IF($F$1="委託業務従事日誌","業務管理者等","主任研究者等")&amp;"　所属："</f>
        <v>業務管理者等　所属：</v>
      </c>
      <c r="M8" s="53"/>
      <c r="N8" s="377" t="s">
        <v>134</v>
      </c>
      <c r="O8" s="378"/>
      <c r="P8" s="378"/>
      <c r="Q8" s="99"/>
      <c r="R8" s="81" t="s">
        <v>49</v>
      </c>
      <c r="S8" s="80" t="str" cm="1">
        <f t="array" ref="S8">_xlfn.IFS(AND(COUNTA(E8)&gt;=1,COUNTA(N8)&gt;=1),"○",TRUE,IF(COUNTA(E8)&gt;=1,"","✕ "&amp;AJ8&amp;" ")&amp;IF(COUNTA(N8)&gt;=1,"","✕ "&amp;AJ10))</f>
        <v>○</v>
      </c>
      <c r="T8" s="80"/>
      <c r="W8" s="80"/>
      <c r="X8" s="80"/>
      <c r="Y8" s="332"/>
      <c r="Z8" s="332"/>
      <c r="AA8" s="332"/>
      <c r="AB8" s="332"/>
      <c r="AC8" s="332"/>
      <c r="AD8" s="332"/>
      <c r="AE8" s="332"/>
      <c r="AF8" s="332"/>
      <c r="AG8" s="332"/>
      <c r="AH8" s="185" t="s">
        <v>97</v>
      </c>
      <c r="AI8" s="184" t="str">
        <f>IF(COUNTA(E8)&gt;=1,"○","✕")</f>
        <v>○</v>
      </c>
      <c r="AJ8" s="78" t="s">
        <v>96</v>
      </c>
      <c r="AO8" s="160"/>
      <c r="AP8" s="192"/>
      <c r="AQ8" s="3"/>
      <c r="AR8" s="3"/>
      <c r="AS8" s="3"/>
    </row>
    <row r="9" spans="1:104" ht="21" customHeight="1">
      <c r="A9" s="379" t="s">
        <v>107</v>
      </c>
      <c r="B9" s="158"/>
      <c r="C9" s="108"/>
      <c r="D9" s="106" t="s">
        <v>3</v>
      </c>
      <c r="E9" s="377" t="s">
        <v>177</v>
      </c>
      <c r="F9" s="377"/>
      <c r="G9" s="377"/>
      <c r="H9" s="377"/>
      <c r="I9" s="381"/>
      <c r="J9" s="382"/>
      <c r="K9" s="52"/>
      <c r="L9" s="52" t="s">
        <v>6</v>
      </c>
      <c r="M9" s="52"/>
      <c r="N9" s="377" t="s">
        <v>131</v>
      </c>
      <c r="O9" s="378"/>
      <c r="P9" s="378"/>
      <c r="Q9" s="99"/>
      <c r="R9" s="81" t="s">
        <v>49</v>
      </c>
      <c r="S9" s="80" t="str" cm="1">
        <f t="array" ref="S9">_xlfn.IFS(AND(COUNTA(E9)&gt;=1,COUNTA(N9)&gt;=1),"○",TRUE,IF(COUNTA(E9)&gt;=1,"","✕ "&amp;AJ9&amp;" ")&amp;IF(COUNTA(N9)&gt;=1,"","✕ "&amp;AJ11))</f>
        <v>○</v>
      </c>
      <c r="T9" s="80"/>
      <c r="W9" s="80"/>
      <c r="X9" s="80"/>
      <c r="Y9" s="332"/>
      <c r="Z9" s="332"/>
      <c r="AA9" s="332"/>
      <c r="AB9" s="332"/>
      <c r="AC9" s="332"/>
      <c r="AD9" s="332"/>
      <c r="AE9" s="332"/>
      <c r="AF9" s="332"/>
      <c r="AG9" s="332"/>
      <c r="AH9" s="183" t="s">
        <v>99</v>
      </c>
      <c r="AI9" s="184" t="str">
        <f>IF(COUNTA(E9)&gt;=1,"○","✕")</f>
        <v>○</v>
      </c>
      <c r="AJ9" s="78" t="s">
        <v>98</v>
      </c>
      <c r="AO9" s="160"/>
      <c r="AP9" s="159"/>
      <c r="AQ9" s="3"/>
      <c r="AR9" s="3"/>
      <c r="AS9" s="3"/>
    </row>
    <row r="10" spans="1:104" ht="30" customHeight="1" thickBot="1">
      <c r="A10" s="380"/>
      <c r="B10" s="70">
        <f>COUNTIF($B$13:$B$43,"月")+COUNTIF($B$13:$B$43,"火")+COUNTIF($B$13:$B$43,"水")+COUNTIF($B$13:$B$43,"木")+COUNTIF($B$13:$B$43,"金")+COUNTIF($B$13:$B$43,"土")+COUNTIF($B$13:$B$43,"日")-COUNTIF($C$13:$C$43,"休日")-COUNTIF($C$13:$C$43,"休日出勤")-COUNTIF($C$13:$C$43,"振休")-COUNTIF($C$13:$C$43,"代休")</f>
        <v>22</v>
      </c>
      <c r="C10" s="383" t="str">
        <f>"←稼働"&amp;F54&amp;"日
 + "&amp;"休暇"&amp;E54&amp;"日"</f>
        <v>←稼働22日
 + 休暇0日</v>
      </c>
      <c r="D10" s="384"/>
      <c r="E10" s="385" t="str">
        <f>IF(OR(I9="管理職/高プロ",I9="固定残業代有",I9="(大学・国研等)管理職/高プロ"),"所定労働時間                                                                                                                                                                                              (h/日)","")</f>
        <v/>
      </c>
      <c r="F10" s="386"/>
      <c r="G10" s="100"/>
      <c r="H10" s="329" t="str" cm="1">
        <f t="array" ref="H10">_xlfn.IFS(OR(N54="管理職",N54="裁量労働制",N54="固定残業制"),"時間休(h/月)",OR(N54="(大学・国研等)裁量労働制"),"給与支給上の休日労働時間(h/月)",TRUE,"")</f>
        <v/>
      </c>
      <c r="I10" s="330"/>
      <c r="J10" s="107"/>
      <c r="K10" s="329" t="str" cm="1">
        <f t="array" ref="K10">_xlfn.IFS(OR(N54="裁量労働制",N54="(大学・国研等)裁量労働制"),"労基提出した協定上
の みなし時間(h/日)",N54="固定残業制","雇用契約に記載の
固定残業時間(h/月)",TRUE,"")</f>
        <v/>
      </c>
      <c r="L10" s="330"/>
      <c r="M10" s="330"/>
      <c r="N10" s="107"/>
      <c r="O10" s="361" t="str" cm="1">
        <f t="array" ref="O10">_xlfn.IFS(OR(H2="あり",Q2="あり"),"他の公的事業
従事(h/月)",AND(H2="なし",Q2="なし"),"",TRUE,"")</f>
        <v/>
      </c>
      <c r="P10" s="330"/>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2"/>
      <c r="Z10" s="332"/>
      <c r="AA10" s="332"/>
      <c r="AB10" s="332"/>
      <c r="AC10" s="332"/>
      <c r="AD10" s="332"/>
      <c r="AE10" s="332"/>
      <c r="AF10" s="332"/>
      <c r="AG10" s="332"/>
      <c r="AH10" s="183" t="s">
        <v>100</v>
      </c>
      <c r="AI10" s="184" t="str">
        <f>IF(COUNTA(N8)&gt;=1,"○","✕")</f>
        <v>○</v>
      </c>
      <c r="AJ10" s="78" t="s">
        <v>101</v>
      </c>
      <c r="AO10" s="94"/>
      <c r="AP10" s="3"/>
      <c r="AQ10" s="3"/>
      <c r="AR10" s="3"/>
      <c r="AS10" s="3"/>
    </row>
    <row r="11" spans="1:104" s="3" customFormat="1" ht="17.100000000000001" customHeight="1" thickBot="1">
      <c r="A11" s="362" t="s">
        <v>0</v>
      </c>
      <c r="B11" s="364" t="s">
        <v>1</v>
      </c>
      <c r="C11" s="366" t="s">
        <v>92</v>
      </c>
      <c r="D11" s="368" t="s">
        <v>9</v>
      </c>
      <c r="E11" s="369"/>
      <c r="F11" s="369"/>
      <c r="G11" s="370"/>
      <c r="H11" s="371" t="s">
        <v>7</v>
      </c>
      <c r="I11" s="371" t="s">
        <v>8</v>
      </c>
      <c r="J11" s="373" t="s">
        <v>91</v>
      </c>
      <c r="K11" s="373"/>
      <c r="L11" s="373"/>
      <c r="M11" s="373"/>
      <c r="N11" s="373"/>
      <c r="O11" s="373"/>
      <c r="P11" s="373"/>
      <c r="Q11" s="374"/>
      <c r="R11" s="81"/>
      <c r="S11" s="110"/>
      <c r="T11" s="80"/>
      <c r="W11" s="80"/>
      <c r="X11" s="80"/>
      <c r="Y11" s="332"/>
      <c r="Z11" s="332"/>
      <c r="AA11" s="332"/>
      <c r="AB11" s="332"/>
      <c r="AC11" s="332"/>
      <c r="AD11" s="332"/>
      <c r="AE11" s="332"/>
      <c r="AF11" s="332"/>
      <c r="AG11" s="332"/>
      <c r="AH11" s="183" t="s">
        <v>103</v>
      </c>
      <c r="AI11" s="184" t="str">
        <f>IF(COUNTA(N9)&gt;=1,"○","✕")</f>
        <v>○</v>
      </c>
      <c r="AJ11" s="78" t="s">
        <v>102</v>
      </c>
      <c r="AK11" s="1"/>
      <c r="AL11" s="459"/>
      <c r="AM11" s="459"/>
      <c r="AN11" s="459"/>
      <c r="AO11" s="166" t="s">
        <v>114</v>
      </c>
      <c r="AP11" s="177" t="s">
        <v>113</v>
      </c>
      <c r="AQ11" s="177"/>
      <c r="AR11" s="177"/>
      <c r="AS11" s="165"/>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row>
    <row r="12" spans="1:104" s="3" customFormat="1" ht="17.100000000000001" customHeight="1" thickBot="1">
      <c r="A12" s="363"/>
      <c r="B12" s="365"/>
      <c r="C12" s="367"/>
      <c r="D12" s="49" t="s">
        <v>4</v>
      </c>
      <c r="E12" s="4" t="s">
        <v>5</v>
      </c>
      <c r="F12" s="5" t="s">
        <v>4</v>
      </c>
      <c r="G12" s="4" t="s">
        <v>5</v>
      </c>
      <c r="H12" s="372"/>
      <c r="I12" s="372"/>
      <c r="J12" s="375"/>
      <c r="K12" s="375"/>
      <c r="L12" s="375"/>
      <c r="M12" s="375"/>
      <c r="N12" s="375"/>
      <c r="O12" s="375"/>
      <c r="P12" s="375"/>
      <c r="Q12" s="376"/>
      <c r="R12" s="81"/>
      <c r="S12" s="110" t="str">
        <f>IF(TEXT(ABS((E23-D23)+(G23-F23)-H23),IF((E23-D23)+(G23-F23)&lt;H23,"-[h]:mm","[h]:mm"))&lt;"0:00"*1,"✕","○")</f>
        <v>○</v>
      </c>
      <c r="T12" s="80"/>
      <c r="W12" s="80"/>
      <c r="X12" s="80"/>
      <c r="Y12" s="332"/>
      <c r="Z12" s="332"/>
      <c r="AA12" s="332"/>
      <c r="AB12" s="332"/>
      <c r="AC12" s="332"/>
      <c r="AD12" s="332"/>
      <c r="AE12" s="332"/>
      <c r="AF12" s="332"/>
      <c r="AG12" s="332"/>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459"/>
      <c r="AM12" s="459"/>
      <c r="AN12" s="459"/>
      <c r="AO12" s="169" t="s">
        <v>115</v>
      </c>
      <c r="AP12" s="178" t="s">
        <v>15</v>
      </c>
      <c r="AQ12" s="175" t="s">
        <v>123</v>
      </c>
      <c r="AR12" s="175" t="s">
        <v>15</v>
      </c>
      <c r="AS12" s="164" t="s">
        <v>15</v>
      </c>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row>
    <row r="13" spans="1:104" ht="17.100000000000001" customHeight="1" thickTop="1">
      <c r="A13" s="31">
        <f>DATEVALUE(TEXT(SUBSTITUTE(SUBSTITUTE(SUBSTITUTE($A$1,"元","１"),"分",""),"度","")&amp;"１日","yyyy/mm/d"))</f>
        <v>45931</v>
      </c>
      <c r="B13" s="45" t="str">
        <f>TEXT(A13,"aaa")</f>
        <v>水</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6"/>
      <c r="K13" s="437"/>
      <c r="L13" s="437"/>
      <c r="M13" s="437"/>
      <c r="N13" s="437"/>
      <c r="O13" s="437"/>
      <c r="P13" s="437"/>
      <c r="Q13" s="43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45932</v>
      </c>
      <c r="B14" s="46" t="str">
        <f>TEXT(A14,"aaa")</f>
        <v>木</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39"/>
      <c r="K14" s="440"/>
      <c r="L14" s="440"/>
      <c r="M14" s="440"/>
      <c r="N14" s="440"/>
      <c r="O14" s="440"/>
      <c r="P14" s="440"/>
      <c r="Q14" s="441"/>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45933</v>
      </c>
      <c r="B15" s="46" t="str">
        <f t="shared" ref="B15:B18" si="2">TEXT(A15,"aaa")</f>
        <v>金</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39"/>
      <c r="K15" s="440"/>
      <c r="L15" s="440"/>
      <c r="M15" s="440"/>
      <c r="N15" s="440"/>
      <c r="O15" s="440"/>
      <c r="P15" s="440"/>
      <c r="Q15" s="441"/>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45934</v>
      </c>
      <c r="B16" s="46" t="str">
        <f t="shared" si="2"/>
        <v>土</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39"/>
      <c r="K16" s="440"/>
      <c r="L16" s="440"/>
      <c r="M16" s="440"/>
      <c r="N16" s="440"/>
      <c r="O16" s="440"/>
      <c r="P16" s="440"/>
      <c r="Q16" s="441"/>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45935</v>
      </c>
      <c r="B17" s="46" t="str">
        <f t="shared" si="2"/>
        <v>日</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39"/>
      <c r="K17" s="440"/>
      <c r="L17" s="440"/>
      <c r="M17" s="440"/>
      <c r="N17" s="440"/>
      <c r="O17" s="440"/>
      <c r="P17" s="440"/>
      <c r="Q17" s="4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45936</v>
      </c>
      <c r="B18" s="47" t="str">
        <f t="shared" si="2"/>
        <v>月</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39"/>
      <c r="K18" s="440"/>
      <c r="L18" s="440"/>
      <c r="M18" s="440"/>
      <c r="N18" s="440"/>
      <c r="O18" s="440"/>
      <c r="P18" s="440"/>
      <c r="Q18" s="441"/>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45937</v>
      </c>
      <c r="B19" s="47" t="str">
        <f>TEXT(A19,"aaa")</f>
        <v>火</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2"/>
      <c r="K19" s="443"/>
      <c r="L19" s="443"/>
      <c r="M19" s="443"/>
      <c r="N19" s="443"/>
      <c r="O19" s="443"/>
      <c r="P19" s="443"/>
      <c r="Q19" s="44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45938</v>
      </c>
      <c r="B20" s="46" t="str">
        <f>TEXT(A20,"aaa")</f>
        <v>水</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5"/>
      <c r="K20" s="446"/>
      <c r="L20" s="446"/>
      <c r="M20" s="446"/>
      <c r="N20" s="446"/>
      <c r="O20" s="446"/>
      <c r="P20" s="446"/>
      <c r="Q20" s="4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45939</v>
      </c>
      <c r="B21" s="46" t="str">
        <f t="shared" ref="B21:B43" si="6">TEXT(A21,"aaa")</f>
        <v>木</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39"/>
      <c r="K21" s="440"/>
      <c r="L21" s="440"/>
      <c r="M21" s="440"/>
      <c r="N21" s="440"/>
      <c r="O21" s="440"/>
      <c r="P21" s="440"/>
      <c r="Q21" s="441"/>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45940</v>
      </c>
      <c r="B22" s="46" t="str">
        <f t="shared" si="6"/>
        <v>金</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39"/>
      <c r="K22" s="440"/>
      <c r="L22" s="440"/>
      <c r="M22" s="440"/>
      <c r="N22" s="440"/>
      <c r="O22" s="440"/>
      <c r="P22" s="440"/>
      <c r="Q22" s="441"/>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45941</v>
      </c>
      <c r="B23" s="46" t="str">
        <f t="shared" si="6"/>
        <v>土</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39"/>
      <c r="K23" s="440"/>
      <c r="L23" s="440"/>
      <c r="M23" s="440"/>
      <c r="N23" s="440"/>
      <c r="O23" s="440"/>
      <c r="P23" s="440"/>
      <c r="Q23" s="441"/>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45942</v>
      </c>
      <c r="B24" s="46" t="str">
        <f t="shared" si="6"/>
        <v>日</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39"/>
      <c r="K24" s="440"/>
      <c r="L24" s="440"/>
      <c r="M24" s="440"/>
      <c r="N24" s="440"/>
      <c r="O24" s="440"/>
      <c r="P24" s="440"/>
      <c r="Q24" s="4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45943</v>
      </c>
      <c r="B25" s="46" t="str">
        <f t="shared" si="6"/>
        <v>月</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39"/>
      <c r="K25" s="440"/>
      <c r="L25" s="440"/>
      <c r="M25" s="440"/>
      <c r="N25" s="440"/>
      <c r="O25" s="440"/>
      <c r="P25" s="440"/>
      <c r="Q25" s="441"/>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45944</v>
      </c>
      <c r="B26" s="46" t="str">
        <f t="shared" si="6"/>
        <v>火</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39"/>
      <c r="K26" s="440"/>
      <c r="L26" s="440"/>
      <c r="M26" s="440"/>
      <c r="N26" s="440"/>
      <c r="O26" s="440"/>
      <c r="P26" s="440"/>
      <c r="Q26" s="441"/>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45945</v>
      </c>
      <c r="B27" s="46" t="str">
        <f t="shared" si="6"/>
        <v>水</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2"/>
      <c r="K27" s="443"/>
      <c r="L27" s="443"/>
      <c r="M27" s="443"/>
      <c r="N27" s="443"/>
      <c r="O27" s="443"/>
      <c r="P27" s="443"/>
      <c r="Q27" s="44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45946</v>
      </c>
      <c r="B28" s="46" t="str">
        <f t="shared" si="6"/>
        <v>木</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8"/>
      <c r="K28" s="446"/>
      <c r="L28" s="446"/>
      <c r="M28" s="446"/>
      <c r="N28" s="446"/>
      <c r="O28" s="446"/>
      <c r="P28" s="446"/>
      <c r="Q28" s="44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45947</v>
      </c>
      <c r="B29" s="46" t="str">
        <f t="shared" si="6"/>
        <v>金</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39"/>
      <c r="K29" s="440"/>
      <c r="L29" s="440"/>
      <c r="M29" s="440"/>
      <c r="N29" s="440"/>
      <c r="O29" s="440"/>
      <c r="P29" s="440"/>
      <c r="Q29" s="441"/>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45948</v>
      </c>
      <c r="B30" s="46" t="str">
        <f t="shared" si="6"/>
        <v>土</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39"/>
      <c r="K30" s="440"/>
      <c r="L30" s="440"/>
      <c r="M30" s="440"/>
      <c r="N30" s="440"/>
      <c r="O30" s="440"/>
      <c r="P30" s="440"/>
      <c r="Q30" s="441"/>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45949</v>
      </c>
      <c r="B31" s="46" t="str">
        <f t="shared" si="6"/>
        <v>日</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439"/>
      <c r="K31" s="440"/>
      <c r="L31" s="440"/>
      <c r="M31" s="440"/>
      <c r="N31" s="440"/>
      <c r="O31" s="440"/>
      <c r="P31" s="440"/>
      <c r="Q31" s="441"/>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45950</v>
      </c>
      <c r="B32" s="46" t="str">
        <f t="shared" si="6"/>
        <v>月</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39"/>
      <c r="K32" s="440"/>
      <c r="L32" s="440"/>
      <c r="M32" s="440"/>
      <c r="N32" s="440"/>
      <c r="O32" s="440"/>
      <c r="P32" s="440"/>
      <c r="Q32" s="441"/>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45951</v>
      </c>
      <c r="B33" s="46" t="str">
        <f t="shared" si="6"/>
        <v>火</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39"/>
      <c r="K33" s="440"/>
      <c r="L33" s="440"/>
      <c r="M33" s="440"/>
      <c r="N33" s="440"/>
      <c r="O33" s="440"/>
      <c r="P33" s="440"/>
      <c r="Q33" s="441"/>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45952</v>
      </c>
      <c r="B34" s="46" t="str">
        <f t="shared" si="6"/>
        <v>水</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39"/>
      <c r="K34" s="440"/>
      <c r="L34" s="440"/>
      <c r="M34" s="440"/>
      <c r="N34" s="440"/>
      <c r="O34" s="440"/>
      <c r="P34" s="440"/>
      <c r="Q34" s="441"/>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45953</v>
      </c>
      <c r="B35" s="46" t="str">
        <f t="shared" si="6"/>
        <v>木</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2"/>
      <c r="K35" s="443"/>
      <c r="L35" s="443"/>
      <c r="M35" s="443"/>
      <c r="N35" s="443"/>
      <c r="O35" s="443"/>
      <c r="P35" s="443"/>
      <c r="Q35" s="44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45954</v>
      </c>
      <c r="B36" s="46" t="str">
        <f t="shared" si="6"/>
        <v>金</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49"/>
      <c r="K36" s="446"/>
      <c r="L36" s="446"/>
      <c r="M36" s="446"/>
      <c r="N36" s="446"/>
      <c r="O36" s="446"/>
      <c r="P36" s="446"/>
      <c r="Q36" s="44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45955</v>
      </c>
      <c r="B37" s="46" t="str">
        <f t="shared" si="6"/>
        <v>土</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39"/>
      <c r="K37" s="440"/>
      <c r="L37" s="440"/>
      <c r="M37" s="440"/>
      <c r="N37" s="440"/>
      <c r="O37" s="440"/>
      <c r="P37" s="440"/>
      <c r="Q37" s="441"/>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45956</v>
      </c>
      <c r="B38" s="46" t="str">
        <f t="shared" si="6"/>
        <v>日</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439"/>
      <c r="K38" s="440"/>
      <c r="L38" s="440"/>
      <c r="M38" s="440"/>
      <c r="N38" s="440"/>
      <c r="O38" s="440"/>
      <c r="P38" s="440"/>
      <c r="Q38" s="441"/>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45957</v>
      </c>
      <c r="B39" s="46" t="str">
        <f t="shared" si="6"/>
        <v>月</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39"/>
      <c r="K39" s="440"/>
      <c r="L39" s="440"/>
      <c r="M39" s="440"/>
      <c r="N39" s="440"/>
      <c r="O39" s="440"/>
      <c r="P39" s="440"/>
      <c r="Q39" s="441"/>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45958</v>
      </c>
      <c r="B40" s="46" t="str">
        <f t="shared" si="6"/>
        <v>火</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39"/>
      <c r="K40" s="440"/>
      <c r="L40" s="440"/>
      <c r="M40" s="440"/>
      <c r="N40" s="440"/>
      <c r="O40" s="440"/>
      <c r="P40" s="440"/>
      <c r="Q40" s="441"/>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45959</v>
      </c>
      <c r="B41" s="46" t="str">
        <f t="shared" si="6"/>
        <v>水</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39"/>
      <c r="K41" s="440"/>
      <c r="L41" s="440"/>
      <c r="M41" s="440"/>
      <c r="N41" s="440"/>
      <c r="O41" s="440"/>
      <c r="P41" s="440"/>
      <c r="Q41" s="441"/>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45960</v>
      </c>
      <c r="B42" s="46" t="str">
        <f t="shared" si="6"/>
        <v>木</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39"/>
      <c r="K42" s="440"/>
      <c r="L42" s="440"/>
      <c r="M42" s="440"/>
      <c r="N42" s="440"/>
      <c r="O42" s="440"/>
      <c r="P42" s="440"/>
      <c r="Q42" s="441"/>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45961</v>
      </c>
      <c r="B43" s="48" t="str">
        <f t="shared" si="6"/>
        <v>金</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0"/>
      <c r="K43" s="451"/>
      <c r="L43" s="451"/>
      <c r="M43" s="451"/>
      <c r="N43" s="451"/>
      <c r="O43" s="451"/>
      <c r="P43" s="451"/>
      <c r="Q43" s="45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49" t="s">
        <v>10</v>
      </c>
      <c r="B46" s="350"/>
      <c r="C46" s="350"/>
      <c r="D46" s="350"/>
      <c r="E46" s="350"/>
      <c r="F46" s="350"/>
      <c r="G46" s="350"/>
      <c r="H46" s="350"/>
      <c r="I46" s="350"/>
      <c r="J46" s="350"/>
      <c r="K46" s="350"/>
      <c r="L46" s="350"/>
      <c r="M46" s="350"/>
      <c r="N46" s="350"/>
      <c r="O46" s="350"/>
      <c r="P46" s="350"/>
      <c r="Q46" s="351"/>
      <c r="AO46" s="30"/>
      <c r="AP46" s="30"/>
      <c r="AQ46" s="30"/>
      <c r="AR46" s="30"/>
      <c r="AS46" s="30"/>
    </row>
    <row r="47" spans="1:45" ht="10.5" customHeight="1" thickBot="1">
      <c r="A47" s="41"/>
      <c r="B47" s="65"/>
      <c r="C47" s="65"/>
      <c r="D47" s="352"/>
      <c r="E47" s="352"/>
      <c r="F47" s="66"/>
      <c r="G47" s="66"/>
      <c r="H47" s="66"/>
      <c r="I47" s="66"/>
      <c r="J47" s="352"/>
      <c r="K47" s="352"/>
      <c r="L47" s="352"/>
      <c r="M47" s="352"/>
      <c r="N47" s="352"/>
      <c r="O47" s="352"/>
      <c r="P47" s="352"/>
      <c r="Q47" s="353"/>
      <c r="AO47" s="30"/>
      <c r="AP47" s="30"/>
      <c r="AQ47" s="30"/>
      <c r="AR47" s="30"/>
      <c r="AS47" s="30"/>
    </row>
    <row r="48" spans="1:45" ht="16.5" customHeight="1" thickBot="1">
      <c r="A48" s="11"/>
      <c r="B48" s="354" t="s">
        <v>12</v>
      </c>
      <c r="C48" s="355"/>
      <c r="D48" s="356"/>
      <c r="E48" s="357"/>
      <c r="F48" s="64" t="s">
        <v>13</v>
      </c>
      <c r="G48" s="358"/>
      <c r="H48" s="359"/>
      <c r="I48" s="359"/>
      <c r="J48" s="360"/>
      <c r="K48" s="64" t="s">
        <v>11</v>
      </c>
      <c r="L48" s="400"/>
      <c r="M48" s="359"/>
      <c r="N48" s="359"/>
      <c r="O48" s="359"/>
      <c r="P48" s="360"/>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6" t="s">
        <v>55</v>
      </c>
      <c r="B50" s="396"/>
      <c r="C50" s="396"/>
      <c r="D50" s="396"/>
      <c r="E50" s="396"/>
      <c r="F50" s="396"/>
      <c r="G50" s="396"/>
      <c r="H50" s="396"/>
      <c r="I50" s="396"/>
      <c r="J50" s="396"/>
      <c r="K50" s="396"/>
      <c r="L50" s="396"/>
      <c r="M50" s="396"/>
      <c r="N50" s="396"/>
      <c r="O50" s="396"/>
      <c r="P50" s="396"/>
      <c r="Q50" s="396"/>
      <c r="AO50" s="30"/>
      <c r="AP50" s="30"/>
      <c r="AQ50" s="30"/>
      <c r="AR50" s="30"/>
      <c r="AS50" s="30"/>
    </row>
    <row r="51" spans="1:45" ht="21" customHeight="1">
      <c r="A51" s="397"/>
      <c r="B51" s="397"/>
      <c r="C51" s="397"/>
      <c r="D51" s="397"/>
      <c r="E51" s="397"/>
      <c r="F51" s="397"/>
      <c r="G51" s="397"/>
      <c r="H51" s="397"/>
      <c r="I51" s="397"/>
      <c r="J51" s="397"/>
      <c r="K51" s="397"/>
      <c r="L51" s="397"/>
      <c r="M51" s="397"/>
      <c r="N51" s="397"/>
      <c r="O51" s="397"/>
      <c r="P51" s="397"/>
      <c r="Q51" s="39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8" t="s">
        <v>144</v>
      </c>
      <c r="M53" s="399"/>
      <c r="N53" s="220" t="s">
        <v>21</v>
      </c>
      <c r="O53" s="221"/>
      <c r="P53" s="221"/>
      <c r="Q53" s="221"/>
      <c r="AI53" s="76"/>
    </row>
    <row r="54" spans="1:45" ht="12" hidden="1" outlineLevel="1" thickBot="1">
      <c r="A54" s="222">
        <f>$B$10</f>
        <v>22</v>
      </c>
      <c r="B54" s="223">
        <f>G10</f>
        <v>0</v>
      </c>
      <c r="C54" s="223"/>
      <c r="D54" s="224">
        <f>N10</f>
        <v>0</v>
      </c>
      <c r="E54" s="224">
        <f>COUNTIF($C$13:$C$43,"休暇")</f>
        <v>0</v>
      </c>
      <c r="F54" s="225">
        <f>A54-E54</f>
        <v>22</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7" t="str" cm="1">
        <f t="array" ref="L54">_xlfn.IFS(N54="裁量労働制",L57,N54="固定残業制",L58,N54="管理職",L56,N54="一般従業員",L59,N54="(大学・国研等)管理職",L60,N54="(大学・国研等)裁量労働制",L61,TRUE,"-")</f>
        <v>-</v>
      </c>
      <c r="M54" s="38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22</v>
      </c>
      <c r="B56" s="223">
        <f>B54</f>
        <v>0</v>
      </c>
      <c r="C56" s="223"/>
      <c r="D56" s="233"/>
      <c r="E56" s="224">
        <f>E54</f>
        <v>0</v>
      </c>
      <c r="F56" s="225">
        <f>A56-E56</f>
        <v>22</v>
      </c>
      <c r="G56" s="233">
        <f>G54</f>
        <v>0</v>
      </c>
      <c r="H56" s="224">
        <f>H54</f>
        <v>0</v>
      </c>
      <c r="I56" s="224">
        <f>I54</f>
        <v>0</v>
      </c>
      <c r="J56" s="233">
        <f>J54</f>
        <v>0</v>
      </c>
      <c r="K56" s="219"/>
      <c r="L56" s="387">
        <f>ROUNDDOWN(IF((B56*F56-G56)&gt;=(H56+I56+J56),H56+J56,IF((B56*F56-G56)&lt;=(H56+I56+J56),(B56*F56-G56)*(H56+J56)/(H56+I56+J56))),2)</f>
        <v>0</v>
      </c>
      <c r="M56" s="388"/>
      <c r="N56" s="228" t="s">
        <v>84</v>
      </c>
      <c r="O56" s="228"/>
      <c r="P56" s="228"/>
      <c r="Q56" s="228"/>
    </row>
    <row r="57" spans="1:45" ht="12" hidden="1" outlineLevel="1" thickBot="1">
      <c r="A57" s="222">
        <f>A54</f>
        <v>22</v>
      </c>
      <c r="B57" s="223">
        <f>B54</f>
        <v>0</v>
      </c>
      <c r="C57" s="223"/>
      <c r="D57" s="234">
        <f>D54</f>
        <v>0</v>
      </c>
      <c r="E57" s="224">
        <f>E54</f>
        <v>0</v>
      </c>
      <c r="F57" s="225">
        <f>A57-E57</f>
        <v>22</v>
      </c>
      <c r="G57" s="233">
        <f>G54</f>
        <v>0</v>
      </c>
      <c r="H57" s="224">
        <f>H54</f>
        <v>0</v>
      </c>
      <c r="I57" s="224">
        <f>I54</f>
        <v>0</v>
      </c>
      <c r="J57" s="224">
        <f>J54</f>
        <v>0</v>
      </c>
      <c r="K57" s="219"/>
      <c r="L57" s="387">
        <f>ROUNDDOWN(IF((D57*F57-G57)&gt;=(H57+I57),H57,IF((D57*F57-G57)&lt;(H57+I57),(D57*F57-G57)/(H57+I57)*H57))+J57,2)</f>
        <v>0</v>
      </c>
      <c r="M57" s="388"/>
      <c r="N57" s="228" t="s">
        <v>16</v>
      </c>
      <c r="O57" s="228"/>
      <c r="P57" s="228"/>
      <c r="Q57" s="228"/>
    </row>
    <row r="58" spans="1:45" ht="12" hidden="1" outlineLevel="1" thickBot="1">
      <c r="A58" s="222">
        <f>A54</f>
        <v>22</v>
      </c>
      <c r="B58" s="223">
        <f>B54</f>
        <v>0</v>
      </c>
      <c r="C58" s="223"/>
      <c r="D58" s="234">
        <f>D54</f>
        <v>0</v>
      </c>
      <c r="E58" s="224">
        <f>E54</f>
        <v>0</v>
      </c>
      <c r="F58" s="225">
        <f>A58-E58</f>
        <v>22</v>
      </c>
      <c r="G58" s="233">
        <f>G54</f>
        <v>0</v>
      </c>
      <c r="H58" s="224">
        <f>H54</f>
        <v>0</v>
      </c>
      <c r="I58" s="224">
        <f>I54</f>
        <v>0</v>
      </c>
      <c r="J58" s="224">
        <f>J54</f>
        <v>0</v>
      </c>
      <c r="K58" s="219"/>
      <c r="L58" s="387">
        <f>ROUNDDOWN(IF((B58*F58-G58)&gt;=(H58+I58),H58,IF((H58+I58)&lt;(B58*F58-G58+D58),(B58*F58-G58)*H58/(H58+I58),(B58*F58-G58)*H58/(H58+I58)+((H58+I58)-(B58*F58-G58+D58))*H58/(H58+I58)))+J58,2)</f>
        <v>0</v>
      </c>
      <c r="M58" s="388"/>
      <c r="N58" s="228" t="s">
        <v>17</v>
      </c>
      <c r="O58" s="228"/>
      <c r="P58" s="228"/>
      <c r="Q58" s="228"/>
    </row>
    <row r="59" spans="1:45" ht="12" hidden="1" outlineLevel="1" thickBot="1">
      <c r="A59" s="235"/>
      <c r="B59" s="235"/>
      <c r="C59" s="235"/>
      <c r="D59" s="236"/>
      <c r="E59" s="236"/>
      <c r="F59" s="236"/>
      <c r="G59" s="236"/>
      <c r="H59" s="236"/>
      <c r="I59" s="236"/>
      <c r="J59" s="236"/>
      <c r="K59" s="235"/>
      <c r="L59" s="387">
        <f>H54+J54</f>
        <v>0</v>
      </c>
      <c r="M59" s="388"/>
      <c r="N59" s="228" t="s">
        <v>18</v>
      </c>
      <c r="O59" s="228"/>
      <c r="P59" s="228"/>
      <c r="Q59" s="228"/>
    </row>
    <row r="60" spans="1:45" ht="14.25" hidden="1" outlineLevel="1" thickBot="1">
      <c r="A60" s="222">
        <f>A54</f>
        <v>22</v>
      </c>
      <c r="B60" s="223">
        <f>B54</f>
        <v>0</v>
      </c>
      <c r="C60" s="223"/>
      <c r="D60" s="234"/>
      <c r="E60" s="224">
        <f>E54</f>
        <v>0</v>
      </c>
      <c r="F60" s="225">
        <f>A60-E60</f>
        <v>22</v>
      </c>
      <c r="G60" s="233"/>
      <c r="H60" s="224">
        <f>H54</f>
        <v>0</v>
      </c>
      <c r="I60" s="224">
        <f>I54</f>
        <v>0</v>
      </c>
      <c r="J60" s="224">
        <f>J54</f>
        <v>0</v>
      </c>
      <c r="K60" s="219"/>
      <c r="L60" s="387">
        <f>ROUNDDOWN(IF((A60*B60)&gt;=(H60+J60+I60),(A60*B60),IF((A60*B60)&lt;(H60+J60+I60),(H60+J60+I60))),2)</f>
        <v>0</v>
      </c>
      <c r="M60" s="389"/>
      <c r="N60" s="238" t="s">
        <v>108</v>
      </c>
      <c r="O60" s="228"/>
      <c r="P60" s="228"/>
      <c r="Q60" s="228"/>
    </row>
    <row r="61" spans="1:45" ht="14.25" hidden="1" outlineLevel="1" thickBot="1">
      <c r="A61" s="222">
        <f>A54</f>
        <v>22</v>
      </c>
      <c r="B61" s="223">
        <f>B54</f>
        <v>0</v>
      </c>
      <c r="C61" s="223"/>
      <c r="D61" s="234">
        <f>D54</f>
        <v>0</v>
      </c>
      <c r="E61" s="224">
        <f>E54</f>
        <v>0</v>
      </c>
      <c r="F61" s="225">
        <f>A61-E61</f>
        <v>22</v>
      </c>
      <c r="G61" s="233">
        <f>G54</f>
        <v>0</v>
      </c>
      <c r="H61" s="224">
        <f>H54</f>
        <v>0</v>
      </c>
      <c r="I61" s="224">
        <f>I54</f>
        <v>0</v>
      </c>
      <c r="J61" s="224">
        <f>J54</f>
        <v>0</v>
      </c>
      <c r="K61" s="219"/>
      <c r="L61" s="387">
        <f>ROUNDDOWN(IF((A61*D61)+G61&gt;=(H61+J61+I61),(A61*D61)+G61,IF((A61*D61)+G61&lt;(H61+J61+I61),(H61+J61+I61))),2)</f>
        <v>0</v>
      </c>
      <c r="M61" s="389"/>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1"/>
      <c r="D64" s="392" t="str" cm="1">
        <f t="array" ref="D64">IF(AND(B95="",B126="",B157=""),"●",IF(_xlfn.IFS($N$54="管理職",B95,$N$54="裁量労働制",B126,$N$54="固定残業制",B157,TRUE,"")=0,"",_xlfn.IFS($N$54="管理職",B95,$N$54="裁量労働制",B126,$N$54="固定残業制",B157,TRUE,"")))</f>
        <v/>
      </c>
      <c r="E64" s="39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5"/>
      <c r="N68" s="415"/>
      <c r="O68" s="41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7"/>
      <c r="Q68" s="119"/>
    </row>
    <row r="69" spans="1:18" ht="16.5" customHeight="1">
      <c r="A69" s="115"/>
      <c r="B69" s="41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9"/>
      <c r="D69" s="42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4" t="str" cm="1">
        <f t="array" ref="B71">IF(AND(B101="",B132="",B163=""),"●",IF(_xlfn.IFS($N$54="管理職",B101,$N$54="裁量労働制",B132,$N$54="固定残業制",B163,TRUE,"")=0,"",_xlfn.IFS($N$54="管理職",B101,$N$54="裁量労働制",B132,$N$54="固定残業制",B163,TRUE,"")))</f>
        <v/>
      </c>
      <c r="C71" s="404"/>
      <c r="D71" s="404"/>
      <c r="E71" s="404"/>
      <c r="F71" s="404"/>
      <c r="G71" s="422" t="str" cm="1">
        <f t="array" ref="G71">IF(AND(H101="",H132="",H163=""),"●",IF(_xlfn.IFS($N$54="管理職",H101,$N$54="裁量労働制",H132,$N$54="固定残業制",H163,TRUE,"")=0,"",_xlfn.IFS($N$54="管理職",H101,$N$54="裁量労働制",H132,$N$54="固定残業制",H163,TRUE,"")))</f>
        <v/>
      </c>
      <c r="H71" s="422"/>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1" t="str" cm="1">
        <f t="array" ref="B72">IF(AND(B102="",B133="",B164=""),"●",IF(_xlfn.IFS($N$54="管理職",B102,$N$54="裁量労働制",B133,$N$54="固定残業制",B164,TRUE,"")=0,"",_xlfn.IFS($N$54="管理職",B102,$N$54="裁量労働制",B133,$N$54="固定残業制",B164,TRUE,"")))</f>
        <v/>
      </c>
      <c r="C72" s="402"/>
      <c r="D72" s="40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4" t="str" cm="1">
        <f t="array" ref="B76">IF(AND(B106="",B137="",B166=""),"●",IF(_xlfn.IFS($N$54="管理職",B106,$N$54="裁量労働制",B137,$N$54="固定残業制",B166,TRUE,"")=0,"",_xlfn.IFS($N$54="管理職",B106,$N$54="裁量労働制",B137,$N$54="固定残業制",B166,TRUE,"")))</f>
        <v/>
      </c>
      <c r="C76" s="404"/>
      <c r="D76" s="404"/>
      <c r="E76" s="404"/>
      <c r="F76" s="40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5" t="str" cm="1">
        <f t="array" ref="B78">IF(AND(B108="",B139="",B168=""),"●",IF(_xlfn.IFS($N$54="管理職",B108,$N$54="裁量労働制",B139,$N$54="固定残業制",B168,TRUE,"")=0,"",_xlfn.IFS($N$54="管理職",B108,$N$54="裁量労働制",B139,$N$54="固定残業制",B168,TRUE,"")))</f>
        <v/>
      </c>
      <c r="C78" s="40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7" t="str" cm="1">
        <f t="array" ref="B83">IF(AND(B114="",B145="",B174=""),"●",IF(_xlfn.IFS($N$54="管理職",B114,$N$54="裁量労働制",B145,$N$54="固定残業制",B174,TRUE,"")=0,"",_xlfn.IFS($N$54="管理職",B114,$N$54="裁量労働制",B145,$N$54="固定残業制",B174,TRUE,"")))</f>
        <v/>
      </c>
      <c r="C83" s="408"/>
      <c r="D83" s="408"/>
      <c r="E83" s="40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1" t="str" cm="1">
        <f t="array" ref="B84">IF(AND(B115="",B146="",B175=""),"●",IF(_xlfn.IFS($N$54="管理職",B115,$N$54="裁量労働制",B146,$N$54="固定残業制",B175,TRUE,"")=0,"",_xlfn.IFS($N$54="管理職",B115,$N$54="裁量労働制",B146,$N$54="固定残業制",B175,TRUE,"")))</f>
        <v/>
      </c>
      <c r="C84" s="412" t="str" cm="1">
        <f t="array" ref="C84">IF(AND(C115="",C146="",C175=""),"●",IF(_xlfn.IFS($N$54="管理職",C115,$N$54="裁量労働制",C146,$N$54="固定残業制",C175,TRUE,"")=0,"",_xlfn.IFS($N$54="管理職",C115,$N$54="裁量労働制",C146,$N$54="固定残業制",C175,TRUE,"")))</f>
        <v>●</v>
      </c>
      <c r="D84" s="413"/>
      <c r="E84" s="40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7" t="str" cm="1">
        <f t="array" ref="B87">IF(AND(B118="",B149="",B178=""),"●",IF(_xlfn.IFS($N$54="管理職",B118,$N$54="裁量労働制",B149,$N$54="固定残業制",B178,TRUE,"")=0,"",_xlfn.IFS($N$54="管理職",B118,$N$54="裁量労働制",B149,$N$54="固定残業制",B178,TRUE,"")))</f>
        <v/>
      </c>
      <c r="C87" s="408"/>
      <c r="D87" s="408"/>
      <c r="E87" s="40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1" t="str" cm="1">
        <f t="array" ref="B88">IF(AND(B119="",B150="",B179=""),"●",IF(_xlfn.IFS($N$54="管理職",B119,$N$54="裁量労働制",B150,$N$54="固定残業制",B179,TRUE,"")=0,"",_xlfn.IFS($N$54="管理職",B119,$N$54="裁量労働制",B150,$N$54="固定残業制",B179,TRUE,"")))</f>
        <v/>
      </c>
      <c r="C88" s="412" t="str" cm="1">
        <f t="array" ref="C88">IF(AND(C119="",C150="",C179=""),"●",IF(_xlfn.IFS($N$54="管理職",C119,$N$54="裁量労働制",C150,$N$54="固定残業制",C179,TRUE,"")=0,"",_xlfn.IFS($N$54="管理職",C119,$N$54="裁量労働制",C150,$N$54="固定残業制",C179,TRUE,"")))</f>
        <v>●</v>
      </c>
      <c r="D88" s="413"/>
      <c r="E88" s="40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09"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0" t="str" cm="1">
        <f t="array" ref="M90">IF(AND(M121="",M152="",M181=""),"●",IF(_xlfn.IFS($N$54="管理職",M121,$N$54="裁量労働制",M152,$N$54="固定残業制",M181,TRUE,"")=0,"",_xlfn.IFS($N$54="管理職",M121,$N$54="裁量労働制",M152,$N$54="固定残業制",M181,TRUE,"")))</f>
        <v/>
      </c>
      <c r="N90" s="43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2" t="str" cm="1">
        <f t="array" ref="B91">IF(AND(B122="",B153="",B182=""),"●",IF(_xlfn.IFS($N$54="管理職",B122,$N$54="裁量労働制",B153,$N$54="固定残業制",B182,TRUE,"")=0,"",_xlfn.IFS($N$54="管理職",B122,$N$54="裁量労働制",B153,$N$54="固定残業制",B182,TRUE,"")))</f>
        <v/>
      </c>
      <c r="C91" s="413"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22</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22</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6">
        <f>O95</f>
        <v>0</v>
      </c>
      <c r="C99" s="457"/>
      <c r="D99" s="275"/>
      <c r="E99" s="276" t="str" cm="1">
        <f t="array" ref="E99">_xlfn.IFS(B99&lt;G99,"＜",B99&gt;=G99,"≧",TRUE,"")</f>
        <v>≧</v>
      </c>
      <c r="F99" s="257"/>
      <c r="G99" s="277">
        <f>$H$54+$I$54+$J$54</f>
        <v>0</v>
      </c>
      <c r="H99" s="252" t="s">
        <v>57</v>
      </c>
      <c r="I99" s="263" t="s">
        <v>58</v>
      </c>
      <c r="J99" s="277">
        <f>$H$54</f>
        <v>0</v>
      </c>
      <c r="K99" s="276" t="s">
        <v>86</v>
      </c>
      <c r="L99" s="429">
        <f>$I$54</f>
        <v>0</v>
      </c>
      <c r="M99" s="458"/>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459"/>
      <c r="AM99" s="459"/>
      <c r="AN99" s="459"/>
      <c r="AO99" s="1"/>
      <c r="AP99" s="1"/>
      <c r="AQ99" s="1"/>
      <c r="AR99" s="1"/>
      <c r="AS99" s="1"/>
      <c r="AT99" s="459"/>
      <c r="AU99" s="459"/>
      <c r="AV99" s="459"/>
      <c r="AW99" s="459"/>
      <c r="AX99" s="459"/>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I99" s="459"/>
      <c r="CJ99" s="459"/>
      <c r="CK99" s="459"/>
      <c r="CL99" s="459"/>
      <c r="CM99" s="459"/>
      <c r="CN99" s="459"/>
      <c r="CO99" s="459"/>
      <c r="CP99" s="459"/>
      <c r="CQ99" s="459"/>
      <c r="CR99" s="459"/>
      <c r="CS99" s="459"/>
      <c r="CT99" s="459"/>
      <c r="CU99" s="459"/>
      <c r="CV99" s="459"/>
      <c r="CW99" s="459"/>
      <c r="CX99" s="459"/>
      <c r="CY99" s="459"/>
      <c r="CZ99" s="459"/>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459"/>
      <c r="AM100" s="459"/>
      <c r="AN100" s="459"/>
      <c r="AO100" s="1"/>
      <c r="AP100" s="1"/>
      <c r="AQ100" s="1"/>
      <c r="AR100" s="1"/>
      <c r="AS100" s="1"/>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c r="CK100" s="459"/>
      <c r="CL100" s="459"/>
      <c r="CM100" s="459"/>
      <c r="CN100" s="459"/>
      <c r="CO100" s="459"/>
      <c r="CP100" s="459"/>
      <c r="CQ100" s="459"/>
      <c r="CR100" s="459"/>
      <c r="CS100" s="459"/>
      <c r="CT100" s="459"/>
      <c r="CU100" s="459"/>
      <c r="CV100" s="459"/>
      <c r="CW100" s="459"/>
      <c r="CX100" s="459"/>
      <c r="CY100" s="459"/>
      <c r="CZ100" s="459"/>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459"/>
      <c r="AM101" s="459"/>
      <c r="AN101" s="459"/>
      <c r="AO101" s="1"/>
      <c r="AP101" s="1"/>
      <c r="AQ101" s="1"/>
      <c r="AR101" s="1"/>
      <c r="AS101" s="1"/>
      <c r="AT101" s="459"/>
      <c r="AU101" s="459"/>
      <c r="AV101" s="459"/>
      <c r="AW101" s="459"/>
      <c r="AX101" s="459"/>
      <c r="AY101" s="459"/>
      <c r="AZ101" s="459"/>
      <c r="BA101" s="459"/>
      <c r="BB101" s="459"/>
      <c r="BC101" s="459"/>
      <c r="BD101" s="459"/>
      <c r="BE101" s="459"/>
      <c r="BF101" s="459"/>
      <c r="BG101" s="459"/>
      <c r="BH101" s="459"/>
      <c r="BI101" s="459"/>
      <c r="BJ101" s="459"/>
      <c r="BK101" s="459"/>
      <c r="BL101" s="459"/>
      <c r="BM101" s="459"/>
      <c r="BN101" s="459"/>
      <c r="BO101" s="459"/>
      <c r="BP101" s="459"/>
      <c r="BQ101" s="459"/>
      <c r="BR101" s="459"/>
      <c r="BS101" s="459"/>
      <c r="BT101" s="459"/>
      <c r="BU101" s="459"/>
      <c r="BV101" s="459"/>
      <c r="BW101" s="459"/>
      <c r="BX101" s="459"/>
      <c r="BY101" s="459"/>
      <c r="BZ101" s="459"/>
      <c r="CA101" s="459"/>
      <c r="CB101" s="459"/>
      <c r="CC101" s="459"/>
      <c r="CD101" s="459"/>
      <c r="CE101" s="459"/>
      <c r="CF101" s="459"/>
      <c r="CG101" s="459"/>
      <c r="CH101" s="459"/>
      <c r="CI101" s="459"/>
      <c r="CJ101" s="459"/>
      <c r="CK101" s="459"/>
      <c r="CL101" s="459"/>
      <c r="CM101" s="459"/>
      <c r="CN101" s="459"/>
      <c r="CO101" s="459"/>
      <c r="CP101" s="459"/>
      <c r="CQ101" s="459"/>
      <c r="CR101" s="459"/>
      <c r="CS101" s="459"/>
      <c r="CT101" s="459"/>
      <c r="CU101" s="459"/>
      <c r="CV101" s="459"/>
      <c r="CW101" s="459"/>
      <c r="CX101" s="459"/>
      <c r="CY101" s="459"/>
      <c r="CZ101" s="459"/>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459"/>
      <c r="AM102" s="459"/>
      <c r="AN102" s="459"/>
      <c r="AO102" s="1"/>
      <c r="AP102" s="1"/>
      <c r="AQ102" s="1"/>
      <c r="AR102" s="1"/>
      <c r="AS102" s="1"/>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c r="CJ102" s="459"/>
      <c r="CK102" s="459"/>
      <c r="CL102" s="459"/>
      <c r="CM102" s="459"/>
      <c r="CN102" s="459"/>
      <c r="CO102" s="459"/>
      <c r="CP102" s="459"/>
      <c r="CQ102" s="459"/>
      <c r="CR102" s="459"/>
      <c r="CS102" s="459"/>
      <c r="CT102" s="459"/>
      <c r="CU102" s="459"/>
      <c r="CV102" s="459"/>
      <c r="CW102" s="459"/>
      <c r="CX102" s="459"/>
      <c r="CY102" s="459"/>
      <c r="CZ102" s="459"/>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459"/>
      <c r="AM103" s="459"/>
      <c r="AN103" s="459"/>
      <c r="AO103" s="1"/>
      <c r="AP103" s="1"/>
      <c r="AQ103" s="1"/>
      <c r="AR103" s="1"/>
      <c r="AS103" s="1"/>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c r="CK103" s="459"/>
      <c r="CL103" s="459"/>
      <c r="CM103" s="459"/>
      <c r="CN103" s="459"/>
      <c r="CO103" s="459"/>
      <c r="CP103" s="459"/>
      <c r="CQ103" s="459"/>
      <c r="CR103" s="459"/>
      <c r="CS103" s="459"/>
      <c r="CT103" s="459"/>
      <c r="CU103" s="459"/>
      <c r="CV103" s="459"/>
      <c r="CW103" s="459"/>
      <c r="CX103" s="459"/>
      <c r="CY103" s="459"/>
      <c r="CZ103" s="459"/>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459"/>
      <c r="AM104" s="459"/>
      <c r="AN104" s="459"/>
      <c r="AO104" s="1"/>
      <c r="AP104" s="1"/>
      <c r="AQ104" s="1"/>
      <c r="AR104" s="1"/>
      <c r="AS104" s="1"/>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459"/>
      <c r="AM105" s="459"/>
      <c r="AN105" s="459"/>
      <c r="AO105" s="1"/>
      <c r="AP105" s="1"/>
      <c r="AQ105" s="1"/>
      <c r="AR105" s="1"/>
      <c r="AS105" s="1"/>
      <c r="AT105" s="459"/>
      <c r="AU105" s="459"/>
      <c r="AV105" s="459"/>
      <c r="AW105" s="459"/>
      <c r="AX105" s="459"/>
      <c r="AY105" s="459"/>
      <c r="AZ105" s="459"/>
      <c r="BA105" s="459"/>
      <c r="BB105" s="459"/>
      <c r="BC105" s="459"/>
      <c r="BD105" s="459"/>
      <c r="BE105" s="459"/>
      <c r="BF105" s="459"/>
      <c r="BG105" s="459"/>
      <c r="BH105" s="459"/>
      <c r="BI105" s="459"/>
      <c r="BJ105" s="459"/>
      <c r="BK105" s="459"/>
      <c r="BL105" s="459"/>
      <c r="BM105" s="459"/>
      <c r="BN105" s="459"/>
      <c r="BO105" s="459"/>
      <c r="BP105" s="459"/>
      <c r="BQ105" s="459"/>
      <c r="BR105" s="459"/>
      <c r="BS105" s="459"/>
      <c r="BT105" s="459"/>
      <c r="BU105" s="459"/>
      <c r="BV105" s="459"/>
      <c r="BW105" s="459"/>
      <c r="BX105" s="459"/>
      <c r="BY105" s="459"/>
      <c r="BZ105" s="459"/>
      <c r="CA105" s="459"/>
      <c r="CB105" s="459"/>
      <c r="CC105" s="459"/>
      <c r="CD105" s="459"/>
      <c r="CE105" s="459"/>
      <c r="CF105" s="459"/>
      <c r="CG105" s="459"/>
      <c r="CH105" s="459"/>
      <c r="CI105" s="459"/>
      <c r="CJ105" s="459"/>
      <c r="CK105" s="459"/>
      <c r="CL105" s="459"/>
      <c r="CM105" s="459"/>
      <c r="CN105" s="459"/>
      <c r="CO105" s="459"/>
      <c r="CP105" s="459"/>
      <c r="CQ105" s="459"/>
      <c r="CR105" s="459"/>
      <c r="CS105" s="459"/>
      <c r="CT105" s="459"/>
      <c r="CU105" s="459"/>
      <c r="CV105" s="459"/>
      <c r="CW105" s="459"/>
      <c r="CX105" s="459"/>
      <c r="CY105" s="459"/>
      <c r="CZ105" s="459"/>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459"/>
      <c r="AM106" s="459"/>
      <c r="AN106" s="459"/>
      <c r="AO106" s="1"/>
      <c r="AP106" s="1"/>
      <c r="AQ106" s="1"/>
      <c r="AR106" s="1"/>
      <c r="AS106" s="1"/>
      <c r="AT106" s="459"/>
      <c r="AU106" s="459"/>
      <c r="AV106" s="459"/>
      <c r="AW106" s="459"/>
      <c r="AX106" s="459"/>
      <c r="AY106" s="459"/>
      <c r="AZ106" s="459"/>
      <c r="BA106" s="459"/>
      <c r="BB106" s="459"/>
      <c r="BC106" s="459"/>
      <c r="BD106" s="459"/>
      <c r="BE106" s="459"/>
      <c r="BF106" s="459"/>
      <c r="BG106" s="459"/>
      <c r="BH106" s="459"/>
      <c r="BI106" s="459"/>
      <c r="BJ106" s="459"/>
      <c r="BK106" s="459"/>
      <c r="BL106" s="459"/>
      <c r="BM106" s="459"/>
      <c r="BN106" s="459"/>
      <c r="BO106" s="459"/>
      <c r="BP106" s="459"/>
      <c r="BQ106" s="459"/>
      <c r="BR106" s="459"/>
      <c r="BS106" s="459"/>
      <c r="BT106" s="459"/>
      <c r="BU106" s="459"/>
      <c r="BV106" s="459"/>
      <c r="BW106" s="459"/>
      <c r="BX106" s="459"/>
      <c r="BY106" s="459"/>
      <c r="BZ106" s="459"/>
      <c r="CA106" s="459"/>
      <c r="CB106" s="459"/>
      <c r="CC106" s="459"/>
      <c r="CD106" s="459"/>
      <c r="CE106" s="459"/>
      <c r="CF106" s="459"/>
      <c r="CG106" s="459"/>
      <c r="CH106" s="459"/>
      <c r="CI106" s="459"/>
      <c r="CJ106" s="459"/>
      <c r="CK106" s="459"/>
      <c r="CL106" s="459"/>
      <c r="CM106" s="459"/>
      <c r="CN106" s="459"/>
      <c r="CO106" s="459"/>
      <c r="CP106" s="459"/>
      <c r="CQ106" s="459"/>
      <c r="CR106" s="459"/>
      <c r="CS106" s="459"/>
      <c r="CT106" s="459"/>
      <c r="CU106" s="459"/>
      <c r="CV106" s="459"/>
      <c r="CW106" s="459"/>
      <c r="CX106" s="459"/>
      <c r="CY106" s="459"/>
      <c r="CZ106" s="459"/>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29"/>
      <c r="Q107" s="290"/>
      <c r="S107" s="1"/>
      <c r="T107" s="1"/>
      <c r="U107" s="1"/>
      <c r="V107" s="1"/>
      <c r="W107" s="1"/>
      <c r="X107" s="1"/>
      <c r="Y107" s="1"/>
      <c r="Z107" s="1"/>
      <c r="AA107" s="1"/>
      <c r="AB107" s="1"/>
      <c r="AC107" s="1"/>
      <c r="AD107" s="1"/>
      <c r="AE107" s="1"/>
      <c r="AF107" s="1"/>
      <c r="AG107" s="1"/>
      <c r="AH107" s="73"/>
      <c r="AI107" s="3"/>
      <c r="AJ107" s="1"/>
      <c r="AK107" s="1"/>
      <c r="AL107" s="459"/>
      <c r="AM107" s="459"/>
      <c r="AN107" s="459"/>
      <c r="AO107" s="1"/>
      <c r="AP107" s="1"/>
      <c r="AQ107" s="1"/>
      <c r="AR107" s="1"/>
      <c r="AS107" s="1"/>
      <c r="AT107" s="459"/>
      <c r="AU107" s="459"/>
      <c r="AV107" s="459"/>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c r="CK107" s="459"/>
      <c r="CL107" s="459"/>
      <c r="CM107" s="459"/>
      <c r="CN107" s="459"/>
      <c r="CO107" s="459"/>
      <c r="CP107" s="459"/>
      <c r="CQ107" s="459"/>
      <c r="CR107" s="459"/>
      <c r="CS107" s="459"/>
      <c r="CT107" s="459"/>
      <c r="CU107" s="459"/>
      <c r="CV107" s="459"/>
      <c r="CW107" s="459"/>
      <c r="CX107" s="459"/>
      <c r="CY107" s="459"/>
      <c r="CZ107" s="459"/>
    </row>
    <row r="108" spans="1:104" s="81" customFormat="1" ht="19.350000000000001" hidden="1" customHeight="1" outlineLevel="1">
      <c r="A108" s="252"/>
      <c r="B108" s="423">
        <f>O95</f>
        <v>0</v>
      </c>
      <c r="C108" s="42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8"/>
      <c r="Q108" s="293"/>
      <c r="S108" s="1"/>
      <c r="T108" s="1"/>
      <c r="U108" s="1"/>
      <c r="V108" s="1"/>
      <c r="W108" s="1"/>
      <c r="X108" s="1"/>
      <c r="Y108" s="1"/>
      <c r="Z108" s="1"/>
      <c r="AA108" s="1"/>
      <c r="AB108" s="1"/>
      <c r="AC108" s="1"/>
      <c r="AD108" s="1"/>
      <c r="AE108" s="1"/>
      <c r="AF108" s="1"/>
      <c r="AG108" s="1"/>
      <c r="AH108" s="73"/>
      <c r="AI108" s="3"/>
      <c r="AJ108" s="1"/>
      <c r="AK108" s="1"/>
      <c r="AL108" s="459"/>
      <c r="AM108" s="459"/>
      <c r="AN108" s="459"/>
      <c r="AO108" s="1"/>
      <c r="AP108" s="1"/>
      <c r="AQ108" s="1"/>
      <c r="AR108" s="1"/>
      <c r="AS108" s="1"/>
      <c r="AT108" s="459"/>
      <c r="AU108" s="459"/>
      <c r="AV108" s="459"/>
      <c r="AW108" s="459"/>
      <c r="AX108" s="459"/>
      <c r="AY108" s="459"/>
      <c r="AZ108" s="459"/>
      <c r="BA108" s="459"/>
      <c r="BB108" s="459"/>
      <c r="BC108" s="459"/>
      <c r="BD108" s="459"/>
      <c r="BE108" s="459"/>
      <c r="BF108" s="459"/>
      <c r="BG108" s="459"/>
      <c r="BH108" s="459"/>
      <c r="BI108" s="459"/>
      <c r="BJ108" s="459"/>
      <c r="BK108" s="459"/>
      <c r="BL108" s="459"/>
      <c r="BM108" s="459"/>
      <c r="BN108" s="459"/>
      <c r="BO108" s="459"/>
      <c r="BP108" s="459"/>
      <c r="BQ108" s="459"/>
      <c r="BR108" s="459"/>
      <c r="BS108" s="459"/>
      <c r="BT108" s="459"/>
      <c r="BU108" s="459"/>
      <c r="BV108" s="459"/>
      <c r="BW108" s="459"/>
      <c r="BX108" s="459"/>
      <c r="BY108" s="459"/>
      <c r="BZ108" s="459"/>
      <c r="CA108" s="459"/>
      <c r="CB108" s="459"/>
      <c r="CC108" s="459"/>
      <c r="CD108" s="459"/>
      <c r="CE108" s="459"/>
      <c r="CF108" s="459"/>
      <c r="CG108" s="459"/>
      <c r="CH108" s="459"/>
      <c r="CI108" s="459"/>
      <c r="CJ108" s="459"/>
      <c r="CK108" s="459"/>
      <c r="CL108" s="459"/>
      <c r="CM108" s="459"/>
      <c r="CN108" s="459"/>
      <c r="CO108" s="459"/>
      <c r="CP108" s="459"/>
      <c r="CQ108" s="459"/>
      <c r="CR108" s="459"/>
      <c r="CS108" s="459"/>
      <c r="CT108" s="459"/>
      <c r="CU108" s="459"/>
      <c r="CV108" s="459"/>
      <c r="CW108" s="459"/>
      <c r="CX108" s="459"/>
      <c r="CY108" s="459"/>
      <c r="CZ108" s="459"/>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459"/>
      <c r="AM109" s="459"/>
      <c r="AN109" s="459"/>
      <c r="AO109" s="1"/>
      <c r="AP109" s="1"/>
      <c r="AQ109" s="1"/>
      <c r="AR109" s="1"/>
      <c r="AS109" s="1"/>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I109" s="459"/>
      <c r="CJ109" s="459"/>
      <c r="CK109" s="459"/>
      <c r="CL109" s="459"/>
      <c r="CM109" s="459"/>
      <c r="CN109" s="459"/>
      <c r="CO109" s="459"/>
      <c r="CP109" s="459"/>
      <c r="CQ109" s="459"/>
      <c r="CR109" s="459"/>
      <c r="CS109" s="459"/>
      <c r="CT109" s="459"/>
      <c r="CU109" s="459"/>
      <c r="CV109" s="459"/>
      <c r="CW109" s="459"/>
      <c r="CX109" s="459"/>
      <c r="CY109" s="459"/>
      <c r="CZ109" s="459"/>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459"/>
      <c r="AM110" s="459"/>
      <c r="AN110" s="459"/>
      <c r="AO110" s="1"/>
      <c r="AP110" s="1"/>
      <c r="AQ110" s="1"/>
      <c r="AR110" s="1"/>
      <c r="AS110" s="1"/>
      <c r="AT110" s="459"/>
      <c r="AU110" s="459"/>
      <c r="AV110" s="459"/>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c r="CK110" s="459"/>
      <c r="CL110" s="459"/>
      <c r="CM110" s="459"/>
      <c r="CN110" s="459"/>
      <c r="CO110" s="459"/>
      <c r="CP110" s="459"/>
      <c r="CQ110" s="459"/>
      <c r="CR110" s="459"/>
      <c r="CS110" s="459"/>
      <c r="CT110" s="459"/>
      <c r="CU110" s="459"/>
      <c r="CV110" s="459"/>
      <c r="CW110" s="459"/>
      <c r="CX110" s="459"/>
      <c r="CY110" s="459"/>
      <c r="CZ110" s="459"/>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459"/>
      <c r="AM111" s="459"/>
      <c r="AN111" s="459"/>
      <c r="AO111" s="1"/>
      <c r="AP111" s="1"/>
      <c r="AQ111" s="1"/>
      <c r="AR111" s="1"/>
      <c r="AS111" s="1"/>
      <c r="AT111" s="459"/>
      <c r="AU111" s="459"/>
      <c r="AV111" s="459"/>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59"/>
      <c r="CR111" s="459"/>
      <c r="CS111" s="459"/>
      <c r="CT111" s="459"/>
      <c r="CU111" s="459"/>
      <c r="CV111" s="459"/>
      <c r="CW111" s="459"/>
      <c r="CX111" s="459"/>
      <c r="CY111" s="459"/>
      <c r="CZ111" s="459"/>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459"/>
      <c r="AM112" s="459"/>
      <c r="AN112" s="459"/>
      <c r="AO112" s="1"/>
      <c r="AP112" s="1"/>
      <c r="AQ112" s="1"/>
      <c r="AR112" s="1"/>
      <c r="AS112" s="1"/>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c r="CK112" s="459"/>
      <c r="CL112" s="459"/>
      <c r="CM112" s="459"/>
      <c r="CN112" s="459"/>
      <c r="CO112" s="459"/>
      <c r="CP112" s="459"/>
      <c r="CQ112" s="459"/>
      <c r="CR112" s="459"/>
      <c r="CS112" s="459"/>
      <c r="CT112" s="459"/>
      <c r="CU112" s="459"/>
      <c r="CV112" s="459"/>
      <c r="CW112" s="459"/>
      <c r="CX112" s="459"/>
      <c r="CY112" s="459"/>
      <c r="CZ112" s="459"/>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459"/>
      <c r="AM113" s="459"/>
      <c r="AN113" s="459"/>
      <c r="AO113" s="1"/>
      <c r="AP113" s="1"/>
      <c r="AQ113" s="1"/>
      <c r="AR113" s="1"/>
      <c r="AS113" s="1"/>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459"/>
      <c r="AM114" s="459"/>
      <c r="AN114" s="459"/>
      <c r="AO114" s="1"/>
      <c r="AP114" s="1"/>
      <c r="AQ114" s="1"/>
      <c r="AR114" s="1"/>
      <c r="AS114" s="1"/>
      <c r="AT114" s="459"/>
      <c r="AU114" s="459"/>
      <c r="AV114" s="459"/>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c r="CJ114" s="459"/>
      <c r="CK114" s="459"/>
      <c r="CL114" s="459"/>
      <c r="CM114" s="459"/>
      <c r="CN114" s="459"/>
      <c r="CO114" s="459"/>
      <c r="CP114" s="459"/>
      <c r="CQ114" s="459"/>
      <c r="CR114" s="459"/>
      <c r="CS114" s="459"/>
      <c r="CT114" s="459"/>
      <c r="CU114" s="459"/>
      <c r="CV114" s="459"/>
      <c r="CW114" s="459"/>
      <c r="CX114" s="459"/>
      <c r="CY114" s="459"/>
      <c r="CZ114" s="459"/>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459"/>
      <c r="AM115" s="459"/>
      <c r="AN115" s="459"/>
      <c r="AO115" s="1"/>
      <c r="AP115" s="1"/>
      <c r="AQ115" s="1"/>
      <c r="AR115" s="1"/>
      <c r="AS115" s="1"/>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459"/>
      <c r="AM116" s="459"/>
      <c r="AN116" s="459"/>
      <c r="AO116" s="1"/>
      <c r="AP116" s="1"/>
      <c r="AQ116" s="1"/>
      <c r="AR116" s="1"/>
      <c r="AS116" s="1"/>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459"/>
      <c r="AM117" s="459"/>
      <c r="AN117" s="459"/>
      <c r="AO117" s="1"/>
      <c r="AP117" s="1"/>
      <c r="AQ117" s="1"/>
      <c r="AR117" s="1"/>
      <c r="AS117" s="1"/>
      <c r="AT117" s="459"/>
      <c r="AU117" s="459"/>
      <c r="AV117" s="459"/>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c r="CK117" s="459"/>
      <c r="CL117" s="459"/>
      <c r="CM117" s="459"/>
      <c r="CN117" s="459"/>
      <c r="CO117" s="459"/>
      <c r="CP117" s="459"/>
      <c r="CQ117" s="459"/>
      <c r="CR117" s="459"/>
      <c r="CS117" s="459"/>
      <c r="CT117" s="459"/>
      <c r="CU117" s="459"/>
      <c r="CV117" s="459"/>
      <c r="CW117" s="459"/>
      <c r="CX117" s="459"/>
      <c r="CY117" s="459"/>
      <c r="CZ117" s="459"/>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459"/>
      <c r="AM118" s="459"/>
      <c r="AN118" s="459"/>
      <c r="AO118" s="1"/>
      <c r="AP118" s="1"/>
      <c r="AQ118" s="1"/>
      <c r="AR118" s="1"/>
      <c r="AS118" s="1"/>
      <c r="AT118" s="459"/>
      <c r="AU118" s="459"/>
      <c r="AV118" s="459"/>
      <c r="AW118" s="459"/>
      <c r="AX118" s="459"/>
      <c r="AY118" s="459"/>
      <c r="AZ118" s="459"/>
      <c r="BA118" s="459"/>
      <c r="BB118" s="459"/>
      <c r="BC118" s="459"/>
      <c r="BD118" s="459"/>
      <c r="BE118" s="459"/>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c r="CH118" s="459"/>
      <c r="CI118" s="459"/>
      <c r="CJ118" s="459"/>
      <c r="CK118" s="459"/>
      <c r="CL118" s="459"/>
      <c r="CM118" s="459"/>
      <c r="CN118" s="459"/>
      <c r="CO118" s="459"/>
      <c r="CP118" s="459"/>
      <c r="CQ118" s="459"/>
      <c r="CR118" s="459"/>
      <c r="CS118" s="459"/>
      <c r="CT118" s="459"/>
      <c r="CU118" s="459"/>
      <c r="CV118" s="459"/>
      <c r="CW118" s="459"/>
      <c r="CX118" s="459"/>
      <c r="CY118" s="459"/>
      <c r="CZ118" s="459"/>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459"/>
      <c r="AM119" s="459"/>
      <c r="AN119" s="459"/>
      <c r="AO119" s="1"/>
      <c r="AP119" s="1"/>
      <c r="AQ119" s="1"/>
      <c r="AR119" s="1"/>
      <c r="AS119" s="1"/>
      <c r="AT119" s="459"/>
      <c r="AU119" s="459"/>
      <c r="AV119" s="459"/>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c r="CJ119" s="459"/>
      <c r="CK119" s="459"/>
      <c r="CL119" s="459"/>
      <c r="CM119" s="459"/>
      <c r="CN119" s="459"/>
      <c r="CO119" s="459"/>
      <c r="CP119" s="459"/>
      <c r="CQ119" s="459"/>
      <c r="CR119" s="459"/>
      <c r="CS119" s="459"/>
      <c r="CT119" s="459"/>
      <c r="CU119" s="459"/>
      <c r="CV119" s="459"/>
      <c r="CW119" s="459"/>
      <c r="CX119" s="459"/>
      <c r="CY119" s="459"/>
      <c r="CZ119" s="459"/>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459"/>
      <c r="AM120" s="459"/>
      <c r="AN120" s="459"/>
      <c r="AO120" s="1"/>
      <c r="AP120" s="1"/>
      <c r="AQ120" s="1"/>
      <c r="AR120" s="1"/>
      <c r="AS120" s="1"/>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459"/>
      <c r="AM121" s="459"/>
      <c r="AN121" s="459"/>
      <c r="AO121" s="1"/>
      <c r="AP121" s="1"/>
      <c r="AQ121" s="1"/>
      <c r="AR121" s="1"/>
      <c r="AS121" s="1"/>
      <c r="AT121" s="459"/>
      <c r="AU121" s="459"/>
      <c r="AV121" s="459"/>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c r="CH121" s="459"/>
      <c r="CI121" s="459"/>
      <c r="CJ121" s="459"/>
      <c r="CK121" s="459"/>
      <c r="CL121" s="459"/>
      <c r="CM121" s="459"/>
      <c r="CN121" s="459"/>
      <c r="CO121" s="459"/>
      <c r="CP121" s="459"/>
      <c r="CQ121" s="459"/>
      <c r="CR121" s="459"/>
      <c r="CS121" s="459"/>
      <c r="CT121" s="459"/>
      <c r="CU121" s="459"/>
      <c r="CV121" s="459"/>
      <c r="CW121" s="459"/>
      <c r="CX121" s="459"/>
      <c r="CY121" s="459"/>
      <c r="CZ121" s="459"/>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459"/>
      <c r="AM122" s="459"/>
      <c r="AN122" s="459"/>
      <c r="AO122" s="1"/>
      <c r="AP122" s="1"/>
      <c r="AQ122" s="1"/>
      <c r="AR122" s="1"/>
      <c r="AS122" s="1"/>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c r="CJ122" s="459"/>
      <c r="CK122" s="459"/>
      <c r="CL122" s="459"/>
      <c r="CM122" s="459"/>
      <c r="CN122" s="459"/>
      <c r="CO122" s="459"/>
      <c r="CP122" s="459"/>
      <c r="CQ122" s="459"/>
      <c r="CR122" s="459"/>
      <c r="CS122" s="459"/>
      <c r="CT122" s="459"/>
      <c r="CU122" s="459"/>
      <c r="CV122" s="459"/>
      <c r="CW122" s="459"/>
      <c r="CX122" s="459"/>
      <c r="CY122" s="459"/>
      <c r="CZ122" s="459"/>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459"/>
      <c r="AM123" s="459"/>
      <c r="AN123" s="459"/>
      <c r="AO123" s="1"/>
      <c r="AP123" s="1"/>
      <c r="AQ123" s="1"/>
      <c r="AR123" s="1"/>
      <c r="AS123" s="1"/>
      <c r="AT123" s="459"/>
      <c r="AU123" s="459"/>
      <c r="AV123" s="459"/>
      <c r="AW123" s="459"/>
      <c r="AX123" s="459"/>
      <c r="AY123" s="459"/>
      <c r="AZ123" s="459"/>
      <c r="BA123" s="459"/>
      <c r="BB123" s="459"/>
      <c r="BC123" s="459"/>
      <c r="BD123" s="459"/>
      <c r="BE123" s="459"/>
      <c r="BF123" s="459"/>
      <c r="BG123" s="459"/>
      <c r="BH123" s="459"/>
      <c r="BI123" s="459"/>
      <c r="BJ123" s="459"/>
      <c r="BK123" s="459"/>
      <c r="BL123" s="459"/>
      <c r="BM123" s="459"/>
      <c r="BN123" s="459"/>
      <c r="BO123" s="459"/>
      <c r="BP123" s="459"/>
      <c r="BQ123" s="459"/>
      <c r="BR123" s="459"/>
      <c r="BS123" s="459"/>
      <c r="BT123" s="459"/>
      <c r="BU123" s="459"/>
      <c r="BV123" s="459"/>
      <c r="BW123" s="459"/>
      <c r="BX123" s="459"/>
      <c r="BY123" s="459"/>
      <c r="BZ123" s="459"/>
      <c r="CA123" s="459"/>
      <c r="CB123" s="459"/>
      <c r="CC123" s="459"/>
      <c r="CD123" s="459"/>
      <c r="CE123" s="459"/>
      <c r="CF123" s="459"/>
      <c r="CG123" s="459"/>
      <c r="CH123" s="459"/>
      <c r="CI123" s="459"/>
      <c r="CJ123" s="459"/>
      <c r="CK123" s="459"/>
      <c r="CL123" s="459"/>
      <c r="CM123" s="459"/>
      <c r="CN123" s="459"/>
      <c r="CO123" s="459"/>
      <c r="CP123" s="459"/>
      <c r="CQ123" s="459"/>
      <c r="CR123" s="459"/>
      <c r="CS123" s="459"/>
      <c r="CT123" s="459"/>
      <c r="CU123" s="459"/>
      <c r="CV123" s="459"/>
      <c r="CW123" s="459"/>
      <c r="CX123" s="459"/>
      <c r="CY123" s="459"/>
      <c r="CZ123" s="459"/>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459"/>
      <c r="AM124" s="459"/>
      <c r="AN124" s="459"/>
      <c r="AO124" s="1"/>
      <c r="AP124" s="1"/>
      <c r="AQ124" s="1"/>
      <c r="AR124" s="1"/>
      <c r="AS124" s="1"/>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c r="CK124" s="459"/>
      <c r="CL124" s="459"/>
      <c r="CM124" s="459"/>
      <c r="CN124" s="459"/>
      <c r="CO124" s="459"/>
      <c r="CP124" s="459"/>
      <c r="CQ124" s="459"/>
      <c r="CR124" s="459"/>
      <c r="CS124" s="459"/>
      <c r="CT124" s="459"/>
      <c r="CU124" s="459"/>
      <c r="CV124" s="459"/>
      <c r="CW124" s="459"/>
      <c r="CX124" s="459"/>
      <c r="CY124" s="459"/>
      <c r="CZ124" s="459"/>
    </row>
    <row r="125" spans="1:104" s="81" customFormat="1" ht="16.5" hidden="1" outlineLevel="1">
      <c r="A125" s="252"/>
      <c r="B125" s="253" t="str">
        <f>$A$53</f>
        <v>所定労働日数(日/月)</v>
      </c>
      <c r="C125" s="237"/>
      <c r="D125" s="252"/>
      <c r="E125" s="236">
        <f>$A$54</f>
        <v>22</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459"/>
      <c r="AM125" s="459"/>
      <c r="AN125" s="459"/>
      <c r="AO125" s="1"/>
      <c r="AP125" s="1"/>
      <c r="AQ125" s="1"/>
      <c r="AR125" s="1"/>
      <c r="AS125" s="1"/>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c r="CJ125" s="459"/>
      <c r="CK125" s="459"/>
      <c r="CL125" s="459"/>
      <c r="CM125" s="459"/>
      <c r="CN125" s="459"/>
      <c r="CO125" s="459"/>
      <c r="CP125" s="459"/>
      <c r="CQ125" s="459"/>
      <c r="CR125" s="459"/>
      <c r="CS125" s="459"/>
      <c r="CT125" s="459"/>
      <c r="CU125" s="459"/>
      <c r="CV125" s="459"/>
      <c r="CW125" s="459"/>
      <c r="CX125" s="459"/>
      <c r="CY125" s="459"/>
      <c r="CZ125" s="459"/>
    </row>
    <row r="126" spans="1:104" s="81" customFormat="1" ht="16.5" hidden="1" outlineLevel="1">
      <c r="A126" s="252"/>
      <c r="B126" s="267" t="str">
        <f>$E$53</f>
        <v>休暇日数(日/月)</v>
      </c>
      <c r="C126" s="261"/>
      <c r="D126" s="252"/>
      <c r="E126" s="236">
        <f>$E$54</f>
        <v>0</v>
      </c>
      <c r="F126" s="262">
        <f>$F$54</f>
        <v>22</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459"/>
      <c r="AM126" s="459"/>
      <c r="AN126" s="459"/>
      <c r="AO126" s="1"/>
      <c r="AP126" s="1"/>
      <c r="AQ126" s="1"/>
      <c r="AR126" s="1"/>
      <c r="AS126" s="1"/>
      <c r="AT126" s="459"/>
      <c r="AU126" s="459"/>
      <c r="AV126" s="459"/>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59"/>
      <c r="BX126" s="459"/>
      <c r="BY126" s="459"/>
      <c r="BZ126" s="459"/>
      <c r="CA126" s="459"/>
      <c r="CB126" s="459"/>
      <c r="CC126" s="459"/>
      <c r="CD126" s="459"/>
      <c r="CE126" s="459"/>
      <c r="CF126" s="459"/>
      <c r="CG126" s="459"/>
      <c r="CH126" s="459"/>
      <c r="CI126" s="459"/>
      <c r="CJ126" s="459"/>
      <c r="CK126" s="459"/>
      <c r="CL126" s="459"/>
      <c r="CM126" s="459"/>
      <c r="CN126" s="459"/>
      <c r="CO126" s="459"/>
      <c r="CP126" s="459"/>
      <c r="CQ126" s="459"/>
      <c r="CR126" s="459"/>
      <c r="CS126" s="459"/>
      <c r="CT126" s="459"/>
      <c r="CU126" s="459"/>
      <c r="CV126" s="459"/>
      <c r="CW126" s="459"/>
      <c r="CX126" s="459"/>
      <c r="CY126" s="459"/>
      <c r="CZ126" s="459"/>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459"/>
      <c r="AM127" s="459"/>
      <c r="AN127" s="459"/>
      <c r="AO127" s="1"/>
      <c r="AP127" s="1"/>
      <c r="AQ127" s="1"/>
      <c r="AR127" s="1"/>
      <c r="AS127" s="1"/>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59"/>
      <c r="BU127" s="459"/>
      <c r="BV127" s="459"/>
      <c r="BW127" s="459"/>
      <c r="BX127" s="459"/>
      <c r="BY127" s="459"/>
      <c r="BZ127" s="459"/>
      <c r="CA127" s="459"/>
      <c r="CB127" s="459"/>
      <c r="CC127" s="459"/>
      <c r="CD127" s="459"/>
      <c r="CE127" s="459"/>
      <c r="CF127" s="459"/>
      <c r="CG127" s="459"/>
      <c r="CH127" s="459"/>
      <c r="CI127" s="459"/>
      <c r="CJ127" s="459"/>
      <c r="CK127" s="459"/>
      <c r="CL127" s="459"/>
      <c r="CM127" s="459"/>
      <c r="CN127" s="459"/>
      <c r="CO127" s="459"/>
      <c r="CP127" s="459"/>
      <c r="CQ127" s="459"/>
      <c r="CR127" s="459"/>
      <c r="CS127" s="459"/>
      <c r="CT127" s="459"/>
      <c r="CU127" s="459"/>
      <c r="CV127" s="459"/>
      <c r="CW127" s="459"/>
      <c r="CX127" s="459"/>
      <c r="CY127" s="459"/>
      <c r="CZ127" s="459"/>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459"/>
      <c r="AM128" s="459"/>
      <c r="AN128" s="459"/>
      <c r="AO128" s="1"/>
      <c r="AP128" s="1"/>
      <c r="AQ128" s="1"/>
      <c r="AR128" s="1"/>
      <c r="AS128" s="1"/>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459"/>
      <c r="CO128" s="459"/>
      <c r="CP128" s="459"/>
      <c r="CQ128" s="459"/>
      <c r="CR128" s="459"/>
      <c r="CS128" s="459"/>
      <c r="CT128" s="459"/>
      <c r="CU128" s="459"/>
      <c r="CV128" s="459"/>
      <c r="CW128" s="459"/>
      <c r="CX128" s="459"/>
      <c r="CY128" s="459"/>
      <c r="CZ128" s="459"/>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459"/>
      <c r="AM129" s="459"/>
      <c r="AN129" s="459"/>
      <c r="AO129" s="1"/>
      <c r="AP129" s="1"/>
      <c r="AQ129" s="1"/>
      <c r="AR129" s="1"/>
      <c r="AS129" s="1"/>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row>
    <row r="130" spans="1:104" s="81" customFormat="1" ht="19.350000000000001" hidden="1" customHeight="1" outlineLevel="1">
      <c r="A130" s="252"/>
      <c r="B130" s="423">
        <f>O126</f>
        <v>0</v>
      </c>
      <c r="C130" s="42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459"/>
      <c r="AM130" s="459"/>
      <c r="AN130" s="459"/>
      <c r="AO130" s="1"/>
      <c r="AP130" s="1"/>
      <c r="AQ130" s="1"/>
      <c r="AR130" s="1"/>
      <c r="AS130" s="1"/>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c r="CK130" s="459"/>
      <c r="CL130" s="459"/>
      <c r="CM130" s="459"/>
      <c r="CN130" s="459"/>
      <c r="CO130" s="459"/>
      <c r="CP130" s="459"/>
      <c r="CQ130" s="459"/>
      <c r="CR130" s="459"/>
      <c r="CS130" s="459"/>
      <c r="CT130" s="459"/>
      <c r="CU130" s="459"/>
      <c r="CV130" s="459"/>
      <c r="CW130" s="459"/>
      <c r="CX130" s="459"/>
      <c r="CY130" s="459"/>
      <c r="CZ130" s="459"/>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459"/>
      <c r="AM131" s="459"/>
      <c r="AN131" s="459"/>
      <c r="AO131" s="1"/>
      <c r="AP131" s="1"/>
      <c r="AQ131" s="1"/>
      <c r="AR131" s="1"/>
      <c r="AS131" s="1"/>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c r="CK131" s="459"/>
      <c r="CL131" s="459"/>
      <c r="CM131" s="459"/>
      <c r="CN131" s="459"/>
      <c r="CO131" s="459"/>
      <c r="CP131" s="459"/>
      <c r="CQ131" s="459"/>
      <c r="CR131" s="459"/>
      <c r="CS131" s="459"/>
      <c r="CT131" s="459"/>
      <c r="CU131" s="459"/>
      <c r="CV131" s="459"/>
      <c r="CW131" s="459"/>
      <c r="CX131" s="459"/>
      <c r="CY131" s="459"/>
      <c r="CZ131" s="459"/>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459"/>
      <c r="AM132" s="459"/>
      <c r="AN132" s="459"/>
      <c r="AO132" s="1"/>
      <c r="AP132" s="1"/>
      <c r="AQ132" s="1"/>
      <c r="AR132" s="1"/>
      <c r="AS132" s="1"/>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459"/>
      <c r="AM133" s="459"/>
      <c r="AN133" s="459"/>
      <c r="AO133" s="1"/>
      <c r="AP133" s="1"/>
      <c r="AQ133" s="1"/>
      <c r="AR133" s="1"/>
      <c r="AS133" s="1"/>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9"/>
      <c r="CY133" s="459"/>
      <c r="CZ133" s="459"/>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459"/>
      <c r="AM134" s="459"/>
      <c r="AN134" s="459"/>
      <c r="AO134" s="1"/>
      <c r="AP134" s="1"/>
      <c r="AQ134" s="1"/>
      <c r="AR134" s="1"/>
      <c r="AS134" s="1"/>
      <c r="AT134" s="459"/>
      <c r="AU134" s="459"/>
      <c r="AV134" s="459"/>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459"/>
      <c r="AM135" s="459"/>
      <c r="AN135" s="459"/>
      <c r="AO135" s="1"/>
      <c r="AP135" s="1"/>
      <c r="AQ135" s="1"/>
      <c r="AR135" s="1"/>
      <c r="AS135" s="1"/>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c r="CK135" s="459"/>
      <c r="CL135" s="459"/>
      <c r="CM135" s="459"/>
      <c r="CN135" s="459"/>
      <c r="CO135" s="459"/>
      <c r="CP135" s="459"/>
      <c r="CQ135" s="459"/>
      <c r="CR135" s="459"/>
      <c r="CS135" s="459"/>
      <c r="CT135" s="459"/>
      <c r="CU135" s="459"/>
      <c r="CV135" s="459"/>
      <c r="CW135" s="459"/>
      <c r="CX135" s="459"/>
      <c r="CY135" s="459"/>
      <c r="CZ135" s="459"/>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459"/>
      <c r="AM136" s="459"/>
      <c r="AN136" s="459"/>
      <c r="AO136" s="1"/>
      <c r="AP136" s="1"/>
      <c r="AQ136" s="1"/>
      <c r="AR136" s="1"/>
      <c r="AS136" s="1"/>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459"/>
      <c r="AM137" s="459"/>
      <c r="AN137" s="459"/>
      <c r="AO137" s="1"/>
      <c r="AP137" s="1"/>
      <c r="AQ137" s="1"/>
      <c r="AR137" s="1"/>
      <c r="AS137" s="1"/>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5"/>
      <c r="N138" s="261"/>
      <c r="O138" s="427"/>
      <c r="P138" s="429"/>
      <c r="Q138" s="290"/>
      <c r="S138" s="1"/>
      <c r="T138" s="1"/>
      <c r="U138" s="1"/>
      <c r="V138" s="1"/>
      <c r="W138" s="1"/>
      <c r="X138" s="1"/>
      <c r="Y138" s="1"/>
      <c r="Z138" s="1"/>
      <c r="AA138" s="1"/>
      <c r="AB138" s="1"/>
      <c r="AC138" s="1"/>
      <c r="AD138" s="1"/>
      <c r="AE138" s="1"/>
      <c r="AF138" s="1"/>
      <c r="AG138" s="1"/>
      <c r="AH138" s="73"/>
      <c r="AI138" s="3"/>
      <c r="AJ138" s="1"/>
      <c r="AK138" s="1"/>
      <c r="AL138" s="459"/>
      <c r="AM138" s="459"/>
      <c r="AN138" s="459"/>
      <c r="AO138" s="1"/>
      <c r="AP138" s="1"/>
      <c r="AQ138" s="1"/>
      <c r="AR138" s="1"/>
      <c r="AS138" s="1"/>
      <c r="AT138" s="459"/>
      <c r="AU138" s="459"/>
      <c r="AV138" s="459"/>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c r="CJ138" s="459"/>
      <c r="CK138" s="459"/>
      <c r="CL138" s="459"/>
      <c r="CM138" s="459"/>
      <c r="CN138" s="459"/>
      <c r="CO138" s="459"/>
      <c r="CP138" s="459"/>
      <c r="CQ138" s="459"/>
      <c r="CR138" s="459"/>
      <c r="CS138" s="459"/>
      <c r="CT138" s="459"/>
      <c r="CU138" s="459"/>
      <c r="CV138" s="459"/>
      <c r="CW138" s="459"/>
      <c r="CX138" s="459"/>
      <c r="CY138" s="459"/>
      <c r="CZ138" s="459"/>
    </row>
    <row r="139" spans="1:104" s="81" customFormat="1" ht="19.350000000000001" hidden="1" customHeight="1" outlineLevel="1">
      <c r="A139" s="252"/>
      <c r="B139" s="423">
        <f>$O$126</f>
        <v>0</v>
      </c>
      <c r="C139" s="424"/>
      <c r="D139" s="275"/>
      <c r="E139" s="261" t="s">
        <v>51</v>
      </c>
      <c r="F139" s="300" t="str">
        <f>"("&amp;$H$138&amp;" "&amp;$K$138&amp;" + "&amp;$I$53&amp;" "&amp;$I$54&amp;")"</f>
        <v>(NEDO事業の従事時間(h/月) 0 + 他の公的事業従事時間(h/月) 0)</v>
      </c>
      <c r="G139" s="291"/>
      <c r="H139" s="292"/>
      <c r="I139" s="292"/>
      <c r="J139" s="292"/>
      <c r="K139" s="292"/>
      <c r="L139" s="292"/>
      <c r="M139" s="426"/>
      <c r="N139" s="296"/>
      <c r="O139" s="428"/>
      <c r="P139" s="428"/>
      <c r="Q139" s="293"/>
      <c r="S139" s="1"/>
      <c r="T139" s="1"/>
      <c r="U139" s="1"/>
      <c r="V139" s="1"/>
      <c r="W139" s="1"/>
      <c r="X139" s="1"/>
      <c r="Y139" s="1"/>
      <c r="Z139" s="1"/>
      <c r="AA139" s="1"/>
      <c r="AB139" s="1"/>
      <c r="AC139" s="1"/>
      <c r="AD139" s="1"/>
      <c r="AE139" s="1"/>
      <c r="AF139" s="1"/>
      <c r="AG139" s="1"/>
      <c r="AH139" s="73"/>
      <c r="AI139" s="3"/>
      <c r="AJ139" s="1"/>
      <c r="AK139" s="1"/>
      <c r="AL139" s="459"/>
      <c r="AM139" s="459"/>
      <c r="AN139" s="459"/>
      <c r="AO139" s="1"/>
      <c r="AP139" s="1"/>
      <c r="AQ139" s="1"/>
      <c r="AR139" s="1"/>
      <c r="AS139" s="1"/>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c r="CK139" s="459"/>
      <c r="CL139" s="459"/>
      <c r="CM139" s="459"/>
      <c r="CN139" s="459"/>
      <c r="CO139" s="459"/>
      <c r="CP139" s="459"/>
      <c r="CQ139" s="459"/>
      <c r="CR139" s="459"/>
      <c r="CS139" s="459"/>
      <c r="CT139" s="459"/>
      <c r="CU139" s="459"/>
      <c r="CV139" s="459"/>
      <c r="CW139" s="459"/>
      <c r="CX139" s="459"/>
      <c r="CY139" s="459"/>
      <c r="CZ139" s="459"/>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459"/>
      <c r="AM140" s="459"/>
      <c r="AN140" s="459"/>
      <c r="AO140" s="1"/>
      <c r="AP140" s="1"/>
      <c r="AQ140" s="1"/>
      <c r="AR140" s="1"/>
      <c r="AS140" s="1"/>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c r="CK140" s="459"/>
      <c r="CL140" s="459"/>
      <c r="CM140" s="459"/>
      <c r="CN140" s="459"/>
      <c r="CO140" s="459"/>
      <c r="CP140" s="459"/>
      <c r="CQ140" s="459"/>
      <c r="CR140" s="459"/>
      <c r="CS140" s="459"/>
      <c r="CT140" s="459"/>
      <c r="CU140" s="459"/>
      <c r="CV140" s="459"/>
      <c r="CW140" s="459"/>
      <c r="CX140" s="459"/>
      <c r="CY140" s="459"/>
      <c r="CZ140" s="459"/>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459"/>
      <c r="AM141" s="459"/>
      <c r="AN141" s="459"/>
      <c r="AO141" s="1"/>
      <c r="AP141" s="1"/>
      <c r="AQ141" s="1"/>
      <c r="AR141" s="1"/>
      <c r="AS141" s="1"/>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c r="CK141" s="459"/>
      <c r="CL141" s="459"/>
      <c r="CM141" s="459"/>
      <c r="CN141" s="459"/>
      <c r="CO141" s="459"/>
      <c r="CP141" s="459"/>
      <c r="CQ141" s="459"/>
      <c r="CR141" s="459"/>
      <c r="CS141" s="459"/>
      <c r="CT141" s="459"/>
      <c r="CU141" s="459"/>
      <c r="CV141" s="459"/>
      <c r="CW141" s="459"/>
      <c r="CX141" s="459"/>
      <c r="CY141" s="459"/>
      <c r="CZ141" s="459"/>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459"/>
      <c r="AM142" s="459"/>
      <c r="AN142" s="459"/>
      <c r="AO142" s="1"/>
      <c r="AP142" s="1"/>
      <c r="AQ142" s="1"/>
      <c r="AR142" s="1"/>
      <c r="AS142" s="1"/>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459"/>
      <c r="AM143" s="459"/>
      <c r="AN143" s="459"/>
      <c r="AO143" s="1"/>
      <c r="AP143" s="1"/>
      <c r="AQ143" s="1"/>
      <c r="AR143" s="1"/>
      <c r="AS143" s="1"/>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459"/>
      <c r="AM144" s="459"/>
      <c r="AN144" s="459"/>
      <c r="AO144" s="1"/>
      <c r="AP144" s="1"/>
      <c r="AQ144" s="1"/>
      <c r="AR144" s="1"/>
      <c r="AS144" s="1"/>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459"/>
      <c r="AM145" s="459"/>
      <c r="AN145" s="459"/>
      <c r="AO145" s="1"/>
      <c r="AP145" s="1"/>
      <c r="AQ145" s="1"/>
      <c r="AR145" s="1"/>
      <c r="AS145" s="1"/>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459"/>
      <c r="AM146" s="459"/>
      <c r="AN146" s="459"/>
      <c r="AO146" s="1"/>
      <c r="AP146" s="1"/>
      <c r="AQ146" s="1"/>
      <c r="AR146" s="1"/>
      <c r="AS146" s="1"/>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459"/>
      <c r="AM147" s="459"/>
      <c r="AN147" s="459"/>
      <c r="AO147" s="1"/>
      <c r="AP147" s="1"/>
      <c r="AQ147" s="1"/>
      <c r="AR147" s="1"/>
      <c r="AS147" s="1"/>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c r="CK147" s="459"/>
      <c r="CL147" s="459"/>
      <c r="CM147" s="459"/>
      <c r="CN147" s="459"/>
      <c r="CO147" s="459"/>
      <c r="CP147" s="459"/>
      <c r="CQ147" s="459"/>
      <c r="CR147" s="459"/>
      <c r="CS147" s="459"/>
      <c r="CT147" s="459"/>
      <c r="CU147" s="459"/>
      <c r="CV147" s="459"/>
      <c r="CW147" s="459"/>
      <c r="CX147" s="459"/>
      <c r="CY147" s="459"/>
      <c r="CZ147" s="459"/>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459"/>
      <c r="AM148" s="459"/>
      <c r="AN148" s="459"/>
      <c r="AO148" s="1"/>
      <c r="AP148" s="1"/>
      <c r="AQ148" s="1"/>
      <c r="AR148" s="1"/>
      <c r="AS148" s="1"/>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459"/>
      <c r="AM149" s="459"/>
      <c r="AN149" s="459"/>
      <c r="AO149" s="1"/>
      <c r="AP149" s="1"/>
      <c r="AQ149" s="1"/>
      <c r="AR149" s="1"/>
      <c r="AS149" s="1"/>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459"/>
      <c r="AM150" s="459"/>
      <c r="AN150" s="459"/>
      <c r="AO150" s="1"/>
      <c r="AP150" s="1"/>
      <c r="AQ150" s="1"/>
      <c r="AR150" s="1"/>
      <c r="AS150" s="1"/>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459"/>
      <c r="AM151" s="459"/>
      <c r="AN151" s="459"/>
      <c r="AO151" s="1"/>
      <c r="AP151" s="1"/>
      <c r="AQ151" s="1"/>
      <c r="AR151" s="1"/>
      <c r="AS151" s="1"/>
      <c r="AT151" s="459"/>
      <c r="AU151" s="459"/>
      <c r="AV151" s="459"/>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c r="CJ151" s="459"/>
      <c r="CK151" s="459"/>
      <c r="CL151" s="459"/>
      <c r="CM151" s="459"/>
      <c r="CN151" s="459"/>
      <c r="CO151" s="459"/>
      <c r="CP151" s="459"/>
      <c r="CQ151" s="459"/>
      <c r="CR151" s="459"/>
      <c r="CS151" s="459"/>
      <c r="CT151" s="459"/>
      <c r="CU151" s="459"/>
      <c r="CV151" s="459"/>
      <c r="CW151" s="459"/>
      <c r="CX151" s="459"/>
      <c r="CY151" s="459"/>
      <c r="CZ151" s="459"/>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459"/>
      <c r="AM152" s="459"/>
      <c r="AN152" s="459"/>
      <c r="AO152" s="1"/>
      <c r="AP152" s="1"/>
      <c r="AQ152" s="1"/>
      <c r="AR152" s="1"/>
      <c r="AS152" s="1"/>
      <c r="AT152" s="459"/>
      <c r="AU152" s="459"/>
      <c r="AV152" s="459"/>
      <c r="AW152" s="459"/>
      <c r="AX152" s="459"/>
      <c r="AY152" s="459"/>
      <c r="AZ152" s="459"/>
      <c r="BA152" s="459"/>
      <c r="BB152" s="459"/>
      <c r="BC152" s="459"/>
      <c r="BD152" s="459"/>
      <c r="BE152" s="459"/>
      <c r="BF152" s="459"/>
      <c r="BG152" s="459"/>
      <c r="BH152" s="459"/>
      <c r="BI152" s="459"/>
      <c r="BJ152" s="459"/>
      <c r="BK152" s="459"/>
      <c r="BL152" s="459"/>
      <c r="BM152" s="459"/>
      <c r="BN152" s="459"/>
      <c r="BO152" s="459"/>
      <c r="BP152" s="459"/>
      <c r="BQ152" s="459"/>
      <c r="BR152" s="459"/>
      <c r="BS152" s="459"/>
      <c r="BT152" s="459"/>
      <c r="BU152" s="459"/>
      <c r="BV152" s="459"/>
      <c r="BW152" s="459"/>
      <c r="BX152" s="459"/>
      <c r="BY152" s="459"/>
      <c r="BZ152" s="459"/>
      <c r="CA152" s="459"/>
      <c r="CB152" s="459"/>
      <c r="CC152" s="459"/>
      <c r="CD152" s="459"/>
      <c r="CE152" s="459"/>
      <c r="CF152" s="459"/>
      <c r="CG152" s="459"/>
      <c r="CH152" s="459"/>
      <c r="CI152" s="459"/>
      <c r="CJ152" s="459"/>
      <c r="CK152" s="459"/>
      <c r="CL152" s="459"/>
      <c r="CM152" s="459"/>
      <c r="CN152" s="459"/>
      <c r="CO152" s="459"/>
      <c r="CP152" s="459"/>
      <c r="CQ152" s="459"/>
      <c r="CR152" s="459"/>
      <c r="CS152" s="459"/>
      <c r="CT152" s="459"/>
      <c r="CU152" s="459"/>
      <c r="CV152" s="459"/>
      <c r="CW152" s="459"/>
      <c r="CX152" s="459"/>
      <c r="CY152" s="459"/>
      <c r="CZ152" s="459"/>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459"/>
      <c r="AM153" s="459"/>
      <c r="AN153" s="459"/>
      <c r="AO153" s="1"/>
      <c r="AP153" s="1"/>
      <c r="AQ153" s="1"/>
      <c r="AR153" s="1"/>
      <c r="AS153" s="1"/>
      <c r="AT153" s="459"/>
      <c r="AU153" s="459"/>
      <c r="AV153" s="459"/>
      <c r="AW153" s="459"/>
      <c r="AX153" s="459"/>
      <c r="AY153" s="459"/>
      <c r="AZ153" s="459"/>
      <c r="BA153" s="459"/>
      <c r="BB153" s="459"/>
      <c r="BC153" s="459"/>
      <c r="BD153" s="459"/>
      <c r="BE153" s="459"/>
      <c r="BF153" s="459"/>
      <c r="BG153" s="459"/>
      <c r="BH153" s="459"/>
      <c r="BI153" s="459"/>
      <c r="BJ153" s="459"/>
      <c r="BK153" s="459"/>
      <c r="BL153" s="459"/>
      <c r="BM153" s="459"/>
      <c r="BN153" s="459"/>
      <c r="BO153" s="459"/>
      <c r="BP153" s="459"/>
      <c r="BQ153" s="459"/>
      <c r="BR153" s="459"/>
      <c r="BS153" s="459"/>
      <c r="BT153" s="459"/>
      <c r="BU153" s="459"/>
      <c r="BV153" s="459"/>
      <c r="BW153" s="459"/>
      <c r="BX153" s="459"/>
      <c r="BY153" s="459"/>
      <c r="BZ153" s="459"/>
      <c r="CA153" s="459"/>
      <c r="CB153" s="459"/>
      <c r="CC153" s="459"/>
      <c r="CD153" s="459"/>
      <c r="CE153" s="459"/>
      <c r="CF153" s="459"/>
      <c r="CG153" s="459"/>
      <c r="CH153" s="459"/>
      <c r="CI153" s="459"/>
      <c r="CJ153" s="459"/>
      <c r="CK153" s="459"/>
      <c r="CL153" s="459"/>
      <c r="CM153" s="459"/>
      <c r="CN153" s="459"/>
      <c r="CO153" s="459"/>
      <c r="CP153" s="459"/>
      <c r="CQ153" s="459"/>
      <c r="CR153" s="459"/>
      <c r="CS153" s="459"/>
      <c r="CT153" s="459"/>
      <c r="CU153" s="459"/>
      <c r="CV153" s="459"/>
      <c r="CW153" s="459"/>
      <c r="CX153" s="459"/>
      <c r="CY153" s="459"/>
      <c r="CZ153" s="459"/>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459"/>
      <c r="AM154" s="459"/>
      <c r="AN154" s="459"/>
      <c r="AO154" s="1"/>
      <c r="AP154" s="1"/>
      <c r="AQ154" s="1"/>
      <c r="AR154" s="1"/>
      <c r="AS154" s="1"/>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459"/>
      <c r="AM155" s="459"/>
      <c r="AN155" s="459"/>
      <c r="AO155" s="1"/>
      <c r="AP155" s="1"/>
      <c r="AQ155" s="1"/>
      <c r="AR155" s="1"/>
      <c r="AS155" s="1"/>
      <c r="AT155" s="459"/>
      <c r="AU155" s="459"/>
      <c r="AV155" s="459"/>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row>
    <row r="156" spans="1:104" s="81" customFormat="1" ht="19.350000000000001" hidden="1" customHeight="1" outlineLevel="1">
      <c r="A156" s="268"/>
      <c r="B156" s="253" t="str">
        <f>$A$53</f>
        <v>所定労働日数(日/月)</v>
      </c>
      <c r="C156" s="237"/>
      <c r="D156" s="252"/>
      <c r="E156" s="301">
        <f>A54</f>
        <v>22</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459"/>
      <c r="AM156" s="459"/>
      <c r="AN156" s="459"/>
      <c r="AO156" s="1"/>
      <c r="AP156" s="1"/>
      <c r="AQ156" s="1"/>
      <c r="AR156" s="1"/>
      <c r="AS156" s="1"/>
      <c r="AT156" s="459"/>
      <c r="AU156" s="459"/>
      <c r="AV156" s="459"/>
      <c r="AW156" s="459"/>
      <c r="AX156" s="459"/>
      <c r="AY156" s="459"/>
      <c r="AZ156" s="459"/>
      <c r="BA156" s="459"/>
      <c r="BB156" s="459"/>
      <c r="BC156" s="459"/>
      <c r="BD156" s="459"/>
      <c r="BE156" s="459"/>
      <c r="BF156" s="459"/>
      <c r="BG156" s="459"/>
      <c r="BH156" s="459"/>
      <c r="BI156" s="459"/>
      <c r="BJ156" s="459"/>
      <c r="BK156" s="459"/>
      <c r="BL156" s="459"/>
      <c r="BM156" s="459"/>
      <c r="BN156" s="459"/>
      <c r="BO156" s="459"/>
      <c r="BP156" s="459"/>
      <c r="BQ156" s="459"/>
      <c r="BR156" s="459"/>
      <c r="BS156" s="459"/>
      <c r="BT156" s="459"/>
      <c r="BU156" s="459"/>
      <c r="BV156" s="459"/>
      <c r="BW156" s="459"/>
      <c r="BX156" s="459"/>
      <c r="BY156" s="459"/>
      <c r="BZ156" s="459"/>
      <c r="CA156" s="459"/>
      <c r="CB156" s="459"/>
      <c r="CC156" s="459"/>
      <c r="CD156" s="459"/>
      <c r="CE156" s="459"/>
      <c r="CF156" s="459"/>
      <c r="CG156" s="459"/>
      <c r="CH156" s="459"/>
      <c r="CI156" s="459"/>
      <c r="CJ156" s="459"/>
      <c r="CK156" s="459"/>
      <c r="CL156" s="459"/>
      <c r="CM156" s="459"/>
      <c r="CN156" s="459"/>
      <c r="CO156" s="459"/>
      <c r="CP156" s="459"/>
      <c r="CQ156" s="459"/>
      <c r="CR156" s="459"/>
      <c r="CS156" s="459"/>
      <c r="CT156" s="459"/>
      <c r="CU156" s="459"/>
      <c r="CV156" s="459"/>
      <c r="CW156" s="459"/>
      <c r="CX156" s="459"/>
      <c r="CY156" s="459"/>
      <c r="CZ156" s="459"/>
    </row>
    <row r="157" spans="1:104" s="81" customFormat="1" ht="19.350000000000001" hidden="1" customHeight="1" outlineLevel="1">
      <c r="A157" s="252"/>
      <c r="B157" s="267" t="str">
        <f>$E$53</f>
        <v>休暇日数(日/月)</v>
      </c>
      <c r="C157" s="261"/>
      <c r="D157" s="252"/>
      <c r="E157" s="301">
        <f>E54</f>
        <v>0</v>
      </c>
      <c r="F157" s="262">
        <f>F54</f>
        <v>22</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459"/>
      <c r="AM157" s="459"/>
      <c r="AN157" s="459"/>
      <c r="AO157" s="1"/>
      <c r="AP157" s="1"/>
      <c r="AQ157" s="1"/>
      <c r="AR157" s="1"/>
      <c r="AS157" s="1"/>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459"/>
      <c r="CZ157" s="459"/>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459"/>
      <c r="AM158" s="459"/>
      <c r="AN158" s="459"/>
      <c r="AO158" s="1"/>
      <c r="AP158" s="1"/>
      <c r="AQ158" s="1"/>
      <c r="AR158" s="1"/>
      <c r="AS158" s="1"/>
      <c r="AT158" s="459"/>
      <c r="AU158" s="459"/>
      <c r="AV158" s="459"/>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c r="CJ158" s="459"/>
      <c r="CK158" s="459"/>
      <c r="CL158" s="459"/>
      <c r="CM158" s="459"/>
      <c r="CN158" s="459"/>
      <c r="CO158" s="459"/>
      <c r="CP158" s="459"/>
      <c r="CQ158" s="459"/>
      <c r="CR158" s="459"/>
      <c r="CS158" s="459"/>
      <c r="CT158" s="459"/>
      <c r="CU158" s="459"/>
      <c r="CV158" s="459"/>
      <c r="CW158" s="459"/>
      <c r="CX158" s="459"/>
      <c r="CY158" s="459"/>
      <c r="CZ158" s="459"/>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459"/>
      <c r="AM159" s="459"/>
      <c r="AN159" s="459"/>
      <c r="AO159" s="1"/>
      <c r="AP159" s="1"/>
      <c r="AQ159" s="1"/>
      <c r="AR159" s="1"/>
      <c r="AS159" s="1"/>
      <c r="AT159" s="459"/>
      <c r="AU159" s="459"/>
      <c r="AV159" s="459"/>
      <c r="AW159" s="459"/>
      <c r="AX159" s="459"/>
      <c r="AY159" s="459"/>
      <c r="AZ159" s="459"/>
      <c r="BA159" s="459"/>
      <c r="BB159" s="459"/>
      <c r="BC159" s="459"/>
      <c r="BD159" s="459"/>
      <c r="BE159" s="459"/>
      <c r="BF159" s="459"/>
      <c r="BG159" s="459"/>
      <c r="BH159" s="459"/>
      <c r="BI159" s="459"/>
      <c r="BJ159" s="459"/>
      <c r="BK159" s="459"/>
      <c r="BL159" s="459"/>
      <c r="BM159" s="459"/>
      <c r="BN159" s="459"/>
      <c r="BO159" s="459"/>
      <c r="BP159" s="459"/>
      <c r="BQ159" s="459"/>
      <c r="BR159" s="459"/>
      <c r="BS159" s="459"/>
      <c r="BT159" s="459"/>
      <c r="BU159" s="459"/>
      <c r="BV159" s="459"/>
      <c r="BW159" s="459"/>
      <c r="BX159" s="459"/>
      <c r="BY159" s="459"/>
      <c r="BZ159" s="459"/>
      <c r="CA159" s="459"/>
      <c r="CB159" s="459"/>
      <c r="CC159" s="459"/>
      <c r="CD159" s="459"/>
      <c r="CE159" s="459"/>
      <c r="CF159" s="459"/>
      <c r="CG159" s="459"/>
      <c r="CH159" s="459"/>
      <c r="CI159" s="459"/>
      <c r="CJ159" s="459"/>
      <c r="CK159" s="459"/>
      <c r="CL159" s="459"/>
      <c r="CM159" s="459"/>
      <c r="CN159" s="459"/>
      <c r="CO159" s="459"/>
      <c r="CP159" s="459"/>
      <c r="CQ159" s="459"/>
      <c r="CR159" s="459"/>
      <c r="CS159" s="459"/>
      <c r="CT159" s="459"/>
      <c r="CU159" s="459"/>
      <c r="CV159" s="459"/>
      <c r="CW159" s="459"/>
      <c r="CX159" s="459"/>
      <c r="CY159" s="459"/>
      <c r="CZ159" s="459"/>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4"/>
      <c r="Q160" s="260"/>
      <c r="S160" s="1"/>
      <c r="T160" s="1"/>
      <c r="U160" s="1"/>
      <c r="V160" s="1"/>
      <c r="W160" s="1"/>
      <c r="X160" s="1"/>
      <c r="Y160" s="1"/>
      <c r="Z160" s="1"/>
      <c r="AA160" s="1"/>
      <c r="AB160" s="1"/>
      <c r="AC160" s="1"/>
      <c r="AD160" s="1"/>
      <c r="AE160" s="1"/>
      <c r="AF160" s="1"/>
      <c r="AG160" s="1"/>
      <c r="AH160" s="73"/>
      <c r="AI160" s="3"/>
      <c r="AJ160" s="1"/>
      <c r="AK160" s="1"/>
      <c r="AL160" s="459"/>
      <c r="AM160" s="459"/>
      <c r="AN160" s="459"/>
      <c r="AO160" s="1"/>
      <c r="AP160" s="1"/>
      <c r="AQ160" s="1"/>
      <c r="AR160" s="1"/>
      <c r="AS160" s="1"/>
      <c r="AT160" s="459"/>
      <c r="AU160" s="459"/>
      <c r="AV160" s="459"/>
      <c r="AW160" s="459"/>
      <c r="AX160" s="459"/>
      <c r="AY160" s="459"/>
      <c r="AZ160" s="459"/>
      <c r="BA160" s="459"/>
      <c r="BB160" s="459"/>
      <c r="BC160" s="459"/>
      <c r="BD160" s="459"/>
      <c r="BE160" s="459"/>
      <c r="BF160" s="459"/>
      <c r="BG160" s="459"/>
      <c r="BH160" s="459"/>
      <c r="BI160" s="459"/>
      <c r="BJ160" s="459"/>
      <c r="BK160" s="459"/>
      <c r="BL160" s="459"/>
      <c r="BM160" s="459"/>
      <c r="BN160" s="459"/>
      <c r="BO160" s="459"/>
      <c r="BP160" s="459"/>
      <c r="BQ160" s="459"/>
      <c r="BR160" s="459"/>
      <c r="BS160" s="459"/>
      <c r="BT160" s="459"/>
      <c r="BU160" s="459"/>
      <c r="BV160" s="459"/>
      <c r="BW160" s="459"/>
      <c r="BX160" s="459"/>
      <c r="BY160" s="459"/>
      <c r="BZ160" s="459"/>
      <c r="CA160" s="459"/>
      <c r="CB160" s="459"/>
      <c r="CC160" s="459"/>
      <c r="CD160" s="459"/>
      <c r="CE160" s="459"/>
      <c r="CF160" s="459"/>
      <c r="CG160" s="459"/>
      <c r="CH160" s="459"/>
      <c r="CI160" s="459"/>
      <c r="CJ160" s="459"/>
      <c r="CK160" s="459"/>
      <c r="CL160" s="459"/>
      <c r="CM160" s="459"/>
      <c r="CN160" s="459"/>
      <c r="CO160" s="459"/>
      <c r="CP160" s="459"/>
      <c r="CQ160" s="459"/>
      <c r="CR160" s="459"/>
      <c r="CS160" s="459"/>
      <c r="CT160" s="459"/>
      <c r="CU160" s="459"/>
      <c r="CV160" s="459"/>
      <c r="CW160" s="459"/>
      <c r="CX160" s="459"/>
      <c r="CY160" s="459"/>
      <c r="CZ160" s="459"/>
    </row>
    <row r="161" spans="1:104" s="81" customFormat="1" ht="19.350000000000001" hidden="1" customHeight="1" outlineLevel="1">
      <c r="A161" s="252"/>
      <c r="B161" s="435" t="str">
        <f>TEXT($B$58*$F$58-G58,"###.00")&amp;" /固定除く"</f>
        <v>.00 /固定除く</v>
      </c>
      <c r="C161" s="428"/>
      <c r="D161" s="428"/>
      <c r="E161" s="276" t="str" cm="1">
        <f t="array" ref="E161">_xlfn.IFS(($B$58*$F$58-G58)&lt;G161,"＜",($B$58*$F$58-G58)&gt;=G161,"≧",TRUE,"")</f>
        <v>≧</v>
      </c>
      <c r="F161" s="257"/>
      <c r="G161" s="277">
        <f>$H$54+$I$54</f>
        <v>0</v>
      </c>
      <c r="H161" s="303" t="s">
        <v>57</v>
      </c>
      <c r="I161" s="263"/>
      <c r="J161" s="455">
        <f>$H$54</f>
        <v>0</v>
      </c>
      <c r="K161" s="428"/>
      <c r="L161" s="308"/>
      <c r="M161" s="296"/>
      <c r="N161" s="303" t="s">
        <v>61</v>
      </c>
      <c r="O161" s="296">
        <f>$I$54</f>
        <v>0</v>
      </c>
      <c r="P161" s="454"/>
      <c r="Q161" s="260"/>
      <c r="S161" s="1"/>
      <c r="T161" s="1"/>
      <c r="U161" s="1"/>
      <c r="V161" s="1"/>
      <c r="W161" s="1"/>
      <c r="X161" s="1"/>
      <c r="Y161" s="1"/>
      <c r="Z161" s="1"/>
      <c r="AA161" s="1"/>
      <c r="AB161" s="1"/>
      <c r="AC161" s="1"/>
      <c r="AD161" s="1"/>
      <c r="AE161" s="1"/>
      <c r="AF161" s="1"/>
      <c r="AG161" s="1"/>
      <c r="AH161" s="73"/>
      <c r="AI161" s="3"/>
      <c r="AJ161" s="1"/>
      <c r="AK161" s="1"/>
      <c r="AL161" s="459"/>
      <c r="AM161" s="459"/>
      <c r="AN161" s="459"/>
      <c r="AO161" s="1"/>
      <c r="AP161" s="1"/>
      <c r="AQ161" s="1"/>
      <c r="AR161" s="1"/>
      <c r="AS161" s="1"/>
      <c r="AT161" s="459"/>
      <c r="AU161" s="459"/>
      <c r="AV161" s="459"/>
      <c r="AW161" s="459"/>
      <c r="AX161" s="459"/>
      <c r="AY161" s="459"/>
      <c r="AZ161" s="459"/>
      <c r="BA161" s="459"/>
      <c r="BB161" s="459"/>
      <c r="BC161" s="459"/>
      <c r="BD161" s="459"/>
      <c r="BE161" s="459"/>
      <c r="BF161" s="459"/>
      <c r="BG161" s="459"/>
      <c r="BH161" s="459"/>
      <c r="BI161" s="459"/>
      <c r="BJ161" s="459"/>
      <c r="BK161" s="459"/>
      <c r="BL161" s="459"/>
      <c r="BM161" s="459"/>
      <c r="BN161" s="459"/>
      <c r="BO161" s="459"/>
      <c r="BP161" s="459"/>
      <c r="BQ161" s="459"/>
      <c r="BR161" s="459"/>
      <c r="BS161" s="459"/>
      <c r="BT161" s="459"/>
      <c r="BU161" s="459"/>
      <c r="BV161" s="459"/>
      <c r="BW161" s="459"/>
      <c r="BX161" s="459"/>
      <c r="BY161" s="459"/>
      <c r="BZ161" s="459"/>
      <c r="CA161" s="459"/>
      <c r="CB161" s="459"/>
      <c r="CC161" s="459"/>
      <c r="CD161" s="459"/>
      <c r="CE161" s="459"/>
      <c r="CF161" s="459"/>
      <c r="CG161" s="459"/>
      <c r="CH161" s="459"/>
      <c r="CI161" s="459"/>
      <c r="CJ161" s="459"/>
      <c r="CK161" s="459"/>
      <c r="CL161" s="459"/>
      <c r="CM161" s="459"/>
      <c r="CN161" s="459"/>
      <c r="CO161" s="459"/>
      <c r="CP161" s="459"/>
      <c r="CQ161" s="459"/>
      <c r="CR161" s="459"/>
      <c r="CS161" s="459"/>
      <c r="CT161" s="459"/>
      <c r="CU161" s="459"/>
      <c r="CV161" s="459"/>
      <c r="CW161" s="459"/>
      <c r="CX161" s="459"/>
      <c r="CY161" s="459"/>
      <c r="CZ161" s="459"/>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459"/>
      <c r="AM162" s="459"/>
      <c r="AN162" s="459"/>
      <c r="AO162" s="1"/>
      <c r="AP162" s="1"/>
      <c r="AQ162" s="1"/>
      <c r="AR162" s="1"/>
      <c r="AS162" s="1"/>
      <c r="AT162" s="459"/>
      <c r="AU162" s="459"/>
      <c r="AV162" s="459"/>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c r="CJ162" s="459"/>
      <c r="CK162" s="459"/>
      <c r="CL162" s="459"/>
      <c r="CM162" s="459"/>
      <c r="CN162" s="459"/>
      <c r="CO162" s="459"/>
      <c r="CP162" s="459"/>
      <c r="CQ162" s="459"/>
      <c r="CR162" s="459"/>
      <c r="CS162" s="459"/>
      <c r="CT162" s="459"/>
      <c r="CU162" s="459"/>
      <c r="CV162" s="459"/>
      <c r="CW162" s="459"/>
      <c r="CX162" s="459"/>
      <c r="CY162" s="459"/>
      <c r="CZ162" s="459"/>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7"/>
      <c r="P163" s="454"/>
      <c r="Q163" s="260"/>
      <c r="S163" s="1"/>
      <c r="T163" s="1"/>
      <c r="U163" s="1"/>
      <c r="V163" s="1"/>
      <c r="W163" s="1"/>
      <c r="X163" s="1"/>
      <c r="Y163" s="1"/>
      <c r="Z163" s="1"/>
      <c r="AA163" s="1"/>
      <c r="AB163" s="1"/>
      <c r="AC163" s="1"/>
      <c r="AD163" s="1"/>
      <c r="AE163" s="1"/>
      <c r="AF163" s="1"/>
      <c r="AG163" s="1"/>
      <c r="AH163" s="73"/>
      <c r="AI163" s="3"/>
      <c r="AJ163" s="1"/>
      <c r="AK163" s="1"/>
      <c r="AL163" s="459"/>
      <c r="AM163" s="459"/>
      <c r="AN163" s="459"/>
      <c r="AO163" s="1"/>
      <c r="AP163" s="1"/>
      <c r="AQ163" s="1"/>
      <c r="AR163" s="1"/>
      <c r="AS163" s="1"/>
      <c r="AT163" s="459"/>
      <c r="AU163" s="459"/>
      <c r="AV163" s="459"/>
      <c r="AW163" s="459"/>
      <c r="AX163" s="459"/>
      <c r="AY163" s="459"/>
      <c r="AZ163" s="459"/>
      <c r="BA163" s="459"/>
      <c r="BB163" s="459"/>
      <c r="BC163" s="459"/>
      <c r="BD163" s="459"/>
      <c r="BE163" s="459"/>
      <c r="BF163" s="459"/>
      <c r="BG163" s="459"/>
      <c r="BH163" s="459"/>
      <c r="BI163" s="459"/>
      <c r="BJ163" s="459"/>
      <c r="BK163" s="459"/>
      <c r="BL163" s="459"/>
      <c r="BM163" s="459"/>
      <c r="BN163" s="459"/>
      <c r="BO163" s="459"/>
      <c r="BP163" s="459"/>
      <c r="BQ163" s="459"/>
      <c r="BR163" s="459"/>
      <c r="BS163" s="459"/>
      <c r="BT163" s="459"/>
      <c r="BU163" s="459"/>
      <c r="BV163" s="459"/>
      <c r="BW163" s="459"/>
      <c r="BX163" s="459"/>
      <c r="BY163" s="459"/>
      <c r="BZ163" s="459"/>
      <c r="CA163" s="459"/>
      <c r="CB163" s="459"/>
      <c r="CC163" s="459"/>
      <c r="CD163" s="459"/>
      <c r="CE163" s="459"/>
      <c r="CF163" s="459"/>
      <c r="CG163" s="459"/>
      <c r="CH163" s="459"/>
      <c r="CI163" s="459"/>
      <c r="CJ163" s="459"/>
      <c r="CK163" s="459"/>
      <c r="CL163" s="459"/>
      <c r="CM163" s="459"/>
      <c r="CN163" s="459"/>
      <c r="CO163" s="459"/>
      <c r="CP163" s="459"/>
      <c r="CQ163" s="459"/>
      <c r="CR163" s="459"/>
      <c r="CS163" s="459"/>
      <c r="CT163" s="459"/>
      <c r="CU163" s="459"/>
      <c r="CV163" s="459"/>
      <c r="CW163" s="459"/>
      <c r="CX163" s="459"/>
      <c r="CY163" s="459"/>
      <c r="CZ163" s="459"/>
    </row>
    <row r="164" spans="1:104" s="81" customFormat="1" ht="19.350000000000001" hidden="1" customHeight="1" outlineLevel="1">
      <c r="A164" s="252"/>
      <c r="B164" s="435" t="str">
        <f>TEXT($B$58*$F$58+$D$58-G58,"###.00")&amp;" /固定含む"</f>
        <v>.00 /固定含む</v>
      </c>
      <c r="C164" s="428"/>
      <c r="D164" s="42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8"/>
      <c r="P164" s="454"/>
      <c r="Q164" s="260"/>
      <c r="S164" s="1"/>
      <c r="T164" s="1"/>
      <c r="U164" s="1"/>
      <c r="V164" s="1"/>
      <c r="W164" s="1"/>
      <c r="X164" s="1"/>
      <c r="Y164" s="1"/>
      <c r="Z164" s="1"/>
      <c r="AA164" s="1"/>
      <c r="AB164" s="1"/>
      <c r="AC164" s="1"/>
      <c r="AD164" s="1"/>
      <c r="AE164" s="1"/>
      <c r="AF164" s="1"/>
      <c r="AG164" s="1"/>
      <c r="AH164" s="73"/>
      <c r="AI164" s="3"/>
      <c r="AJ164" s="1"/>
      <c r="AK164" s="1"/>
      <c r="AL164" s="459"/>
      <c r="AM164" s="459"/>
      <c r="AN164" s="459"/>
      <c r="AO164" s="1"/>
      <c r="AP164" s="1"/>
      <c r="AQ164" s="1"/>
      <c r="AR164" s="1"/>
      <c r="AS164" s="1"/>
      <c r="AT164" s="459"/>
      <c r="AU164" s="459"/>
      <c r="AV164" s="459"/>
      <c r="AW164" s="459"/>
      <c r="AX164" s="459"/>
      <c r="AY164" s="459"/>
      <c r="AZ164" s="459"/>
      <c r="BA164" s="459"/>
      <c r="BB164" s="459"/>
      <c r="BC164" s="459"/>
      <c r="BD164" s="459"/>
      <c r="BE164" s="459"/>
      <c r="BF164" s="459"/>
      <c r="BG164" s="459"/>
      <c r="BH164" s="459"/>
      <c r="BI164" s="459"/>
      <c r="BJ164" s="459"/>
      <c r="BK164" s="459"/>
      <c r="BL164" s="459"/>
      <c r="BM164" s="459"/>
      <c r="BN164" s="459"/>
      <c r="BO164" s="459"/>
      <c r="BP164" s="459"/>
      <c r="BQ164" s="459"/>
      <c r="BR164" s="459"/>
      <c r="BS164" s="459"/>
      <c r="BT164" s="459"/>
      <c r="BU164" s="459"/>
      <c r="BV164" s="459"/>
      <c r="BW164" s="459"/>
      <c r="BX164" s="459"/>
      <c r="BY164" s="459"/>
      <c r="BZ164" s="459"/>
      <c r="CA164" s="459"/>
      <c r="CB164" s="459"/>
      <c r="CC164" s="459"/>
      <c r="CD164" s="459"/>
      <c r="CE164" s="459"/>
      <c r="CF164" s="459"/>
      <c r="CG164" s="459"/>
      <c r="CH164" s="459"/>
      <c r="CI164" s="459"/>
      <c r="CJ164" s="459"/>
      <c r="CK164" s="459"/>
      <c r="CL164" s="459"/>
      <c r="CM164" s="459"/>
      <c r="CN164" s="459"/>
      <c r="CO164" s="459"/>
      <c r="CP164" s="459"/>
      <c r="CQ164" s="459"/>
      <c r="CR164" s="459"/>
      <c r="CS164" s="459"/>
      <c r="CT164" s="459"/>
      <c r="CU164" s="459"/>
      <c r="CV164" s="459"/>
      <c r="CW164" s="459"/>
      <c r="CX164" s="459"/>
      <c r="CY164" s="459"/>
      <c r="CZ164" s="459"/>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459"/>
      <c r="AM165" s="459"/>
      <c r="AN165" s="459"/>
      <c r="AO165" s="1"/>
      <c r="AP165" s="1"/>
      <c r="AQ165" s="1"/>
      <c r="AR165" s="1"/>
      <c r="AS165" s="1"/>
      <c r="AT165" s="459"/>
      <c r="AU165" s="459"/>
      <c r="AV165" s="459"/>
      <c r="AW165" s="459"/>
      <c r="AX165" s="459"/>
      <c r="AY165" s="459"/>
      <c r="AZ165" s="459"/>
      <c r="BA165" s="459"/>
      <c r="BB165" s="459"/>
      <c r="BC165" s="459"/>
      <c r="BD165" s="459"/>
      <c r="BE165" s="459"/>
      <c r="BF165" s="459"/>
      <c r="BG165" s="459"/>
      <c r="BH165" s="459"/>
      <c r="BI165" s="459"/>
      <c r="BJ165" s="459"/>
      <c r="BK165" s="459"/>
      <c r="BL165" s="459"/>
      <c r="BM165" s="459"/>
      <c r="BN165" s="459"/>
      <c r="BO165" s="459"/>
      <c r="BP165" s="459"/>
      <c r="BQ165" s="459"/>
      <c r="BR165" s="459"/>
      <c r="BS165" s="459"/>
      <c r="BT165" s="459"/>
      <c r="BU165" s="459"/>
      <c r="BV165" s="459"/>
      <c r="BW165" s="459"/>
      <c r="BX165" s="459"/>
      <c r="BY165" s="459"/>
      <c r="BZ165" s="459"/>
      <c r="CA165" s="459"/>
      <c r="CB165" s="459"/>
      <c r="CC165" s="459"/>
      <c r="CD165" s="459"/>
      <c r="CE165" s="459"/>
      <c r="CF165" s="459"/>
      <c r="CG165" s="459"/>
      <c r="CH165" s="459"/>
      <c r="CI165" s="459"/>
      <c r="CJ165" s="459"/>
      <c r="CK165" s="459"/>
      <c r="CL165" s="459"/>
      <c r="CM165" s="459"/>
      <c r="CN165" s="459"/>
      <c r="CO165" s="459"/>
      <c r="CP165" s="459"/>
      <c r="CQ165" s="459"/>
      <c r="CR165" s="459"/>
      <c r="CS165" s="459"/>
      <c r="CT165" s="459"/>
      <c r="CU165" s="459"/>
      <c r="CV165" s="459"/>
      <c r="CW165" s="459"/>
      <c r="CX165" s="459"/>
      <c r="CY165" s="459"/>
      <c r="CZ165" s="459"/>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459"/>
      <c r="AM166" s="459"/>
      <c r="AN166" s="459"/>
      <c r="AO166" s="1"/>
      <c r="AP166" s="1"/>
      <c r="AQ166" s="1"/>
      <c r="AR166" s="1"/>
      <c r="AS166" s="1"/>
      <c r="AT166" s="459"/>
      <c r="AU166" s="459"/>
      <c r="AV166" s="459"/>
      <c r="AW166" s="459"/>
      <c r="AX166" s="459"/>
      <c r="AY166" s="459"/>
      <c r="AZ166" s="459"/>
      <c r="BA166" s="459"/>
      <c r="BB166" s="459"/>
      <c r="BC166" s="459"/>
      <c r="BD166" s="459"/>
      <c r="BE166" s="459"/>
      <c r="BF166" s="459"/>
      <c r="BG166" s="459"/>
      <c r="BH166" s="459"/>
      <c r="BI166" s="459"/>
      <c r="BJ166" s="459"/>
      <c r="BK166" s="459"/>
      <c r="BL166" s="459"/>
      <c r="BM166" s="459"/>
      <c r="BN166" s="459"/>
      <c r="BO166" s="459"/>
      <c r="BP166" s="459"/>
      <c r="BQ166" s="459"/>
      <c r="BR166" s="459"/>
      <c r="BS166" s="459"/>
      <c r="BT166" s="459"/>
      <c r="BU166" s="459"/>
      <c r="BV166" s="459"/>
      <c r="BW166" s="459"/>
      <c r="BX166" s="459"/>
      <c r="BY166" s="459"/>
      <c r="BZ166" s="459"/>
      <c r="CA166" s="459"/>
      <c r="CB166" s="459"/>
      <c r="CC166" s="459"/>
      <c r="CD166" s="459"/>
      <c r="CE166" s="459"/>
      <c r="CF166" s="459"/>
      <c r="CG166" s="459"/>
      <c r="CH166" s="459"/>
      <c r="CI166" s="459"/>
      <c r="CJ166" s="459"/>
      <c r="CK166" s="459"/>
      <c r="CL166" s="459"/>
      <c r="CM166" s="459"/>
      <c r="CN166" s="459"/>
      <c r="CO166" s="459"/>
      <c r="CP166" s="459"/>
      <c r="CQ166" s="459"/>
      <c r="CR166" s="459"/>
      <c r="CS166" s="459"/>
      <c r="CT166" s="459"/>
      <c r="CU166" s="459"/>
      <c r="CV166" s="459"/>
      <c r="CW166" s="459"/>
      <c r="CX166" s="459"/>
      <c r="CY166" s="459"/>
      <c r="CZ166" s="459"/>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459"/>
      <c r="AM167" s="459"/>
      <c r="AN167" s="459"/>
      <c r="AO167" s="1"/>
      <c r="AP167" s="1"/>
      <c r="AQ167" s="1"/>
      <c r="AR167" s="1"/>
      <c r="AS167" s="1"/>
      <c r="AT167" s="459"/>
      <c r="AU167" s="459"/>
      <c r="AV167" s="459"/>
      <c r="AW167" s="459"/>
      <c r="AX167" s="459"/>
      <c r="AY167" s="459"/>
      <c r="AZ167" s="459"/>
      <c r="BA167" s="459"/>
      <c r="BB167" s="459"/>
      <c r="BC167" s="459"/>
      <c r="BD167" s="459"/>
      <c r="BE167" s="459"/>
      <c r="BF167" s="459"/>
      <c r="BG167" s="459"/>
      <c r="BH167" s="459"/>
      <c r="BI167" s="459"/>
      <c r="BJ167" s="459"/>
      <c r="BK167" s="459"/>
      <c r="BL167" s="459"/>
      <c r="BM167" s="459"/>
      <c r="BN167" s="459"/>
      <c r="BO167" s="459"/>
      <c r="BP167" s="459"/>
      <c r="BQ167" s="459"/>
      <c r="BR167" s="459"/>
      <c r="BS167" s="459"/>
      <c r="BT167" s="459"/>
      <c r="BU167" s="459"/>
      <c r="BV167" s="459"/>
      <c r="BW167" s="459"/>
      <c r="BX167" s="459"/>
      <c r="BY167" s="459"/>
      <c r="BZ167" s="459"/>
      <c r="CA167" s="459"/>
      <c r="CB167" s="459"/>
      <c r="CC167" s="459"/>
      <c r="CD167" s="459"/>
      <c r="CE167" s="459"/>
      <c r="CF167" s="459"/>
      <c r="CG167" s="459"/>
      <c r="CH167" s="459"/>
      <c r="CI167" s="459"/>
      <c r="CJ167" s="459"/>
      <c r="CK167" s="459"/>
      <c r="CL167" s="459"/>
      <c r="CM167" s="459"/>
      <c r="CN167" s="459"/>
      <c r="CO167" s="459"/>
      <c r="CP167" s="459"/>
      <c r="CQ167" s="459"/>
      <c r="CR167" s="459"/>
      <c r="CS167" s="459"/>
      <c r="CT167" s="459"/>
      <c r="CU167" s="459"/>
      <c r="CV167" s="459"/>
      <c r="CW167" s="459"/>
      <c r="CX167" s="459"/>
      <c r="CY167" s="459"/>
      <c r="CZ167" s="459"/>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459"/>
      <c r="AM168" s="459"/>
      <c r="AN168" s="459"/>
      <c r="AO168" s="1"/>
      <c r="AP168" s="1"/>
      <c r="AQ168" s="1"/>
      <c r="AR168" s="1"/>
      <c r="AS168" s="1"/>
      <c r="AT168" s="459"/>
      <c r="AU168" s="459"/>
      <c r="AV168" s="459"/>
      <c r="AW168" s="459"/>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59"/>
      <c r="BY168" s="459"/>
      <c r="BZ168" s="459"/>
      <c r="CA168" s="459"/>
      <c r="CB168" s="459"/>
      <c r="CC168" s="459"/>
      <c r="CD168" s="459"/>
      <c r="CE168" s="459"/>
      <c r="CF168" s="459"/>
      <c r="CG168" s="459"/>
      <c r="CH168" s="459"/>
      <c r="CI168" s="459"/>
      <c r="CJ168" s="459"/>
      <c r="CK168" s="459"/>
      <c r="CL168" s="459"/>
      <c r="CM168" s="459"/>
      <c r="CN168" s="459"/>
      <c r="CO168" s="459"/>
      <c r="CP168" s="459"/>
      <c r="CQ168" s="459"/>
      <c r="CR168" s="459"/>
      <c r="CS168" s="459"/>
      <c r="CT168" s="459"/>
      <c r="CU168" s="459"/>
      <c r="CV168" s="459"/>
      <c r="CW168" s="459"/>
      <c r="CX168" s="459"/>
      <c r="CY168" s="459"/>
      <c r="CZ168" s="459"/>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459"/>
      <c r="AM169" s="459"/>
      <c r="AN169" s="459"/>
      <c r="AO169" s="1"/>
      <c r="AP169" s="1"/>
      <c r="AQ169" s="1"/>
      <c r="AR169" s="1"/>
      <c r="AS169" s="1"/>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c r="BS169" s="459"/>
      <c r="BT169" s="459"/>
      <c r="BU169" s="459"/>
      <c r="BV169" s="459"/>
      <c r="BW169" s="459"/>
      <c r="BX169" s="459"/>
      <c r="BY169" s="459"/>
      <c r="BZ169" s="459"/>
      <c r="CA169" s="459"/>
      <c r="CB169" s="459"/>
      <c r="CC169" s="459"/>
      <c r="CD169" s="459"/>
      <c r="CE169" s="459"/>
      <c r="CF169" s="459"/>
      <c r="CG169" s="459"/>
      <c r="CH169" s="459"/>
      <c r="CI169" s="459"/>
      <c r="CJ169" s="459"/>
      <c r="CK169" s="459"/>
      <c r="CL169" s="459"/>
      <c r="CM169" s="459"/>
      <c r="CN169" s="459"/>
      <c r="CO169" s="459"/>
      <c r="CP169" s="459"/>
      <c r="CQ169" s="459"/>
      <c r="CR169" s="459"/>
      <c r="CS169" s="459"/>
      <c r="CT169" s="459"/>
      <c r="CU169" s="459"/>
      <c r="CV169" s="459"/>
      <c r="CW169" s="459"/>
      <c r="CX169" s="459"/>
      <c r="CY169" s="459"/>
      <c r="CZ169" s="459"/>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459"/>
      <c r="AM170" s="459"/>
      <c r="AN170" s="459"/>
      <c r="AO170" s="1"/>
      <c r="AP170" s="1"/>
      <c r="AQ170" s="1"/>
      <c r="AR170" s="1"/>
      <c r="AS170" s="1"/>
      <c r="AT170" s="459"/>
      <c r="AU170" s="459"/>
      <c r="AV170" s="459"/>
      <c r="AW170" s="459"/>
      <c r="AX170" s="459"/>
      <c r="AY170" s="459"/>
      <c r="AZ170" s="459"/>
      <c r="BA170" s="459"/>
      <c r="BB170" s="459"/>
      <c r="BC170" s="459"/>
      <c r="BD170" s="459"/>
      <c r="BE170" s="459"/>
      <c r="BF170" s="459"/>
      <c r="BG170" s="459"/>
      <c r="BH170" s="459"/>
      <c r="BI170" s="459"/>
      <c r="BJ170" s="459"/>
      <c r="BK170" s="459"/>
      <c r="BL170" s="459"/>
      <c r="BM170" s="459"/>
      <c r="BN170" s="459"/>
      <c r="BO170" s="459"/>
      <c r="BP170" s="459"/>
      <c r="BQ170" s="459"/>
      <c r="BR170" s="459"/>
      <c r="BS170" s="459"/>
      <c r="BT170" s="459"/>
      <c r="BU170" s="459"/>
      <c r="BV170" s="459"/>
      <c r="BW170" s="459"/>
      <c r="BX170" s="459"/>
      <c r="BY170" s="459"/>
      <c r="BZ170" s="459"/>
      <c r="CA170" s="459"/>
      <c r="CB170" s="459"/>
      <c r="CC170" s="459"/>
      <c r="CD170" s="459"/>
      <c r="CE170" s="459"/>
      <c r="CF170" s="459"/>
      <c r="CG170" s="459"/>
      <c r="CH170" s="459"/>
      <c r="CI170" s="459"/>
      <c r="CJ170" s="459"/>
      <c r="CK170" s="459"/>
      <c r="CL170" s="459"/>
      <c r="CM170" s="459"/>
      <c r="CN170" s="459"/>
      <c r="CO170" s="459"/>
      <c r="CP170" s="459"/>
      <c r="CQ170" s="459"/>
      <c r="CR170" s="459"/>
      <c r="CS170" s="459"/>
      <c r="CT170" s="459"/>
      <c r="CU170" s="459"/>
      <c r="CV170" s="459"/>
      <c r="CW170" s="459"/>
      <c r="CX170" s="459"/>
      <c r="CY170" s="459"/>
      <c r="CZ170" s="459"/>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459"/>
      <c r="AM171" s="459"/>
      <c r="AN171" s="459"/>
      <c r="AO171" s="1"/>
      <c r="AP171" s="1"/>
      <c r="AQ171" s="1"/>
      <c r="AR171" s="1"/>
      <c r="AS171" s="1"/>
      <c r="AT171" s="459"/>
      <c r="AU171" s="459"/>
      <c r="AV171" s="459"/>
      <c r="AW171" s="459"/>
      <c r="AX171" s="459"/>
      <c r="AY171" s="459"/>
      <c r="AZ171" s="459"/>
      <c r="BA171" s="459"/>
      <c r="BB171" s="459"/>
      <c r="BC171" s="459"/>
      <c r="BD171" s="459"/>
      <c r="BE171" s="459"/>
      <c r="BF171" s="459"/>
      <c r="BG171" s="459"/>
      <c r="BH171" s="459"/>
      <c r="BI171" s="459"/>
      <c r="BJ171" s="459"/>
      <c r="BK171" s="459"/>
      <c r="BL171" s="459"/>
      <c r="BM171" s="459"/>
      <c r="BN171" s="459"/>
      <c r="BO171" s="459"/>
      <c r="BP171" s="459"/>
      <c r="BQ171" s="459"/>
      <c r="BR171" s="459"/>
      <c r="BS171" s="459"/>
      <c r="BT171" s="459"/>
      <c r="BU171" s="459"/>
      <c r="BV171" s="459"/>
      <c r="BW171" s="459"/>
      <c r="BX171" s="459"/>
      <c r="BY171" s="459"/>
      <c r="BZ171" s="459"/>
      <c r="CA171" s="459"/>
      <c r="CB171" s="459"/>
      <c r="CC171" s="459"/>
      <c r="CD171" s="459"/>
      <c r="CE171" s="459"/>
      <c r="CF171" s="459"/>
      <c r="CG171" s="459"/>
      <c r="CH171" s="459"/>
      <c r="CI171" s="459"/>
      <c r="CJ171" s="459"/>
      <c r="CK171" s="459"/>
      <c r="CL171" s="459"/>
      <c r="CM171" s="459"/>
      <c r="CN171" s="459"/>
      <c r="CO171" s="459"/>
      <c r="CP171" s="459"/>
      <c r="CQ171" s="459"/>
      <c r="CR171" s="459"/>
      <c r="CS171" s="459"/>
      <c r="CT171" s="459"/>
      <c r="CU171" s="459"/>
      <c r="CV171" s="459"/>
      <c r="CW171" s="459"/>
      <c r="CX171" s="459"/>
      <c r="CY171" s="459"/>
      <c r="CZ171" s="459"/>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459"/>
      <c r="AM172" s="459"/>
      <c r="AN172" s="459"/>
      <c r="AO172" s="1"/>
      <c r="AP172" s="1"/>
      <c r="AQ172" s="1"/>
      <c r="AR172" s="1"/>
      <c r="AS172" s="1"/>
      <c r="AT172" s="459"/>
      <c r="AU172" s="459"/>
      <c r="AV172" s="459"/>
      <c r="AW172" s="459"/>
      <c r="AX172" s="459"/>
      <c r="AY172" s="459"/>
      <c r="AZ172" s="459"/>
      <c r="BA172" s="459"/>
      <c r="BB172" s="459"/>
      <c r="BC172" s="459"/>
      <c r="BD172" s="459"/>
      <c r="BE172" s="459"/>
      <c r="BF172" s="459"/>
      <c r="BG172" s="459"/>
      <c r="BH172" s="459"/>
      <c r="BI172" s="459"/>
      <c r="BJ172" s="459"/>
      <c r="BK172" s="459"/>
      <c r="BL172" s="459"/>
      <c r="BM172" s="459"/>
      <c r="BN172" s="459"/>
      <c r="BO172" s="459"/>
      <c r="BP172" s="459"/>
      <c r="BQ172" s="459"/>
      <c r="BR172" s="459"/>
      <c r="BS172" s="459"/>
      <c r="BT172" s="459"/>
      <c r="BU172" s="459"/>
      <c r="BV172" s="459"/>
      <c r="BW172" s="459"/>
      <c r="BX172" s="459"/>
      <c r="BY172" s="459"/>
      <c r="BZ172" s="459"/>
      <c r="CA172" s="459"/>
      <c r="CB172" s="459"/>
      <c r="CC172" s="459"/>
      <c r="CD172" s="459"/>
      <c r="CE172" s="459"/>
      <c r="CF172" s="459"/>
      <c r="CG172" s="459"/>
      <c r="CH172" s="459"/>
      <c r="CI172" s="459"/>
      <c r="CJ172" s="459"/>
      <c r="CK172" s="459"/>
      <c r="CL172" s="459"/>
      <c r="CM172" s="459"/>
      <c r="CN172" s="459"/>
      <c r="CO172" s="459"/>
      <c r="CP172" s="459"/>
      <c r="CQ172" s="459"/>
      <c r="CR172" s="459"/>
      <c r="CS172" s="459"/>
      <c r="CT172" s="459"/>
      <c r="CU172" s="459"/>
      <c r="CV172" s="459"/>
      <c r="CW172" s="459"/>
      <c r="CX172" s="459"/>
      <c r="CY172" s="459"/>
      <c r="CZ172" s="459"/>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459"/>
      <c r="AM173" s="459"/>
      <c r="AN173" s="459"/>
      <c r="AO173" s="1"/>
      <c r="AP173" s="1"/>
      <c r="AQ173" s="1"/>
      <c r="AR173" s="1"/>
      <c r="AS173" s="1"/>
      <c r="AT173" s="459"/>
      <c r="AU173" s="459"/>
      <c r="AV173" s="459"/>
      <c r="AW173" s="459"/>
      <c r="AX173" s="459"/>
      <c r="AY173" s="459"/>
      <c r="AZ173" s="459"/>
      <c r="BA173" s="459"/>
      <c r="BB173" s="459"/>
      <c r="BC173" s="459"/>
      <c r="BD173" s="459"/>
      <c r="BE173" s="459"/>
      <c r="BF173" s="459"/>
      <c r="BG173" s="459"/>
      <c r="BH173" s="459"/>
      <c r="BI173" s="459"/>
      <c r="BJ173" s="459"/>
      <c r="BK173" s="459"/>
      <c r="BL173" s="459"/>
      <c r="BM173" s="459"/>
      <c r="BN173" s="459"/>
      <c r="BO173" s="459"/>
      <c r="BP173" s="459"/>
      <c r="BQ173" s="459"/>
      <c r="BR173" s="459"/>
      <c r="BS173" s="459"/>
      <c r="BT173" s="459"/>
      <c r="BU173" s="459"/>
      <c r="BV173" s="459"/>
      <c r="BW173" s="459"/>
      <c r="BX173" s="459"/>
      <c r="BY173" s="459"/>
      <c r="BZ173" s="459"/>
      <c r="CA173" s="459"/>
      <c r="CB173" s="459"/>
      <c r="CC173" s="459"/>
      <c r="CD173" s="459"/>
      <c r="CE173" s="459"/>
      <c r="CF173" s="459"/>
      <c r="CG173" s="459"/>
      <c r="CH173" s="459"/>
      <c r="CI173" s="459"/>
      <c r="CJ173" s="459"/>
      <c r="CK173" s="459"/>
      <c r="CL173" s="459"/>
      <c r="CM173" s="459"/>
      <c r="CN173" s="459"/>
      <c r="CO173" s="459"/>
      <c r="CP173" s="459"/>
      <c r="CQ173" s="459"/>
      <c r="CR173" s="459"/>
      <c r="CS173" s="459"/>
      <c r="CT173" s="459"/>
      <c r="CU173" s="459"/>
      <c r="CV173" s="459"/>
      <c r="CW173" s="459"/>
      <c r="CX173" s="459"/>
      <c r="CY173" s="459"/>
      <c r="CZ173" s="459"/>
    </row>
    <row r="174" spans="1:104" s="81" customFormat="1" ht="19.350000000000001" hidden="1" customHeight="1" outlineLevel="1">
      <c r="A174" s="252"/>
      <c r="B174" s="269" t="str">
        <f>$O$156</f>
        <v>所定労働時間(h/月)</v>
      </c>
      <c r="C174" s="258"/>
      <c r="D174" s="219"/>
      <c r="E174" s="427" t="s">
        <v>51</v>
      </c>
      <c r="F174" s="252"/>
      <c r="G174" s="252"/>
      <c r="H174" s="267" t="str">
        <f>$H$53</f>
        <v>NEDO事業の従事時間(h/月)</v>
      </c>
      <c r="I174" s="237"/>
      <c r="J174" s="230"/>
      <c r="K174" s="232">
        <f>$H$54</f>
        <v>0</v>
      </c>
      <c r="L174" s="219"/>
      <c r="M174" s="219"/>
      <c r="N174" s="453"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459"/>
      <c r="AM174" s="459"/>
      <c r="AN174" s="459"/>
      <c r="AO174" s="1"/>
      <c r="AP174" s="1"/>
      <c r="AQ174" s="1"/>
      <c r="AR174" s="1"/>
      <c r="AS174" s="1"/>
      <c r="AT174" s="459"/>
      <c r="AU174" s="459"/>
      <c r="AV174" s="459"/>
      <c r="AW174" s="459"/>
      <c r="AX174" s="459"/>
      <c r="AY174" s="459"/>
      <c r="AZ174" s="459"/>
      <c r="BA174" s="459"/>
      <c r="BB174" s="459"/>
      <c r="BC174" s="459"/>
      <c r="BD174" s="459"/>
      <c r="BE174" s="459"/>
      <c r="BF174" s="459"/>
      <c r="BG174" s="459"/>
      <c r="BH174" s="459"/>
      <c r="BI174" s="459"/>
      <c r="BJ174" s="459"/>
      <c r="BK174" s="459"/>
      <c r="BL174" s="459"/>
      <c r="BM174" s="459"/>
      <c r="BN174" s="459"/>
      <c r="BO174" s="459"/>
      <c r="BP174" s="459"/>
      <c r="BQ174" s="459"/>
      <c r="BR174" s="459"/>
      <c r="BS174" s="459"/>
      <c r="BT174" s="459"/>
      <c r="BU174" s="459"/>
      <c r="BV174" s="459"/>
      <c r="BW174" s="459"/>
      <c r="BX174" s="459"/>
      <c r="BY174" s="459"/>
      <c r="BZ174" s="459"/>
      <c r="CA174" s="459"/>
      <c r="CB174" s="459"/>
      <c r="CC174" s="459"/>
      <c r="CD174" s="459"/>
      <c r="CE174" s="459"/>
      <c r="CF174" s="459"/>
      <c r="CG174" s="459"/>
      <c r="CH174" s="459"/>
      <c r="CI174" s="459"/>
      <c r="CJ174" s="459"/>
      <c r="CK174" s="459"/>
      <c r="CL174" s="459"/>
      <c r="CM174" s="459"/>
      <c r="CN174" s="459"/>
      <c r="CO174" s="459"/>
      <c r="CP174" s="459"/>
      <c r="CQ174" s="459"/>
      <c r="CR174" s="459"/>
      <c r="CS174" s="459"/>
      <c r="CT174" s="459"/>
      <c r="CU174" s="459"/>
      <c r="CV174" s="459"/>
      <c r="CW174" s="459"/>
      <c r="CX174" s="459"/>
      <c r="CY174" s="459"/>
      <c r="CZ174" s="459"/>
    </row>
    <row r="175" spans="1:104" s="81" customFormat="1" ht="19.350000000000001" hidden="1" customHeight="1" outlineLevel="1">
      <c r="A175" s="252"/>
      <c r="B175" s="435" t="str">
        <f>TEXT($B$58*$F$58-G58,"###.00")&amp;" /固定除く"</f>
        <v>.00 /固定除く</v>
      </c>
      <c r="C175" s="428"/>
      <c r="D175" s="428"/>
      <c r="E175" s="428"/>
      <c r="F175" s="300" t="str">
        <f>H174&amp;" "&amp;K$174&amp;" + "&amp;$I$53&amp;" "&amp;$I$54</f>
        <v>NEDO事業の従事時間(h/月) 0 + 他の公的事業従事時間(h/月) 0</v>
      </c>
      <c r="G175" s="291"/>
      <c r="H175" s="292"/>
      <c r="I175" s="292"/>
      <c r="J175" s="292"/>
      <c r="K175" s="292"/>
      <c r="L175" s="292"/>
      <c r="M175" s="219"/>
      <c r="N175" s="453"/>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459"/>
      <c r="AM175" s="459"/>
      <c r="AN175" s="459"/>
      <c r="AO175" s="1"/>
      <c r="AP175" s="1"/>
      <c r="AQ175" s="1"/>
      <c r="AR175" s="1"/>
      <c r="AS175" s="1"/>
      <c r="AT175" s="459"/>
      <c r="AU175" s="459"/>
      <c r="AV175" s="459"/>
      <c r="AW175" s="459"/>
      <c r="AX175" s="459"/>
      <c r="AY175" s="459"/>
      <c r="AZ175" s="459"/>
      <c r="BA175" s="459"/>
      <c r="BB175" s="459"/>
      <c r="BC175" s="459"/>
      <c r="BD175" s="459"/>
      <c r="BE175" s="459"/>
      <c r="BF175" s="459"/>
      <c r="BG175" s="459"/>
      <c r="BH175" s="459"/>
      <c r="BI175" s="459"/>
      <c r="BJ175" s="459"/>
      <c r="BK175" s="459"/>
      <c r="BL175" s="459"/>
      <c r="BM175" s="459"/>
      <c r="BN175" s="459"/>
      <c r="BO175" s="459"/>
      <c r="BP175" s="459"/>
      <c r="BQ175" s="459"/>
      <c r="BR175" s="459"/>
      <c r="BS175" s="459"/>
      <c r="BT175" s="459"/>
      <c r="BU175" s="459"/>
      <c r="BV175" s="459"/>
      <c r="BW175" s="459"/>
      <c r="BX175" s="459"/>
      <c r="BY175" s="459"/>
      <c r="BZ175" s="459"/>
      <c r="CA175" s="459"/>
      <c r="CB175" s="459"/>
      <c r="CC175" s="459"/>
      <c r="CD175" s="459"/>
      <c r="CE175" s="459"/>
      <c r="CF175" s="459"/>
      <c r="CG175" s="459"/>
      <c r="CH175" s="459"/>
      <c r="CI175" s="459"/>
      <c r="CJ175" s="459"/>
      <c r="CK175" s="459"/>
      <c r="CL175" s="459"/>
      <c r="CM175" s="459"/>
      <c r="CN175" s="459"/>
      <c r="CO175" s="459"/>
      <c r="CP175" s="459"/>
      <c r="CQ175" s="459"/>
      <c r="CR175" s="459"/>
      <c r="CS175" s="459"/>
      <c r="CT175" s="459"/>
      <c r="CU175" s="459"/>
      <c r="CV175" s="459"/>
      <c r="CW175" s="459"/>
      <c r="CX175" s="459"/>
      <c r="CY175" s="459"/>
      <c r="CZ175" s="459"/>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459"/>
      <c r="AM176" s="459"/>
      <c r="AN176" s="459"/>
      <c r="AO176" s="1"/>
      <c r="AP176" s="1"/>
      <c r="AQ176" s="1"/>
      <c r="AR176" s="1"/>
      <c r="AS176" s="1"/>
      <c r="AT176" s="459"/>
      <c r="AU176" s="459"/>
      <c r="AV176" s="459"/>
      <c r="AW176" s="459"/>
      <c r="AX176" s="459"/>
      <c r="AY176" s="459"/>
      <c r="AZ176" s="459"/>
      <c r="BA176" s="459"/>
      <c r="BB176" s="459"/>
      <c r="BC176" s="459"/>
      <c r="BD176" s="459"/>
      <c r="BE176" s="459"/>
      <c r="BF176" s="459"/>
      <c r="BG176" s="459"/>
      <c r="BH176" s="459"/>
      <c r="BI176" s="459"/>
      <c r="BJ176" s="459"/>
      <c r="BK176" s="459"/>
      <c r="BL176" s="459"/>
      <c r="BM176" s="459"/>
      <c r="BN176" s="459"/>
      <c r="BO176" s="459"/>
      <c r="BP176" s="459"/>
      <c r="BQ176" s="459"/>
      <c r="BR176" s="459"/>
      <c r="BS176" s="459"/>
      <c r="BT176" s="459"/>
      <c r="BU176" s="459"/>
      <c r="BV176" s="459"/>
      <c r="BW176" s="459"/>
      <c r="BX176" s="459"/>
      <c r="BY176" s="459"/>
      <c r="BZ176" s="459"/>
      <c r="CA176" s="459"/>
      <c r="CB176" s="459"/>
      <c r="CC176" s="459"/>
      <c r="CD176" s="459"/>
      <c r="CE176" s="459"/>
      <c r="CF176" s="459"/>
      <c r="CG176" s="459"/>
      <c r="CH176" s="459"/>
      <c r="CI176" s="459"/>
      <c r="CJ176" s="459"/>
      <c r="CK176" s="459"/>
      <c r="CL176" s="459"/>
      <c r="CM176" s="459"/>
      <c r="CN176" s="459"/>
      <c r="CO176" s="459"/>
      <c r="CP176" s="459"/>
      <c r="CQ176" s="459"/>
      <c r="CR176" s="459"/>
      <c r="CS176" s="459"/>
      <c r="CT176" s="459"/>
      <c r="CU176" s="459"/>
      <c r="CV176" s="459"/>
      <c r="CW176" s="459"/>
      <c r="CX176" s="459"/>
      <c r="CY176" s="459"/>
      <c r="CZ176" s="459"/>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459"/>
      <c r="AM177" s="459"/>
      <c r="AN177" s="459"/>
      <c r="AO177" s="1"/>
      <c r="AP177" s="1"/>
      <c r="AQ177" s="1"/>
      <c r="AR177" s="1"/>
      <c r="AS177" s="1"/>
      <c r="AT177" s="459"/>
      <c r="AU177" s="459"/>
      <c r="AV177" s="459"/>
      <c r="AW177" s="459"/>
      <c r="AX177" s="459"/>
      <c r="AY177" s="459"/>
      <c r="AZ177" s="459"/>
      <c r="BA177" s="459"/>
      <c r="BB177" s="459"/>
      <c r="BC177" s="459"/>
      <c r="BD177" s="459"/>
      <c r="BE177" s="459"/>
      <c r="BF177" s="459"/>
      <c r="BG177" s="459"/>
      <c r="BH177" s="459"/>
      <c r="BI177" s="459"/>
      <c r="BJ177" s="459"/>
      <c r="BK177" s="459"/>
      <c r="BL177" s="459"/>
      <c r="BM177" s="459"/>
      <c r="BN177" s="459"/>
      <c r="BO177" s="459"/>
      <c r="BP177" s="459"/>
      <c r="BQ177" s="459"/>
      <c r="BR177" s="459"/>
      <c r="BS177" s="459"/>
      <c r="BT177" s="459"/>
      <c r="BU177" s="459"/>
      <c r="BV177" s="459"/>
      <c r="BW177" s="459"/>
      <c r="BX177" s="459"/>
      <c r="BY177" s="459"/>
      <c r="BZ177" s="459"/>
      <c r="CA177" s="459"/>
      <c r="CB177" s="459"/>
      <c r="CC177" s="459"/>
      <c r="CD177" s="459"/>
      <c r="CE177" s="459"/>
      <c r="CF177" s="459"/>
      <c r="CG177" s="459"/>
      <c r="CH177" s="459"/>
      <c r="CI177" s="459"/>
      <c r="CJ177" s="459"/>
      <c r="CK177" s="459"/>
      <c r="CL177" s="459"/>
      <c r="CM177" s="459"/>
      <c r="CN177" s="459"/>
      <c r="CO177" s="459"/>
      <c r="CP177" s="459"/>
      <c r="CQ177" s="459"/>
      <c r="CR177" s="459"/>
      <c r="CS177" s="459"/>
      <c r="CT177" s="459"/>
      <c r="CU177" s="459"/>
      <c r="CV177" s="459"/>
      <c r="CW177" s="459"/>
      <c r="CX177" s="459"/>
      <c r="CY177" s="459"/>
      <c r="CZ177" s="459"/>
    </row>
    <row r="178" spans="1:104" s="81" customFormat="1" ht="19.350000000000001" hidden="1" customHeight="1" outlineLevel="1">
      <c r="A178" s="252"/>
      <c r="B178" s="269" t="str">
        <f>$O$156</f>
        <v>所定労働時間(h/月)</v>
      </c>
      <c r="C178" s="258"/>
      <c r="D178" s="219"/>
      <c r="E178" s="427" t="s">
        <v>51</v>
      </c>
      <c r="F178" s="252"/>
      <c r="G178" s="252"/>
      <c r="H178" s="267" t="str">
        <f>$H$53</f>
        <v>NEDO事業の従事時間(h/月)</v>
      </c>
      <c r="I178" s="237"/>
      <c r="J178" s="230"/>
      <c r="K178" s="232">
        <f>$H$54</f>
        <v>0</v>
      </c>
      <c r="L178" s="219"/>
      <c r="M178" s="219"/>
      <c r="N178" s="453"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459"/>
      <c r="AM178" s="459"/>
      <c r="AN178" s="459"/>
      <c r="AO178" s="1"/>
      <c r="AP178" s="1"/>
      <c r="AQ178" s="1"/>
      <c r="AR178" s="1"/>
      <c r="AS178" s="1"/>
      <c r="AT178" s="459"/>
      <c r="AU178" s="459"/>
      <c r="AV178" s="459"/>
      <c r="AW178" s="459"/>
      <c r="AX178" s="459"/>
      <c r="AY178" s="459"/>
      <c r="AZ178" s="459"/>
      <c r="BA178" s="459"/>
      <c r="BB178" s="459"/>
      <c r="BC178" s="459"/>
      <c r="BD178" s="459"/>
      <c r="BE178" s="459"/>
      <c r="BF178" s="459"/>
      <c r="BG178" s="459"/>
      <c r="BH178" s="459"/>
      <c r="BI178" s="459"/>
      <c r="BJ178" s="459"/>
      <c r="BK178" s="459"/>
      <c r="BL178" s="459"/>
      <c r="BM178" s="459"/>
      <c r="BN178" s="459"/>
      <c r="BO178" s="459"/>
      <c r="BP178" s="459"/>
      <c r="BQ178" s="459"/>
      <c r="BR178" s="459"/>
      <c r="BS178" s="459"/>
      <c r="BT178" s="459"/>
      <c r="BU178" s="459"/>
      <c r="BV178" s="459"/>
      <c r="BW178" s="459"/>
      <c r="BX178" s="459"/>
      <c r="BY178" s="459"/>
      <c r="BZ178" s="459"/>
      <c r="CA178" s="459"/>
      <c r="CB178" s="459"/>
      <c r="CC178" s="459"/>
      <c r="CD178" s="459"/>
      <c r="CE178" s="459"/>
      <c r="CF178" s="459"/>
      <c r="CG178" s="459"/>
      <c r="CH178" s="459"/>
      <c r="CI178" s="459"/>
      <c r="CJ178" s="459"/>
      <c r="CK178" s="459"/>
      <c r="CL178" s="459"/>
      <c r="CM178" s="459"/>
      <c r="CN178" s="459"/>
      <c r="CO178" s="459"/>
      <c r="CP178" s="459"/>
      <c r="CQ178" s="459"/>
      <c r="CR178" s="459"/>
      <c r="CS178" s="459"/>
      <c r="CT178" s="459"/>
      <c r="CU178" s="459"/>
      <c r="CV178" s="459"/>
      <c r="CW178" s="459"/>
      <c r="CX178" s="459"/>
      <c r="CY178" s="459"/>
      <c r="CZ178" s="459"/>
    </row>
    <row r="179" spans="1:104" s="81" customFormat="1" ht="19.350000000000001" hidden="1" customHeight="1" outlineLevel="1">
      <c r="A179" s="252"/>
      <c r="B179" s="435" t="str">
        <f>TEXT($B$58*$F$58-G58,"###.00")&amp;" /固定除く"</f>
        <v>.00 /固定除く</v>
      </c>
      <c r="C179" s="428"/>
      <c r="D179" s="428"/>
      <c r="E179" s="428"/>
      <c r="F179" s="300" t="str">
        <f>H178&amp;" "&amp;K$174&amp;" + "&amp;$I$53&amp;" "&amp;$I$54</f>
        <v>NEDO事業の従事時間(h/月) 0 + 他の公的事業従事時間(h/月) 0</v>
      </c>
      <c r="G179" s="291"/>
      <c r="H179" s="292"/>
      <c r="I179" s="292"/>
      <c r="J179" s="292"/>
      <c r="K179" s="292"/>
      <c r="L179" s="292"/>
      <c r="M179" s="219"/>
      <c r="N179" s="453"/>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459"/>
      <c r="AM179" s="459"/>
      <c r="AN179" s="459"/>
      <c r="AO179" s="1"/>
      <c r="AP179" s="1"/>
      <c r="AQ179" s="1"/>
      <c r="AR179" s="1"/>
      <c r="AS179" s="1"/>
      <c r="AT179" s="459"/>
      <c r="AU179" s="459"/>
      <c r="AV179" s="459"/>
      <c r="AW179" s="459"/>
      <c r="AX179" s="459"/>
      <c r="AY179" s="459"/>
      <c r="AZ179" s="459"/>
      <c r="BA179" s="459"/>
      <c r="BB179" s="459"/>
      <c r="BC179" s="459"/>
      <c r="BD179" s="459"/>
      <c r="BE179" s="459"/>
      <c r="BF179" s="459"/>
      <c r="BG179" s="459"/>
      <c r="BH179" s="459"/>
      <c r="BI179" s="459"/>
      <c r="BJ179" s="459"/>
      <c r="BK179" s="459"/>
      <c r="BL179" s="459"/>
      <c r="BM179" s="459"/>
      <c r="BN179" s="459"/>
      <c r="BO179" s="459"/>
      <c r="BP179" s="459"/>
      <c r="BQ179" s="459"/>
      <c r="BR179" s="459"/>
      <c r="BS179" s="459"/>
      <c r="BT179" s="459"/>
      <c r="BU179" s="459"/>
      <c r="BV179" s="459"/>
      <c r="BW179" s="459"/>
      <c r="BX179" s="459"/>
      <c r="BY179" s="459"/>
      <c r="BZ179" s="459"/>
      <c r="CA179" s="459"/>
      <c r="CB179" s="459"/>
      <c r="CC179" s="459"/>
      <c r="CD179" s="459"/>
      <c r="CE179" s="459"/>
      <c r="CF179" s="459"/>
      <c r="CG179" s="459"/>
      <c r="CH179" s="459"/>
      <c r="CI179" s="459"/>
      <c r="CJ179" s="459"/>
      <c r="CK179" s="459"/>
      <c r="CL179" s="459"/>
      <c r="CM179" s="459"/>
      <c r="CN179" s="459"/>
      <c r="CO179" s="459"/>
      <c r="CP179" s="459"/>
      <c r="CQ179" s="459"/>
      <c r="CR179" s="459"/>
      <c r="CS179" s="459"/>
      <c r="CT179" s="459"/>
      <c r="CU179" s="459"/>
      <c r="CV179" s="459"/>
      <c r="CW179" s="459"/>
      <c r="CX179" s="459"/>
      <c r="CY179" s="459"/>
      <c r="CZ179" s="459"/>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459"/>
      <c r="AM180" s="459"/>
      <c r="AN180" s="459"/>
      <c r="AO180" s="1"/>
      <c r="AP180" s="1"/>
      <c r="AQ180" s="1"/>
      <c r="AR180" s="1"/>
      <c r="AS180" s="1"/>
      <c r="AT180" s="459"/>
      <c r="AU180" s="459"/>
      <c r="AV180" s="459"/>
      <c r="AW180" s="459"/>
      <c r="AX180" s="459"/>
      <c r="AY180" s="459"/>
      <c r="AZ180" s="459"/>
      <c r="BA180" s="459"/>
      <c r="BB180" s="459"/>
      <c r="BC180" s="459"/>
      <c r="BD180" s="459"/>
      <c r="BE180" s="459"/>
      <c r="BF180" s="459"/>
      <c r="BG180" s="459"/>
      <c r="BH180" s="459"/>
      <c r="BI180" s="459"/>
      <c r="BJ180" s="459"/>
      <c r="BK180" s="459"/>
      <c r="BL180" s="459"/>
      <c r="BM180" s="459"/>
      <c r="BN180" s="459"/>
      <c r="BO180" s="459"/>
      <c r="BP180" s="459"/>
      <c r="BQ180" s="459"/>
      <c r="BR180" s="459"/>
      <c r="BS180" s="459"/>
      <c r="BT180" s="459"/>
      <c r="BU180" s="459"/>
      <c r="BV180" s="459"/>
      <c r="BW180" s="459"/>
      <c r="BX180" s="459"/>
      <c r="BY180" s="459"/>
      <c r="BZ180" s="459"/>
      <c r="CA180" s="459"/>
      <c r="CB180" s="459"/>
      <c r="CC180" s="459"/>
      <c r="CD180" s="459"/>
      <c r="CE180" s="459"/>
      <c r="CF180" s="459"/>
      <c r="CG180" s="459"/>
      <c r="CH180" s="459"/>
      <c r="CI180" s="459"/>
      <c r="CJ180" s="459"/>
      <c r="CK180" s="459"/>
      <c r="CL180" s="459"/>
      <c r="CM180" s="459"/>
      <c r="CN180" s="459"/>
      <c r="CO180" s="459"/>
      <c r="CP180" s="459"/>
      <c r="CQ180" s="459"/>
      <c r="CR180" s="459"/>
      <c r="CS180" s="459"/>
      <c r="CT180" s="459"/>
      <c r="CU180" s="459"/>
      <c r="CV180" s="459"/>
      <c r="CW180" s="459"/>
      <c r="CX180" s="459"/>
      <c r="CY180" s="459"/>
      <c r="CZ180" s="459"/>
    </row>
    <row r="181" spans="1:104" s="81" customFormat="1" ht="19.350000000000001" hidden="1" customHeight="1" outlineLevel="1">
      <c r="A181" s="252"/>
      <c r="B181" s="318" t="s">
        <v>154</v>
      </c>
      <c r="C181" s="237"/>
      <c r="D181" s="257"/>
      <c r="E181" s="257"/>
      <c r="F181" s="319" t="str">
        <f>$O$156</f>
        <v>所定労働時間(h/月)</v>
      </c>
      <c r="G181" s="427" t="s">
        <v>51</v>
      </c>
      <c r="H181" s="252"/>
      <c r="I181" s="252"/>
      <c r="J181" s="267" t="str">
        <f>$H$53</f>
        <v>NEDO事業の従事時間(h/月)</v>
      </c>
      <c r="K181" s="237"/>
      <c r="L181" s="230"/>
      <c r="M181" s="433">
        <f>$H$54</f>
        <v>0</v>
      </c>
      <c r="N181" s="434"/>
      <c r="O181" s="219"/>
      <c r="P181" s="269"/>
      <c r="Q181" s="290"/>
      <c r="S181" s="1"/>
      <c r="T181" s="1"/>
      <c r="U181" s="1"/>
      <c r="V181" s="1"/>
      <c r="W181" s="1"/>
      <c r="X181" s="1"/>
      <c r="Y181" s="1"/>
      <c r="Z181" s="1"/>
      <c r="AA181" s="1"/>
      <c r="AB181" s="1"/>
      <c r="AC181" s="1"/>
      <c r="AD181" s="1"/>
      <c r="AE181" s="1"/>
      <c r="AF181" s="1"/>
      <c r="AG181" s="1"/>
      <c r="AH181" s="73"/>
      <c r="AI181" s="3"/>
      <c r="AJ181" s="1"/>
      <c r="AK181" s="1"/>
      <c r="AL181" s="459"/>
      <c r="AM181" s="459"/>
      <c r="AN181" s="459"/>
      <c r="AO181" s="1"/>
      <c r="AP181" s="1"/>
      <c r="AQ181" s="1"/>
      <c r="AR181" s="1"/>
      <c r="AS181" s="1"/>
      <c r="AT181" s="459"/>
      <c r="AU181" s="459"/>
      <c r="AV181" s="459"/>
      <c r="AW181" s="459"/>
      <c r="AX181" s="459"/>
      <c r="AY181" s="459"/>
      <c r="AZ181" s="459"/>
      <c r="BA181" s="459"/>
      <c r="BB181" s="459"/>
      <c r="BC181" s="459"/>
      <c r="BD181" s="459"/>
      <c r="BE181" s="459"/>
      <c r="BF181" s="459"/>
      <c r="BG181" s="459"/>
      <c r="BH181" s="459"/>
      <c r="BI181" s="459"/>
      <c r="BJ181" s="459"/>
      <c r="BK181" s="459"/>
      <c r="BL181" s="459"/>
      <c r="BM181" s="459"/>
      <c r="BN181" s="459"/>
      <c r="BO181" s="459"/>
      <c r="BP181" s="459"/>
      <c r="BQ181" s="459"/>
      <c r="BR181" s="459"/>
      <c r="BS181" s="459"/>
      <c r="BT181" s="459"/>
      <c r="BU181" s="459"/>
      <c r="BV181" s="459"/>
      <c r="BW181" s="459"/>
      <c r="BX181" s="459"/>
      <c r="BY181" s="459"/>
      <c r="BZ181" s="459"/>
      <c r="CA181" s="459"/>
      <c r="CB181" s="459"/>
      <c r="CC181" s="459"/>
      <c r="CD181" s="459"/>
      <c r="CE181" s="459"/>
      <c r="CF181" s="459"/>
      <c r="CG181" s="459"/>
      <c r="CH181" s="459"/>
      <c r="CI181" s="459"/>
      <c r="CJ181" s="459"/>
      <c r="CK181" s="459"/>
      <c r="CL181" s="459"/>
      <c r="CM181" s="459"/>
      <c r="CN181" s="459"/>
      <c r="CO181" s="459"/>
      <c r="CP181" s="459"/>
      <c r="CQ181" s="459"/>
      <c r="CR181" s="459"/>
      <c r="CS181" s="459"/>
      <c r="CT181" s="459"/>
      <c r="CU181" s="459"/>
      <c r="CV181" s="459"/>
      <c r="CW181" s="459"/>
      <c r="CX181" s="459"/>
      <c r="CY181" s="459"/>
      <c r="CZ181" s="459"/>
    </row>
    <row r="182" spans="1:104" s="81" customFormat="1" ht="19.350000000000001" hidden="1" customHeight="1" outlineLevel="1">
      <c r="A182" s="252"/>
      <c r="B182" s="435" t="str">
        <f>"( "&amp;H58+I58</f>
        <v>( 0</v>
      </c>
      <c r="C182" s="428"/>
      <c r="D182" s="320"/>
      <c r="E182" s="275"/>
      <c r="F182" s="288" t="str">
        <f>"ー　 "&amp;B58*F58-G58+D58&amp;"/固定含む )"</f>
        <v>ー　 0/固定含む )</v>
      </c>
      <c r="G182" s="42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459"/>
      <c r="AM182" s="459"/>
      <c r="AN182" s="459"/>
      <c r="AO182" s="1"/>
      <c r="AP182" s="1"/>
      <c r="AQ182" s="1"/>
      <c r="AR182" s="1"/>
      <c r="AS182" s="1"/>
      <c r="AT182" s="459"/>
      <c r="AU182" s="459"/>
      <c r="AV182" s="459"/>
      <c r="AW182" s="459"/>
      <c r="AX182" s="459"/>
      <c r="AY182" s="459"/>
      <c r="AZ182" s="459"/>
      <c r="BA182" s="459"/>
      <c r="BB182" s="459"/>
      <c r="BC182" s="459"/>
      <c r="BD182" s="459"/>
      <c r="BE182" s="459"/>
      <c r="BF182" s="459"/>
      <c r="BG182" s="459"/>
      <c r="BH182" s="459"/>
      <c r="BI182" s="459"/>
      <c r="BJ182" s="459"/>
      <c r="BK182" s="459"/>
      <c r="BL182" s="459"/>
      <c r="BM182" s="459"/>
      <c r="BN182" s="459"/>
      <c r="BO182" s="459"/>
      <c r="BP182" s="459"/>
      <c r="BQ182" s="459"/>
      <c r="BR182" s="459"/>
      <c r="BS182" s="459"/>
      <c r="BT182" s="459"/>
      <c r="BU182" s="459"/>
      <c r="BV182" s="459"/>
      <c r="BW182" s="459"/>
      <c r="BX182" s="459"/>
      <c r="BY182" s="459"/>
      <c r="BZ182" s="459"/>
      <c r="CA182" s="459"/>
      <c r="CB182" s="459"/>
      <c r="CC182" s="459"/>
      <c r="CD182" s="459"/>
      <c r="CE182" s="459"/>
      <c r="CF182" s="459"/>
      <c r="CG182" s="459"/>
      <c r="CH182" s="459"/>
      <c r="CI182" s="459"/>
      <c r="CJ182" s="459"/>
      <c r="CK182" s="459"/>
      <c r="CL182" s="459"/>
      <c r="CM182" s="459"/>
      <c r="CN182" s="459"/>
      <c r="CO182" s="459"/>
      <c r="CP182" s="459"/>
      <c r="CQ182" s="459"/>
      <c r="CR182" s="459"/>
      <c r="CS182" s="459"/>
      <c r="CT182" s="459"/>
      <c r="CU182" s="459"/>
      <c r="CV182" s="459"/>
      <c r="CW182" s="459"/>
      <c r="CX182" s="459"/>
      <c r="CY182" s="459"/>
      <c r="CZ182" s="459"/>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459"/>
      <c r="AM183" s="459"/>
      <c r="AN183" s="459"/>
      <c r="AO183" s="1"/>
      <c r="AP183" s="1"/>
      <c r="AQ183" s="1"/>
      <c r="AR183" s="1"/>
      <c r="AS183" s="1"/>
      <c r="AT183" s="459"/>
      <c r="AU183" s="459"/>
      <c r="AV183" s="459"/>
      <c r="AW183" s="459"/>
      <c r="AX183" s="459"/>
      <c r="AY183" s="459"/>
      <c r="AZ183" s="459"/>
      <c r="BA183" s="459"/>
      <c r="BB183" s="459"/>
      <c r="BC183" s="459"/>
      <c r="BD183" s="459"/>
      <c r="BE183" s="459"/>
      <c r="BF183" s="459"/>
      <c r="BG183" s="459"/>
      <c r="BH183" s="459"/>
      <c r="BI183" s="459"/>
      <c r="BJ183" s="459"/>
      <c r="BK183" s="459"/>
      <c r="BL183" s="459"/>
      <c r="BM183" s="459"/>
      <c r="BN183" s="459"/>
      <c r="BO183" s="459"/>
      <c r="BP183" s="459"/>
      <c r="BQ183" s="459"/>
      <c r="BR183" s="459"/>
      <c r="BS183" s="459"/>
      <c r="BT183" s="459"/>
      <c r="BU183" s="459"/>
      <c r="BV183" s="459"/>
      <c r="BW183" s="459"/>
      <c r="BX183" s="459"/>
      <c r="BY183" s="459"/>
      <c r="BZ183" s="459"/>
      <c r="CA183" s="459"/>
      <c r="CB183" s="459"/>
      <c r="CC183" s="459"/>
      <c r="CD183" s="459"/>
      <c r="CE183" s="459"/>
      <c r="CF183" s="459"/>
      <c r="CG183" s="459"/>
      <c r="CH183" s="459"/>
      <c r="CI183" s="459"/>
      <c r="CJ183" s="459"/>
      <c r="CK183" s="459"/>
      <c r="CL183" s="459"/>
      <c r="CM183" s="459"/>
      <c r="CN183" s="459"/>
      <c r="CO183" s="459"/>
      <c r="CP183" s="459"/>
      <c r="CQ183" s="459"/>
      <c r="CR183" s="459"/>
      <c r="CS183" s="459"/>
      <c r="CT183" s="459"/>
      <c r="CU183" s="459"/>
      <c r="CV183" s="459"/>
      <c r="CW183" s="459"/>
      <c r="CX183" s="459"/>
      <c r="CY183" s="459"/>
      <c r="CZ183" s="459"/>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459"/>
      <c r="AM184" s="459"/>
      <c r="AN184" s="459"/>
      <c r="AO184" s="1"/>
      <c r="AP184" s="1"/>
      <c r="AQ184" s="1"/>
      <c r="AR184" s="1"/>
      <c r="AS184" s="1"/>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459"/>
      <c r="BY184" s="459"/>
      <c r="BZ184" s="459"/>
      <c r="CA184" s="459"/>
      <c r="CB184" s="459"/>
      <c r="CC184" s="459"/>
      <c r="CD184" s="459"/>
      <c r="CE184" s="459"/>
      <c r="CF184" s="459"/>
      <c r="CG184" s="459"/>
      <c r="CH184" s="459"/>
      <c r="CI184" s="459"/>
      <c r="CJ184" s="459"/>
      <c r="CK184" s="459"/>
      <c r="CL184" s="459"/>
      <c r="CM184" s="459"/>
      <c r="CN184" s="459"/>
      <c r="CO184" s="459"/>
      <c r="CP184" s="459"/>
      <c r="CQ184" s="459"/>
      <c r="CR184" s="459"/>
      <c r="CS184" s="459"/>
      <c r="CT184" s="459"/>
      <c r="CU184" s="459"/>
      <c r="CV184" s="459"/>
      <c r="CW184" s="459"/>
      <c r="CX184" s="459"/>
      <c r="CY184" s="459"/>
      <c r="CZ184" s="459"/>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459"/>
      <c r="AM185" s="459"/>
      <c r="AN185" s="459"/>
      <c r="AO185" s="1"/>
      <c r="AP185" s="1"/>
      <c r="AQ185" s="1"/>
      <c r="AR185" s="1"/>
      <c r="AS185" s="1"/>
      <c r="AT185" s="459"/>
      <c r="AU185" s="459"/>
      <c r="AV185" s="459"/>
      <c r="AW185" s="459"/>
      <c r="AX185" s="459"/>
      <c r="AY185" s="459"/>
      <c r="AZ185" s="459"/>
      <c r="BA185" s="459"/>
      <c r="BB185" s="459"/>
      <c r="BC185" s="459"/>
      <c r="BD185" s="459"/>
      <c r="BE185" s="459"/>
      <c r="BF185" s="459"/>
      <c r="BG185" s="459"/>
      <c r="BH185" s="459"/>
      <c r="BI185" s="459"/>
      <c r="BJ185" s="459"/>
      <c r="BK185" s="459"/>
      <c r="BL185" s="459"/>
      <c r="BM185" s="459"/>
      <c r="BN185" s="459"/>
      <c r="BO185" s="459"/>
      <c r="BP185" s="459"/>
      <c r="BQ185" s="459"/>
      <c r="BR185" s="459"/>
      <c r="BS185" s="459"/>
      <c r="BT185" s="459"/>
      <c r="BU185" s="459"/>
      <c r="BV185" s="459"/>
      <c r="BW185" s="459"/>
      <c r="BX185" s="459"/>
      <c r="BY185" s="459"/>
      <c r="BZ185" s="459"/>
      <c r="CA185" s="459"/>
      <c r="CB185" s="459"/>
      <c r="CC185" s="459"/>
      <c r="CD185" s="459"/>
      <c r="CE185" s="459"/>
      <c r="CF185" s="459"/>
      <c r="CG185" s="459"/>
      <c r="CH185" s="459"/>
      <c r="CI185" s="459"/>
      <c r="CJ185" s="459"/>
      <c r="CK185" s="459"/>
      <c r="CL185" s="459"/>
      <c r="CM185" s="459"/>
      <c r="CN185" s="459"/>
      <c r="CO185" s="459"/>
      <c r="CP185" s="459"/>
      <c r="CQ185" s="459"/>
      <c r="CR185" s="459"/>
      <c r="CS185" s="459"/>
      <c r="CT185" s="459"/>
      <c r="CU185" s="459"/>
      <c r="CV185" s="459"/>
      <c r="CW185" s="459"/>
      <c r="CX185" s="459"/>
      <c r="CY185" s="459"/>
      <c r="CZ185" s="459"/>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459"/>
      <c r="AM186" s="459"/>
      <c r="AN186" s="459"/>
      <c r="AO186" s="1"/>
      <c r="AP186" s="1"/>
      <c r="AQ186" s="1"/>
      <c r="AR186" s="1"/>
      <c r="AS186" s="1"/>
      <c r="AT186" s="459"/>
      <c r="AU186" s="459"/>
      <c r="AV186" s="459"/>
      <c r="AW186" s="459"/>
      <c r="AX186" s="459"/>
      <c r="AY186" s="459"/>
      <c r="AZ186" s="459"/>
      <c r="BA186" s="459"/>
      <c r="BB186" s="459"/>
      <c r="BC186" s="459"/>
      <c r="BD186" s="459"/>
      <c r="BE186" s="459"/>
      <c r="BF186" s="459"/>
      <c r="BG186" s="459"/>
      <c r="BH186" s="459"/>
      <c r="BI186" s="459"/>
      <c r="BJ186" s="459"/>
      <c r="BK186" s="459"/>
      <c r="BL186" s="459"/>
      <c r="BM186" s="459"/>
      <c r="BN186" s="459"/>
      <c r="BO186" s="459"/>
      <c r="BP186" s="459"/>
      <c r="BQ186" s="459"/>
      <c r="BR186" s="459"/>
      <c r="BS186" s="459"/>
      <c r="BT186" s="459"/>
      <c r="BU186" s="459"/>
      <c r="BV186" s="459"/>
      <c r="BW186" s="459"/>
      <c r="BX186" s="459"/>
      <c r="BY186" s="459"/>
      <c r="BZ186" s="459"/>
      <c r="CA186" s="459"/>
      <c r="CB186" s="459"/>
      <c r="CC186" s="459"/>
      <c r="CD186" s="459"/>
      <c r="CE186" s="459"/>
      <c r="CF186" s="459"/>
      <c r="CG186" s="459"/>
      <c r="CH186" s="459"/>
      <c r="CI186" s="459"/>
      <c r="CJ186" s="459"/>
      <c r="CK186" s="459"/>
      <c r="CL186" s="459"/>
      <c r="CM186" s="459"/>
      <c r="CN186" s="459"/>
      <c r="CO186" s="459"/>
      <c r="CP186" s="459"/>
      <c r="CQ186" s="459"/>
      <c r="CR186" s="459"/>
      <c r="CS186" s="459"/>
      <c r="CT186" s="459"/>
      <c r="CU186" s="459"/>
      <c r="CV186" s="459"/>
      <c r="CW186" s="459"/>
      <c r="CX186" s="459"/>
      <c r="CY186" s="459"/>
      <c r="CZ186" s="459"/>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459"/>
      <c r="AM187" s="459"/>
      <c r="AN187" s="459"/>
      <c r="AO187" s="1"/>
      <c r="AP187" s="1"/>
      <c r="AQ187" s="1"/>
      <c r="AR187" s="1"/>
      <c r="AS187" s="1"/>
      <c r="AT187" s="459"/>
      <c r="AU187" s="459"/>
      <c r="AV187" s="459"/>
      <c r="AW187" s="459"/>
      <c r="AX187" s="459"/>
      <c r="AY187" s="459"/>
      <c r="AZ187" s="459"/>
      <c r="BA187" s="459"/>
      <c r="BB187" s="459"/>
      <c r="BC187" s="459"/>
      <c r="BD187" s="459"/>
      <c r="BE187" s="459"/>
      <c r="BF187" s="459"/>
      <c r="BG187" s="459"/>
      <c r="BH187" s="459"/>
      <c r="BI187" s="459"/>
      <c r="BJ187" s="459"/>
      <c r="BK187" s="459"/>
      <c r="BL187" s="459"/>
      <c r="BM187" s="459"/>
      <c r="BN187" s="459"/>
      <c r="BO187" s="459"/>
      <c r="BP187" s="459"/>
      <c r="BQ187" s="459"/>
      <c r="BR187" s="459"/>
      <c r="BS187" s="459"/>
      <c r="BT187" s="459"/>
      <c r="BU187" s="459"/>
      <c r="BV187" s="459"/>
      <c r="BW187" s="459"/>
      <c r="BX187" s="459"/>
      <c r="BY187" s="459"/>
      <c r="BZ187" s="459"/>
      <c r="CA187" s="459"/>
      <c r="CB187" s="459"/>
      <c r="CC187" s="459"/>
      <c r="CD187" s="459"/>
      <c r="CE187" s="459"/>
      <c r="CF187" s="459"/>
      <c r="CG187" s="459"/>
      <c r="CH187" s="459"/>
      <c r="CI187" s="459"/>
      <c r="CJ187" s="459"/>
      <c r="CK187" s="459"/>
      <c r="CL187" s="459"/>
      <c r="CM187" s="459"/>
      <c r="CN187" s="459"/>
      <c r="CO187" s="459"/>
      <c r="CP187" s="459"/>
      <c r="CQ187" s="459"/>
      <c r="CR187" s="459"/>
      <c r="CS187" s="459"/>
      <c r="CT187" s="459"/>
      <c r="CU187" s="459"/>
      <c r="CV187" s="459"/>
      <c r="CW187" s="459"/>
      <c r="CX187" s="459"/>
      <c r="CY187" s="459"/>
      <c r="CZ187" s="459"/>
    </row>
    <row r="188" spans="1:104" s="81" customFormat="1" ht="16.5" hidden="1" outlineLevel="1">
      <c r="A188" s="252"/>
      <c r="B188" s="267"/>
      <c r="C188" s="236">
        <f>$A$54</f>
        <v>22</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459"/>
      <c r="AM188" s="459"/>
      <c r="AN188" s="459"/>
      <c r="AO188" s="1"/>
      <c r="AP188" s="1"/>
      <c r="AQ188" s="1"/>
      <c r="AR188" s="1"/>
      <c r="AS188" s="1"/>
      <c r="AT188" s="459"/>
      <c r="AU188" s="459"/>
      <c r="AV188" s="459"/>
      <c r="AW188" s="459"/>
      <c r="AX188" s="459"/>
      <c r="AY188" s="459"/>
      <c r="AZ188" s="459"/>
      <c r="BA188" s="459"/>
      <c r="BB188" s="459"/>
      <c r="BC188" s="459"/>
      <c r="BD188" s="459"/>
      <c r="BE188" s="459"/>
      <c r="BF188" s="459"/>
      <c r="BG188" s="459"/>
      <c r="BH188" s="459"/>
      <c r="BI188" s="459"/>
      <c r="BJ188" s="459"/>
      <c r="BK188" s="459"/>
      <c r="BL188" s="459"/>
      <c r="BM188" s="459"/>
      <c r="BN188" s="459"/>
      <c r="BO188" s="459"/>
      <c r="BP188" s="459"/>
      <c r="BQ188" s="459"/>
      <c r="BR188" s="459"/>
      <c r="BS188" s="459"/>
      <c r="BT188" s="459"/>
      <c r="BU188" s="459"/>
      <c r="BV188" s="459"/>
      <c r="BW188" s="459"/>
      <c r="BX188" s="459"/>
      <c r="BY188" s="459"/>
      <c r="BZ188" s="459"/>
      <c r="CA188" s="459"/>
      <c r="CB188" s="459"/>
      <c r="CC188" s="459"/>
      <c r="CD188" s="459"/>
      <c r="CE188" s="459"/>
      <c r="CF188" s="459"/>
      <c r="CG188" s="459"/>
      <c r="CH188" s="459"/>
      <c r="CI188" s="459"/>
      <c r="CJ188" s="459"/>
      <c r="CK188" s="459"/>
      <c r="CL188" s="459"/>
      <c r="CM188" s="459"/>
      <c r="CN188" s="459"/>
      <c r="CO188" s="459"/>
      <c r="CP188" s="459"/>
      <c r="CQ188" s="459"/>
      <c r="CR188" s="459"/>
      <c r="CS188" s="459"/>
      <c r="CT188" s="459"/>
      <c r="CU188" s="459"/>
      <c r="CV188" s="459"/>
      <c r="CW188" s="459"/>
      <c r="CX188" s="459"/>
      <c r="CY188" s="459"/>
      <c r="CZ188" s="459"/>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459"/>
      <c r="AM189" s="459"/>
      <c r="AN189" s="459"/>
      <c r="AO189" s="1"/>
      <c r="AP189" s="1"/>
      <c r="AQ189" s="1"/>
      <c r="AR189" s="1"/>
      <c r="AS189" s="1"/>
      <c r="AT189" s="459"/>
      <c r="AU189" s="459"/>
      <c r="AV189" s="459"/>
      <c r="AW189" s="459"/>
      <c r="AX189" s="459"/>
      <c r="AY189" s="459"/>
      <c r="AZ189" s="459"/>
      <c r="BA189" s="459"/>
      <c r="BB189" s="459"/>
      <c r="BC189" s="459"/>
      <c r="BD189" s="459"/>
      <c r="BE189" s="459"/>
      <c r="BF189" s="459"/>
      <c r="BG189" s="459"/>
      <c r="BH189" s="459"/>
      <c r="BI189" s="459"/>
      <c r="BJ189" s="459"/>
      <c r="BK189" s="459"/>
      <c r="BL189" s="459"/>
      <c r="BM189" s="459"/>
      <c r="BN189" s="459"/>
      <c r="BO189" s="459"/>
      <c r="BP189" s="459"/>
      <c r="BQ189" s="459"/>
      <c r="BR189" s="459"/>
      <c r="BS189" s="459"/>
      <c r="BT189" s="459"/>
      <c r="BU189" s="459"/>
      <c r="BV189" s="459"/>
      <c r="BW189" s="459"/>
      <c r="BX189" s="459"/>
      <c r="BY189" s="459"/>
      <c r="BZ189" s="459"/>
      <c r="CA189" s="459"/>
      <c r="CB189" s="459"/>
      <c r="CC189" s="459"/>
      <c r="CD189" s="459"/>
      <c r="CE189" s="459"/>
      <c r="CF189" s="459"/>
      <c r="CG189" s="459"/>
      <c r="CH189" s="459"/>
      <c r="CI189" s="459"/>
      <c r="CJ189" s="459"/>
      <c r="CK189" s="459"/>
      <c r="CL189" s="459"/>
      <c r="CM189" s="459"/>
      <c r="CN189" s="459"/>
      <c r="CO189" s="459"/>
      <c r="CP189" s="459"/>
      <c r="CQ189" s="459"/>
      <c r="CR189" s="459"/>
      <c r="CS189" s="459"/>
      <c r="CT189" s="459"/>
      <c r="CU189" s="459"/>
      <c r="CV189" s="459"/>
      <c r="CW189" s="459"/>
      <c r="CX189" s="459"/>
      <c r="CY189" s="459"/>
      <c r="CZ189" s="459"/>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459"/>
      <c r="AM190" s="459"/>
      <c r="AN190" s="459"/>
      <c r="AO190" s="1"/>
      <c r="AP190" s="1"/>
      <c r="AQ190" s="1"/>
      <c r="AR190" s="1"/>
      <c r="AS190" s="1"/>
      <c r="AT190" s="459"/>
      <c r="AU190" s="459"/>
      <c r="AV190" s="459"/>
      <c r="AW190" s="459"/>
      <c r="AX190" s="459"/>
      <c r="AY190" s="459"/>
      <c r="AZ190" s="459"/>
      <c r="BA190" s="459"/>
      <c r="BB190" s="459"/>
      <c r="BC190" s="459"/>
      <c r="BD190" s="459"/>
      <c r="BE190" s="459"/>
      <c r="BF190" s="459"/>
      <c r="BG190" s="459"/>
      <c r="BH190" s="459"/>
      <c r="BI190" s="459"/>
      <c r="BJ190" s="459"/>
      <c r="BK190" s="459"/>
      <c r="BL190" s="459"/>
      <c r="BM190" s="459"/>
      <c r="BN190" s="459"/>
      <c r="BO190" s="459"/>
      <c r="BP190" s="459"/>
      <c r="BQ190" s="459"/>
      <c r="BR190" s="459"/>
      <c r="BS190" s="459"/>
      <c r="BT190" s="459"/>
      <c r="BU190" s="459"/>
      <c r="BV190" s="459"/>
      <c r="BW190" s="459"/>
      <c r="BX190" s="459"/>
      <c r="BY190" s="459"/>
      <c r="BZ190" s="459"/>
      <c r="CA190" s="459"/>
      <c r="CB190" s="459"/>
      <c r="CC190" s="459"/>
      <c r="CD190" s="459"/>
      <c r="CE190" s="459"/>
      <c r="CF190" s="459"/>
      <c r="CG190" s="459"/>
      <c r="CH190" s="459"/>
      <c r="CI190" s="459"/>
      <c r="CJ190" s="459"/>
      <c r="CK190" s="459"/>
      <c r="CL190" s="459"/>
      <c r="CM190" s="459"/>
      <c r="CN190" s="459"/>
      <c r="CO190" s="459"/>
      <c r="CP190" s="459"/>
      <c r="CQ190" s="459"/>
      <c r="CR190" s="459"/>
      <c r="CS190" s="459"/>
      <c r="CT190" s="459"/>
      <c r="CU190" s="459"/>
      <c r="CV190" s="459"/>
      <c r="CW190" s="459"/>
      <c r="CX190" s="459"/>
      <c r="CY190" s="459"/>
      <c r="CZ190" s="459"/>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459"/>
      <c r="AM191" s="459"/>
      <c r="AN191" s="459"/>
      <c r="AO191" s="1"/>
      <c r="AP191" s="1"/>
      <c r="AQ191" s="1"/>
      <c r="AR191" s="1"/>
      <c r="AS191" s="1"/>
      <c r="AT191" s="459"/>
      <c r="AU191" s="459"/>
      <c r="AV191" s="459"/>
      <c r="AW191" s="459"/>
      <c r="AX191" s="459"/>
      <c r="AY191" s="459"/>
      <c r="AZ191" s="459"/>
      <c r="BA191" s="459"/>
      <c r="BB191" s="459"/>
      <c r="BC191" s="459"/>
      <c r="BD191" s="459"/>
      <c r="BE191" s="459"/>
      <c r="BF191" s="459"/>
      <c r="BG191" s="459"/>
      <c r="BH191" s="459"/>
      <c r="BI191" s="459"/>
      <c r="BJ191" s="459"/>
      <c r="BK191" s="459"/>
      <c r="BL191" s="459"/>
      <c r="BM191" s="459"/>
      <c r="BN191" s="459"/>
      <c r="BO191" s="459"/>
      <c r="BP191" s="459"/>
      <c r="BQ191" s="459"/>
      <c r="BR191" s="459"/>
      <c r="BS191" s="459"/>
      <c r="BT191" s="459"/>
      <c r="BU191" s="459"/>
      <c r="BV191" s="459"/>
      <c r="BW191" s="459"/>
      <c r="BX191" s="459"/>
      <c r="BY191" s="459"/>
      <c r="BZ191" s="459"/>
      <c r="CA191" s="459"/>
      <c r="CB191" s="459"/>
      <c r="CC191" s="459"/>
      <c r="CD191" s="459"/>
      <c r="CE191" s="459"/>
      <c r="CF191" s="459"/>
      <c r="CG191" s="459"/>
      <c r="CH191" s="459"/>
      <c r="CI191" s="459"/>
      <c r="CJ191" s="459"/>
      <c r="CK191" s="459"/>
      <c r="CL191" s="459"/>
      <c r="CM191" s="459"/>
      <c r="CN191" s="459"/>
      <c r="CO191" s="459"/>
      <c r="CP191" s="459"/>
      <c r="CQ191" s="459"/>
      <c r="CR191" s="459"/>
      <c r="CS191" s="459"/>
      <c r="CT191" s="459"/>
      <c r="CU191" s="459"/>
      <c r="CV191" s="459"/>
      <c r="CW191" s="459"/>
      <c r="CX191" s="459"/>
      <c r="CY191" s="459"/>
      <c r="CZ191" s="459"/>
    </row>
    <row r="192" spans="1:104" s="81" customFormat="1" ht="19.350000000000001" hidden="1" customHeight="1" outlineLevel="1">
      <c r="A192" s="252"/>
      <c r="B192" s="423">
        <f>O188</f>
        <v>0</v>
      </c>
      <c r="C192" s="42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459"/>
      <c r="AM192" s="459"/>
      <c r="AN192" s="459"/>
      <c r="AO192" s="1"/>
      <c r="AP192" s="1"/>
      <c r="AQ192" s="1"/>
      <c r="AR192" s="1"/>
      <c r="AS192" s="1"/>
      <c r="AT192" s="459"/>
      <c r="AU192" s="459"/>
      <c r="AV192" s="459"/>
      <c r="AW192" s="459"/>
      <c r="AX192" s="459"/>
      <c r="AY192" s="459"/>
      <c r="AZ192" s="459"/>
      <c r="BA192" s="459"/>
      <c r="BB192" s="459"/>
      <c r="BC192" s="459"/>
      <c r="BD192" s="459"/>
      <c r="BE192" s="459"/>
      <c r="BF192" s="459"/>
      <c r="BG192" s="459"/>
      <c r="BH192" s="459"/>
      <c r="BI192" s="459"/>
      <c r="BJ192" s="459"/>
      <c r="BK192" s="459"/>
      <c r="BL192" s="459"/>
      <c r="BM192" s="459"/>
      <c r="BN192" s="459"/>
      <c r="BO192" s="459"/>
      <c r="BP192" s="459"/>
      <c r="BQ192" s="459"/>
      <c r="BR192" s="459"/>
      <c r="BS192" s="459"/>
      <c r="BT192" s="459"/>
      <c r="BU192" s="459"/>
      <c r="BV192" s="459"/>
      <c r="BW192" s="459"/>
      <c r="BX192" s="459"/>
      <c r="BY192" s="459"/>
      <c r="BZ192" s="459"/>
      <c r="CA192" s="459"/>
      <c r="CB192" s="459"/>
      <c r="CC192" s="459"/>
      <c r="CD192" s="459"/>
      <c r="CE192" s="459"/>
      <c r="CF192" s="459"/>
      <c r="CG192" s="459"/>
      <c r="CH192" s="459"/>
      <c r="CI192" s="459"/>
      <c r="CJ192" s="459"/>
      <c r="CK192" s="459"/>
      <c r="CL192" s="459"/>
      <c r="CM192" s="459"/>
      <c r="CN192" s="459"/>
      <c r="CO192" s="459"/>
      <c r="CP192" s="459"/>
      <c r="CQ192" s="459"/>
      <c r="CR192" s="459"/>
      <c r="CS192" s="459"/>
      <c r="CT192" s="459"/>
      <c r="CU192" s="459"/>
      <c r="CV192" s="459"/>
      <c r="CW192" s="459"/>
      <c r="CX192" s="459"/>
      <c r="CY192" s="459"/>
      <c r="CZ192" s="459"/>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459"/>
      <c r="AM193" s="459"/>
      <c r="AN193" s="459"/>
      <c r="AO193" s="1"/>
      <c r="AP193" s="1"/>
      <c r="AQ193" s="1"/>
      <c r="AR193" s="1"/>
      <c r="AS193" s="1"/>
      <c r="AT193" s="459"/>
      <c r="AU193" s="459"/>
      <c r="AV193" s="459"/>
      <c r="AW193" s="459"/>
      <c r="AX193" s="459"/>
      <c r="AY193" s="459"/>
      <c r="AZ193" s="459"/>
      <c r="BA193" s="459"/>
      <c r="BB193" s="459"/>
      <c r="BC193" s="459"/>
      <c r="BD193" s="459"/>
      <c r="BE193" s="459"/>
      <c r="BF193" s="459"/>
      <c r="BG193" s="459"/>
      <c r="BH193" s="459"/>
      <c r="BI193" s="459"/>
      <c r="BJ193" s="459"/>
      <c r="BK193" s="459"/>
      <c r="BL193" s="459"/>
      <c r="BM193" s="459"/>
      <c r="BN193" s="459"/>
      <c r="BO193" s="459"/>
      <c r="BP193" s="459"/>
      <c r="BQ193" s="459"/>
      <c r="BR193" s="459"/>
      <c r="BS193" s="459"/>
      <c r="BT193" s="459"/>
      <c r="BU193" s="459"/>
      <c r="BV193" s="459"/>
      <c r="BW193" s="459"/>
      <c r="BX193" s="459"/>
      <c r="BY193" s="459"/>
      <c r="BZ193" s="459"/>
      <c r="CA193" s="459"/>
      <c r="CB193" s="459"/>
      <c r="CC193" s="459"/>
      <c r="CD193" s="459"/>
      <c r="CE193" s="459"/>
      <c r="CF193" s="459"/>
      <c r="CG193" s="459"/>
      <c r="CH193" s="459"/>
      <c r="CI193" s="459"/>
      <c r="CJ193" s="459"/>
      <c r="CK193" s="459"/>
      <c r="CL193" s="459"/>
      <c r="CM193" s="459"/>
      <c r="CN193" s="459"/>
      <c r="CO193" s="459"/>
      <c r="CP193" s="459"/>
      <c r="CQ193" s="459"/>
      <c r="CR193" s="459"/>
      <c r="CS193" s="459"/>
      <c r="CT193" s="459"/>
      <c r="CU193" s="459"/>
      <c r="CV193" s="459"/>
      <c r="CW193" s="459"/>
      <c r="CX193" s="459"/>
      <c r="CY193" s="459"/>
      <c r="CZ193" s="459"/>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459"/>
      <c r="AM194" s="459"/>
      <c r="AN194" s="459"/>
      <c r="AO194" s="1"/>
      <c r="AP194" s="1"/>
      <c r="AQ194" s="1"/>
      <c r="AR194" s="1"/>
      <c r="AS194" s="1"/>
      <c r="AT194" s="459"/>
      <c r="AU194" s="459"/>
      <c r="AV194" s="459"/>
      <c r="AW194" s="459"/>
      <c r="AX194" s="459"/>
      <c r="AY194" s="459"/>
      <c r="AZ194" s="459"/>
      <c r="BA194" s="459"/>
      <c r="BB194" s="459"/>
      <c r="BC194" s="459"/>
      <c r="BD194" s="459"/>
      <c r="BE194" s="459"/>
      <c r="BF194" s="459"/>
      <c r="BG194" s="459"/>
      <c r="BH194" s="459"/>
      <c r="BI194" s="459"/>
      <c r="BJ194" s="459"/>
      <c r="BK194" s="459"/>
      <c r="BL194" s="459"/>
      <c r="BM194" s="459"/>
      <c r="BN194" s="459"/>
      <c r="BO194" s="459"/>
      <c r="BP194" s="459"/>
      <c r="BQ194" s="459"/>
      <c r="BR194" s="459"/>
      <c r="BS194" s="459"/>
      <c r="BT194" s="459"/>
      <c r="BU194" s="459"/>
      <c r="BV194" s="459"/>
      <c r="BW194" s="459"/>
      <c r="BX194" s="459"/>
      <c r="BY194" s="459"/>
      <c r="BZ194" s="459"/>
      <c r="CA194" s="459"/>
      <c r="CB194" s="459"/>
      <c r="CC194" s="459"/>
      <c r="CD194" s="459"/>
      <c r="CE194" s="459"/>
      <c r="CF194" s="459"/>
      <c r="CG194" s="459"/>
      <c r="CH194" s="459"/>
      <c r="CI194" s="459"/>
      <c r="CJ194" s="459"/>
      <c r="CK194" s="459"/>
      <c r="CL194" s="459"/>
      <c r="CM194" s="459"/>
      <c r="CN194" s="459"/>
      <c r="CO194" s="459"/>
      <c r="CP194" s="459"/>
      <c r="CQ194" s="459"/>
      <c r="CR194" s="459"/>
      <c r="CS194" s="459"/>
      <c r="CT194" s="459"/>
      <c r="CU194" s="459"/>
      <c r="CV194" s="459"/>
      <c r="CW194" s="459"/>
      <c r="CX194" s="459"/>
      <c r="CY194" s="459"/>
      <c r="CZ194" s="459"/>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459"/>
      <c r="AM195" s="459"/>
      <c r="AN195" s="459"/>
      <c r="AO195" s="1"/>
      <c r="AP195" s="1"/>
      <c r="AQ195" s="1"/>
      <c r="AR195" s="1"/>
      <c r="AS195" s="1"/>
      <c r="AT195" s="459"/>
      <c r="AU195" s="459"/>
      <c r="AV195" s="459"/>
      <c r="AW195" s="459"/>
      <c r="AX195" s="459"/>
      <c r="AY195" s="459"/>
      <c r="AZ195" s="459"/>
      <c r="BA195" s="459"/>
      <c r="BB195" s="459"/>
      <c r="BC195" s="459"/>
      <c r="BD195" s="459"/>
      <c r="BE195" s="459"/>
      <c r="BF195" s="459"/>
      <c r="BG195" s="459"/>
      <c r="BH195" s="459"/>
      <c r="BI195" s="459"/>
      <c r="BJ195" s="459"/>
      <c r="BK195" s="459"/>
      <c r="BL195" s="459"/>
      <c r="BM195" s="459"/>
      <c r="BN195" s="459"/>
      <c r="BO195" s="459"/>
      <c r="BP195" s="459"/>
      <c r="BQ195" s="459"/>
      <c r="BR195" s="459"/>
      <c r="BS195" s="459"/>
      <c r="BT195" s="459"/>
      <c r="BU195" s="459"/>
      <c r="BV195" s="459"/>
      <c r="BW195" s="459"/>
      <c r="BX195" s="459"/>
      <c r="BY195" s="459"/>
      <c r="BZ195" s="459"/>
      <c r="CA195" s="459"/>
      <c r="CB195" s="459"/>
      <c r="CC195" s="459"/>
      <c r="CD195" s="459"/>
      <c r="CE195" s="459"/>
      <c r="CF195" s="459"/>
      <c r="CG195" s="459"/>
      <c r="CH195" s="459"/>
      <c r="CI195" s="459"/>
      <c r="CJ195" s="459"/>
      <c r="CK195" s="459"/>
      <c r="CL195" s="459"/>
      <c r="CM195" s="459"/>
      <c r="CN195" s="459"/>
      <c r="CO195" s="459"/>
      <c r="CP195" s="459"/>
      <c r="CQ195" s="459"/>
      <c r="CR195" s="459"/>
      <c r="CS195" s="459"/>
      <c r="CT195" s="459"/>
      <c r="CU195" s="459"/>
      <c r="CV195" s="459"/>
      <c r="CW195" s="459"/>
      <c r="CX195" s="459"/>
      <c r="CY195" s="459"/>
      <c r="CZ195" s="459"/>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459"/>
      <c r="AM196" s="459"/>
      <c r="AN196" s="459"/>
      <c r="AO196" s="1"/>
      <c r="AP196" s="1"/>
      <c r="AQ196" s="1"/>
      <c r="AR196" s="1"/>
      <c r="AS196" s="1"/>
      <c r="AT196" s="459"/>
      <c r="AU196" s="459"/>
      <c r="AV196" s="459"/>
      <c r="AW196" s="459"/>
      <c r="AX196" s="459"/>
      <c r="AY196" s="459"/>
      <c r="AZ196" s="459"/>
      <c r="BA196" s="459"/>
      <c r="BB196" s="459"/>
      <c r="BC196" s="459"/>
      <c r="BD196" s="459"/>
      <c r="BE196" s="459"/>
      <c r="BF196" s="459"/>
      <c r="BG196" s="459"/>
      <c r="BH196" s="459"/>
      <c r="BI196" s="459"/>
      <c r="BJ196" s="459"/>
      <c r="BK196" s="459"/>
      <c r="BL196" s="459"/>
      <c r="BM196" s="459"/>
      <c r="BN196" s="459"/>
      <c r="BO196" s="459"/>
      <c r="BP196" s="459"/>
      <c r="BQ196" s="459"/>
      <c r="BR196" s="459"/>
      <c r="BS196" s="459"/>
      <c r="BT196" s="459"/>
      <c r="BU196" s="459"/>
      <c r="BV196" s="459"/>
      <c r="BW196" s="459"/>
      <c r="BX196" s="459"/>
      <c r="BY196" s="459"/>
      <c r="BZ196" s="459"/>
      <c r="CA196" s="459"/>
      <c r="CB196" s="459"/>
      <c r="CC196" s="459"/>
      <c r="CD196" s="459"/>
      <c r="CE196" s="459"/>
      <c r="CF196" s="459"/>
      <c r="CG196" s="459"/>
      <c r="CH196" s="459"/>
      <c r="CI196" s="459"/>
      <c r="CJ196" s="459"/>
      <c r="CK196" s="459"/>
      <c r="CL196" s="459"/>
      <c r="CM196" s="459"/>
      <c r="CN196" s="459"/>
      <c r="CO196" s="459"/>
      <c r="CP196" s="459"/>
      <c r="CQ196" s="459"/>
      <c r="CR196" s="459"/>
      <c r="CS196" s="459"/>
      <c r="CT196" s="459"/>
      <c r="CU196" s="459"/>
      <c r="CV196" s="459"/>
      <c r="CW196" s="459"/>
      <c r="CX196" s="459"/>
      <c r="CY196" s="459"/>
      <c r="CZ196" s="459"/>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459"/>
      <c r="AM197" s="459"/>
      <c r="AN197" s="459"/>
      <c r="AO197" s="1"/>
      <c r="AP197" s="1"/>
      <c r="AQ197" s="1"/>
      <c r="AR197" s="1"/>
      <c r="AS197" s="1"/>
      <c r="AT197" s="459"/>
      <c r="AU197" s="459"/>
      <c r="AV197" s="459"/>
      <c r="AW197" s="459"/>
      <c r="AX197" s="459"/>
      <c r="AY197" s="459"/>
      <c r="AZ197" s="459"/>
      <c r="BA197" s="459"/>
      <c r="BB197" s="459"/>
      <c r="BC197" s="459"/>
      <c r="BD197" s="459"/>
      <c r="BE197" s="459"/>
      <c r="BF197" s="459"/>
      <c r="BG197" s="459"/>
      <c r="BH197" s="459"/>
      <c r="BI197" s="459"/>
      <c r="BJ197" s="459"/>
      <c r="BK197" s="459"/>
      <c r="BL197" s="459"/>
      <c r="BM197" s="459"/>
      <c r="BN197" s="459"/>
      <c r="BO197" s="459"/>
      <c r="BP197" s="459"/>
      <c r="BQ197" s="459"/>
      <c r="BR197" s="459"/>
      <c r="BS197" s="459"/>
      <c r="BT197" s="459"/>
      <c r="BU197" s="459"/>
      <c r="BV197" s="459"/>
      <c r="BW197" s="459"/>
      <c r="BX197" s="459"/>
      <c r="BY197" s="459"/>
      <c r="BZ197" s="459"/>
      <c r="CA197" s="459"/>
      <c r="CB197" s="459"/>
      <c r="CC197" s="459"/>
      <c r="CD197" s="459"/>
      <c r="CE197" s="459"/>
      <c r="CF197" s="459"/>
      <c r="CG197" s="459"/>
      <c r="CH197" s="459"/>
      <c r="CI197" s="459"/>
      <c r="CJ197" s="459"/>
      <c r="CK197" s="459"/>
      <c r="CL197" s="459"/>
      <c r="CM197" s="459"/>
      <c r="CN197" s="459"/>
      <c r="CO197" s="459"/>
      <c r="CP197" s="459"/>
      <c r="CQ197" s="459"/>
      <c r="CR197" s="459"/>
      <c r="CS197" s="459"/>
      <c r="CT197" s="459"/>
      <c r="CU197" s="459"/>
      <c r="CV197" s="459"/>
      <c r="CW197" s="459"/>
      <c r="CX197" s="459"/>
      <c r="CY197" s="459"/>
      <c r="CZ197" s="459"/>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459"/>
      <c r="AM198" s="459"/>
      <c r="AN198" s="459"/>
      <c r="AO198" s="1"/>
      <c r="AP198" s="1"/>
      <c r="AQ198" s="1"/>
      <c r="AR198" s="1"/>
      <c r="AS198" s="1"/>
      <c r="AT198" s="459"/>
      <c r="AU198" s="459"/>
      <c r="AV198" s="459"/>
      <c r="AW198" s="459"/>
      <c r="AX198" s="459"/>
      <c r="AY198" s="459"/>
      <c r="AZ198" s="459"/>
      <c r="BA198" s="459"/>
      <c r="BB198" s="459"/>
      <c r="BC198" s="459"/>
      <c r="BD198" s="459"/>
      <c r="BE198" s="459"/>
      <c r="BF198" s="459"/>
      <c r="BG198" s="459"/>
      <c r="BH198" s="459"/>
      <c r="BI198" s="459"/>
      <c r="BJ198" s="459"/>
      <c r="BK198" s="459"/>
      <c r="BL198" s="459"/>
      <c r="BM198" s="459"/>
      <c r="BN198" s="459"/>
      <c r="BO198" s="459"/>
      <c r="BP198" s="459"/>
      <c r="BQ198" s="459"/>
      <c r="BR198" s="459"/>
      <c r="BS198" s="459"/>
      <c r="BT198" s="459"/>
      <c r="BU198" s="459"/>
      <c r="BV198" s="459"/>
      <c r="BW198" s="459"/>
      <c r="BX198" s="459"/>
      <c r="BY198" s="459"/>
      <c r="BZ198" s="459"/>
      <c r="CA198" s="459"/>
      <c r="CB198" s="459"/>
      <c r="CC198" s="459"/>
      <c r="CD198" s="459"/>
      <c r="CE198" s="459"/>
      <c r="CF198" s="459"/>
      <c r="CG198" s="459"/>
      <c r="CH198" s="459"/>
      <c r="CI198" s="459"/>
      <c r="CJ198" s="459"/>
      <c r="CK198" s="459"/>
      <c r="CL198" s="459"/>
      <c r="CM198" s="459"/>
      <c r="CN198" s="459"/>
      <c r="CO198" s="459"/>
      <c r="CP198" s="459"/>
      <c r="CQ198" s="459"/>
      <c r="CR198" s="459"/>
      <c r="CS198" s="459"/>
      <c r="CT198" s="459"/>
      <c r="CU198" s="459"/>
      <c r="CV198" s="459"/>
      <c r="CW198" s="459"/>
      <c r="CX198" s="459"/>
      <c r="CY198" s="459"/>
      <c r="CZ198" s="459"/>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459"/>
      <c r="AM199" s="459"/>
      <c r="AN199" s="459"/>
      <c r="AO199" s="1"/>
      <c r="AP199" s="1"/>
      <c r="AQ199" s="1"/>
      <c r="AR199" s="1"/>
      <c r="AS199" s="1"/>
      <c r="AT199" s="459"/>
      <c r="AU199" s="459"/>
      <c r="AV199" s="459"/>
      <c r="AW199" s="459"/>
      <c r="AX199" s="459"/>
      <c r="AY199" s="459"/>
      <c r="AZ199" s="459"/>
      <c r="BA199" s="459"/>
      <c r="BB199" s="459"/>
      <c r="BC199" s="459"/>
      <c r="BD199" s="459"/>
      <c r="BE199" s="459"/>
      <c r="BF199" s="459"/>
      <c r="BG199" s="459"/>
      <c r="BH199" s="459"/>
      <c r="BI199" s="459"/>
      <c r="BJ199" s="459"/>
      <c r="BK199" s="459"/>
      <c r="BL199" s="459"/>
      <c r="BM199" s="459"/>
      <c r="BN199" s="459"/>
      <c r="BO199" s="459"/>
      <c r="BP199" s="459"/>
      <c r="BQ199" s="459"/>
      <c r="BR199" s="459"/>
      <c r="BS199" s="459"/>
      <c r="BT199" s="459"/>
      <c r="BU199" s="459"/>
      <c r="BV199" s="459"/>
      <c r="BW199" s="459"/>
      <c r="BX199" s="459"/>
      <c r="BY199" s="459"/>
      <c r="BZ199" s="459"/>
      <c r="CA199" s="459"/>
      <c r="CB199" s="459"/>
      <c r="CC199" s="459"/>
      <c r="CD199" s="459"/>
      <c r="CE199" s="459"/>
      <c r="CF199" s="459"/>
      <c r="CG199" s="459"/>
      <c r="CH199" s="459"/>
      <c r="CI199" s="459"/>
      <c r="CJ199" s="459"/>
      <c r="CK199" s="459"/>
      <c r="CL199" s="459"/>
      <c r="CM199" s="459"/>
      <c r="CN199" s="459"/>
      <c r="CO199" s="459"/>
      <c r="CP199" s="459"/>
      <c r="CQ199" s="459"/>
      <c r="CR199" s="459"/>
      <c r="CS199" s="459"/>
      <c r="CT199" s="459"/>
      <c r="CU199" s="459"/>
      <c r="CV199" s="459"/>
      <c r="CW199" s="459"/>
      <c r="CX199" s="459"/>
      <c r="CY199" s="459"/>
      <c r="CZ199" s="459"/>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459"/>
      <c r="AM200" s="459"/>
      <c r="AN200" s="459"/>
      <c r="AO200" s="1"/>
      <c r="AP200" s="1"/>
      <c r="AQ200" s="1"/>
      <c r="AR200" s="1"/>
      <c r="AS200" s="1"/>
      <c r="AT200" s="459"/>
      <c r="AU200" s="459"/>
      <c r="AV200" s="459"/>
      <c r="AW200" s="459"/>
      <c r="AX200" s="459"/>
      <c r="AY200" s="459"/>
      <c r="AZ200" s="459"/>
      <c r="BA200" s="459"/>
      <c r="BB200" s="459"/>
      <c r="BC200" s="459"/>
      <c r="BD200" s="459"/>
      <c r="BE200" s="459"/>
      <c r="BF200" s="459"/>
      <c r="BG200" s="459"/>
      <c r="BH200" s="459"/>
      <c r="BI200" s="459"/>
      <c r="BJ200" s="459"/>
      <c r="BK200" s="459"/>
      <c r="BL200" s="459"/>
      <c r="BM200" s="459"/>
      <c r="BN200" s="459"/>
      <c r="BO200" s="459"/>
      <c r="BP200" s="459"/>
      <c r="BQ200" s="459"/>
      <c r="BR200" s="459"/>
      <c r="BS200" s="459"/>
      <c r="BT200" s="459"/>
      <c r="BU200" s="459"/>
      <c r="BV200" s="459"/>
      <c r="BW200" s="459"/>
      <c r="BX200" s="459"/>
      <c r="BY200" s="459"/>
      <c r="BZ200" s="459"/>
      <c r="CA200" s="459"/>
      <c r="CB200" s="459"/>
      <c r="CC200" s="459"/>
      <c r="CD200" s="459"/>
      <c r="CE200" s="459"/>
      <c r="CF200" s="459"/>
      <c r="CG200" s="459"/>
      <c r="CH200" s="459"/>
      <c r="CI200" s="459"/>
      <c r="CJ200" s="459"/>
      <c r="CK200" s="459"/>
      <c r="CL200" s="459"/>
      <c r="CM200" s="459"/>
      <c r="CN200" s="459"/>
      <c r="CO200" s="459"/>
      <c r="CP200" s="459"/>
      <c r="CQ200" s="459"/>
      <c r="CR200" s="459"/>
      <c r="CS200" s="459"/>
      <c r="CT200" s="459"/>
      <c r="CU200" s="459"/>
      <c r="CV200" s="459"/>
      <c r="CW200" s="459"/>
      <c r="CX200" s="459"/>
      <c r="CY200" s="459"/>
      <c r="CZ200" s="459"/>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459"/>
      <c r="AM201" s="459"/>
      <c r="AN201" s="459"/>
      <c r="AO201" s="1"/>
      <c r="AP201" s="1"/>
      <c r="AQ201" s="1"/>
      <c r="AR201" s="1"/>
      <c r="AS201" s="1"/>
      <c r="AT201" s="459"/>
      <c r="AU201" s="459"/>
      <c r="AV201" s="459"/>
      <c r="AW201" s="459"/>
      <c r="AX201" s="459"/>
      <c r="AY201" s="459"/>
      <c r="AZ201" s="459"/>
      <c r="BA201" s="459"/>
      <c r="BB201" s="459"/>
      <c r="BC201" s="459"/>
      <c r="BD201" s="459"/>
      <c r="BE201" s="459"/>
      <c r="BF201" s="459"/>
      <c r="BG201" s="459"/>
      <c r="BH201" s="459"/>
      <c r="BI201" s="459"/>
      <c r="BJ201" s="459"/>
      <c r="BK201" s="459"/>
      <c r="BL201" s="459"/>
      <c r="BM201" s="459"/>
      <c r="BN201" s="459"/>
      <c r="BO201" s="459"/>
      <c r="BP201" s="459"/>
      <c r="BQ201" s="459"/>
      <c r="BR201" s="459"/>
      <c r="BS201" s="459"/>
      <c r="BT201" s="459"/>
      <c r="BU201" s="459"/>
      <c r="BV201" s="459"/>
      <c r="BW201" s="459"/>
      <c r="BX201" s="459"/>
      <c r="BY201" s="459"/>
      <c r="BZ201" s="459"/>
      <c r="CA201" s="459"/>
      <c r="CB201" s="459"/>
      <c r="CC201" s="459"/>
      <c r="CD201" s="459"/>
      <c r="CE201" s="459"/>
      <c r="CF201" s="459"/>
      <c r="CG201" s="459"/>
      <c r="CH201" s="459"/>
      <c r="CI201" s="459"/>
      <c r="CJ201" s="459"/>
      <c r="CK201" s="459"/>
      <c r="CL201" s="459"/>
      <c r="CM201" s="459"/>
      <c r="CN201" s="459"/>
      <c r="CO201" s="459"/>
      <c r="CP201" s="459"/>
      <c r="CQ201" s="459"/>
      <c r="CR201" s="459"/>
      <c r="CS201" s="459"/>
      <c r="CT201" s="459"/>
      <c r="CU201" s="459"/>
      <c r="CV201" s="459"/>
      <c r="CW201" s="459"/>
      <c r="CX201" s="459"/>
      <c r="CY201" s="459"/>
      <c r="CZ201" s="459"/>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459"/>
      <c r="AM202" s="459"/>
      <c r="AN202" s="459"/>
      <c r="AO202" s="1"/>
      <c r="AP202" s="1"/>
      <c r="AQ202" s="1"/>
      <c r="AR202" s="1"/>
      <c r="AS202" s="1"/>
      <c r="AT202" s="459"/>
      <c r="AU202" s="459"/>
      <c r="AV202" s="459"/>
      <c r="AW202" s="459"/>
      <c r="AX202" s="459"/>
      <c r="AY202" s="459"/>
      <c r="AZ202" s="459"/>
      <c r="BA202" s="459"/>
      <c r="BB202" s="459"/>
      <c r="BC202" s="459"/>
      <c r="BD202" s="459"/>
      <c r="BE202" s="459"/>
      <c r="BF202" s="459"/>
      <c r="BG202" s="459"/>
      <c r="BH202" s="459"/>
      <c r="BI202" s="459"/>
      <c r="BJ202" s="459"/>
      <c r="BK202" s="459"/>
      <c r="BL202" s="459"/>
      <c r="BM202" s="459"/>
      <c r="BN202" s="459"/>
      <c r="BO202" s="459"/>
      <c r="BP202" s="459"/>
      <c r="BQ202" s="459"/>
      <c r="BR202" s="459"/>
      <c r="BS202" s="459"/>
      <c r="BT202" s="459"/>
      <c r="BU202" s="459"/>
      <c r="BV202" s="459"/>
      <c r="BW202" s="459"/>
      <c r="BX202" s="459"/>
      <c r="BY202" s="459"/>
      <c r="BZ202" s="459"/>
      <c r="CA202" s="459"/>
      <c r="CB202" s="459"/>
      <c r="CC202" s="459"/>
      <c r="CD202" s="459"/>
      <c r="CE202" s="459"/>
      <c r="CF202" s="459"/>
      <c r="CG202" s="459"/>
      <c r="CH202" s="459"/>
      <c r="CI202" s="459"/>
      <c r="CJ202" s="459"/>
      <c r="CK202" s="459"/>
      <c r="CL202" s="459"/>
      <c r="CM202" s="459"/>
      <c r="CN202" s="459"/>
      <c r="CO202" s="459"/>
      <c r="CP202" s="459"/>
      <c r="CQ202" s="459"/>
      <c r="CR202" s="459"/>
      <c r="CS202" s="459"/>
      <c r="CT202" s="459"/>
      <c r="CU202" s="459"/>
      <c r="CV202" s="459"/>
      <c r="CW202" s="459"/>
      <c r="CX202" s="459"/>
      <c r="CY202" s="459"/>
      <c r="CZ202" s="459"/>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459"/>
      <c r="AM203" s="459"/>
      <c r="AN203" s="459"/>
      <c r="AO203" s="1"/>
      <c r="AP203" s="1"/>
      <c r="AQ203" s="1"/>
      <c r="AR203" s="1"/>
      <c r="AS203" s="1"/>
      <c r="AT203" s="459"/>
      <c r="AU203" s="459"/>
      <c r="AV203" s="459"/>
      <c r="AW203" s="459"/>
      <c r="AX203" s="459"/>
      <c r="AY203" s="459"/>
      <c r="AZ203" s="459"/>
      <c r="BA203" s="459"/>
      <c r="BB203" s="459"/>
      <c r="BC203" s="459"/>
      <c r="BD203" s="459"/>
      <c r="BE203" s="459"/>
      <c r="BF203" s="459"/>
      <c r="BG203" s="459"/>
      <c r="BH203" s="459"/>
      <c r="BI203" s="459"/>
      <c r="BJ203" s="459"/>
      <c r="BK203" s="459"/>
      <c r="BL203" s="459"/>
      <c r="BM203" s="459"/>
      <c r="BN203" s="459"/>
      <c r="BO203" s="459"/>
      <c r="BP203" s="459"/>
      <c r="BQ203" s="459"/>
      <c r="BR203" s="459"/>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459"/>
      <c r="AM204" s="459"/>
      <c r="AN204" s="459"/>
      <c r="AO204" s="1"/>
      <c r="AP204" s="1"/>
      <c r="AQ204" s="1"/>
      <c r="AR204" s="1"/>
      <c r="AS204" s="1"/>
      <c r="AT204" s="459"/>
      <c r="AU204" s="459"/>
      <c r="AV204" s="459"/>
      <c r="AW204" s="459"/>
      <c r="AX204" s="459"/>
      <c r="AY204" s="459"/>
      <c r="AZ204" s="459"/>
      <c r="BA204" s="459"/>
      <c r="BB204" s="459"/>
      <c r="BC204" s="459"/>
      <c r="BD204" s="459"/>
      <c r="BE204" s="459"/>
      <c r="BF204" s="459"/>
      <c r="BG204" s="459"/>
      <c r="BH204" s="459"/>
      <c r="BI204" s="459"/>
      <c r="BJ204" s="459"/>
      <c r="BK204" s="459"/>
      <c r="BL204" s="459"/>
      <c r="BM204" s="459"/>
      <c r="BN204" s="459"/>
      <c r="BO204" s="459"/>
      <c r="BP204" s="459"/>
      <c r="BQ204" s="459"/>
      <c r="BR204" s="459"/>
      <c r="BS204" s="459"/>
      <c r="BT204" s="459"/>
      <c r="BU204" s="459"/>
      <c r="BV204" s="459"/>
      <c r="BW204" s="459"/>
      <c r="BX204" s="459"/>
      <c r="BY204" s="459"/>
      <c r="BZ204" s="459"/>
      <c r="CA204" s="459"/>
      <c r="CB204" s="459"/>
      <c r="CC204" s="459"/>
      <c r="CD204" s="459"/>
      <c r="CE204" s="459"/>
      <c r="CF204" s="459"/>
      <c r="CG204" s="459"/>
      <c r="CH204" s="459"/>
      <c r="CI204" s="459"/>
      <c r="CJ204" s="459"/>
      <c r="CK204" s="459"/>
      <c r="CL204" s="459"/>
      <c r="CM204" s="459"/>
      <c r="CN204" s="459"/>
      <c r="CO204" s="459"/>
      <c r="CP204" s="459"/>
      <c r="CQ204" s="459"/>
      <c r="CR204" s="459"/>
      <c r="CS204" s="459"/>
      <c r="CT204" s="459"/>
      <c r="CU204" s="459"/>
      <c r="CV204" s="459"/>
      <c r="CW204" s="459"/>
      <c r="CX204" s="459"/>
      <c r="CY204" s="459"/>
      <c r="CZ204" s="459"/>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459"/>
      <c r="AM205" s="459"/>
      <c r="AN205" s="459"/>
      <c r="AO205" s="1"/>
      <c r="AP205" s="1"/>
      <c r="AQ205" s="1"/>
      <c r="AR205" s="1"/>
      <c r="AS205" s="1"/>
      <c r="AT205" s="459"/>
      <c r="AU205" s="459"/>
      <c r="AV205" s="459"/>
      <c r="AW205" s="459"/>
      <c r="AX205" s="459"/>
      <c r="AY205" s="459"/>
      <c r="AZ205" s="459"/>
      <c r="BA205" s="459"/>
      <c r="BB205" s="459"/>
      <c r="BC205" s="459"/>
      <c r="BD205" s="459"/>
      <c r="BE205" s="459"/>
      <c r="BF205" s="459"/>
      <c r="BG205" s="459"/>
      <c r="BH205" s="459"/>
      <c r="BI205" s="459"/>
      <c r="BJ205" s="459"/>
      <c r="BK205" s="459"/>
      <c r="BL205" s="459"/>
      <c r="BM205" s="459"/>
      <c r="BN205" s="459"/>
      <c r="BO205" s="459"/>
      <c r="BP205" s="459"/>
      <c r="BQ205" s="459"/>
      <c r="BR205" s="459"/>
      <c r="BS205" s="459"/>
      <c r="BT205" s="459"/>
      <c r="BU205" s="459"/>
      <c r="BV205" s="459"/>
      <c r="BW205" s="459"/>
      <c r="BX205" s="459"/>
      <c r="BY205" s="459"/>
      <c r="BZ205" s="459"/>
      <c r="CA205" s="459"/>
      <c r="CB205" s="459"/>
      <c r="CC205" s="459"/>
      <c r="CD205" s="459"/>
      <c r="CE205" s="459"/>
      <c r="CF205" s="459"/>
      <c r="CG205" s="459"/>
      <c r="CH205" s="459"/>
      <c r="CI205" s="459"/>
      <c r="CJ205" s="459"/>
      <c r="CK205" s="459"/>
      <c r="CL205" s="459"/>
      <c r="CM205" s="459"/>
      <c r="CN205" s="459"/>
      <c r="CO205" s="459"/>
      <c r="CP205" s="459"/>
      <c r="CQ205" s="459"/>
      <c r="CR205" s="459"/>
      <c r="CS205" s="459"/>
      <c r="CT205" s="459"/>
      <c r="CU205" s="459"/>
      <c r="CV205" s="459"/>
      <c r="CW205" s="459"/>
      <c r="CX205" s="459"/>
      <c r="CY205" s="459"/>
      <c r="CZ205" s="459"/>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459"/>
      <c r="AM206" s="459"/>
      <c r="AN206" s="459"/>
      <c r="AO206" s="1"/>
      <c r="AP206" s="1"/>
      <c r="AQ206" s="1"/>
      <c r="AR206" s="1"/>
      <c r="AS206" s="1"/>
      <c r="AT206" s="459"/>
      <c r="AU206" s="459"/>
      <c r="AV206" s="459"/>
      <c r="AW206" s="459"/>
      <c r="AX206" s="459"/>
      <c r="AY206" s="459"/>
      <c r="AZ206" s="459"/>
      <c r="BA206" s="459"/>
      <c r="BB206" s="459"/>
      <c r="BC206" s="459"/>
      <c r="BD206" s="459"/>
      <c r="BE206" s="459"/>
      <c r="BF206" s="459"/>
      <c r="BG206" s="459"/>
      <c r="BH206" s="459"/>
      <c r="BI206" s="459"/>
      <c r="BJ206" s="459"/>
      <c r="BK206" s="459"/>
      <c r="BL206" s="459"/>
      <c r="BM206" s="459"/>
      <c r="BN206" s="459"/>
      <c r="BO206" s="459"/>
      <c r="BP206" s="459"/>
      <c r="BQ206" s="459"/>
      <c r="BR206" s="459"/>
      <c r="BS206" s="459"/>
      <c r="BT206" s="459"/>
      <c r="BU206" s="459"/>
      <c r="BV206" s="459"/>
      <c r="BW206" s="459"/>
      <c r="BX206" s="459"/>
      <c r="BY206" s="459"/>
      <c r="BZ206" s="459"/>
      <c r="CA206" s="459"/>
      <c r="CB206" s="459"/>
      <c r="CC206" s="459"/>
      <c r="CD206" s="459"/>
      <c r="CE206" s="459"/>
      <c r="CF206" s="459"/>
      <c r="CG206" s="459"/>
      <c r="CH206" s="459"/>
      <c r="CI206" s="459"/>
      <c r="CJ206" s="459"/>
      <c r="CK206" s="459"/>
      <c r="CL206" s="459"/>
      <c r="CM206" s="459"/>
      <c r="CN206" s="459"/>
      <c r="CO206" s="459"/>
      <c r="CP206" s="459"/>
      <c r="CQ206" s="459"/>
      <c r="CR206" s="459"/>
      <c r="CS206" s="459"/>
      <c r="CT206" s="459"/>
      <c r="CU206" s="459"/>
      <c r="CV206" s="459"/>
      <c r="CW206" s="459"/>
      <c r="CX206" s="459"/>
      <c r="CY206" s="459"/>
      <c r="CZ206" s="459"/>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459"/>
      <c r="AM207" s="459"/>
      <c r="AN207" s="459"/>
      <c r="AO207" s="1"/>
      <c r="AP207" s="1"/>
      <c r="AQ207" s="1"/>
      <c r="AR207" s="1"/>
      <c r="AS207" s="1"/>
      <c r="AT207" s="459"/>
      <c r="AU207" s="459"/>
      <c r="AV207" s="459"/>
      <c r="AW207" s="459"/>
      <c r="AX207" s="459"/>
      <c r="AY207" s="459"/>
      <c r="AZ207" s="459"/>
      <c r="BA207" s="459"/>
      <c r="BB207" s="459"/>
      <c r="BC207" s="459"/>
      <c r="BD207" s="459"/>
      <c r="BE207" s="459"/>
      <c r="BF207" s="459"/>
      <c r="BG207" s="459"/>
      <c r="BH207" s="459"/>
      <c r="BI207" s="459"/>
      <c r="BJ207" s="459"/>
      <c r="BK207" s="459"/>
      <c r="BL207" s="459"/>
      <c r="BM207" s="459"/>
      <c r="BN207" s="459"/>
      <c r="BO207" s="459"/>
      <c r="BP207" s="459"/>
      <c r="BQ207" s="459"/>
      <c r="BR207" s="459"/>
      <c r="BS207" s="459"/>
      <c r="BT207" s="459"/>
      <c r="BU207" s="459"/>
      <c r="BV207" s="459"/>
      <c r="BW207" s="459"/>
      <c r="BX207" s="459"/>
      <c r="BY207" s="459"/>
      <c r="BZ207" s="459"/>
      <c r="CA207" s="459"/>
      <c r="CB207" s="459"/>
      <c r="CC207" s="459"/>
      <c r="CD207" s="459"/>
      <c r="CE207" s="459"/>
      <c r="CF207" s="459"/>
      <c r="CG207" s="459"/>
      <c r="CH207" s="459"/>
      <c r="CI207" s="459"/>
      <c r="CJ207" s="459"/>
      <c r="CK207" s="459"/>
      <c r="CL207" s="459"/>
      <c r="CM207" s="459"/>
      <c r="CN207" s="459"/>
      <c r="CO207" s="459"/>
      <c r="CP207" s="459"/>
      <c r="CQ207" s="459"/>
      <c r="CR207" s="459"/>
      <c r="CS207" s="459"/>
      <c r="CT207" s="459"/>
      <c r="CU207" s="459"/>
      <c r="CV207" s="459"/>
      <c r="CW207" s="459"/>
      <c r="CX207" s="459"/>
      <c r="CY207" s="459"/>
      <c r="CZ207" s="459"/>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459"/>
      <c r="AM208" s="459"/>
      <c r="AN208" s="459"/>
      <c r="AO208" s="1"/>
      <c r="AP208" s="1"/>
      <c r="AQ208" s="1"/>
      <c r="AR208" s="1"/>
      <c r="AS208" s="1"/>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59"/>
      <c r="BV208" s="459"/>
      <c r="BW208" s="459"/>
      <c r="BX208" s="459"/>
      <c r="BY208" s="459"/>
      <c r="BZ208" s="459"/>
      <c r="CA208" s="459"/>
      <c r="CB208" s="459"/>
      <c r="CC208" s="459"/>
      <c r="CD208" s="459"/>
      <c r="CE208" s="459"/>
      <c r="CF208" s="459"/>
      <c r="CG208" s="459"/>
      <c r="CH208" s="459"/>
      <c r="CI208" s="459"/>
      <c r="CJ208" s="459"/>
      <c r="CK208" s="459"/>
      <c r="CL208" s="459"/>
      <c r="CM208" s="459"/>
      <c r="CN208" s="459"/>
      <c r="CO208" s="459"/>
      <c r="CP208" s="459"/>
      <c r="CQ208" s="459"/>
      <c r="CR208" s="459"/>
      <c r="CS208" s="459"/>
      <c r="CT208" s="459"/>
      <c r="CU208" s="459"/>
      <c r="CV208" s="459"/>
      <c r="CW208" s="459"/>
      <c r="CX208" s="459"/>
      <c r="CY208" s="459"/>
      <c r="CZ208" s="459"/>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459"/>
      <c r="AM209" s="459"/>
      <c r="AN209" s="459"/>
      <c r="AO209" s="1"/>
      <c r="AP209" s="1"/>
      <c r="AQ209" s="1"/>
      <c r="AR209" s="1"/>
      <c r="AS209" s="1"/>
      <c r="AT209" s="459"/>
      <c r="AU209" s="459"/>
      <c r="AV209" s="459"/>
      <c r="AW209" s="459"/>
      <c r="AX209" s="459"/>
      <c r="AY209" s="459"/>
      <c r="AZ209" s="459"/>
      <c r="BA209" s="459"/>
      <c r="BB209" s="459"/>
      <c r="BC209" s="459"/>
      <c r="BD209" s="459"/>
      <c r="BE209" s="459"/>
      <c r="BF209" s="459"/>
      <c r="BG209" s="459"/>
      <c r="BH209" s="459"/>
      <c r="BI209" s="459"/>
      <c r="BJ209" s="459"/>
      <c r="BK209" s="459"/>
      <c r="BL209" s="459"/>
      <c r="BM209" s="459"/>
      <c r="BN209" s="459"/>
      <c r="BO209" s="459"/>
      <c r="BP209" s="459"/>
      <c r="BQ209" s="459"/>
      <c r="BR209" s="459"/>
      <c r="BS209" s="459"/>
      <c r="BT209" s="459"/>
      <c r="BU209" s="459"/>
      <c r="BV209" s="459"/>
      <c r="BW209" s="459"/>
      <c r="BX209" s="459"/>
      <c r="BY209" s="459"/>
      <c r="BZ209" s="459"/>
      <c r="CA209" s="459"/>
      <c r="CB209" s="459"/>
      <c r="CC209" s="459"/>
      <c r="CD209" s="459"/>
      <c r="CE209" s="459"/>
      <c r="CF209" s="459"/>
      <c r="CG209" s="459"/>
      <c r="CH209" s="459"/>
      <c r="CI209" s="459"/>
      <c r="CJ209" s="459"/>
      <c r="CK209" s="459"/>
      <c r="CL209" s="459"/>
      <c r="CM209" s="459"/>
      <c r="CN209" s="459"/>
      <c r="CO209" s="459"/>
      <c r="CP209" s="459"/>
      <c r="CQ209" s="459"/>
      <c r="CR209" s="459"/>
      <c r="CS209" s="459"/>
      <c r="CT209" s="459"/>
      <c r="CU209" s="459"/>
      <c r="CV209" s="459"/>
      <c r="CW209" s="459"/>
      <c r="CX209" s="459"/>
      <c r="CY209" s="459"/>
      <c r="CZ209" s="459"/>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459"/>
      <c r="AM210" s="459"/>
      <c r="AN210" s="459"/>
      <c r="AO210" s="1"/>
      <c r="AP210" s="1"/>
      <c r="AQ210" s="1"/>
      <c r="AR210" s="1"/>
      <c r="AS210" s="1"/>
      <c r="AT210" s="459"/>
      <c r="AU210" s="459"/>
      <c r="AV210" s="459"/>
      <c r="AW210" s="459"/>
      <c r="AX210" s="459"/>
      <c r="AY210" s="459"/>
      <c r="AZ210" s="459"/>
      <c r="BA210" s="459"/>
      <c r="BB210" s="459"/>
      <c r="BC210" s="459"/>
      <c r="BD210" s="459"/>
      <c r="BE210" s="459"/>
      <c r="BF210" s="459"/>
      <c r="BG210" s="459"/>
      <c r="BH210" s="459"/>
      <c r="BI210" s="459"/>
      <c r="BJ210" s="459"/>
      <c r="BK210" s="459"/>
      <c r="BL210" s="459"/>
      <c r="BM210" s="459"/>
      <c r="BN210" s="459"/>
      <c r="BO210" s="459"/>
      <c r="BP210" s="459"/>
      <c r="BQ210" s="459"/>
      <c r="BR210" s="459"/>
      <c r="BS210" s="459"/>
      <c r="BT210" s="459"/>
      <c r="BU210" s="459"/>
      <c r="BV210" s="459"/>
      <c r="BW210" s="459"/>
      <c r="BX210" s="459"/>
      <c r="BY210" s="459"/>
      <c r="BZ210" s="459"/>
      <c r="CA210" s="459"/>
      <c r="CB210" s="459"/>
      <c r="CC210" s="459"/>
      <c r="CD210" s="459"/>
      <c r="CE210" s="459"/>
      <c r="CF210" s="459"/>
      <c r="CG210" s="459"/>
      <c r="CH210" s="459"/>
      <c r="CI210" s="459"/>
      <c r="CJ210" s="459"/>
      <c r="CK210" s="459"/>
      <c r="CL210" s="459"/>
      <c r="CM210" s="459"/>
      <c r="CN210" s="459"/>
      <c r="CO210" s="459"/>
      <c r="CP210" s="459"/>
      <c r="CQ210" s="459"/>
      <c r="CR210" s="459"/>
      <c r="CS210" s="459"/>
      <c r="CT210" s="459"/>
      <c r="CU210" s="459"/>
      <c r="CV210" s="459"/>
      <c r="CW210" s="459"/>
      <c r="CX210" s="459"/>
      <c r="CY210" s="459"/>
      <c r="CZ210" s="459"/>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459"/>
      <c r="AM211" s="459"/>
      <c r="AN211" s="459"/>
      <c r="AO211" s="1"/>
      <c r="AP211" s="1"/>
      <c r="AQ211" s="1"/>
      <c r="AR211" s="1"/>
      <c r="AS211" s="1"/>
      <c r="AT211" s="459"/>
      <c r="AU211" s="459"/>
      <c r="AV211" s="459"/>
      <c r="AW211" s="459"/>
      <c r="AX211" s="459"/>
      <c r="AY211" s="459"/>
      <c r="AZ211" s="459"/>
      <c r="BA211" s="459"/>
      <c r="BB211" s="459"/>
      <c r="BC211" s="459"/>
      <c r="BD211" s="459"/>
      <c r="BE211" s="459"/>
      <c r="BF211" s="459"/>
      <c r="BG211" s="459"/>
      <c r="BH211" s="459"/>
      <c r="BI211" s="459"/>
      <c r="BJ211" s="459"/>
      <c r="BK211" s="459"/>
      <c r="BL211" s="459"/>
      <c r="BM211" s="459"/>
      <c r="BN211" s="459"/>
      <c r="BO211" s="459"/>
      <c r="BP211" s="459"/>
      <c r="BQ211" s="459"/>
      <c r="BR211" s="459"/>
      <c r="BS211" s="459"/>
      <c r="BT211" s="459"/>
      <c r="BU211" s="459"/>
      <c r="BV211" s="459"/>
      <c r="BW211" s="459"/>
      <c r="BX211" s="459"/>
      <c r="BY211" s="459"/>
      <c r="BZ211" s="459"/>
      <c r="CA211" s="459"/>
      <c r="CB211" s="459"/>
      <c r="CC211" s="459"/>
      <c r="CD211" s="459"/>
      <c r="CE211" s="459"/>
      <c r="CF211" s="459"/>
      <c r="CG211" s="459"/>
      <c r="CH211" s="459"/>
      <c r="CI211" s="459"/>
      <c r="CJ211" s="459"/>
      <c r="CK211" s="459"/>
      <c r="CL211" s="459"/>
      <c r="CM211" s="459"/>
      <c r="CN211" s="459"/>
      <c r="CO211" s="459"/>
      <c r="CP211" s="459"/>
      <c r="CQ211" s="459"/>
      <c r="CR211" s="459"/>
      <c r="CS211" s="459"/>
      <c r="CT211" s="459"/>
      <c r="CU211" s="459"/>
      <c r="CV211" s="459"/>
      <c r="CW211" s="459"/>
      <c r="CX211" s="459"/>
      <c r="CY211" s="459"/>
      <c r="CZ211" s="459"/>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459"/>
      <c r="AM212" s="459"/>
      <c r="AN212" s="459"/>
      <c r="AO212" s="1"/>
      <c r="AP212" s="1"/>
      <c r="AQ212" s="1"/>
      <c r="AR212" s="1"/>
      <c r="AS212" s="1"/>
      <c r="AT212" s="459"/>
      <c r="AU212" s="459"/>
      <c r="AV212" s="459"/>
      <c r="AW212" s="459"/>
      <c r="AX212" s="459"/>
      <c r="AY212" s="459"/>
      <c r="AZ212" s="459"/>
      <c r="BA212" s="459"/>
      <c r="BB212" s="459"/>
      <c r="BC212" s="459"/>
      <c r="BD212" s="459"/>
      <c r="BE212" s="459"/>
      <c r="BF212" s="459"/>
      <c r="BG212" s="459"/>
      <c r="BH212" s="459"/>
      <c r="BI212" s="459"/>
      <c r="BJ212" s="459"/>
      <c r="BK212" s="459"/>
      <c r="BL212" s="459"/>
      <c r="BM212" s="459"/>
      <c r="BN212" s="459"/>
      <c r="BO212" s="459"/>
      <c r="BP212" s="459"/>
      <c r="BQ212" s="459"/>
      <c r="BR212" s="459"/>
      <c r="BS212" s="459"/>
      <c r="BT212" s="459"/>
      <c r="BU212" s="459"/>
      <c r="BV212" s="459"/>
      <c r="BW212" s="459"/>
      <c r="BX212" s="459"/>
      <c r="BY212" s="459"/>
      <c r="BZ212" s="459"/>
      <c r="CA212" s="459"/>
      <c r="CB212" s="459"/>
      <c r="CC212" s="459"/>
      <c r="CD212" s="459"/>
      <c r="CE212" s="459"/>
      <c r="CF212" s="459"/>
      <c r="CG212" s="459"/>
      <c r="CH212" s="459"/>
      <c r="CI212" s="459"/>
      <c r="CJ212" s="459"/>
      <c r="CK212" s="459"/>
      <c r="CL212" s="459"/>
      <c r="CM212" s="459"/>
      <c r="CN212" s="459"/>
      <c r="CO212" s="459"/>
      <c r="CP212" s="459"/>
      <c r="CQ212" s="459"/>
      <c r="CR212" s="459"/>
      <c r="CS212" s="459"/>
      <c r="CT212" s="459"/>
      <c r="CU212" s="459"/>
      <c r="CV212" s="459"/>
      <c r="CW212" s="459"/>
      <c r="CX212" s="459"/>
      <c r="CY212" s="459"/>
      <c r="CZ212" s="459"/>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459"/>
      <c r="AM213" s="459"/>
      <c r="AN213" s="459"/>
      <c r="AO213" s="1"/>
      <c r="AP213" s="1"/>
      <c r="AQ213" s="1"/>
      <c r="AR213" s="1"/>
      <c r="AS213" s="1"/>
      <c r="AT213" s="459"/>
      <c r="AU213" s="459"/>
      <c r="AV213" s="459"/>
      <c r="AW213" s="459"/>
      <c r="AX213" s="459"/>
      <c r="AY213" s="459"/>
      <c r="AZ213" s="459"/>
      <c r="BA213" s="459"/>
      <c r="BB213" s="459"/>
      <c r="BC213" s="459"/>
      <c r="BD213" s="459"/>
      <c r="BE213" s="459"/>
      <c r="BF213" s="459"/>
      <c r="BG213" s="459"/>
      <c r="BH213" s="459"/>
      <c r="BI213" s="459"/>
      <c r="BJ213" s="459"/>
      <c r="BK213" s="459"/>
      <c r="BL213" s="459"/>
      <c r="BM213" s="459"/>
      <c r="BN213" s="459"/>
      <c r="BO213" s="459"/>
      <c r="BP213" s="459"/>
      <c r="BQ213" s="459"/>
      <c r="BR213" s="459"/>
      <c r="BS213" s="459"/>
      <c r="BT213" s="459"/>
      <c r="BU213" s="459"/>
      <c r="BV213" s="459"/>
      <c r="BW213" s="459"/>
      <c r="BX213" s="459"/>
      <c r="BY213" s="459"/>
      <c r="BZ213" s="459"/>
      <c r="CA213" s="459"/>
      <c r="CB213" s="459"/>
      <c r="CC213" s="459"/>
      <c r="CD213" s="459"/>
      <c r="CE213" s="459"/>
      <c r="CF213" s="459"/>
      <c r="CG213" s="459"/>
      <c r="CH213" s="459"/>
      <c r="CI213" s="459"/>
      <c r="CJ213" s="459"/>
      <c r="CK213" s="459"/>
      <c r="CL213" s="459"/>
      <c r="CM213" s="459"/>
      <c r="CN213" s="459"/>
      <c r="CO213" s="459"/>
      <c r="CP213" s="459"/>
      <c r="CQ213" s="459"/>
      <c r="CR213" s="459"/>
      <c r="CS213" s="459"/>
      <c r="CT213" s="459"/>
      <c r="CU213" s="459"/>
      <c r="CV213" s="459"/>
      <c r="CW213" s="459"/>
      <c r="CX213" s="459"/>
      <c r="CY213" s="459"/>
      <c r="CZ213" s="459"/>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459"/>
      <c r="AM214" s="459"/>
      <c r="AN214" s="459"/>
      <c r="AO214" s="1"/>
      <c r="AP214" s="1"/>
      <c r="AQ214" s="1"/>
      <c r="AR214" s="1"/>
      <c r="AS214" s="1"/>
      <c r="AT214" s="459"/>
      <c r="AU214" s="459"/>
      <c r="AV214" s="459"/>
      <c r="AW214" s="459"/>
      <c r="AX214" s="459"/>
      <c r="AY214" s="459"/>
      <c r="AZ214" s="459"/>
      <c r="BA214" s="459"/>
      <c r="BB214" s="459"/>
      <c r="BC214" s="459"/>
      <c r="BD214" s="459"/>
      <c r="BE214" s="459"/>
      <c r="BF214" s="459"/>
      <c r="BG214" s="459"/>
      <c r="BH214" s="459"/>
      <c r="BI214" s="459"/>
      <c r="BJ214" s="459"/>
      <c r="BK214" s="459"/>
      <c r="BL214" s="459"/>
      <c r="BM214" s="459"/>
      <c r="BN214" s="459"/>
      <c r="BO214" s="459"/>
      <c r="BP214" s="459"/>
      <c r="BQ214" s="459"/>
      <c r="BR214" s="459"/>
      <c r="BS214" s="459"/>
      <c r="BT214" s="459"/>
      <c r="BU214" s="459"/>
      <c r="BV214" s="459"/>
      <c r="BW214" s="459"/>
      <c r="BX214" s="459"/>
      <c r="BY214" s="459"/>
      <c r="BZ214" s="459"/>
      <c r="CA214" s="459"/>
      <c r="CB214" s="459"/>
      <c r="CC214" s="459"/>
      <c r="CD214" s="459"/>
      <c r="CE214" s="459"/>
      <c r="CF214" s="459"/>
      <c r="CG214" s="459"/>
      <c r="CH214" s="459"/>
      <c r="CI214" s="459"/>
      <c r="CJ214" s="459"/>
      <c r="CK214" s="459"/>
      <c r="CL214" s="459"/>
      <c r="CM214" s="459"/>
      <c r="CN214" s="459"/>
      <c r="CO214" s="459"/>
      <c r="CP214" s="459"/>
      <c r="CQ214" s="459"/>
      <c r="CR214" s="459"/>
      <c r="CS214" s="459"/>
      <c r="CT214" s="459"/>
      <c r="CU214" s="459"/>
      <c r="CV214" s="459"/>
      <c r="CW214" s="459"/>
      <c r="CX214" s="459"/>
      <c r="CY214" s="459"/>
      <c r="CZ214" s="459"/>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459"/>
      <c r="AM215" s="459"/>
      <c r="AN215" s="459"/>
      <c r="AO215" s="1"/>
      <c r="AP215" s="1"/>
      <c r="AQ215" s="1"/>
      <c r="AR215" s="1"/>
      <c r="AS215" s="1"/>
      <c r="AT215" s="459"/>
      <c r="AU215" s="459"/>
      <c r="AV215" s="459"/>
      <c r="AW215" s="459"/>
      <c r="AX215" s="459"/>
      <c r="AY215" s="459"/>
      <c r="AZ215" s="459"/>
      <c r="BA215" s="459"/>
      <c r="BB215" s="459"/>
      <c r="BC215" s="459"/>
      <c r="BD215" s="459"/>
      <c r="BE215" s="459"/>
      <c r="BF215" s="459"/>
      <c r="BG215" s="459"/>
      <c r="BH215" s="459"/>
      <c r="BI215" s="459"/>
      <c r="BJ215" s="459"/>
      <c r="BK215" s="459"/>
      <c r="BL215" s="459"/>
      <c r="BM215" s="459"/>
      <c r="BN215" s="459"/>
      <c r="BO215" s="459"/>
      <c r="BP215" s="459"/>
      <c r="BQ215" s="459"/>
      <c r="BR215" s="459"/>
      <c r="BS215" s="459"/>
      <c r="BT215" s="459"/>
      <c r="BU215" s="459"/>
      <c r="BV215" s="459"/>
      <c r="BW215" s="459"/>
      <c r="BX215" s="459"/>
      <c r="BY215" s="459"/>
      <c r="BZ215" s="459"/>
      <c r="CA215" s="459"/>
      <c r="CB215" s="459"/>
      <c r="CC215" s="459"/>
      <c r="CD215" s="459"/>
      <c r="CE215" s="459"/>
      <c r="CF215" s="459"/>
      <c r="CG215" s="459"/>
      <c r="CH215" s="459"/>
      <c r="CI215" s="459"/>
      <c r="CJ215" s="459"/>
      <c r="CK215" s="459"/>
      <c r="CL215" s="459"/>
      <c r="CM215" s="459"/>
      <c r="CN215" s="459"/>
      <c r="CO215" s="459"/>
      <c r="CP215" s="459"/>
      <c r="CQ215" s="459"/>
      <c r="CR215" s="459"/>
      <c r="CS215" s="459"/>
      <c r="CT215" s="459"/>
      <c r="CU215" s="459"/>
      <c r="CV215" s="459"/>
      <c r="CW215" s="459"/>
      <c r="CX215" s="459"/>
      <c r="CY215" s="459"/>
      <c r="CZ215" s="459"/>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459"/>
      <c r="AM216" s="459"/>
      <c r="AN216" s="459"/>
      <c r="AO216" s="1"/>
      <c r="AP216" s="1"/>
      <c r="AQ216" s="1"/>
      <c r="AR216" s="1"/>
      <c r="AS216" s="1"/>
      <c r="AT216" s="459"/>
      <c r="AU216" s="459"/>
      <c r="AV216" s="459"/>
      <c r="AW216" s="459"/>
      <c r="AX216" s="459"/>
      <c r="AY216" s="459"/>
      <c r="AZ216" s="459"/>
      <c r="BA216" s="459"/>
      <c r="BB216" s="459"/>
      <c r="BC216" s="459"/>
      <c r="BD216" s="459"/>
      <c r="BE216" s="459"/>
      <c r="BF216" s="459"/>
      <c r="BG216" s="459"/>
      <c r="BH216" s="459"/>
      <c r="BI216" s="459"/>
      <c r="BJ216" s="459"/>
      <c r="BK216" s="459"/>
      <c r="BL216" s="459"/>
      <c r="BM216" s="459"/>
      <c r="BN216" s="459"/>
      <c r="BO216" s="459"/>
      <c r="BP216" s="459"/>
      <c r="BQ216" s="459"/>
      <c r="BR216" s="459"/>
      <c r="BS216" s="459"/>
      <c r="BT216" s="459"/>
      <c r="BU216" s="459"/>
      <c r="BV216" s="459"/>
      <c r="BW216" s="459"/>
      <c r="BX216" s="459"/>
      <c r="BY216" s="459"/>
      <c r="BZ216" s="459"/>
      <c r="CA216" s="459"/>
      <c r="CB216" s="459"/>
      <c r="CC216" s="459"/>
      <c r="CD216" s="459"/>
      <c r="CE216" s="459"/>
      <c r="CF216" s="459"/>
      <c r="CG216" s="459"/>
      <c r="CH216" s="459"/>
      <c r="CI216" s="459"/>
      <c r="CJ216" s="459"/>
      <c r="CK216" s="459"/>
      <c r="CL216" s="459"/>
      <c r="CM216" s="459"/>
      <c r="CN216" s="459"/>
      <c r="CO216" s="459"/>
      <c r="CP216" s="459"/>
      <c r="CQ216" s="459"/>
      <c r="CR216" s="459"/>
      <c r="CS216" s="459"/>
      <c r="CT216" s="459"/>
      <c r="CU216" s="459"/>
      <c r="CV216" s="459"/>
      <c r="CW216" s="459"/>
      <c r="CX216" s="459"/>
      <c r="CY216" s="459"/>
      <c r="CZ216" s="459"/>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459"/>
      <c r="AM217" s="459"/>
      <c r="AN217" s="459"/>
      <c r="AO217" s="1"/>
      <c r="AP217" s="1"/>
      <c r="AQ217" s="1"/>
      <c r="AR217" s="1"/>
      <c r="AS217" s="1"/>
      <c r="AT217" s="459"/>
      <c r="AU217" s="459"/>
      <c r="AV217" s="459"/>
      <c r="AW217" s="459"/>
      <c r="AX217" s="459"/>
      <c r="AY217" s="459"/>
      <c r="AZ217" s="459"/>
      <c r="BA217" s="459"/>
      <c r="BB217" s="459"/>
      <c r="BC217" s="459"/>
      <c r="BD217" s="459"/>
      <c r="BE217" s="459"/>
      <c r="BF217" s="459"/>
      <c r="BG217" s="459"/>
      <c r="BH217" s="459"/>
      <c r="BI217" s="459"/>
      <c r="BJ217" s="459"/>
      <c r="BK217" s="459"/>
      <c r="BL217" s="459"/>
      <c r="BM217" s="459"/>
      <c r="BN217" s="459"/>
      <c r="BO217" s="459"/>
      <c r="BP217" s="459"/>
      <c r="BQ217" s="459"/>
      <c r="BR217" s="459"/>
      <c r="BS217" s="459"/>
      <c r="BT217" s="459"/>
      <c r="BU217" s="459"/>
      <c r="BV217" s="459"/>
      <c r="BW217" s="459"/>
      <c r="BX217" s="459"/>
      <c r="BY217" s="459"/>
      <c r="BZ217" s="459"/>
      <c r="CA217" s="459"/>
      <c r="CB217" s="459"/>
      <c r="CC217" s="459"/>
      <c r="CD217" s="459"/>
      <c r="CE217" s="459"/>
      <c r="CF217" s="459"/>
      <c r="CG217" s="459"/>
      <c r="CH217" s="459"/>
      <c r="CI217" s="459"/>
      <c r="CJ217" s="459"/>
      <c r="CK217" s="459"/>
      <c r="CL217" s="459"/>
      <c r="CM217" s="459"/>
      <c r="CN217" s="459"/>
      <c r="CO217" s="459"/>
      <c r="CP217" s="459"/>
      <c r="CQ217" s="459"/>
      <c r="CR217" s="459"/>
      <c r="CS217" s="459"/>
      <c r="CT217" s="459"/>
      <c r="CU217" s="459"/>
      <c r="CV217" s="459"/>
      <c r="CW217" s="459"/>
      <c r="CX217" s="459"/>
      <c r="CY217" s="459"/>
      <c r="CZ217" s="459"/>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459"/>
      <c r="AM218" s="459"/>
      <c r="AN218" s="459"/>
      <c r="AO218" s="1"/>
      <c r="AP218" s="1"/>
      <c r="AQ218" s="1"/>
      <c r="AR218" s="1"/>
      <c r="AS218" s="1"/>
      <c r="AT218" s="459"/>
      <c r="AU218" s="459"/>
      <c r="AV218" s="459"/>
      <c r="AW218" s="459"/>
      <c r="AX218" s="459"/>
      <c r="AY218" s="459"/>
      <c r="AZ218" s="459"/>
      <c r="BA218" s="459"/>
      <c r="BB218" s="459"/>
      <c r="BC218" s="459"/>
      <c r="BD218" s="459"/>
      <c r="BE218" s="459"/>
      <c r="BF218" s="459"/>
      <c r="BG218" s="459"/>
      <c r="BH218" s="459"/>
      <c r="BI218" s="459"/>
      <c r="BJ218" s="459"/>
      <c r="BK218" s="459"/>
      <c r="BL218" s="459"/>
      <c r="BM218" s="459"/>
      <c r="BN218" s="459"/>
      <c r="BO218" s="459"/>
      <c r="BP218" s="459"/>
      <c r="BQ218" s="459"/>
      <c r="BR218" s="459"/>
      <c r="BS218" s="459"/>
      <c r="BT218" s="459"/>
      <c r="BU218" s="459"/>
      <c r="BV218" s="459"/>
      <c r="BW218" s="459"/>
      <c r="BX218" s="459"/>
      <c r="BY218" s="459"/>
      <c r="BZ218" s="459"/>
      <c r="CA218" s="459"/>
      <c r="CB218" s="459"/>
      <c r="CC218" s="459"/>
      <c r="CD218" s="459"/>
      <c r="CE218" s="459"/>
      <c r="CF218" s="459"/>
      <c r="CG218" s="459"/>
      <c r="CH218" s="459"/>
      <c r="CI218" s="459"/>
      <c r="CJ218" s="459"/>
      <c r="CK218" s="459"/>
      <c r="CL218" s="459"/>
      <c r="CM218" s="459"/>
      <c r="CN218" s="459"/>
      <c r="CO218" s="459"/>
      <c r="CP218" s="459"/>
      <c r="CQ218" s="459"/>
      <c r="CR218" s="459"/>
      <c r="CS218" s="459"/>
      <c r="CT218" s="459"/>
      <c r="CU218" s="459"/>
      <c r="CV218" s="459"/>
      <c r="CW218" s="459"/>
      <c r="CX218" s="459"/>
      <c r="CY218" s="459"/>
      <c r="CZ218" s="459"/>
    </row>
    <row r="219" spans="1:104" s="81" customFormat="1" ht="16.5" hidden="1" outlineLevel="1">
      <c r="A219" s="252"/>
      <c r="B219" s="267"/>
      <c r="C219" s="236">
        <f>$A$54</f>
        <v>22</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459"/>
      <c r="AM219" s="459"/>
      <c r="AN219" s="459"/>
      <c r="AO219" s="1"/>
      <c r="AP219" s="1"/>
      <c r="AQ219" s="1"/>
      <c r="AR219" s="1"/>
      <c r="AS219" s="1"/>
      <c r="AT219" s="459"/>
      <c r="AU219" s="459"/>
      <c r="AV219" s="459"/>
      <c r="AW219" s="459"/>
      <c r="AX219" s="459"/>
      <c r="AY219" s="459"/>
      <c r="AZ219" s="459"/>
      <c r="BA219" s="459"/>
      <c r="BB219" s="459"/>
      <c r="BC219" s="459"/>
      <c r="BD219" s="459"/>
      <c r="BE219" s="459"/>
      <c r="BF219" s="459"/>
      <c r="BG219" s="459"/>
      <c r="BH219" s="459"/>
      <c r="BI219" s="459"/>
      <c r="BJ219" s="459"/>
      <c r="BK219" s="459"/>
      <c r="BL219" s="459"/>
      <c r="BM219" s="459"/>
      <c r="BN219" s="459"/>
      <c r="BO219" s="459"/>
      <c r="BP219" s="459"/>
      <c r="BQ219" s="459"/>
      <c r="BR219" s="459"/>
      <c r="BS219" s="459"/>
      <c r="BT219" s="459"/>
      <c r="BU219" s="459"/>
      <c r="BV219" s="459"/>
      <c r="BW219" s="459"/>
      <c r="BX219" s="459"/>
      <c r="BY219" s="459"/>
      <c r="BZ219" s="459"/>
      <c r="CA219" s="459"/>
      <c r="CB219" s="459"/>
      <c r="CC219" s="459"/>
      <c r="CD219" s="459"/>
      <c r="CE219" s="459"/>
      <c r="CF219" s="459"/>
      <c r="CG219" s="459"/>
      <c r="CH219" s="459"/>
      <c r="CI219" s="459"/>
      <c r="CJ219" s="459"/>
      <c r="CK219" s="459"/>
      <c r="CL219" s="459"/>
      <c r="CM219" s="459"/>
      <c r="CN219" s="459"/>
      <c r="CO219" s="459"/>
      <c r="CP219" s="459"/>
      <c r="CQ219" s="459"/>
      <c r="CR219" s="459"/>
      <c r="CS219" s="459"/>
      <c r="CT219" s="459"/>
      <c r="CU219" s="459"/>
      <c r="CV219" s="459"/>
      <c r="CW219" s="459"/>
      <c r="CX219" s="459"/>
      <c r="CY219" s="459"/>
      <c r="CZ219" s="459"/>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459"/>
      <c r="AM220" s="459"/>
      <c r="AN220" s="459"/>
      <c r="AO220" s="1"/>
      <c r="AP220" s="1"/>
      <c r="AQ220" s="1"/>
      <c r="AR220" s="1"/>
      <c r="AS220" s="1"/>
      <c r="AT220" s="459"/>
      <c r="AU220" s="459"/>
      <c r="AV220" s="459"/>
      <c r="AW220" s="459"/>
      <c r="AX220" s="459"/>
      <c r="AY220" s="459"/>
      <c r="AZ220" s="459"/>
      <c r="BA220" s="459"/>
      <c r="BB220" s="459"/>
      <c r="BC220" s="459"/>
      <c r="BD220" s="459"/>
      <c r="BE220" s="459"/>
      <c r="BF220" s="459"/>
      <c r="BG220" s="459"/>
      <c r="BH220" s="459"/>
      <c r="BI220" s="459"/>
      <c r="BJ220" s="459"/>
      <c r="BK220" s="459"/>
      <c r="BL220" s="459"/>
      <c r="BM220" s="459"/>
      <c r="BN220" s="459"/>
      <c r="BO220" s="459"/>
      <c r="BP220" s="459"/>
      <c r="BQ220" s="459"/>
      <c r="BR220" s="459"/>
      <c r="BS220" s="459"/>
      <c r="BT220" s="459"/>
      <c r="BU220" s="459"/>
      <c r="BV220" s="459"/>
      <c r="BW220" s="459"/>
      <c r="BX220" s="459"/>
      <c r="BY220" s="459"/>
      <c r="BZ220" s="459"/>
      <c r="CA220" s="459"/>
      <c r="CB220" s="459"/>
      <c r="CC220" s="459"/>
      <c r="CD220" s="459"/>
      <c r="CE220" s="459"/>
      <c r="CF220" s="459"/>
      <c r="CG220" s="459"/>
      <c r="CH220" s="459"/>
      <c r="CI220" s="459"/>
      <c r="CJ220" s="459"/>
      <c r="CK220" s="459"/>
      <c r="CL220" s="459"/>
      <c r="CM220" s="459"/>
      <c r="CN220" s="459"/>
      <c r="CO220" s="459"/>
      <c r="CP220" s="459"/>
      <c r="CQ220" s="459"/>
      <c r="CR220" s="459"/>
      <c r="CS220" s="459"/>
      <c r="CT220" s="459"/>
      <c r="CU220" s="459"/>
      <c r="CV220" s="459"/>
      <c r="CW220" s="459"/>
      <c r="CX220" s="459"/>
      <c r="CY220" s="459"/>
      <c r="CZ220" s="459"/>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459"/>
      <c r="AM221" s="459"/>
      <c r="AN221" s="459"/>
      <c r="AO221" s="1"/>
      <c r="AP221" s="1"/>
      <c r="AQ221" s="1"/>
      <c r="AR221" s="1"/>
      <c r="AS221" s="1"/>
      <c r="AT221" s="459"/>
      <c r="AU221" s="459"/>
      <c r="AV221" s="459"/>
      <c r="AW221" s="459"/>
      <c r="AX221" s="459"/>
      <c r="AY221" s="459"/>
      <c r="AZ221" s="459"/>
      <c r="BA221" s="459"/>
      <c r="BB221" s="459"/>
      <c r="BC221" s="459"/>
      <c r="BD221" s="459"/>
      <c r="BE221" s="459"/>
      <c r="BF221" s="459"/>
      <c r="BG221" s="459"/>
      <c r="BH221" s="459"/>
      <c r="BI221" s="459"/>
      <c r="BJ221" s="459"/>
      <c r="BK221" s="459"/>
      <c r="BL221" s="459"/>
      <c r="BM221" s="459"/>
      <c r="BN221" s="459"/>
      <c r="BO221" s="459"/>
      <c r="BP221" s="459"/>
      <c r="BQ221" s="459"/>
      <c r="BR221" s="459"/>
      <c r="BS221" s="459"/>
      <c r="BT221" s="459"/>
      <c r="BU221" s="459"/>
      <c r="BV221" s="459"/>
      <c r="BW221" s="459"/>
      <c r="BX221" s="459"/>
      <c r="BY221" s="459"/>
      <c r="BZ221" s="459"/>
      <c r="CA221" s="459"/>
      <c r="CB221" s="459"/>
      <c r="CC221" s="459"/>
      <c r="CD221" s="459"/>
      <c r="CE221" s="459"/>
      <c r="CF221" s="459"/>
      <c r="CG221" s="459"/>
      <c r="CH221" s="459"/>
      <c r="CI221" s="459"/>
      <c r="CJ221" s="459"/>
      <c r="CK221" s="459"/>
      <c r="CL221" s="459"/>
      <c r="CM221" s="459"/>
      <c r="CN221" s="459"/>
      <c r="CO221" s="459"/>
      <c r="CP221" s="459"/>
      <c r="CQ221" s="459"/>
      <c r="CR221" s="459"/>
      <c r="CS221" s="459"/>
      <c r="CT221" s="459"/>
      <c r="CU221" s="459"/>
      <c r="CV221" s="459"/>
      <c r="CW221" s="459"/>
      <c r="CX221" s="459"/>
      <c r="CY221" s="459"/>
      <c r="CZ221" s="459"/>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459"/>
      <c r="AM222" s="459"/>
      <c r="AN222" s="459"/>
      <c r="AO222" s="1"/>
      <c r="AP222" s="1"/>
      <c r="AQ222" s="1"/>
      <c r="AR222" s="1"/>
      <c r="AS222" s="1"/>
      <c r="AT222" s="459"/>
      <c r="AU222" s="459"/>
      <c r="AV222" s="459"/>
      <c r="AW222" s="459"/>
      <c r="AX222" s="459"/>
      <c r="AY222" s="459"/>
      <c r="AZ222" s="459"/>
      <c r="BA222" s="459"/>
      <c r="BB222" s="459"/>
      <c r="BC222" s="459"/>
      <c r="BD222" s="459"/>
      <c r="BE222" s="459"/>
      <c r="BF222" s="459"/>
      <c r="BG222" s="459"/>
      <c r="BH222" s="459"/>
      <c r="BI222" s="459"/>
      <c r="BJ222" s="459"/>
      <c r="BK222" s="459"/>
      <c r="BL222" s="459"/>
      <c r="BM222" s="459"/>
      <c r="BN222" s="459"/>
      <c r="BO222" s="459"/>
      <c r="BP222" s="459"/>
      <c r="BQ222" s="459"/>
      <c r="BR222" s="459"/>
      <c r="BS222" s="459"/>
      <c r="BT222" s="459"/>
      <c r="BU222" s="459"/>
      <c r="BV222" s="459"/>
      <c r="BW222" s="459"/>
      <c r="BX222" s="459"/>
      <c r="BY222" s="459"/>
      <c r="BZ222" s="459"/>
      <c r="CA222" s="459"/>
      <c r="CB222" s="459"/>
      <c r="CC222" s="459"/>
      <c r="CD222" s="459"/>
      <c r="CE222" s="459"/>
      <c r="CF222" s="459"/>
      <c r="CG222" s="459"/>
      <c r="CH222" s="459"/>
      <c r="CI222" s="459"/>
      <c r="CJ222" s="459"/>
      <c r="CK222" s="459"/>
      <c r="CL222" s="459"/>
      <c r="CM222" s="459"/>
      <c r="CN222" s="459"/>
      <c r="CO222" s="459"/>
      <c r="CP222" s="459"/>
      <c r="CQ222" s="459"/>
      <c r="CR222" s="459"/>
      <c r="CS222" s="459"/>
      <c r="CT222" s="459"/>
      <c r="CU222" s="459"/>
      <c r="CV222" s="459"/>
      <c r="CW222" s="459"/>
      <c r="CX222" s="459"/>
      <c r="CY222" s="459"/>
      <c r="CZ222" s="459"/>
    </row>
    <row r="223" spans="1:104" s="81" customFormat="1" ht="19.350000000000001" hidden="1" customHeight="1" outlineLevel="1">
      <c r="A223" s="252"/>
      <c r="B223" s="423">
        <f>O219</f>
        <v>0</v>
      </c>
      <c r="C223" s="42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459"/>
      <c r="AM223" s="459"/>
      <c r="AN223" s="459"/>
      <c r="AO223" s="1"/>
      <c r="AP223" s="1"/>
      <c r="AQ223" s="1"/>
      <c r="AR223" s="1"/>
      <c r="AS223" s="1"/>
      <c r="AT223" s="459"/>
      <c r="AU223" s="459"/>
      <c r="AV223" s="459"/>
      <c r="AW223" s="459"/>
      <c r="AX223" s="459"/>
      <c r="AY223" s="459"/>
      <c r="AZ223" s="459"/>
      <c r="BA223" s="459"/>
      <c r="BB223" s="459"/>
      <c r="BC223" s="459"/>
      <c r="BD223" s="459"/>
      <c r="BE223" s="459"/>
      <c r="BF223" s="459"/>
      <c r="BG223" s="459"/>
      <c r="BH223" s="459"/>
      <c r="BI223" s="459"/>
      <c r="BJ223" s="459"/>
      <c r="BK223" s="459"/>
      <c r="BL223" s="459"/>
      <c r="BM223" s="459"/>
      <c r="BN223" s="459"/>
      <c r="BO223" s="459"/>
      <c r="BP223" s="459"/>
      <c r="BQ223" s="459"/>
      <c r="BR223" s="459"/>
      <c r="BS223" s="459"/>
      <c r="BT223" s="459"/>
      <c r="BU223" s="459"/>
      <c r="BV223" s="459"/>
      <c r="BW223" s="459"/>
      <c r="BX223" s="459"/>
      <c r="BY223" s="459"/>
      <c r="BZ223" s="459"/>
      <c r="CA223" s="459"/>
      <c r="CB223" s="459"/>
      <c r="CC223" s="459"/>
      <c r="CD223" s="459"/>
      <c r="CE223" s="459"/>
      <c r="CF223" s="459"/>
      <c r="CG223" s="459"/>
      <c r="CH223" s="459"/>
      <c r="CI223" s="459"/>
      <c r="CJ223" s="459"/>
      <c r="CK223" s="459"/>
      <c r="CL223" s="459"/>
      <c r="CM223" s="459"/>
      <c r="CN223" s="459"/>
      <c r="CO223" s="459"/>
      <c r="CP223" s="459"/>
      <c r="CQ223" s="459"/>
      <c r="CR223" s="459"/>
      <c r="CS223" s="459"/>
      <c r="CT223" s="459"/>
      <c r="CU223" s="459"/>
      <c r="CV223" s="459"/>
      <c r="CW223" s="459"/>
      <c r="CX223" s="459"/>
      <c r="CY223" s="459"/>
      <c r="CZ223" s="459"/>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459"/>
      <c r="AM224" s="459"/>
      <c r="AN224" s="459"/>
      <c r="AO224" s="1"/>
      <c r="AP224" s="1"/>
      <c r="AQ224" s="1"/>
      <c r="AR224" s="1"/>
      <c r="AS224" s="1"/>
      <c r="AT224" s="459"/>
      <c r="AU224" s="459"/>
      <c r="AV224" s="459"/>
      <c r="AW224" s="459"/>
      <c r="AX224" s="459"/>
      <c r="AY224" s="459"/>
      <c r="AZ224" s="459"/>
      <c r="BA224" s="459"/>
      <c r="BB224" s="459"/>
      <c r="BC224" s="459"/>
      <c r="BD224" s="459"/>
      <c r="BE224" s="459"/>
      <c r="BF224" s="459"/>
      <c r="BG224" s="459"/>
      <c r="BH224" s="459"/>
      <c r="BI224" s="459"/>
      <c r="BJ224" s="459"/>
      <c r="BK224" s="459"/>
      <c r="BL224" s="459"/>
      <c r="BM224" s="459"/>
      <c r="BN224" s="459"/>
      <c r="BO224" s="459"/>
      <c r="BP224" s="459"/>
      <c r="BQ224" s="459"/>
      <c r="BR224" s="459"/>
      <c r="BS224" s="459"/>
      <c r="BT224" s="459"/>
      <c r="BU224" s="459"/>
      <c r="BV224" s="459"/>
      <c r="BW224" s="459"/>
      <c r="BX224" s="459"/>
      <c r="BY224" s="459"/>
      <c r="BZ224" s="459"/>
      <c r="CA224" s="459"/>
      <c r="CB224" s="459"/>
      <c r="CC224" s="459"/>
      <c r="CD224" s="459"/>
      <c r="CE224" s="459"/>
      <c r="CF224" s="459"/>
      <c r="CG224" s="459"/>
      <c r="CH224" s="459"/>
      <c r="CI224" s="459"/>
      <c r="CJ224" s="459"/>
      <c r="CK224" s="459"/>
      <c r="CL224" s="459"/>
      <c r="CM224" s="459"/>
      <c r="CN224" s="459"/>
      <c r="CO224" s="459"/>
      <c r="CP224" s="459"/>
      <c r="CQ224" s="459"/>
      <c r="CR224" s="459"/>
      <c r="CS224" s="459"/>
      <c r="CT224" s="459"/>
      <c r="CU224" s="459"/>
      <c r="CV224" s="459"/>
      <c r="CW224" s="459"/>
      <c r="CX224" s="459"/>
      <c r="CY224" s="459"/>
      <c r="CZ224" s="459"/>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459"/>
      <c r="AM225" s="459"/>
      <c r="AN225" s="459"/>
      <c r="AO225" s="1"/>
      <c r="AP225" s="1"/>
      <c r="AQ225" s="1"/>
      <c r="AR225" s="1"/>
      <c r="AS225" s="1"/>
      <c r="AT225" s="459"/>
      <c r="AU225" s="459"/>
      <c r="AV225" s="459"/>
      <c r="AW225" s="459"/>
      <c r="AX225" s="459"/>
      <c r="AY225" s="459"/>
      <c r="AZ225" s="459"/>
      <c r="BA225" s="459"/>
      <c r="BB225" s="459"/>
      <c r="BC225" s="459"/>
      <c r="BD225" s="459"/>
      <c r="BE225" s="459"/>
      <c r="BF225" s="459"/>
      <c r="BG225" s="459"/>
      <c r="BH225" s="459"/>
      <c r="BI225" s="459"/>
      <c r="BJ225" s="459"/>
      <c r="BK225" s="459"/>
      <c r="BL225" s="459"/>
      <c r="BM225" s="459"/>
      <c r="BN225" s="459"/>
      <c r="BO225" s="459"/>
      <c r="BP225" s="459"/>
      <c r="BQ225" s="459"/>
      <c r="BR225" s="459"/>
      <c r="BS225" s="459"/>
      <c r="BT225" s="459"/>
      <c r="BU225" s="459"/>
      <c r="BV225" s="459"/>
      <c r="BW225" s="459"/>
      <c r="BX225" s="459"/>
      <c r="BY225" s="459"/>
      <c r="BZ225" s="459"/>
      <c r="CA225" s="459"/>
      <c r="CB225" s="459"/>
      <c r="CC225" s="459"/>
      <c r="CD225" s="459"/>
      <c r="CE225" s="459"/>
      <c r="CF225" s="459"/>
      <c r="CG225" s="459"/>
      <c r="CH225" s="459"/>
      <c r="CI225" s="459"/>
      <c r="CJ225" s="459"/>
      <c r="CK225" s="459"/>
      <c r="CL225" s="459"/>
      <c r="CM225" s="459"/>
      <c r="CN225" s="459"/>
      <c r="CO225" s="459"/>
      <c r="CP225" s="459"/>
      <c r="CQ225" s="459"/>
      <c r="CR225" s="459"/>
      <c r="CS225" s="459"/>
      <c r="CT225" s="459"/>
      <c r="CU225" s="459"/>
      <c r="CV225" s="459"/>
      <c r="CW225" s="459"/>
      <c r="CX225" s="459"/>
      <c r="CY225" s="459"/>
      <c r="CZ225" s="459"/>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459"/>
      <c r="AM226" s="459"/>
      <c r="AN226" s="459"/>
      <c r="AO226" s="1"/>
      <c r="AP226" s="1"/>
      <c r="AQ226" s="1"/>
      <c r="AR226" s="1"/>
      <c r="AS226" s="1"/>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459"/>
      <c r="AM227" s="459"/>
      <c r="AN227" s="459"/>
      <c r="AO227" s="1"/>
      <c r="AP227" s="1"/>
      <c r="AQ227" s="1"/>
      <c r="AR227" s="1"/>
      <c r="AS227" s="1"/>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459"/>
      <c r="AM228" s="459"/>
      <c r="AN228" s="459"/>
      <c r="AO228" s="1"/>
      <c r="AP228" s="1"/>
      <c r="AQ228" s="1"/>
      <c r="AR228" s="1"/>
      <c r="AS228" s="1"/>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459"/>
      <c r="AM229" s="459"/>
      <c r="AN229" s="459"/>
      <c r="AO229" s="1"/>
      <c r="AP229" s="1"/>
      <c r="AQ229" s="1"/>
      <c r="AR229" s="1"/>
      <c r="AS229" s="1"/>
      <c r="AT229" s="459"/>
      <c r="AU229" s="459"/>
      <c r="AV229" s="459"/>
      <c r="AW229" s="459"/>
      <c r="AX229" s="459"/>
      <c r="AY229" s="459"/>
      <c r="AZ229" s="459"/>
      <c r="BA229" s="459"/>
      <c r="BB229" s="459"/>
      <c r="BC229" s="459"/>
      <c r="BD229" s="459"/>
      <c r="BE229" s="459"/>
      <c r="BF229" s="459"/>
      <c r="BG229" s="459"/>
      <c r="BH229" s="459"/>
      <c r="BI229" s="459"/>
      <c r="BJ229" s="459"/>
      <c r="BK229" s="459"/>
      <c r="BL229" s="459"/>
      <c r="BM229" s="459"/>
      <c r="BN229" s="459"/>
      <c r="BO229" s="459"/>
      <c r="BP229" s="459"/>
      <c r="BQ229" s="459"/>
      <c r="BR229" s="459"/>
      <c r="BS229" s="459"/>
      <c r="BT229" s="459"/>
      <c r="BU229" s="459"/>
      <c r="BV229" s="459"/>
      <c r="BW229" s="459"/>
      <c r="BX229" s="459"/>
      <c r="BY229" s="459"/>
      <c r="BZ229" s="459"/>
      <c r="CA229" s="459"/>
      <c r="CB229" s="459"/>
      <c r="CC229" s="459"/>
      <c r="CD229" s="459"/>
      <c r="CE229" s="459"/>
      <c r="CF229" s="459"/>
      <c r="CG229" s="459"/>
      <c r="CH229" s="459"/>
      <c r="CI229" s="459"/>
      <c r="CJ229" s="459"/>
      <c r="CK229" s="459"/>
      <c r="CL229" s="459"/>
      <c r="CM229" s="459"/>
      <c r="CN229" s="459"/>
      <c r="CO229" s="459"/>
      <c r="CP229" s="459"/>
      <c r="CQ229" s="459"/>
      <c r="CR229" s="459"/>
      <c r="CS229" s="459"/>
      <c r="CT229" s="459"/>
      <c r="CU229" s="459"/>
      <c r="CV229" s="459"/>
      <c r="CW229" s="459"/>
      <c r="CX229" s="459"/>
      <c r="CY229" s="459"/>
      <c r="CZ229" s="459"/>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459"/>
      <c r="AM230" s="459"/>
      <c r="AN230" s="459"/>
      <c r="AO230" s="1"/>
      <c r="AP230" s="1"/>
      <c r="AQ230" s="1"/>
      <c r="AR230" s="1"/>
      <c r="AS230" s="1"/>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459"/>
      <c r="AM231" s="459"/>
      <c r="AN231" s="459"/>
      <c r="AO231" s="1"/>
      <c r="AP231" s="1"/>
      <c r="AQ231" s="1"/>
      <c r="AR231" s="1"/>
      <c r="AS231" s="1"/>
      <c r="AT231" s="459"/>
      <c r="AU231" s="459"/>
      <c r="AV231" s="459"/>
      <c r="AW231" s="459"/>
      <c r="AX231" s="459"/>
      <c r="AY231" s="459"/>
      <c r="AZ231" s="459"/>
      <c r="BA231" s="459"/>
      <c r="BB231" s="459"/>
      <c r="BC231" s="459"/>
      <c r="BD231" s="459"/>
      <c r="BE231" s="459"/>
      <c r="BF231" s="459"/>
      <c r="BG231" s="459"/>
      <c r="BH231" s="459"/>
      <c r="BI231" s="459"/>
      <c r="BJ231" s="459"/>
      <c r="BK231" s="459"/>
      <c r="BL231" s="459"/>
      <c r="BM231" s="459"/>
      <c r="BN231" s="459"/>
      <c r="BO231" s="459"/>
      <c r="BP231" s="459"/>
      <c r="BQ231" s="459"/>
      <c r="BR231" s="459"/>
      <c r="BS231" s="459"/>
      <c r="BT231" s="459"/>
      <c r="BU231" s="459"/>
      <c r="BV231" s="459"/>
      <c r="BW231" s="459"/>
      <c r="BX231" s="459"/>
      <c r="BY231" s="459"/>
      <c r="BZ231" s="459"/>
      <c r="CA231" s="459"/>
      <c r="CB231" s="459"/>
      <c r="CC231" s="459"/>
      <c r="CD231" s="459"/>
      <c r="CE231" s="459"/>
      <c r="CF231" s="459"/>
      <c r="CG231" s="459"/>
      <c r="CH231" s="459"/>
      <c r="CI231" s="459"/>
      <c r="CJ231" s="459"/>
      <c r="CK231" s="459"/>
      <c r="CL231" s="459"/>
      <c r="CM231" s="459"/>
      <c r="CN231" s="459"/>
      <c r="CO231" s="459"/>
      <c r="CP231" s="459"/>
      <c r="CQ231" s="459"/>
      <c r="CR231" s="459"/>
      <c r="CS231" s="459"/>
      <c r="CT231" s="459"/>
      <c r="CU231" s="459"/>
      <c r="CV231" s="459"/>
      <c r="CW231" s="459"/>
      <c r="CX231" s="459"/>
      <c r="CY231" s="459"/>
      <c r="CZ231" s="459"/>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459"/>
      <c r="AM232" s="459"/>
      <c r="AN232" s="459"/>
      <c r="AO232" s="1"/>
      <c r="AP232" s="1"/>
      <c r="AQ232" s="1"/>
      <c r="AR232" s="1"/>
      <c r="AS232" s="1"/>
      <c r="AT232" s="459"/>
      <c r="AU232" s="459"/>
      <c r="AV232" s="459"/>
      <c r="AW232" s="459"/>
      <c r="AX232" s="459"/>
      <c r="AY232" s="459"/>
      <c r="AZ232" s="459"/>
      <c r="BA232" s="459"/>
      <c r="BB232" s="459"/>
      <c r="BC232" s="459"/>
      <c r="BD232" s="459"/>
      <c r="BE232" s="459"/>
      <c r="BF232" s="459"/>
      <c r="BG232" s="459"/>
      <c r="BH232" s="459"/>
      <c r="BI232" s="459"/>
      <c r="BJ232" s="459"/>
      <c r="BK232" s="459"/>
      <c r="BL232" s="459"/>
      <c r="BM232" s="459"/>
      <c r="BN232" s="459"/>
      <c r="BO232" s="459"/>
      <c r="BP232" s="459"/>
      <c r="BQ232" s="459"/>
      <c r="BR232" s="459"/>
      <c r="BS232" s="459"/>
      <c r="BT232" s="459"/>
      <c r="BU232" s="459"/>
      <c r="BV232" s="459"/>
      <c r="BW232" s="459"/>
      <c r="BX232" s="459"/>
      <c r="BY232" s="459"/>
      <c r="BZ232" s="459"/>
      <c r="CA232" s="459"/>
      <c r="CB232" s="459"/>
      <c r="CC232" s="459"/>
      <c r="CD232" s="459"/>
      <c r="CE232" s="459"/>
      <c r="CF232" s="459"/>
      <c r="CG232" s="459"/>
      <c r="CH232" s="459"/>
      <c r="CI232" s="459"/>
      <c r="CJ232" s="459"/>
      <c r="CK232" s="459"/>
      <c r="CL232" s="459"/>
      <c r="CM232" s="459"/>
      <c r="CN232" s="459"/>
      <c r="CO232" s="459"/>
      <c r="CP232" s="459"/>
      <c r="CQ232" s="459"/>
      <c r="CR232" s="459"/>
      <c r="CS232" s="459"/>
      <c r="CT232" s="459"/>
      <c r="CU232" s="459"/>
      <c r="CV232" s="459"/>
      <c r="CW232" s="459"/>
      <c r="CX232" s="459"/>
      <c r="CY232" s="459"/>
      <c r="CZ232" s="459"/>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459"/>
      <c r="AM233" s="459"/>
      <c r="AN233" s="459"/>
      <c r="AO233" s="1"/>
      <c r="AP233" s="1"/>
      <c r="AQ233" s="1"/>
      <c r="AR233" s="1"/>
      <c r="AS233" s="1"/>
      <c r="AT233" s="459"/>
      <c r="AU233" s="459"/>
      <c r="AV233" s="459"/>
      <c r="AW233" s="459"/>
      <c r="AX233" s="459"/>
      <c r="AY233" s="459"/>
      <c r="AZ233" s="459"/>
      <c r="BA233" s="459"/>
      <c r="BB233" s="459"/>
      <c r="BC233" s="459"/>
      <c r="BD233" s="459"/>
      <c r="BE233" s="459"/>
      <c r="BF233" s="459"/>
      <c r="BG233" s="459"/>
      <c r="BH233" s="459"/>
      <c r="BI233" s="459"/>
      <c r="BJ233" s="459"/>
      <c r="BK233" s="459"/>
      <c r="BL233" s="459"/>
      <c r="BM233" s="459"/>
      <c r="BN233" s="459"/>
      <c r="BO233" s="459"/>
      <c r="BP233" s="459"/>
      <c r="BQ233" s="459"/>
      <c r="BR233" s="459"/>
      <c r="BS233" s="459"/>
      <c r="BT233" s="459"/>
      <c r="BU233" s="459"/>
      <c r="BV233" s="459"/>
      <c r="BW233" s="459"/>
      <c r="BX233" s="459"/>
      <c r="BY233" s="459"/>
      <c r="BZ233" s="459"/>
      <c r="CA233" s="459"/>
      <c r="CB233" s="459"/>
      <c r="CC233" s="459"/>
      <c r="CD233" s="459"/>
      <c r="CE233" s="459"/>
      <c r="CF233" s="459"/>
      <c r="CG233" s="459"/>
      <c r="CH233" s="459"/>
      <c r="CI233" s="459"/>
      <c r="CJ233" s="459"/>
      <c r="CK233" s="459"/>
      <c r="CL233" s="459"/>
      <c r="CM233" s="459"/>
      <c r="CN233" s="459"/>
      <c r="CO233" s="459"/>
      <c r="CP233" s="459"/>
      <c r="CQ233" s="459"/>
      <c r="CR233" s="459"/>
      <c r="CS233" s="459"/>
      <c r="CT233" s="459"/>
      <c r="CU233" s="459"/>
      <c r="CV233" s="459"/>
      <c r="CW233" s="459"/>
      <c r="CX233" s="459"/>
      <c r="CY233" s="459"/>
      <c r="CZ233" s="459"/>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459"/>
      <c r="AM234" s="459"/>
      <c r="AN234" s="459"/>
      <c r="AO234" s="1"/>
      <c r="AP234" s="1"/>
      <c r="AQ234" s="1"/>
      <c r="AR234" s="1"/>
      <c r="AS234" s="1"/>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459"/>
      <c r="AM235" s="459"/>
      <c r="AN235" s="459"/>
      <c r="AO235" s="1"/>
      <c r="AP235" s="1"/>
      <c r="AQ235" s="1"/>
      <c r="AR235" s="1"/>
      <c r="AS235" s="1"/>
      <c r="AT235" s="459"/>
      <c r="AU235" s="459"/>
      <c r="AV235" s="459"/>
      <c r="AW235" s="459"/>
      <c r="AX235" s="459"/>
      <c r="AY235" s="459"/>
      <c r="AZ235" s="459"/>
      <c r="BA235" s="459"/>
      <c r="BB235" s="459"/>
      <c r="BC235" s="459"/>
      <c r="BD235" s="459"/>
      <c r="BE235" s="459"/>
      <c r="BF235" s="459"/>
      <c r="BG235" s="459"/>
      <c r="BH235" s="459"/>
      <c r="BI235" s="459"/>
      <c r="BJ235" s="459"/>
      <c r="BK235" s="459"/>
      <c r="BL235" s="459"/>
      <c r="BM235" s="459"/>
      <c r="BN235" s="459"/>
      <c r="BO235" s="459"/>
      <c r="BP235" s="459"/>
      <c r="BQ235" s="459"/>
      <c r="BR235" s="459"/>
      <c r="BS235" s="459"/>
      <c r="BT235" s="459"/>
      <c r="BU235" s="459"/>
      <c r="BV235" s="459"/>
      <c r="BW235" s="459"/>
      <c r="BX235" s="459"/>
      <c r="BY235" s="459"/>
      <c r="BZ235" s="459"/>
      <c r="CA235" s="459"/>
      <c r="CB235" s="459"/>
      <c r="CC235" s="459"/>
      <c r="CD235" s="459"/>
      <c r="CE235" s="459"/>
      <c r="CF235" s="459"/>
      <c r="CG235" s="459"/>
      <c r="CH235" s="459"/>
      <c r="CI235" s="459"/>
      <c r="CJ235" s="459"/>
      <c r="CK235" s="459"/>
      <c r="CL235" s="459"/>
      <c r="CM235" s="459"/>
      <c r="CN235" s="459"/>
      <c r="CO235" s="459"/>
      <c r="CP235" s="459"/>
      <c r="CQ235" s="459"/>
      <c r="CR235" s="459"/>
      <c r="CS235" s="459"/>
      <c r="CT235" s="459"/>
      <c r="CU235" s="459"/>
      <c r="CV235" s="459"/>
      <c r="CW235" s="459"/>
      <c r="CX235" s="459"/>
      <c r="CY235" s="459"/>
      <c r="CZ235" s="459"/>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459"/>
      <c r="AM236" s="459"/>
      <c r="AN236" s="459"/>
      <c r="AO236" s="1"/>
      <c r="AP236" s="1"/>
      <c r="AQ236" s="1"/>
      <c r="AR236" s="1"/>
      <c r="AS236" s="1"/>
      <c r="AT236" s="459"/>
      <c r="AU236" s="459"/>
      <c r="AV236" s="459"/>
      <c r="AW236" s="459"/>
      <c r="AX236" s="459"/>
      <c r="AY236" s="459"/>
      <c r="AZ236" s="459"/>
      <c r="BA236" s="459"/>
      <c r="BB236" s="459"/>
      <c r="BC236" s="459"/>
      <c r="BD236" s="459"/>
      <c r="BE236" s="459"/>
      <c r="BF236" s="459"/>
      <c r="BG236" s="459"/>
      <c r="BH236" s="459"/>
      <c r="BI236" s="459"/>
      <c r="BJ236" s="459"/>
      <c r="BK236" s="459"/>
      <c r="BL236" s="459"/>
      <c r="BM236" s="459"/>
      <c r="BN236" s="459"/>
      <c r="BO236" s="459"/>
      <c r="BP236" s="459"/>
      <c r="BQ236" s="459"/>
      <c r="BR236" s="459"/>
      <c r="BS236" s="459"/>
      <c r="BT236" s="459"/>
      <c r="BU236" s="459"/>
      <c r="BV236" s="459"/>
      <c r="BW236" s="459"/>
      <c r="BX236" s="459"/>
      <c r="BY236" s="459"/>
      <c r="BZ236" s="459"/>
      <c r="CA236" s="459"/>
      <c r="CB236" s="459"/>
      <c r="CC236" s="459"/>
      <c r="CD236" s="459"/>
      <c r="CE236" s="459"/>
      <c r="CF236" s="459"/>
      <c r="CG236" s="459"/>
      <c r="CH236" s="459"/>
      <c r="CI236" s="459"/>
      <c r="CJ236" s="459"/>
      <c r="CK236" s="459"/>
      <c r="CL236" s="459"/>
      <c r="CM236" s="459"/>
      <c r="CN236" s="459"/>
      <c r="CO236" s="459"/>
      <c r="CP236" s="459"/>
      <c r="CQ236" s="459"/>
      <c r="CR236" s="459"/>
      <c r="CS236" s="459"/>
      <c r="CT236" s="459"/>
      <c r="CU236" s="459"/>
      <c r="CV236" s="459"/>
      <c r="CW236" s="459"/>
      <c r="CX236" s="459"/>
      <c r="CY236" s="459"/>
      <c r="CZ236" s="459"/>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459"/>
      <c r="AM237" s="459"/>
      <c r="AN237" s="459"/>
      <c r="AO237" s="1"/>
      <c r="AP237" s="1"/>
      <c r="AQ237" s="1"/>
      <c r="AR237" s="1"/>
      <c r="AS237" s="1"/>
      <c r="AT237" s="459"/>
      <c r="AU237" s="459"/>
      <c r="AV237" s="459"/>
      <c r="AW237" s="459"/>
      <c r="AX237" s="459"/>
      <c r="AY237" s="459"/>
      <c r="AZ237" s="459"/>
      <c r="BA237" s="459"/>
      <c r="BB237" s="459"/>
      <c r="BC237" s="459"/>
      <c r="BD237" s="459"/>
      <c r="BE237" s="459"/>
      <c r="BF237" s="459"/>
      <c r="BG237" s="459"/>
      <c r="BH237" s="459"/>
      <c r="BI237" s="459"/>
      <c r="BJ237" s="459"/>
      <c r="BK237" s="459"/>
      <c r="BL237" s="459"/>
      <c r="BM237" s="459"/>
      <c r="BN237" s="459"/>
      <c r="BO237" s="459"/>
      <c r="BP237" s="459"/>
      <c r="BQ237" s="459"/>
      <c r="BR237" s="459"/>
      <c r="BS237" s="459"/>
      <c r="BT237" s="459"/>
      <c r="BU237" s="459"/>
      <c r="BV237" s="459"/>
      <c r="BW237" s="459"/>
      <c r="BX237" s="459"/>
      <c r="BY237" s="459"/>
      <c r="BZ237" s="459"/>
      <c r="CA237" s="459"/>
      <c r="CB237" s="459"/>
      <c r="CC237" s="459"/>
      <c r="CD237" s="459"/>
      <c r="CE237" s="459"/>
      <c r="CF237" s="459"/>
      <c r="CG237" s="459"/>
      <c r="CH237" s="459"/>
      <c r="CI237" s="459"/>
      <c r="CJ237" s="459"/>
      <c r="CK237" s="459"/>
      <c r="CL237" s="459"/>
      <c r="CM237" s="459"/>
      <c r="CN237" s="459"/>
      <c r="CO237" s="459"/>
      <c r="CP237" s="459"/>
      <c r="CQ237" s="459"/>
      <c r="CR237" s="459"/>
      <c r="CS237" s="459"/>
      <c r="CT237" s="459"/>
      <c r="CU237" s="459"/>
      <c r="CV237" s="459"/>
      <c r="CW237" s="459"/>
      <c r="CX237" s="459"/>
      <c r="CY237" s="459"/>
      <c r="CZ237" s="459"/>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459"/>
      <c r="AM238" s="459"/>
      <c r="AN238" s="459"/>
      <c r="AO238" s="1"/>
      <c r="AP238" s="1"/>
      <c r="AQ238" s="1"/>
      <c r="AR238" s="1"/>
      <c r="AS238" s="1"/>
      <c r="AT238" s="459"/>
      <c r="AU238" s="459"/>
      <c r="AV238" s="459"/>
      <c r="AW238" s="459"/>
      <c r="AX238" s="459"/>
      <c r="AY238" s="459"/>
      <c r="AZ238" s="459"/>
      <c r="BA238" s="459"/>
      <c r="BB238" s="459"/>
      <c r="BC238" s="459"/>
      <c r="BD238" s="459"/>
      <c r="BE238" s="459"/>
      <c r="BF238" s="459"/>
      <c r="BG238" s="459"/>
      <c r="BH238" s="459"/>
      <c r="BI238" s="459"/>
      <c r="BJ238" s="459"/>
      <c r="BK238" s="459"/>
      <c r="BL238" s="459"/>
      <c r="BM238" s="459"/>
      <c r="BN238" s="459"/>
      <c r="BO238" s="459"/>
      <c r="BP238" s="459"/>
      <c r="BQ238" s="459"/>
      <c r="BR238" s="459"/>
      <c r="BS238" s="459"/>
      <c r="BT238" s="459"/>
      <c r="BU238" s="459"/>
      <c r="BV238" s="459"/>
      <c r="BW238" s="459"/>
      <c r="BX238" s="459"/>
      <c r="BY238" s="459"/>
      <c r="BZ238" s="459"/>
      <c r="CA238" s="459"/>
      <c r="CB238" s="459"/>
      <c r="CC238" s="459"/>
      <c r="CD238" s="459"/>
      <c r="CE238" s="459"/>
      <c r="CF238" s="459"/>
      <c r="CG238" s="459"/>
      <c r="CH238" s="459"/>
      <c r="CI238" s="459"/>
      <c r="CJ238" s="459"/>
      <c r="CK238" s="459"/>
      <c r="CL238" s="459"/>
      <c r="CM238" s="459"/>
      <c r="CN238" s="459"/>
      <c r="CO238" s="459"/>
      <c r="CP238" s="459"/>
      <c r="CQ238" s="459"/>
      <c r="CR238" s="459"/>
      <c r="CS238" s="459"/>
      <c r="CT238" s="459"/>
      <c r="CU238" s="459"/>
      <c r="CV238" s="459"/>
      <c r="CW238" s="459"/>
      <c r="CX238" s="459"/>
      <c r="CY238" s="459"/>
      <c r="CZ238" s="459"/>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459"/>
      <c r="AM239" s="459"/>
      <c r="AN239" s="459"/>
      <c r="AO239" s="1"/>
      <c r="AP239" s="1"/>
      <c r="AQ239" s="1"/>
      <c r="AR239" s="1"/>
      <c r="AS239" s="1"/>
      <c r="AT239" s="459"/>
      <c r="AU239" s="459"/>
      <c r="AV239" s="459"/>
      <c r="AW239" s="459"/>
      <c r="AX239" s="459"/>
      <c r="AY239" s="459"/>
      <c r="AZ239" s="459"/>
      <c r="BA239" s="459"/>
      <c r="BB239" s="459"/>
      <c r="BC239" s="459"/>
      <c r="BD239" s="459"/>
      <c r="BE239" s="459"/>
      <c r="BF239" s="459"/>
      <c r="BG239" s="459"/>
      <c r="BH239" s="459"/>
      <c r="BI239" s="459"/>
      <c r="BJ239" s="459"/>
      <c r="BK239" s="459"/>
      <c r="BL239" s="459"/>
      <c r="BM239" s="459"/>
      <c r="BN239" s="459"/>
      <c r="BO239" s="459"/>
      <c r="BP239" s="459"/>
      <c r="BQ239" s="459"/>
      <c r="BR239" s="459"/>
      <c r="BS239" s="459"/>
      <c r="BT239" s="459"/>
      <c r="BU239" s="459"/>
      <c r="BV239" s="459"/>
      <c r="BW239" s="459"/>
      <c r="BX239" s="459"/>
      <c r="BY239" s="459"/>
      <c r="BZ239" s="459"/>
      <c r="CA239" s="459"/>
      <c r="CB239" s="459"/>
      <c r="CC239" s="459"/>
      <c r="CD239" s="459"/>
      <c r="CE239" s="459"/>
      <c r="CF239" s="459"/>
      <c r="CG239" s="459"/>
      <c r="CH239" s="459"/>
      <c r="CI239" s="459"/>
      <c r="CJ239" s="459"/>
      <c r="CK239" s="459"/>
      <c r="CL239" s="459"/>
      <c r="CM239" s="459"/>
      <c r="CN239" s="459"/>
      <c r="CO239" s="459"/>
      <c r="CP239" s="459"/>
      <c r="CQ239" s="459"/>
      <c r="CR239" s="459"/>
      <c r="CS239" s="459"/>
      <c r="CT239" s="459"/>
      <c r="CU239" s="459"/>
      <c r="CV239" s="459"/>
      <c r="CW239" s="459"/>
      <c r="CX239" s="459"/>
      <c r="CY239" s="459"/>
      <c r="CZ239" s="459"/>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459"/>
      <c r="AM240" s="459"/>
      <c r="AN240" s="459"/>
      <c r="AO240" s="1"/>
      <c r="AP240" s="1"/>
      <c r="AQ240" s="1"/>
      <c r="AR240" s="1"/>
      <c r="AS240" s="1"/>
      <c r="AT240" s="459"/>
      <c r="AU240" s="459"/>
      <c r="AV240" s="459"/>
      <c r="AW240" s="459"/>
      <c r="AX240" s="459"/>
      <c r="AY240" s="459"/>
      <c r="AZ240" s="459"/>
      <c r="BA240" s="459"/>
      <c r="BB240" s="459"/>
      <c r="BC240" s="459"/>
      <c r="BD240" s="459"/>
      <c r="BE240" s="459"/>
      <c r="BF240" s="459"/>
      <c r="BG240" s="459"/>
      <c r="BH240" s="459"/>
      <c r="BI240" s="459"/>
      <c r="BJ240" s="459"/>
      <c r="BK240" s="459"/>
      <c r="BL240" s="459"/>
      <c r="BM240" s="459"/>
      <c r="BN240" s="459"/>
      <c r="BO240" s="459"/>
      <c r="BP240" s="459"/>
      <c r="BQ240" s="459"/>
      <c r="BR240" s="459"/>
      <c r="BS240" s="459"/>
      <c r="BT240" s="459"/>
      <c r="BU240" s="459"/>
      <c r="BV240" s="459"/>
      <c r="BW240" s="459"/>
      <c r="BX240" s="459"/>
      <c r="BY240" s="459"/>
      <c r="BZ240" s="459"/>
      <c r="CA240" s="459"/>
      <c r="CB240" s="459"/>
      <c r="CC240" s="459"/>
      <c r="CD240" s="459"/>
      <c r="CE240" s="459"/>
      <c r="CF240" s="459"/>
      <c r="CG240" s="459"/>
      <c r="CH240" s="459"/>
      <c r="CI240" s="459"/>
      <c r="CJ240" s="459"/>
      <c r="CK240" s="459"/>
      <c r="CL240" s="459"/>
      <c r="CM240" s="459"/>
      <c r="CN240" s="459"/>
      <c r="CO240" s="459"/>
      <c r="CP240" s="459"/>
      <c r="CQ240" s="459"/>
      <c r="CR240" s="459"/>
      <c r="CS240" s="459"/>
      <c r="CT240" s="459"/>
      <c r="CU240" s="459"/>
      <c r="CV240" s="459"/>
      <c r="CW240" s="459"/>
      <c r="CX240" s="459"/>
      <c r="CY240" s="459"/>
      <c r="CZ240" s="459"/>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459"/>
      <c r="AM241" s="459"/>
      <c r="AN241" s="459"/>
      <c r="AO241" s="1"/>
      <c r="AP241" s="1"/>
      <c r="AQ241" s="1"/>
      <c r="AR241" s="1"/>
      <c r="AS241" s="1"/>
      <c r="AT241" s="459"/>
      <c r="AU241" s="459"/>
      <c r="AV241" s="459"/>
      <c r="AW241" s="459"/>
      <c r="AX241" s="459"/>
      <c r="AY241" s="459"/>
      <c r="AZ241" s="459"/>
      <c r="BA241" s="459"/>
      <c r="BB241" s="459"/>
      <c r="BC241" s="459"/>
      <c r="BD241" s="459"/>
      <c r="BE241" s="459"/>
      <c r="BF241" s="459"/>
      <c r="BG241" s="459"/>
      <c r="BH241" s="459"/>
      <c r="BI241" s="459"/>
      <c r="BJ241" s="459"/>
      <c r="BK241" s="459"/>
      <c r="BL241" s="459"/>
      <c r="BM241" s="459"/>
      <c r="BN241" s="459"/>
      <c r="BO241" s="459"/>
      <c r="BP241" s="459"/>
      <c r="BQ241" s="459"/>
      <c r="BR241" s="459"/>
      <c r="BS241" s="459"/>
      <c r="BT241" s="459"/>
      <c r="BU241" s="459"/>
      <c r="BV241" s="459"/>
      <c r="BW241" s="459"/>
      <c r="BX241" s="459"/>
      <c r="BY241" s="459"/>
      <c r="BZ241" s="459"/>
      <c r="CA241" s="459"/>
      <c r="CB241" s="459"/>
      <c r="CC241" s="459"/>
      <c r="CD241" s="459"/>
      <c r="CE241" s="459"/>
      <c r="CF241" s="459"/>
      <c r="CG241" s="459"/>
      <c r="CH241" s="459"/>
      <c r="CI241" s="459"/>
      <c r="CJ241" s="459"/>
      <c r="CK241" s="459"/>
      <c r="CL241" s="459"/>
      <c r="CM241" s="459"/>
      <c r="CN241" s="459"/>
      <c r="CO241" s="459"/>
      <c r="CP241" s="459"/>
      <c r="CQ241" s="459"/>
      <c r="CR241" s="459"/>
      <c r="CS241" s="459"/>
      <c r="CT241" s="459"/>
      <c r="CU241" s="459"/>
      <c r="CV241" s="459"/>
      <c r="CW241" s="459"/>
      <c r="CX241" s="459"/>
      <c r="CY241" s="459"/>
      <c r="CZ241" s="459"/>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459"/>
      <c r="AM242" s="459"/>
      <c r="AN242" s="459"/>
      <c r="AO242" s="1"/>
      <c r="AP242" s="1"/>
      <c r="AQ242" s="1"/>
      <c r="AR242" s="1"/>
      <c r="AS242" s="1"/>
      <c r="AT242" s="459"/>
      <c r="AU242" s="459"/>
      <c r="AV242" s="459"/>
      <c r="AW242" s="459"/>
      <c r="AX242" s="459"/>
      <c r="AY242" s="459"/>
      <c r="AZ242" s="459"/>
      <c r="BA242" s="459"/>
      <c r="BB242" s="459"/>
      <c r="BC242" s="459"/>
      <c r="BD242" s="459"/>
      <c r="BE242" s="459"/>
      <c r="BF242" s="459"/>
      <c r="BG242" s="459"/>
      <c r="BH242" s="459"/>
      <c r="BI242" s="459"/>
      <c r="BJ242" s="459"/>
      <c r="BK242" s="459"/>
      <c r="BL242" s="459"/>
      <c r="BM242" s="459"/>
      <c r="BN242" s="459"/>
      <c r="BO242" s="459"/>
      <c r="BP242" s="459"/>
      <c r="BQ242" s="459"/>
      <c r="BR242" s="459"/>
      <c r="BS242" s="459"/>
      <c r="BT242" s="459"/>
      <c r="BU242" s="459"/>
      <c r="BV242" s="459"/>
      <c r="BW242" s="459"/>
      <c r="BX242" s="459"/>
      <c r="BY242" s="459"/>
      <c r="BZ242" s="459"/>
      <c r="CA242" s="459"/>
      <c r="CB242" s="459"/>
      <c r="CC242" s="459"/>
      <c r="CD242" s="459"/>
      <c r="CE242" s="459"/>
      <c r="CF242" s="459"/>
      <c r="CG242" s="459"/>
      <c r="CH242" s="459"/>
      <c r="CI242" s="459"/>
      <c r="CJ242" s="459"/>
      <c r="CK242" s="459"/>
      <c r="CL242" s="459"/>
      <c r="CM242" s="459"/>
      <c r="CN242" s="459"/>
      <c r="CO242" s="459"/>
      <c r="CP242" s="459"/>
      <c r="CQ242" s="459"/>
      <c r="CR242" s="459"/>
      <c r="CS242" s="459"/>
      <c r="CT242" s="459"/>
      <c r="CU242" s="459"/>
      <c r="CV242" s="459"/>
      <c r="CW242" s="459"/>
      <c r="CX242" s="459"/>
      <c r="CY242" s="459"/>
      <c r="CZ242" s="459"/>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459"/>
      <c r="AM243" s="459"/>
      <c r="AN243" s="459"/>
      <c r="AO243" s="1"/>
      <c r="AP243" s="1"/>
      <c r="AQ243" s="1"/>
      <c r="AR243" s="1"/>
      <c r="AS243" s="1"/>
      <c r="AT243" s="459"/>
      <c r="AU243" s="459"/>
      <c r="AV243" s="459"/>
      <c r="AW243" s="459"/>
      <c r="AX243" s="459"/>
      <c r="AY243" s="459"/>
      <c r="AZ243" s="459"/>
      <c r="BA243" s="459"/>
      <c r="BB243" s="459"/>
      <c r="BC243" s="459"/>
      <c r="BD243" s="459"/>
      <c r="BE243" s="459"/>
      <c r="BF243" s="459"/>
      <c r="BG243" s="459"/>
      <c r="BH243" s="459"/>
      <c r="BI243" s="459"/>
      <c r="BJ243" s="459"/>
      <c r="BK243" s="459"/>
      <c r="BL243" s="459"/>
      <c r="BM243" s="459"/>
      <c r="BN243" s="459"/>
      <c r="BO243" s="459"/>
      <c r="BP243" s="459"/>
      <c r="BQ243" s="459"/>
      <c r="BR243" s="459"/>
      <c r="BS243" s="459"/>
      <c r="BT243" s="459"/>
      <c r="BU243" s="459"/>
      <c r="BV243" s="459"/>
      <c r="BW243" s="459"/>
      <c r="BX243" s="459"/>
      <c r="BY243" s="459"/>
      <c r="BZ243" s="459"/>
      <c r="CA243" s="459"/>
      <c r="CB243" s="459"/>
      <c r="CC243" s="459"/>
      <c r="CD243" s="459"/>
      <c r="CE243" s="459"/>
      <c r="CF243" s="459"/>
      <c r="CG243" s="459"/>
      <c r="CH243" s="459"/>
      <c r="CI243" s="459"/>
      <c r="CJ243" s="459"/>
      <c r="CK243" s="459"/>
      <c r="CL243" s="459"/>
      <c r="CM243" s="459"/>
      <c r="CN243" s="459"/>
      <c r="CO243" s="459"/>
      <c r="CP243" s="459"/>
      <c r="CQ243" s="459"/>
      <c r="CR243" s="459"/>
      <c r="CS243" s="459"/>
      <c r="CT243" s="459"/>
      <c r="CU243" s="459"/>
      <c r="CV243" s="459"/>
      <c r="CW243" s="459"/>
      <c r="CX243" s="459"/>
      <c r="CY243" s="459"/>
      <c r="CZ243" s="459"/>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459"/>
      <c r="AM244" s="459"/>
      <c r="AN244" s="459"/>
      <c r="AO244" s="1"/>
      <c r="AP244" s="1"/>
      <c r="AQ244" s="1"/>
      <c r="AR244" s="1"/>
      <c r="AS244" s="1"/>
      <c r="AT244" s="459"/>
      <c r="AU244" s="459"/>
      <c r="AV244" s="459"/>
      <c r="AW244" s="459"/>
      <c r="AX244" s="459"/>
      <c r="AY244" s="459"/>
      <c r="AZ244" s="459"/>
      <c r="BA244" s="459"/>
      <c r="BB244" s="459"/>
      <c r="BC244" s="459"/>
      <c r="BD244" s="459"/>
      <c r="BE244" s="459"/>
      <c r="BF244" s="459"/>
      <c r="BG244" s="459"/>
      <c r="BH244" s="459"/>
      <c r="BI244" s="459"/>
      <c r="BJ244" s="459"/>
      <c r="BK244" s="459"/>
      <c r="BL244" s="459"/>
      <c r="BM244" s="459"/>
      <c r="BN244" s="459"/>
      <c r="BO244" s="459"/>
      <c r="BP244" s="459"/>
      <c r="BQ244" s="459"/>
      <c r="BR244" s="459"/>
      <c r="BS244" s="459"/>
      <c r="BT244" s="459"/>
      <c r="BU244" s="459"/>
      <c r="BV244" s="459"/>
      <c r="BW244" s="459"/>
      <c r="BX244" s="459"/>
      <c r="BY244" s="459"/>
      <c r="BZ244" s="459"/>
      <c r="CA244" s="459"/>
      <c r="CB244" s="459"/>
      <c r="CC244" s="459"/>
      <c r="CD244" s="459"/>
      <c r="CE244" s="459"/>
      <c r="CF244" s="459"/>
      <c r="CG244" s="459"/>
      <c r="CH244" s="459"/>
      <c r="CI244" s="459"/>
      <c r="CJ244" s="459"/>
      <c r="CK244" s="459"/>
      <c r="CL244" s="459"/>
      <c r="CM244" s="459"/>
      <c r="CN244" s="459"/>
      <c r="CO244" s="459"/>
      <c r="CP244" s="459"/>
      <c r="CQ244" s="459"/>
      <c r="CR244" s="459"/>
      <c r="CS244" s="459"/>
      <c r="CT244" s="459"/>
      <c r="CU244" s="459"/>
      <c r="CV244" s="459"/>
      <c r="CW244" s="459"/>
      <c r="CX244" s="459"/>
      <c r="CY244" s="459"/>
      <c r="CZ244" s="459"/>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459"/>
      <c r="AM245" s="459"/>
      <c r="AN245" s="459"/>
      <c r="AO245" s="1"/>
      <c r="AP245" s="1"/>
      <c r="AQ245" s="1"/>
      <c r="AR245" s="1"/>
      <c r="AS245" s="1"/>
      <c r="AT245" s="459"/>
      <c r="AU245" s="459"/>
      <c r="AV245" s="459"/>
      <c r="AW245" s="459"/>
      <c r="AX245" s="459"/>
      <c r="AY245" s="459"/>
      <c r="AZ245" s="459"/>
      <c r="BA245" s="459"/>
      <c r="BB245" s="459"/>
      <c r="BC245" s="459"/>
      <c r="BD245" s="459"/>
      <c r="BE245" s="459"/>
      <c r="BF245" s="459"/>
      <c r="BG245" s="459"/>
      <c r="BH245" s="459"/>
      <c r="BI245" s="459"/>
      <c r="BJ245" s="459"/>
      <c r="BK245" s="459"/>
      <c r="BL245" s="459"/>
      <c r="BM245" s="459"/>
      <c r="BN245" s="459"/>
      <c r="BO245" s="459"/>
      <c r="BP245" s="459"/>
      <c r="BQ245" s="459"/>
      <c r="BR245" s="459"/>
      <c r="BS245" s="459"/>
      <c r="BT245" s="459"/>
      <c r="BU245" s="459"/>
      <c r="BV245" s="459"/>
      <c r="BW245" s="459"/>
      <c r="BX245" s="459"/>
      <c r="BY245" s="459"/>
      <c r="BZ245" s="459"/>
      <c r="CA245" s="459"/>
      <c r="CB245" s="459"/>
      <c r="CC245" s="459"/>
      <c r="CD245" s="459"/>
      <c r="CE245" s="459"/>
      <c r="CF245" s="459"/>
      <c r="CG245" s="459"/>
      <c r="CH245" s="459"/>
      <c r="CI245" s="459"/>
      <c r="CJ245" s="459"/>
      <c r="CK245" s="459"/>
      <c r="CL245" s="459"/>
      <c r="CM245" s="459"/>
      <c r="CN245" s="459"/>
      <c r="CO245" s="459"/>
      <c r="CP245" s="459"/>
      <c r="CQ245" s="459"/>
      <c r="CR245" s="459"/>
      <c r="CS245" s="459"/>
      <c r="CT245" s="459"/>
      <c r="CU245" s="459"/>
      <c r="CV245" s="459"/>
      <c r="CW245" s="459"/>
      <c r="CX245" s="459"/>
      <c r="CY245" s="459"/>
      <c r="CZ245" s="459"/>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459"/>
      <c r="AM246" s="459"/>
      <c r="AN246" s="459"/>
      <c r="AO246" s="1"/>
      <c r="AP246" s="1"/>
      <c r="AQ246" s="1"/>
      <c r="AR246" s="1"/>
      <c r="AS246" s="1"/>
      <c r="AT246" s="459"/>
      <c r="AU246" s="459"/>
      <c r="AV246" s="459"/>
      <c r="AW246" s="459"/>
      <c r="AX246" s="459"/>
      <c r="AY246" s="459"/>
      <c r="AZ246" s="459"/>
      <c r="BA246" s="459"/>
      <c r="BB246" s="459"/>
      <c r="BC246" s="459"/>
      <c r="BD246" s="459"/>
      <c r="BE246" s="459"/>
      <c r="BF246" s="459"/>
      <c r="BG246" s="459"/>
      <c r="BH246" s="459"/>
      <c r="BI246" s="459"/>
      <c r="BJ246" s="459"/>
      <c r="BK246" s="459"/>
      <c r="BL246" s="459"/>
      <c r="BM246" s="459"/>
      <c r="BN246" s="459"/>
      <c r="BO246" s="459"/>
      <c r="BP246" s="459"/>
      <c r="BQ246" s="459"/>
      <c r="BR246" s="459"/>
      <c r="BS246" s="459"/>
      <c r="BT246" s="459"/>
      <c r="BU246" s="459"/>
      <c r="BV246" s="459"/>
      <c r="BW246" s="459"/>
      <c r="BX246" s="459"/>
      <c r="BY246" s="459"/>
      <c r="BZ246" s="459"/>
      <c r="CA246" s="459"/>
      <c r="CB246" s="459"/>
      <c r="CC246" s="459"/>
      <c r="CD246" s="459"/>
      <c r="CE246" s="459"/>
      <c r="CF246" s="459"/>
      <c r="CG246" s="459"/>
      <c r="CH246" s="459"/>
      <c r="CI246" s="459"/>
      <c r="CJ246" s="459"/>
      <c r="CK246" s="459"/>
      <c r="CL246" s="459"/>
      <c r="CM246" s="459"/>
      <c r="CN246" s="459"/>
      <c r="CO246" s="459"/>
      <c r="CP246" s="459"/>
      <c r="CQ246" s="459"/>
      <c r="CR246" s="459"/>
      <c r="CS246" s="459"/>
      <c r="CT246" s="459"/>
      <c r="CU246" s="459"/>
      <c r="CV246" s="459"/>
      <c r="CW246" s="459"/>
      <c r="CX246" s="459"/>
      <c r="CY246" s="459"/>
      <c r="CZ246" s="459"/>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459"/>
      <c r="AM247" s="459"/>
      <c r="AN247" s="459"/>
      <c r="AO247" s="1"/>
      <c r="AP247" s="1"/>
      <c r="AQ247" s="1"/>
      <c r="AR247" s="1"/>
      <c r="AS247" s="1"/>
      <c r="AT247" s="459"/>
      <c r="AU247" s="459"/>
      <c r="AV247" s="459"/>
      <c r="AW247" s="459"/>
      <c r="AX247" s="459"/>
      <c r="AY247" s="459"/>
      <c r="AZ247" s="459"/>
      <c r="BA247" s="459"/>
      <c r="BB247" s="459"/>
      <c r="BC247" s="459"/>
      <c r="BD247" s="459"/>
      <c r="BE247" s="459"/>
      <c r="BF247" s="459"/>
      <c r="BG247" s="459"/>
      <c r="BH247" s="459"/>
      <c r="BI247" s="459"/>
      <c r="BJ247" s="459"/>
      <c r="BK247" s="459"/>
      <c r="BL247" s="459"/>
      <c r="BM247" s="459"/>
      <c r="BN247" s="459"/>
      <c r="BO247" s="459"/>
      <c r="BP247" s="459"/>
      <c r="BQ247" s="459"/>
      <c r="BR247" s="459"/>
      <c r="BS247" s="459"/>
      <c r="BT247" s="459"/>
      <c r="BU247" s="459"/>
      <c r="BV247" s="459"/>
      <c r="BW247" s="459"/>
      <c r="BX247" s="459"/>
      <c r="BY247" s="459"/>
      <c r="BZ247" s="459"/>
      <c r="CA247" s="459"/>
      <c r="CB247" s="459"/>
      <c r="CC247" s="459"/>
      <c r="CD247" s="459"/>
      <c r="CE247" s="459"/>
      <c r="CF247" s="459"/>
      <c r="CG247" s="459"/>
      <c r="CH247" s="459"/>
      <c r="CI247" s="459"/>
      <c r="CJ247" s="459"/>
      <c r="CK247" s="459"/>
      <c r="CL247" s="459"/>
      <c r="CM247" s="459"/>
      <c r="CN247" s="459"/>
      <c r="CO247" s="459"/>
      <c r="CP247" s="459"/>
      <c r="CQ247" s="459"/>
      <c r="CR247" s="459"/>
      <c r="CS247" s="459"/>
      <c r="CT247" s="459"/>
      <c r="CU247" s="459"/>
      <c r="CV247" s="459"/>
      <c r="CW247" s="459"/>
      <c r="CX247" s="459"/>
      <c r="CY247" s="459"/>
      <c r="CZ247" s="459"/>
    </row>
    <row r="248" spans="1:104" ht="19.350000000000001" customHeight="1" collapsed="1"/>
  </sheetData>
  <sheetProtection algorithmName="SHA-512" hashValue="9llKehsEUTGs82PuZjd5eFwIsvz2l+Atb8vojhy2cN0F/XGJjktmdiTs/IBdt+Ss8/eZjFckC/UmqQfos7FJmw==" saltValue="V0dLY8VoLnwTHLfOAe6xiA=="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323" priority="37">
      <formula>OR($C13="休暇",$C13="休日")</formula>
    </cfRule>
  </conditionalFormatting>
  <conditionalFormatting sqref="B13:B43">
    <cfRule type="expression" dxfId="322" priority="88">
      <formula>$B13="日"</formula>
    </cfRule>
    <cfRule type="expression" dxfId="321" priority="89">
      <formula>$B13="土"</formula>
    </cfRule>
  </conditionalFormatting>
  <conditionalFormatting sqref="B64 B68 F68 B71">
    <cfRule type="expression" dxfId="320" priority="35">
      <formula>OR($N$54="管理職",$N$54="裁量労働制",$N$54="固定残業制")</formula>
    </cfRule>
  </conditionalFormatting>
  <conditionalFormatting sqref="B64 B68 F68">
    <cfRule type="expression" dxfId="319" priority="3">
      <formula>OR($N$54="(大学・国研等)管理職",$N$54="(大学・国研等)裁量労働制")</formula>
    </cfRule>
  </conditionalFormatting>
  <conditionalFormatting sqref="B76">
    <cfRule type="expression" dxfId="318" priority="15">
      <formula>OR($N$54="管理職",$N$54="裁量労働制")</formula>
    </cfRule>
  </conditionalFormatting>
  <conditionalFormatting sqref="B77">
    <cfRule type="expression" dxfId="317" priority="29">
      <formula>OR($N$54="管理職",$N$54="裁量労働制")</formula>
    </cfRule>
  </conditionalFormatting>
  <conditionalFormatting sqref="B80">
    <cfRule type="expression" dxfId="316" priority="27">
      <formula>$N$54="固定残業制"</formula>
    </cfRule>
  </conditionalFormatting>
  <conditionalFormatting sqref="B83 B87 B90">
    <cfRule type="expression" dxfId="315" priority="24">
      <formula>$N$54="固定残業制"</formula>
    </cfRule>
  </conditionalFormatting>
  <conditionalFormatting sqref="B84 B88 B91">
    <cfRule type="expression" dxfId="314" priority="21">
      <formula>$N$54="固定残業制"</formula>
    </cfRule>
  </conditionalFormatting>
  <conditionalFormatting sqref="B65:C65 B69:C69 F69 B72:C72 B78:C78">
    <cfRule type="expression" dxfId="313" priority="9">
      <formula>OR($N$54="管理職",$N$54="裁量労働制")</formula>
    </cfRule>
  </conditionalFormatting>
  <conditionalFormatting sqref="B65:C65 B69:C69 F69 B72:C72">
    <cfRule type="expression" dxfId="312" priority="33">
      <formula>OR($N$54="管理職",$N$54="裁量労働制",$N$54="固定残業制")</formula>
    </cfRule>
  </conditionalFormatting>
  <conditionalFormatting sqref="B65:C65 B69:C69 F69">
    <cfRule type="expression" dxfId="311" priority="2">
      <formula>OR($N$54="(大学・国研等)管理職",$N$54="(大学・国研等)裁量労働制")</formula>
    </cfRule>
  </conditionalFormatting>
  <conditionalFormatting sqref="B69:D69">
    <cfRule type="expression" dxfId="310" priority="7">
      <formula>OR($N$54="管理職",$N$54="裁量労働制",$N$54="固定残業制",$N$54="(大学・国研等)管理職",$N$54="(大学・国研等)裁量労働制")</formula>
    </cfRule>
  </conditionalFormatting>
  <conditionalFormatting sqref="C64 F64:O64 C68 G68:O68 C71:N71">
    <cfRule type="expression" dxfId="309" priority="14">
      <formula>OR($N$54="管理職",$N$54="裁量労働制",$N$54="固定残業制")</formula>
    </cfRule>
  </conditionalFormatting>
  <conditionalFormatting sqref="C80:L80">
    <cfRule type="expression" dxfId="308" priority="25">
      <formula>$N$54="固定残業制"</formula>
    </cfRule>
  </conditionalFormatting>
  <conditionalFormatting sqref="C83:L83 C90:N90 C87:E87">
    <cfRule type="expression" dxfId="307" priority="18">
      <formula>$N$54="固定残業制"</formula>
    </cfRule>
  </conditionalFormatting>
  <conditionalFormatting sqref="C84:L84 C88:L88 C91:N91">
    <cfRule type="expression" dxfId="306" priority="19">
      <formula>$N$54="固定残業制"</formula>
    </cfRule>
  </conditionalFormatting>
  <conditionalFormatting sqref="C76:N76">
    <cfRule type="expression" dxfId="305" priority="34">
      <formula>OR($N$54="管理職",$N$54="裁量労働制")</formula>
    </cfRule>
  </conditionalFormatting>
  <conditionalFormatting sqref="C78:N78">
    <cfRule type="expression" dxfId="304" priority="32">
      <formula>OR($N$54="管理職",$N$54="裁量労働制")</formula>
    </cfRule>
  </conditionalFormatting>
  <conditionalFormatting sqref="C64:O64 C68 G68:O68">
    <cfRule type="expression" dxfId="303" priority="12">
      <formula>OR($N$54="管理職",$N$54="裁量労働制",$N$54="固定残業制",$N$54="(大学・国研等)管理職",$N$54="(大学・国研等)裁量労働制")</formula>
    </cfRule>
  </conditionalFormatting>
  <conditionalFormatting sqref="D65">
    <cfRule type="expression" dxfId="302" priority="1">
      <formula>OR($N$54="(大学・国研等)管理職",$N$54="(大学・国研等)裁量労働制")</formula>
    </cfRule>
  </conditionalFormatting>
  <conditionalFormatting sqref="D65:O65 C69 G69:O69 C72:N72">
    <cfRule type="expression" dxfId="301" priority="11">
      <formula>OR($N$54="管理職",$N$54="裁量労働制",$N$54="固定残業制")</formula>
    </cfRule>
  </conditionalFormatting>
  <conditionalFormatting sqref="D65:O65 C69 G69:O69">
    <cfRule type="expression" dxfId="300" priority="5">
      <formula>OR($N$54="(大学・国研等)管理職",$N$54="(大学・国研等)裁量労働制")</formula>
    </cfRule>
  </conditionalFormatting>
  <conditionalFormatting sqref="E10:F10">
    <cfRule type="expression" dxfId="299" priority="76">
      <formula>OR(I9="管理職/高プロ",I9="固定残業代有",I9="(大学・国研等)管理職/高プロ")</formula>
    </cfRule>
  </conditionalFormatting>
  <conditionalFormatting sqref="F83:L83 H90:N90">
    <cfRule type="expression" dxfId="298" priority="6">
      <formula>$N$54="固定残業制"</formula>
    </cfRule>
  </conditionalFormatting>
  <conditionalFormatting sqref="F87:L87">
    <cfRule type="expression" dxfId="297" priority="20">
      <formula>$N$54="固定残業制"</formula>
    </cfRule>
  </conditionalFormatting>
  <conditionalFormatting sqref="F77:N77">
    <cfRule type="expression" dxfId="296" priority="16">
      <formula>OR($N$54="管理職",$N$54="裁量労働制")</formula>
    </cfRule>
  </conditionalFormatting>
  <conditionalFormatting sqref="G10">
    <cfRule type="expression" dxfId="295" priority="78">
      <formula>OR($I$9="管理職/高プロ",$I$9="固定残業代有",$I$9="(大学・国研等)管理職/高プロ")</formula>
    </cfRule>
  </conditionalFormatting>
  <conditionalFormatting sqref="H2">
    <cfRule type="expression" dxfId="294" priority="84">
      <formula>COUNTA($F$1)=1</formula>
    </cfRule>
  </conditionalFormatting>
  <conditionalFormatting sqref="H10">
    <cfRule type="expression" dxfId="293" priority="74">
      <formula>OR($I$9="管理職/高プロ",$I$9="裁量",$I$9="固定残業代有",$I$9="(大学・国研等)裁量")</formula>
    </cfRule>
  </conditionalFormatting>
  <conditionalFormatting sqref="I9:J9">
    <cfRule type="expression" dxfId="292" priority="86">
      <formula>COUNTA($F$1)=1</formula>
    </cfRule>
  </conditionalFormatting>
  <conditionalFormatting sqref="I1:M1">
    <cfRule type="expression" dxfId="291" priority="87">
      <formula>$I$1&lt;&gt;"-"</formula>
    </cfRule>
  </conditionalFormatting>
  <conditionalFormatting sqref="J10">
    <cfRule type="expression" dxfId="290" priority="75">
      <formula>OR($I$9="管理職/高プロ",$I$9="裁量",$I$9="固定残業代有",$I$9="(大学・国研等)裁量")</formula>
    </cfRule>
  </conditionalFormatting>
  <conditionalFormatting sqref="K10">
    <cfRule type="expression" dxfId="289" priority="77">
      <formula>OR($I$9="裁量",$I$9="固定残業代有",$I$9="(大学・国研等)裁量")</formula>
    </cfRule>
  </conditionalFormatting>
  <conditionalFormatting sqref="M80">
    <cfRule type="expression" dxfId="288" priority="26">
      <formula>$N$54="固定残業制"</formula>
    </cfRule>
  </conditionalFormatting>
  <conditionalFormatting sqref="M83 M87 O90">
    <cfRule type="expression" dxfId="287" priority="23">
      <formula>$N$54="固定残業制"</formula>
    </cfRule>
  </conditionalFormatting>
  <conditionalFormatting sqref="M84 M88 O91">
    <cfRule type="expression" dxfId="286" priority="22">
      <formula>$N$54="固定残業制"</formula>
    </cfRule>
  </conditionalFormatting>
  <conditionalFormatting sqref="N10">
    <cfRule type="expression" dxfId="285" priority="79">
      <formula>OR($I$9="裁量",$I$9="固定残業代有",$I$9="(大学・国研等)裁量")</formula>
    </cfRule>
  </conditionalFormatting>
  <conditionalFormatting sqref="O10">
    <cfRule type="expression" dxfId="284" priority="80">
      <formula>OR($H$2="あり",$Q$2="あり")</formula>
    </cfRule>
  </conditionalFormatting>
  <conditionalFormatting sqref="O76">
    <cfRule type="expression" dxfId="283" priority="31">
      <formula>OR($N$54="管理職",$N$54="裁量労働制")</formula>
    </cfRule>
  </conditionalFormatting>
  <conditionalFormatting sqref="O77">
    <cfRule type="expression" dxfId="282" priority="10">
      <formula>OR(,$N$54="管理職",$N$54="裁量労働制")</formula>
    </cfRule>
  </conditionalFormatting>
  <conditionalFormatting sqref="O78">
    <cfRule type="expression" dxfId="281" priority="28">
      <formula>OR($N$54="管理職",$N$54="裁量労働制")</formula>
    </cfRule>
  </conditionalFormatting>
  <conditionalFormatting sqref="O80 O84 O88">
    <cfRule type="expression" dxfId="280" priority="17">
      <formula>$N$54="固定残業制"</formula>
    </cfRule>
  </conditionalFormatting>
  <conditionalFormatting sqref="P64 D68 O68:P68">
    <cfRule type="expression" dxfId="279" priority="4">
      <formula>OR($N$54="(大学・国研等)管理職",$N$54="(大学・国研等)裁量労働制")</formula>
    </cfRule>
  </conditionalFormatting>
  <conditionalFormatting sqref="P64 D68 P68 O71">
    <cfRule type="expression" dxfId="278" priority="13">
      <formula>OR($N$54="管理職",$N$54="裁量労働制",$N$54="固定残業制")</formula>
    </cfRule>
  </conditionalFormatting>
  <conditionalFormatting sqref="P65 P69 O72">
    <cfRule type="expression" dxfId="277" priority="8">
      <formula>OR($N$54="管理職",$N$54="裁量労働制",$N$54="固定残業制")</formula>
    </cfRule>
  </conditionalFormatting>
  <conditionalFormatting sqref="P65 P69">
    <cfRule type="expression" dxfId="276" priority="30">
      <formula>OR($N$54="管理職",$N$54="裁量労働制",$N$54="(大学・国研等)管理職",$N$54="(大学・国研等)裁量労働制")</formula>
    </cfRule>
  </conditionalFormatting>
  <conditionalFormatting sqref="Q2">
    <cfRule type="expression" dxfId="275" priority="85">
      <formula>COUNTA($F$1)=1</formula>
    </cfRule>
  </conditionalFormatting>
  <conditionalFormatting sqref="Q10">
    <cfRule type="expression" dxfId="274" priority="81">
      <formula>OR($H$2="あり",$Q$2="あり")</formula>
    </cfRule>
  </conditionalFormatting>
  <conditionalFormatting sqref="AI1">
    <cfRule type="expression" dxfId="271" priority="90">
      <formula>COUNTIF(AI2:AI26,"○")=COUNTA($AH$2:$AH$26)</formula>
    </cfRule>
  </conditionalFormatting>
  <dataValidations count="8">
    <dataValidation type="custom" allowBlank="1" showInputMessage="1" showErrorMessage="1" sqref="I20" xr:uid="{27CEA431-2B1F-427E-8940-60EDEFAC5530}">
      <formula1>IF($C20="休日",I20="",I20&gt;"*")</formula1>
    </dataValidation>
    <dataValidation type="list" allowBlank="1" showInputMessage="1" showErrorMessage="1" sqref="C13:C43" xr:uid="{D5D837CC-D495-4D11-A50D-2AF4A2B455C7}">
      <formula1>$AP$4:$AP$7</formula1>
    </dataValidation>
    <dataValidation type="list" imeMode="on" allowBlank="1" sqref="I9:J9" xr:uid="{3280B62E-78D0-4381-A2D2-A181CB105449}">
      <formula1>"通常勤務,管理職/高プロ,裁量,固定残業代有,出向,(大学・国研等)管理職/高プロ,(大学・国研等)裁量,その他"</formula1>
    </dataValidation>
    <dataValidation type="list" allowBlank="1" showInputMessage="1" showErrorMessage="1" sqref="N55:P55" xr:uid="{9894BE3B-74FE-43EC-AE60-BDD763EF187D}">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E89B7604-0AAC-4492-8B44-EDF126BD9600}">
      <formula1>0</formula1>
      <formula2>0.999988425925926</formula2>
    </dataValidation>
    <dataValidation type="time" operator="greaterThan" allowBlank="1" showInputMessage="1" showErrorMessage="1" errorTitle="時刻を入力して下さい。" error="0:01以上の時刻を入力して下さい。" sqref="G13:G43 E13:E43" xr:uid="{C2EB4BCE-D146-4348-BC75-EC796F0C195C}">
      <formula1>0</formula1>
    </dataValidation>
    <dataValidation type="list" allowBlank="1" showInputMessage="1" showErrorMessage="1" sqref="F1:H1" xr:uid="{6739233C-56D4-4A1C-967F-E7785A8CB630}">
      <formula1>"委託業務従事日誌,助成事業従事日誌"</formula1>
    </dataValidation>
    <dataValidation type="list" allowBlank="1" showInputMessage="1" showErrorMessage="1" sqref="H2 Q2" xr:uid="{B410A261-39FF-4293-9E37-6B66E881E888}">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2627BB9D-407E-4228-9363-951D7C60CB25}">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9FC5C423-FB35-46CF-9224-59B22A4554F7}">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5475E551-3986-4E5B-AECF-9F80B4F40B8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1B07-BADD-435A-960F-CBC2B8012B48}">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459" customWidth="1" collapsed="1"/>
    <col min="39" max="40" width="10.625" style="459" customWidth="1"/>
    <col min="41" max="44" width="7.625" style="1" hidden="1" customWidth="1" outlineLevel="1"/>
    <col min="45" max="45" width="6.625" style="1" hidden="1" customWidth="1" outlineLevel="1"/>
    <col min="46" max="46" width="10.625" style="459" customWidth="1" collapsed="1"/>
    <col min="47" max="104" width="10.625" style="459" customWidth="1"/>
    <col min="105" max="16384" width="9" style="1"/>
  </cols>
  <sheetData>
    <row r="1" spans="1:104" ht="17.100000000000001" customHeight="1" thickBot="1">
      <c r="A1" s="338" t="s">
        <v>172</v>
      </c>
      <c r="B1" s="339"/>
      <c r="C1" s="339"/>
      <c r="D1" s="339"/>
      <c r="E1" s="339"/>
      <c r="F1" s="340" t="s">
        <v>110</v>
      </c>
      <c r="G1" s="341"/>
      <c r="H1" s="341"/>
      <c r="I1" s="342" t="str">
        <f>IF(AI1="エラーなし","-","コメント(S列)をご確認ください。")</f>
        <v>コメント(S列)をご確認ください。</v>
      </c>
      <c r="J1" s="343"/>
      <c r="K1" s="343"/>
      <c r="L1" s="343"/>
      <c r="M1" s="343"/>
      <c r="N1" s="34" t="str">
        <f>IF($F$1="委託業務従事日誌","契約管理番号：","事業番号：")</f>
        <v>契約管理番号：</v>
      </c>
      <c r="O1" s="344" t="s">
        <v>162</v>
      </c>
      <c r="P1" s="345"/>
      <c r="Q1" s="12" t="str">
        <f>IF($F$1="委託業務従事日誌","別紙７","")</f>
        <v>別紙７</v>
      </c>
      <c r="R1" s="346" t="s">
        <v>50</v>
      </c>
      <c r="S1" s="85" t="s">
        <v>94</v>
      </c>
      <c r="T1" s="105"/>
      <c r="U1" s="80"/>
      <c r="V1" s="80"/>
      <c r="W1" s="80"/>
      <c r="X1" s="80"/>
      <c r="Y1" s="331" t="s">
        <v>77</v>
      </c>
      <c r="Z1" s="331" t="s">
        <v>78</v>
      </c>
      <c r="AA1" s="331" t="s">
        <v>79</v>
      </c>
      <c r="AB1" s="331" t="s">
        <v>80</v>
      </c>
      <c r="AC1" s="331" t="s">
        <v>83</v>
      </c>
      <c r="AD1" s="331" t="s">
        <v>81</v>
      </c>
      <c r="AE1" s="331" t="s">
        <v>82</v>
      </c>
      <c r="AF1" s="331" t="s">
        <v>127</v>
      </c>
      <c r="AG1" s="331"/>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3" t="s">
        <v>14</v>
      </c>
      <c r="B2" s="334"/>
      <c r="C2" s="334"/>
      <c r="D2" s="334"/>
      <c r="E2" s="334"/>
      <c r="F2" s="334"/>
      <c r="G2" s="334"/>
      <c r="H2" s="102"/>
      <c r="I2" s="103"/>
      <c r="J2" s="103"/>
      <c r="K2" s="103"/>
      <c r="L2" s="103"/>
      <c r="M2" s="103"/>
      <c r="N2" s="103"/>
      <c r="O2" s="103"/>
      <c r="P2" s="103" t="s">
        <v>20</v>
      </c>
      <c r="Q2" s="79"/>
      <c r="R2" s="347"/>
      <c r="S2" s="80" t="str" cm="1">
        <f t="array" ref="S2">IF(AND(AI2="○",AI3="○"),"○",_xlfn.IFS(AI2="○","",AI2="✕","✕　"&amp;AJ2&amp;"　　")&amp;_xlfn.IFS(AI3="○","",AI3="✕","✕　"&amp;AJ3))</f>
        <v>○</v>
      </c>
      <c r="T2" s="80"/>
      <c r="W2" s="80"/>
      <c r="X2" s="80"/>
      <c r="Y2" s="332"/>
      <c r="Z2" s="332"/>
      <c r="AA2" s="332"/>
      <c r="AB2" s="332"/>
      <c r="AC2" s="332"/>
      <c r="AD2" s="332"/>
      <c r="AE2" s="332"/>
      <c r="AF2" s="332"/>
      <c r="AG2" s="332"/>
      <c r="AH2" s="181" t="s">
        <v>33</v>
      </c>
      <c r="AI2" s="182" t="str">
        <f>IF(A1="","✕","○")</f>
        <v>○</v>
      </c>
      <c r="AJ2" s="78" t="s">
        <v>43</v>
      </c>
    </row>
    <row r="3" spans="1:104" ht="17.100000000000001" customHeight="1" thickBot="1">
      <c r="A3" s="335" t="str">
        <f>IF($F$1="委託業務従事日誌","委託業務の名称：","助成事業の名称：")</f>
        <v>委託業務の名称：</v>
      </c>
      <c r="B3" s="327"/>
      <c r="C3" s="327"/>
      <c r="D3" s="327"/>
      <c r="E3" s="325" t="s">
        <v>133</v>
      </c>
      <c r="F3" s="326"/>
      <c r="G3" s="326"/>
      <c r="H3" s="326"/>
      <c r="I3" s="326"/>
      <c r="J3" s="326"/>
      <c r="K3" s="326"/>
      <c r="L3" s="326"/>
      <c r="M3" s="326"/>
      <c r="N3" s="326"/>
      <c r="O3" s="326"/>
      <c r="P3" s="326"/>
      <c r="Q3" s="98"/>
      <c r="R3" s="347"/>
      <c r="S3" s="80" t="str" cm="1">
        <f t="array" ref="S3">IF(AND(AI4="○",AI5="○"),"○",_xlfn.IFS(AI4="○","",AI4="✕","✕　"&amp;AJ4&amp;"　　")&amp;_xlfn.IFS(AI5="○","",AI5="✕","✕　"&amp;AJ5))</f>
        <v>✕　“他のNEDO事業有無”が未選択。　　✕　“他の公的事業有無”が未選択。</v>
      </c>
      <c r="T3" s="80"/>
      <c r="W3" s="80"/>
      <c r="X3" s="80"/>
      <c r="Y3" s="332"/>
      <c r="Z3" s="332"/>
      <c r="AA3" s="332"/>
      <c r="AB3" s="332"/>
      <c r="AC3" s="332"/>
      <c r="AD3" s="332"/>
      <c r="AE3" s="332"/>
      <c r="AF3" s="332"/>
      <c r="AG3" s="332"/>
      <c r="AH3" s="183" t="s">
        <v>32</v>
      </c>
      <c r="AI3" s="184" t="str">
        <f>IF(O1="","✕","○")</f>
        <v>○</v>
      </c>
      <c r="AJ3" s="78" t="s">
        <v>38</v>
      </c>
      <c r="AO3" s="170" t="s">
        <v>114</v>
      </c>
      <c r="AP3" s="172" t="s">
        <v>113</v>
      </c>
      <c r="AQ3" s="3"/>
      <c r="AR3" s="3"/>
      <c r="AS3" s="3"/>
    </row>
    <row r="4" spans="1:104" ht="17.100000000000001" customHeight="1" thickBot="1">
      <c r="A4" s="336"/>
      <c r="B4" s="337"/>
      <c r="C4" s="337"/>
      <c r="D4" s="337"/>
      <c r="E4" s="325" t="s">
        <v>132</v>
      </c>
      <c r="F4" s="326"/>
      <c r="G4" s="326"/>
      <c r="H4" s="326"/>
      <c r="I4" s="326"/>
      <c r="J4" s="326"/>
      <c r="K4" s="326"/>
      <c r="L4" s="326"/>
      <c r="M4" s="326"/>
      <c r="N4" s="326"/>
      <c r="O4" s="326"/>
      <c r="P4" s="326"/>
      <c r="Q4" s="98"/>
      <c r="S4" s="80" t="str">
        <f>IF(COUNTA(E3:P5)&gt;=1,"○","✕ "&amp;AJ6)</f>
        <v>○</v>
      </c>
      <c r="T4" s="80"/>
      <c r="W4" s="80"/>
      <c r="X4" s="80"/>
      <c r="Y4" s="332"/>
      <c r="Z4" s="332"/>
      <c r="AA4" s="332"/>
      <c r="AB4" s="332"/>
      <c r="AC4" s="332"/>
      <c r="AD4" s="332"/>
      <c r="AE4" s="332"/>
      <c r="AF4" s="332"/>
      <c r="AG4" s="332"/>
      <c r="AH4" s="183" t="s">
        <v>31</v>
      </c>
      <c r="AI4" s="184" t="str" cm="1">
        <f t="array" ref="AI4">_xlfn.IFS(H2="あり","○",H2="なし","○",TRUE,"✕")</f>
        <v>✕</v>
      </c>
      <c r="AJ4" s="78" t="s">
        <v>39</v>
      </c>
      <c r="AO4" s="171">
        <f>I9</f>
        <v>0</v>
      </c>
      <c r="AP4" s="173" t="e">
        <f>VLOOKUP($AO$4,$AO$11:$AS$19,2,)</f>
        <v>#N/A</v>
      </c>
      <c r="AQ4" s="3"/>
      <c r="AR4" s="3"/>
      <c r="AS4" s="3"/>
    </row>
    <row r="5" spans="1:104" ht="17.100000000000001" customHeight="1">
      <c r="A5" s="336"/>
      <c r="B5" s="337"/>
      <c r="C5" s="337"/>
      <c r="D5" s="337"/>
      <c r="E5" s="325" t="s">
        <v>163</v>
      </c>
      <c r="F5" s="326"/>
      <c r="G5" s="326"/>
      <c r="H5" s="326"/>
      <c r="I5" s="326"/>
      <c r="J5" s="326"/>
      <c r="K5" s="326"/>
      <c r="L5" s="326"/>
      <c r="M5" s="326"/>
      <c r="N5" s="326"/>
      <c r="O5" s="326"/>
      <c r="P5" s="326"/>
      <c r="Q5" s="98"/>
      <c r="R5" s="82"/>
      <c r="S5" s="80"/>
      <c r="T5" s="80"/>
      <c r="U5" s="29"/>
      <c r="V5" s="29"/>
      <c r="W5" s="80"/>
      <c r="X5" s="80"/>
      <c r="Y5" s="332"/>
      <c r="Z5" s="332"/>
      <c r="AA5" s="332"/>
      <c r="AB5" s="332"/>
      <c r="AC5" s="332"/>
      <c r="AD5" s="332"/>
      <c r="AE5" s="332"/>
      <c r="AF5" s="332"/>
      <c r="AG5" s="332"/>
      <c r="AH5" s="183" t="s">
        <v>30</v>
      </c>
      <c r="AI5" s="184" t="str" cm="1">
        <f t="array" ref="AI5">_xlfn.IFS(Q2="あり","○",Q2="なし","○",TRUE,"✕")</f>
        <v>✕</v>
      </c>
      <c r="AJ5" s="78" t="s">
        <v>95</v>
      </c>
      <c r="AO5" s="160"/>
      <c r="AP5" s="174" t="e">
        <f>VLOOKUP($AO$4,$AO$11:$AS$19,3,)</f>
        <v>#N/A</v>
      </c>
      <c r="AQ5" s="3"/>
      <c r="AR5" s="3"/>
      <c r="AS5" s="3"/>
    </row>
    <row r="6" spans="1:104" ht="17.100000000000001" customHeight="1">
      <c r="A6" s="335" t="str">
        <f>IF($F$1="委託業務従事日誌","再委託等項目：","委託・共同研究項目：")</f>
        <v>再委託等項目：</v>
      </c>
      <c r="B6" s="327"/>
      <c r="C6" s="327"/>
      <c r="D6" s="327"/>
      <c r="E6" s="325" t="s">
        <v>15</v>
      </c>
      <c r="F6" s="326"/>
      <c r="G6" s="326"/>
      <c r="H6" s="326"/>
      <c r="I6" s="326"/>
      <c r="J6" s="326"/>
      <c r="K6" s="326"/>
      <c r="L6" s="326"/>
      <c r="M6" s="326"/>
      <c r="N6" s="326"/>
      <c r="O6" s="326"/>
      <c r="P6" s="326"/>
      <c r="Q6" s="98"/>
      <c r="S6" s="80"/>
      <c r="T6" s="80"/>
      <c r="W6" s="80"/>
      <c r="X6" s="80"/>
      <c r="Y6" s="332"/>
      <c r="Z6" s="332"/>
      <c r="AA6" s="332"/>
      <c r="AB6" s="332"/>
      <c r="AC6" s="332"/>
      <c r="AD6" s="332"/>
      <c r="AE6" s="332"/>
      <c r="AF6" s="332"/>
      <c r="AG6" s="332"/>
      <c r="AH6" s="183" t="s">
        <v>29</v>
      </c>
      <c r="AI6" s="184" t="str">
        <f>IF(COUNTA(E3:P5)&gt;=1,"○","✕")</f>
        <v>○</v>
      </c>
      <c r="AJ6" s="78" t="s">
        <v>40</v>
      </c>
      <c r="AO6" s="160"/>
      <c r="AP6" s="174" t="e">
        <f>VLOOKUP($AO$4,$AO$11:$AS$19,4,)</f>
        <v>#N/A</v>
      </c>
      <c r="AQ6" s="3"/>
      <c r="AR6" s="3"/>
      <c r="AS6" s="3"/>
    </row>
    <row r="7" spans="1:104" ht="17.100000000000001" customHeight="1" thickBot="1">
      <c r="A7" s="97"/>
      <c r="B7" s="104"/>
      <c r="C7" s="327" t="str">
        <f>IF($F$1="委託業務従事日誌","委託先等名称：","助成先等名称：")</f>
        <v>委託先等名称：</v>
      </c>
      <c r="D7" s="328"/>
      <c r="E7" s="325" t="s">
        <v>129</v>
      </c>
      <c r="F7" s="326"/>
      <c r="G7" s="326"/>
      <c r="H7" s="326"/>
      <c r="I7" s="326"/>
      <c r="J7" s="326"/>
      <c r="K7" s="326"/>
      <c r="L7" s="326"/>
      <c r="M7" s="326"/>
      <c r="N7" s="326"/>
      <c r="O7" s="326"/>
      <c r="P7" s="326"/>
      <c r="Q7" s="98"/>
      <c r="R7" s="81" t="s">
        <v>49</v>
      </c>
      <c r="S7" s="80" t="str" cm="1">
        <f t="array" ref="S7">IF(COUNTA(E7)&gt;=1,_xlfn.IFS(E7=" ","✕"&amp;AJ7,E7="　","✕"&amp;AJ7,TRUE,"○"),"✕"&amp;AJ7)</f>
        <v>○</v>
      </c>
      <c r="T7" s="80"/>
      <c r="U7" s="30"/>
      <c r="V7" s="30"/>
      <c r="W7" s="80"/>
      <c r="X7" s="80"/>
      <c r="Y7" s="332"/>
      <c r="Z7" s="332"/>
      <c r="AA7" s="332"/>
      <c r="AB7" s="332"/>
      <c r="AC7" s="332"/>
      <c r="AD7" s="332"/>
      <c r="AE7" s="332"/>
      <c r="AF7" s="332"/>
      <c r="AG7" s="332"/>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8" t="s">
        <v>75</v>
      </c>
      <c r="D8" s="328"/>
      <c r="E8" s="377" t="s">
        <v>130</v>
      </c>
      <c r="F8" s="378"/>
      <c r="G8" s="378"/>
      <c r="H8" s="378"/>
      <c r="J8" s="35"/>
      <c r="K8" s="53"/>
      <c r="L8" s="53" t="str">
        <f>IF($F$1="委託業務従事日誌","業務管理者等","主任研究者等")&amp;"　所属："</f>
        <v>業務管理者等　所属：</v>
      </c>
      <c r="M8" s="53"/>
      <c r="N8" s="377" t="s">
        <v>134</v>
      </c>
      <c r="O8" s="378"/>
      <c r="P8" s="378"/>
      <c r="Q8" s="99"/>
      <c r="R8" s="81" t="s">
        <v>49</v>
      </c>
      <c r="S8" s="80" t="str" cm="1">
        <f t="array" ref="S8">_xlfn.IFS(AND(COUNTA(E8)&gt;=1,COUNTA(N8)&gt;=1),"○",TRUE,IF(COUNTA(E8)&gt;=1,"","✕ "&amp;AJ8&amp;" ")&amp;IF(COUNTA(N8)&gt;=1,"","✕ "&amp;AJ10))</f>
        <v>○</v>
      </c>
      <c r="T8" s="80"/>
      <c r="W8" s="80"/>
      <c r="X8" s="80"/>
      <c r="Y8" s="332"/>
      <c r="Z8" s="332"/>
      <c r="AA8" s="332"/>
      <c r="AB8" s="332"/>
      <c r="AC8" s="332"/>
      <c r="AD8" s="332"/>
      <c r="AE8" s="332"/>
      <c r="AF8" s="332"/>
      <c r="AG8" s="332"/>
      <c r="AH8" s="185" t="s">
        <v>97</v>
      </c>
      <c r="AI8" s="184" t="str">
        <f>IF(COUNTA(E8)&gt;=1,"○","✕")</f>
        <v>○</v>
      </c>
      <c r="AJ8" s="78" t="s">
        <v>96</v>
      </c>
      <c r="AO8" s="160"/>
      <c r="AP8" s="192"/>
      <c r="AQ8" s="3"/>
      <c r="AR8" s="3"/>
      <c r="AS8" s="3"/>
    </row>
    <row r="9" spans="1:104" ht="21" customHeight="1">
      <c r="A9" s="379" t="s">
        <v>107</v>
      </c>
      <c r="B9" s="158"/>
      <c r="C9" s="108"/>
      <c r="D9" s="106" t="s">
        <v>3</v>
      </c>
      <c r="E9" s="377" t="s">
        <v>177</v>
      </c>
      <c r="F9" s="377"/>
      <c r="G9" s="377"/>
      <c r="H9" s="377"/>
      <c r="I9" s="381"/>
      <c r="J9" s="382"/>
      <c r="K9" s="52"/>
      <c r="L9" s="52" t="s">
        <v>6</v>
      </c>
      <c r="M9" s="52"/>
      <c r="N9" s="377" t="s">
        <v>131</v>
      </c>
      <c r="O9" s="378"/>
      <c r="P9" s="378"/>
      <c r="Q9" s="99"/>
      <c r="R9" s="81" t="s">
        <v>49</v>
      </c>
      <c r="S9" s="80" t="str" cm="1">
        <f t="array" ref="S9">_xlfn.IFS(AND(COUNTA(E9)&gt;=1,COUNTA(N9)&gt;=1),"○",TRUE,IF(COUNTA(E9)&gt;=1,"","✕ "&amp;AJ9&amp;" ")&amp;IF(COUNTA(N9)&gt;=1,"","✕ "&amp;AJ11))</f>
        <v>○</v>
      </c>
      <c r="T9" s="80"/>
      <c r="W9" s="80"/>
      <c r="X9" s="80"/>
      <c r="Y9" s="332"/>
      <c r="Z9" s="332"/>
      <c r="AA9" s="332"/>
      <c r="AB9" s="332"/>
      <c r="AC9" s="332"/>
      <c r="AD9" s="332"/>
      <c r="AE9" s="332"/>
      <c r="AF9" s="332"/>
      <c r="AG9" s="332"/>
      <c r="AH9" s="183" t="s">
        <v>99</v>
      </c>
      <c r="AI9" s="184" t="str">
        <f>IF(COUNTA(E9)&gt;=1,"○","✕")</f>
        <v>○</v>
      </c>
      <c r="AJ9" s="78" t="s">
        <v>98</v>
      </c>
      <c r="AO9" s="160"/>
      <c r="AP9" s="159"/>
      <c r="AQ9" s="3"/>
      <c r="AR9" s="3"/>
      <c r="AS9" s="3"/>
    </row>
    <row r="10" spans="1:104" ht="30" customHeight="1" thickBot="1">
      <c r="A10" s="380"/>
      <c r="B10" s="70">
        <f>COUNTIF($B$13:$B$43,"月")+COUNTIF($B$13:$B$43,"火")+COUNTIF($B$13:$B$43,"水")+COUNTIF($B$13:$B$43,"木")+COUNTIF($B$13:$B$43,"金")+COUNTIF($B$13:$B$43,"土")+COUNTIF($B$13:$B$43,"日")-COUNTIF($C$13:$C$43,"休日")-COUNTIF($C$13:$C$43,"休日出勤")-COUNTIF($C$13:$C$43,"振休")-COUNTIF($C$13:$C$43,"代休")</f>
        <v>18</v>
      </c>
      <c r="C10" s="383" t="str">
        <f>"←稼働"&amp;F54&amp;"日
 + "&amp;"休暇"&amp;E54&amp;"日"</f>
        <v>←稼働18日
 + 休暇0日</v>
      </c>
      <c r="D10" s="384"/>
      <c r="E10" s="385" t="str">
        <f>IF(OR(I9="管理職/高プロ",I9="固定残業代有",I9="(大学・国研等)管理職/高プロ"),"所定労働時間                                                                                                                                                                                              (h/日)","")</f>
        <v/>
      </c>
      <c r="F10" s="386"/>
      <c r="G10" s="100"/>
      <c r="H10" s="329" t="str" cm="1">
        <f t="array" ref="H10">_xlfn.IFS(OR(N54="管理職",N54="裁量労働制",N54="固定残業制"),"時間休(h/月)",OR(N54="(大学・国研等)裁量労働制"),"給与支給上の休日労働時間(h/月)",TRUE,"")</f>
        <v/>
      </c>
      <c r="I10" s="330"/>
      <c r="J10" s="107"/>
      <c r="K10" s="329" t="str" cm="1">
        <f t="array" ref="K10">_xlfn.IFS(OR(N54="裁量労働制",N54="(大学・国研等)裁量労働制"),"労基提出した協定上
の みなし時間(h/日)",N54="固定残業制","雇用契約に記載の
固定残業時間(h/月)",TRUE,"")</f>
        <v/>
      </c>
      <c r="L10" s="330"/>
      <c r="M10" s="330"/>
      <c r="N10" s="107"/>
      <c r="O10" s="361" t="str" cm="1">
        <f t="array" ref="O10">_xlfn.IFS(OR(H2="あり",Q2="あり"),"他の公的事業
従事(h/月)",AND(H2="なし",Q2="なし"),"",TRUE,"")</f>
        <v/>
      </c>
      <c r="P10" s="330"/>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2"/>
      <c r="Z10" s="332"/>
      <c r="AA10" s="332"/>
      <c r="AB10" s="332"/>
      <c r="AC10" s="332"/>
      <c r="AD10" s="332"/>
      <c r="AE10" s="332"/>
      <c r="AF10" s="332"/>
      <c r="AG10" s="332"/>
      <c r="AH10" s="183" t="s">
        <v>100</v>
      </c>
      <c r="AI10" s="184" t="str">
        <f>IF(COUNTA(N8)&gt;=1,"○","✕")</f>
        <v>○</v>
      </c>
      <c r="AJ10" s="78" t="s">
        <v>101</v>
      </c>
      <c r="AO10" s="94"/>
      <c r="AP10" s="3"/>
      <c r="AQ10" s="3"/>
      <c r="AR10" s="3"/>
      <c r="AS10" s="3"/>
    </row>
    <row r="11" spans="1:104" s="3" customFormat="1" ht="17.100000000000001" customHeight="1" thickBot="1">
      <c r="A11" s="362" t="s">
        <v>0</v>
      </c>
      <c r="B11" s="364" t="s">
        <v>1</v>
      </c>
      <c r="C11" s="366" t="s">
        <v>92</v>
      </c>
      <c r="D11" s="368" t="s">
        <v>9</v>
      </c>
      <c r="E11" s="369"/>
      <c r="F11" s="369"/>
      <c r="G11" s="370"/>
      <c r="H11" s="371" t="s">
        <v>7</v>
      </c>
      <c r="I11" s="371" t="s">
        <v>8</v>
      </c>
      <c r="J11" s="373" t="s">
        <v>91</v>
      </c>
      <c r="K11" s="373"/>
      <c r="L11" s="373"/>
      <c r="M11" s="373"/>
      <c r="N11" s="373"/>
      <c r="O11" s="373"/>
      <c r="P11" s="373"/>
      <c r="Q11" s="374"/>
      <c r="R11" s="81"/>
      <c r="S11" s="110"/>
      <c r="T11" s="80"/>
      <c r="W11" s="80"/>
      <c r="X11" s="80"/>
      <c r="Y11" s="332"/>
      <c r="Z11" s="332"/>
      <c r="AA11" s="332"/>
      <c r="AB11" s="332"/>
      <c r="AC11" s="332"/>
      <c r="AD11" s="332"/>
      <c r="AE11" s="332"/>
      <c r="AF11" s="332"/>
      <c r="AG11" s="332"/>
      <c r="AH11" s="183" t="s">
        <v>103</v>
      </c>
      <c r="AI11" s="184" t="str">
        <f>IF(COUNTA(N9)&gt;=1,"○","✕")</f>
        <v>○</v>
      </c>
      <c r="AJ11" s="78" t="s">
        <v>102</v>
      </c>
      <c r="AK11" s="1"/>
      <c r="AL11" s="459"/>
      <c r="AM11" s="459"/>
      <c r="AN11" s="459"/>
      <c r="AO11" s="166" t="s">
        <v>114</v>
      </c>
      <c r="AP11" s="177" t="s">
        <v>113</v>
      </c>
      <c r="AQ11" s="177"/>
      <c r="AR11" s="177"/>
      <c r="AS11" s="165"/>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row>
    <row r="12" spans="1:104" s="3" customFormat="1" ht="17.100000000000001" customHeight="1" thickBot="1">
      <c r="A12" s="363"/>
      <c r="B12" s="365"/>
      <c r="C12" s="367"/>
      <c r="D12" s="49" t="s">
        <v>4</v>
      </c>
      <c r="E12" s="4" t="s">
        <v>5</v>
      </c>
      <c r="F12" s="5" t="s">
        <v>4</v>
      </c>
      <c r="G12" s="4" t="s">
        <v>5</v>
      </c>
      <c r="H12" s="372"/>
      <c r="I12" s="372"/>
      <c r="J12" s="375"/>
      <c r="K12" s="375"/>
      <c r="L12" s="375"/>
      <c r="M12" s="375"/>
      <c r="N12" s="375"/>
      <c r="O12" s="375"/>
      <c r="P12" s="375"/>
      <c r="Q12" s="376"/>
      <c r="R12" s="81"/>
      <c r="S12" s="110" t="str">
        <f>IF(TEXT(ABS((E23-D23)+(G23-F23)-H23),IF((E23-D23)+(G23-F23)&lt;H23,"-[h]:mm","[h]:mm"))&lt;"0:00"*1,"✕","○")</f>
        <v>○</v>
      </c>
      <c r="T12" s="80"/>
      <c r="W12" s="80"/>
      <c r="X12" s="80"/>
      <c r="Y12" s="332"/>
      <c r="Z12" s="332"/>
      <c r="AA12" s="332"/>
      <c r="AB12" s="332"/>
      <c r="AC12" s="332"/>
      <c r="AD12" s="332"/>
      <c r="AE12" s="332"/>
      <c r="AF12" s="332"/>
      <c r="AG12" s="332"/>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459"/>
      <c r="AM12" s="459"/>
      <c r="AN12" s="459"/>
      <c r="AO12" s="169" t="s">
        <v>115</v>
      </c>
      <c r="AP12" s="178" t="s">
        <v>15</v>
      </c>
      <c r="AQ12" s="175" t="s">
        <v>123</v>
      </c>
      <c r="AR12" s="175" t="s">
        <v>15</v>
      </c>
      <c r="AS12" s="164" t="s">
        <v>15</v>
      </c>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row>
    <row r="13" spans="1:104" ht="17.100000000000001" customHeight="1" thickTop="1">
      <c r="A13" s="31">
        <f>DATEVALUE(TEXT(SUBSTITUTE(SUBSTITUTE(SUBSTITUTE($A$1,"元","１"),"分",""),"度","")&amp;"１日","yyyy/mm/d"))</f>
        <v>45962</v>
      </c>
      <c r="B13" s="45" t="str">
        <f>TEXT(A13,"aaa")</f>
        <v>土</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36"/>
      <c r="K13" s="437"/>
      <c r="L13" s="437"/>
      <c r="M13" s="437"/>
      <c r="N13" s="437"/>
      <c r="O13" s="437"/>
      <c r="P13" s="437"/>
      <c r="Q13" s="43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45963</v>
      </c>
      <c r="B14" s="46" t="str">
        <f>TEXT(A14,"aaa")</f>
        <v>日</v>
      </c>
      <c r="C14" s="95" t="s">
        <v>23</v>
      </c>
      <c r="D14" s="60"/>
      <c r="E14" s="15"/>
      <c r="F14" s="16"/>
      <c r="G14" s="17"/>
      <c r="H14" s="18"/>
      <c r="I14" s="6" t="str" cm="1">
        <f t="array" ref="I14">IFERROR(_xlfn.IFS(AND(D14&gt;0,E14=""),"--",AND(F14&gt;0,G14=""),"--",VALUE(TEXT(E14-D14,"[h]:mm"))+VALUE(TEXT(G14-F14,"[h]:mm"))-VALUE(TEXT(H14,"[h]:mm"))=0,"",VALUE(TEXT(E14-D14,"[h]:mm"))+VALUE(TEXT(G14-F14,"[h]:mm"))-VALUE(TEXT(H14,"[h]:mm"))&lt;0,"-",TRUE,(E14-D14)+(G14-F14)-H14),"-")</f>
        <v/>
      </c>
      <c r="J14" s="439"/>
      <c r="K14" s="440"/>
      <c r="L14" s="440"/>
      <c r="M14" s="440"/>
      <c r="N14" s="440"/>
      <c r="O14" s="440"/>
      <c r="P14" s="440"/>
      <c r="Q14" s="441"/>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45964</v>
      </c>
      <c r="B15" s="46" t="str">
        <f t="shared" ref="B15:B18" si="2">TEXT(A15,"aaa")</f>
        <v>月</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39"/>
      <c r="K15" s="440"/>
      <c r="L15" s="440"/>
      <c r="M15" s="440"/>
      <c r="N15" s="440"/>
      <c r="O15" s="440"/>
      <c r="P15" s="440"/>
      <c r="Q15" s="441"/>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45965</v>
      </c>
      <c r="B16" s="46" t="str">
        <f t="shared" si="2"/>
        <v>火</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39"/>
      <c r="K16" s="440"/>
      <c r="L16" s="440"/>
      <c r="M16" s="440"/>
      <c r="N16" s="440"/>
      <c r="O16" s="440"/>
      <c r="P16" s="440"/>
      <c r="Q16" s="441"/>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45966</v>
      </c>
      <c r="B17" s="46" t="str">
        <f t="shared" si="2"/>
        <v>水</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39"/>
      <c r="K17" s="440"/>
      <c r="L17" s="440"/>
      <c r="M17" s="440"/>
      <c r="N17" s="440"/>
      <c r="O17" s="440"/>
      <c r="P17" s="440"/>
      <c r="Q17" s="4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45967</v>
      </c>
      <c r="B18" s="47" t="str">
        <f t="shared" si="2"/>
        <v>木</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39"/>
      <c r="K18" s="440"/>
      <c r="L18" s="440"/>
      <c r="M18" s="440"/>
      <c r="N18" s="440"/>
      <c r="O18" s="440"/>
      <c r="P18" s="440"/>
      <c r="Q18" s="441"/>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45968</v>
      </c>
      <c r="B19" s="47" t="str">
        <f>TEXT(A19,"aaa")</f>
        <v>金</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2"/>
      <c r="K19" s="443"/>
      <c r="L19" s="443"/>
      <c r="M19" s="443"/>
      <c r="N19" s="443"/>
      <c r="O19" s="443"/>
      <c r="P19" s="443"/>
      <c r="Q19" s="44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45969</v>
      </c>
      <c r="B20" s="46" t="str">
        <f>TEXT(A20,"aaa")</f>
        <v>土</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45"/>
      <c r="K20" s="446"/>
      <c r="L20" s="446"/>
      <c r="M20" s="446"/>
      <c r="N20" s="446"/>
      <c r="O20" s="446"/>
      <c r="P20" s="446"/>
      <c r="Q20" s="4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45970</v>
      </c>
      <c r="B21" s="46" t="str">
        <f t="shared" ref="B21:B43" si="6">TEXT(A21,"aaa")</f>
        <v>日</v>
      </c>
      <c r="C21" s="95" t="s">
        <v>23</v>
      </c>
      <c r="D21" s="60"/>
      <c r="E21" s="15"/>
      <c r="F21" s="16"/>
      <c r="G21" s="17"/>
      <c r="H21" s="28"/>
      <c r="I21" s="6" t="str" cm="1">
        <f t="array" ref="I21">IFERROR(_xlfn.IFS(AND(D21&gt;0,E21=""),"--",AND(F21&gt;0,G21=""),"--",VALUE(TEXT(E21-D21,"[h]:mm"))+VALUE(TEXT(G21-F21,"[h]:mm"))-VALUE(TEXT(H21,"[h]:mm"))=0,"",VALUE(TEXT(E21-D21,"[h]:mm"))+VALUE(TEXT(G21-F21,"[h]:mm"))-VALUE(TEXT(H21,"[h]:mm"))&lt;0,"-",TRUE,(E21-D21)+(G21-F21)-H21),"-")</f>
        <v/>
      </c>
      <c r="J21" s="439"/>
      <c r="K21" s="440"/>
      <c r="L21" s="440"/>
      <c r="M21" s="440"/>
      <c r="N21" s="440"/>
      <c r="O21" s="440"/>
      <c r="P21" s="440"/>
      <c r="Q21" s="441"/>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45971</v>
      </c>
      <c r="B22" s="46" t="str">
        <f t="shared" si="6"/>
        <v>月</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39"/>
      <c r="K22" s="440"/>
      <c r="L22" s="440"/>
      <c r="M22" s="440"/>
      <c r="N22" s="440"/>
      <c r="O22" s="440"/>
      <c r="P22" s="440"/>
      <c r="Q22" s="441"/>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45972</v>
      </c>
      <c r="B23" s="46" t="str">
        <f t="shared" si="6"/>
        <v>火</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39"/>
      <c r="K23" s="440"/>
      <c r="L23" s="440"/>
      <c r="M23" s="440"/>
      <c r="N23" s="440"/>
      <c r="O23" s="440"/>
      <c r="P23" s="440"/>
      <c r="Q23" s="441"/>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45973</v>
      </c>
      <c r="B24" s="46" t="str">
        <f t="shared" si="6"/>
        <v>水</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39"/>
      <c r="K24" s="440"/>
      <c r="L24" s="440"/>
      <c r="M24" s="440"/>
      <c r="N24" s="440"/>
      <c r="O24" s="440"/>
      <c r="P24" s="440"/>
      <c r="Q24" s="4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45974</v>
      </c>
      <c r="B25" s="46" t="str">
        <f t="shared" si="6"/>
        <v>木</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39"/>
      <c r="K25" s="440"/>
      <c r="L25" s="440"/>
      <c r="M25" s="440"/>
      <c r="N25" s="440"/>
      <c r="O25" s="440"/>
      <c r="P25" s="440"/>
      <c r="Q25" s="441"/>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45975</v>
      </c>
      <c r="B26" s="46" t="str">
        <f t="shared" si="6"/>
        <v>金</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39"/>
      <c r="K26" s="440"/>
      <c r="L26" s="440"/>
      <c r="M26" s="440"/>
      <c r="N26" s="440"/>
      <c r="O26" s="440"/>
      <c r="P26" s="440"/>
      <c r="Q26" s="441"/>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45976</v>
      </c>
      <c r="B27" s="46" t="str">
        <f t="shared" si="6"/>
        <v>土</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442"/>
      <c r="K27" s="443"/>
      <c r="L27" s="443"/>
      <c r="M27" s="443"/>
      <c r="N27" s="443"/>
      <c r="O27" s="443"/>
      <c r="P27" s="443"/>
      <c r="Q27" s="44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45977</v>
      </c>
      <c r="B28" s="46" t="str">
        <f t="shared" si="6"/>
        <v>日</v>
      </c>
      <c r="C28" s="95" t="s">
        <v>23</v>
      </c>
      <c r="D28" s="61"/>
      <c r="E28" s="14"/>
      <c r="F28" s="16"/>
      <c r="G28" s="17"/>
      <c r="H28" s="18"/>
      <c r="I28" s="6" t="str" cm="1">
        <f t="array" ref="I28">IFERROR(_xlfn.IFS(AND(D28&gt;0,E28=""),"--",AND(F28&gt;0,G28=""),"--",VALUE(TEXT(E28-D28,"[h]:mm"))+VALUE(TEXT(G28-F28,"[h]:mm"))-VALUE(TEXT(H28,"[h]:mm"))=0,"",VALUE(TEXT(E28-D28,"[h]:mm"))+VALUE(TEXT(G28-F28,"[h]:mm"))-VALUE(TEXT(H28,"[h]:mm"))&lt;0,"-",TRUE,(E28-D28)+(G28-F28)-H28),"-")</f>
        <v/>
      </c>
      <c r="J28" s="448"/>
      <c r="K28" s="446"/>
      <c r="L28" s="446"/>
      <c r="M28" s="446"/>
      <c r="N28" s="446"/>
      <c r="O28" s="446"/>
      <c r="P28" s="446"/>
      <c r="Q28" s="44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45978</v>
      </c>
      <c r="B29" s="46" t="str">
        <f t="shared" si="6"/>
        <v>月</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39"/>
      <c r="K29" s="440"/>
      <c r="L29" s="440"/>
      <c r="M29" s="440"/>
      <c r="N29" s="440"/>
      <c r="O29" s="440"/>
      <c r="P29" s="440"/>
      <c r="Q29" s="441"/>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45979</v>
      </c>
      <c r="B30" s="46" t="str">
        <f t="shared" si="6"/>
        <v>火</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39"/>
      <c r="K30" s="440"/>
      <c r="L30" s="440"/>
      <c r="M30" s="440"/>
      <c r="N30" s="440"/>
      <c r="O30" s="440"/>
      <c r="P30" s="440"/>
      <c r="Q30" s="441"/>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45980</v>
      </c>
      <c r="B31" s="46" t="str">
        <f t="shared" si="6"/>
        <v>水</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39"/>
      <c r="K31" s="440"/>
      <c r="L31" s="440"/>
      <c r="M31" s="440"/>
      <c r="N31" s="440"/>
      <c r="O31" s="440"/>
      <c r="P31" s="440"/>
      <c r="Q31" s="441"/>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45981</v>
      </c>
      <c r="B32" s="46" t="str">
        <f t="shared" si="6"/>
        <v>木</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39"/>
      <c r="K32" s="440"/>
      <c r="L32" s="440"/>
      <c r="M32" s="440"/>
      <c r="N32" s="440"/>
      <c r="O32" s="440"/>
      <c r="P32" s="440"/>
      <c r="Q32" s="441"/>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45982</v>
      </c>
      <c r="B33" s="46" t="str">
        <f t="shared" si="6"/>
        <v>金</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39"/>
      <c r="K33" s="440"/>
      <c r="L33" s="440"/>
      <c r="M33" s="440"/>
      <c r="N33" s="440"/>
      <c r="O33" s="440"/>
      <c r="P33" s="440"/>
      <c r="Q33" s="441"/>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45983</v>
      </c>
      <c r="B34" s="46" t="str">
        <f t="shared" si="6"/>
        <v>土</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39"/>
      <c r="K34" s="440"/>
      <c r="L34" s="440"/>
      <c r="M34" s="440"/>
      <c r="N34" s="440"/>
      <c r="O34" s="440"/>
      <c r="P34" s="440"/>
      <c r="Q34" s="441"/>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45984</v>
      </c>
      <c r="B35" s="46" t="str">
        <f t="shared" si="6"/>
        <v>日</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42"/>
      <c r="K35" s="443"/>
      <c r="L35" s="443"/>
      <c r="M35" s="443"/>
      <c r="N35" s="443"/>
      <c r="O35" s="443"/>
      <c r="P35" s="443"/>
      <c r="Q35" s="44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45985</v>
      </c>
      <c r="B36" s="46" t="str">
        <f t="shared" si="6"/>
        <v>月</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49"/>
      <c r="K36" s="446"/>
      <c r="L36" s="446"/>
      <c r="M36" s="446"/>
      <c r="N36" s="446"/>
      <c r="O36" s="446"/>
      <c r="P36" s="446"/>
      <c r="Q36" s="44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45986</v>
      </c>
      <c r="B37" s="46" t="str">
        <f t="shared" si="6"/>
        <v>火</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39"/>
      <c r="K37" s="440"/>
      <c r="L37" s="440"/>
      <c r="M37" s="440"/>
      <c r="N37" s="440"/>
      <c r="O37" s="440"/>
      <c r="P37" s="440"/>
      <c r="Q37" s="441"/>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45987</v>
      </c>
      <c r="B38" s="46" t="str">
        <f t="shared" si="6"/>
        <v>水</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39"/>
      <c r="K38" s="440"/>
      <c r="L38" s="440"/>
      <c r="M38" s="440"/>
      <c r="N38" s="440"/>
      <c r="O38" s="440"/>
      <c r="P38" s="440"/>
      <c r="Q38" s="441"/>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45988</v>
      </c>
      <c r="B39" s="46" t="str">
        <f t="shared" si="6"/>
        <v>木</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39"/>
      <c r="K39" s="440"/>
      <c r="L39" s="440"/>
      <c r="M39" s="440"/>
      <c r="N39" s="440"/>
      <c r="O39" s="440"/>
      <c r="P39" s="440"/>
      <c r="Q39" s="441"/>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45989</v>
      </c>
      <c r="B40" s="46" t="str">
        <f t="shared" si="6"/>
        <v>金</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39"/>
      <c r="K40" s="440"/>
      <c r="L40" s="440"/>
      <c r="M40" s="440"/>
      <c r="N40" s="440"/>
      <c r="O40" s="440"/>
      <c r="P40" s="440"/>
      <c r="Q40" s="441"/>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45990</v>
      </c>
      <c r="B41" s="46" t="str">
        <f t="shared" si="6"/>
        <v>土</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39"/>
      <c r="K41" s="440"/>
      <c r="L41" s="440"/>
      <c r="M41" s="440"/>
      <c r="N41" s="440"/>
      <c r="O41" s="440"/>
      <c r="P41" s="440"/>
      <c r="Q41" s="441"/>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45991</v>
      </c>
      <c r="B42" s="46" t="str">
        <f t="shared" si="6"/>
        <v>日</v>
      </c>
      <c r="C42" s="95" t="s">
        <v>23</v>
      </c>
      <c r="D42" s="60"/>
      <c r="E42" s="15"/>
      <c r="F42" s="16"/>
      <c r="G42" s="17"/>
      <c r="H42" s="18"/>
      <c r="I42" s="6" t="str" cm="1">
        <f t="array" ref="I42">IFERROR(_xlfn.IFS(AND(D42&gt;0,E42=""),"--",AND(F42&gt;0,G42=""),"--",VALUE(TEXT(E42-D42,"[h]:mm"))+VALUE(TEXT(G42-F42,"[h]:mm"))-VALUE(TEXT(H42,"[h]:mm"))=0,"",VALUE(TEXT(E42-D42,"[h]:mm"))+VALUE(TEXT(G42-F42,"[h]:mm"))-VALUE(TEXT(H42,"[h]:mm"))&lt;0,"-",TRUE,(E42-D42)+(G42-F42)-H42),"-")</f>
        <v/>
      </c>
      <c r="J42" s="439"/>
      <c r="K42" s="440"/>
      <c r="L42" s="440"/>
      <c r="M42" s="440"/>
      <c r="N42" s="440"/>
      <c r="O42" s="440"/>
      <c r="P42" s="440"/>
      <c r="Q42" s="441"/>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0"/>
      <c r="K43" s="451"/>
      <c r="L43" s="451"/>
      <c r="M43" s="451"/>
      <c r="N43" s="451"/>
      <c r="O43" s="451"/>
      <c r="P43" s="451"/>
      <c r="Q43" s="45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49" t="s">
        <v>10</v>
      </c>
      <c r="B46" s="350"/>
      <c r="C46" s="350"/>
      <c r="D46" s="350"/>
      <c r="E46" s="350"/>
      <c r="F46" s="350"/>
      <c r="G46" s="350"/>
      <c r="H46" s="350"/>
      <c r="I46" s="350"/>
      <c r="J46" s="350"/>
      <c r="K46" s="350"/>
      <c r="L46" s="350"/>
      <c r="M46" s="350"/>
      <c r="N46" s="350"/>
      <c r="O46" s="350"/>
      <c r="P46" s="350"/>
      <c r="Q46" s="351"/>
      <c r="AO46" s="30"/>
      <c r="AP46" s="30"/>
      <c r="AQ46" s="30"/>
      <c r="AR46" s="30"/>
      <c r="AS46" s="30"/>
    </row>
    <row r="47" spans="1:45" ht="10.5" customHeight="1" thickBot="1">
      <c r="A47" s="41"/>
      <c r="B47" s="65"/>
      <c r="C47" s="65"/>
      <c r="D47" s="352"/>
      <c r="E47" s="352"/>
      <c r="F47" s="66"/>
      <c r="G47" s="66"/>
      <c r="H47" s="66"/>
      <c r="I47" s="66"/>
      <c r="J47" s="352"/>
      <c r="K47" s="352"/>
      <c r="L47" s="352"/>
      <c r="M47" s="352"/>
      <c r="N47" s="352"/>
      <c r="O47" s="352"/>
      <c r="P47" s="352"/>
      <c r="Q47" s="353"/>
      <c r="AO47" s="30"/>
      <c r="AP47" s="30"/>
      <c r="AQ47" s="30"/>
      <c r="AR47" s="30"/>
      <c r="AS47" s="30"/>
    </row>
    <row r="48" spans="1:45" ht="16.5" customHeight="1" thickBot="1">
      <c r="A48" s="11"/>
      <c r="B48" s="354" t="s">
        <v>12</v>
      </c>
      <c r="C48" s="355"/>
      <c r="D48" s="356"/>
      <c r="E48" s="357"/>
      <c r="F48" s="64" t="s">
        <v>13</v>
      </c>
      <c r="G48" s="358"/>
      <c r="H48" s="359"/>
      <c r="I48" s="359"/>
      <c r="J48" s="360"/>
      <c r="K48" s="64" t="s">
        <v>11</v>
      </c>
      <c r="L48" s="400"/>
      <c r="M48" s="359"/>
      <c r="N48" s="359"/>
      <c r="O48" s="359"/>
      <c r="P48" s="360"/>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6" t="s">
        <v>55</v>
      </c>
      <c r="B50" s="396"/>
      <c r="C50" s="396"/>
      <c r="D50" s="396"/>
      <c r="E50" s="396"/>
      <c r="F50" s="396"/>
      <c r="G50" s="396"/>
      <c r="H50" s="396"/>
      <c r="I50" s="396"/>
      <c r="J50" s="396"/>
      <c r="K50" s="396"/>
      <c r="L50" s="396"/>
      <c r="M50" s="396"/>
      <c r="N50" s="396"/>
      <c r="O50" s="396"/>
      <c r="P50" s="396"/>
      <c r="Q50" s="396"/>
      <c r="AO50" s="30"/>
      <c r="AP50" s="30"/>
      <c r="AQ50" s="30"/>
      <c r="AR50" s="30"/>
      <c r="AS50" s="30"/>
    </row>
    <row r="51" spans="1:45" ht="21" customHeight="1">
      <c r="A51" s="397"/>
      <c r="B51" s="397"/>
      <c r="C51" s="397"/>
      <c r="D51" s="397"/>
      <c r="E51" s="397"/>
      <c r="F51" s="397"/>
      <c r="G51" s="397"/>
      <c r="H51" s="397"/>
      <c r="I51" s="397"/>
      <c r="J51" s="397"/>
      <c r="K51" s="397"/>
      <c r="L51" s="397"/>
      <c r="M51" s="397"/>
      <c r="N51" s="397"/>
      <c r="O51" s="397"/>
      <c r="P51" s="397"/>
      <c r="Q51" s="39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8" t="s">
        <v>144</v>
      </c>
      <c r="M53" s="399"/>
      <c r="N53" s="220" t="s">
        <v>21</v>
      </c>
      <c r="O53" s="221"/>
      <c r="P53" s="221"/>
      <c r="Q53" s="221"/>
      <c r="AI53" s="76"/>
    </row>
    <row r="54" spans="1:45" ht="12" hidden="1" outlineLevel="1" thickBot="1">
      <c r="A54" s="222">
        <f>$B$10</f>
        <v>18</v>
      </c>
      <c r="B54" s="223">
        <f>G10</f>
        <v>0</v>
      </c>
      <c r="C54" s="223"/>
      <c r="D54" s="224">
        <f>N10</f>
        <v>0</v>
      </c>
      <c r="E54" s="224">
        <f>COUNTIF($C$13:$C$43,"休暇")</f>
        <v>0</v>
      </c>
      <c r="F54" s="225">
        <f>A54-E54</f>
        <v>18</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7" t="str" cm="1">
        <f t="array" ref="L54">_xlfn.IFS(N54="裁量労働制",L57,N54="固定残業制",L58,N54="管理職",L56,N54="一般従業員",L59,N54="(大学・国研等)管理職",L60,N54="(大学・国研等)裁量労働制",L61,TRUE,"-")</f>
        <v>-</v>
      </c>
      <c r="M54" s="38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18</v>
      </c>
      <c r="B56" s="223">
        <f>B54</f>
        <v>0</v>
      </c>
      <c r="C56" s="223"/>
      <c r="D56" s="233"/>
      <c r="E56" s="224">
        <f>E54</f>
        <v>0</v>
      </c>
      <c r="F56" s="225">
        <f>A56-E56</f>
        <v>18</v>
      </c>
      <c r="G56" s="233">
        <f>G54</f>
        <v>0</v>
      </c>
      <c r="H56" s="224">
        <f>H54</f>
        <v>0</v>
      </c>
      <c r="I56" s="224">
        <f>I54</f>
        <v>0</v>
      </c>
      <c r="J56" s="233">
        <f>J54</f>
        <v>0</v>
      </c>
      <c r="K56" s="219"/>
      <c r="L56" s="387">
        <f>ROUNDDOWN(IF((B56*F56-G56)&gt;=(H56+I56+J56),H56+J56,IF((B56*F56-G56)&lt;=(H56+I56+J56),(B56*F56-G56)*(H56+J56)/(H56+I56+J56))),2)</f>
        <v>0</v>
      </c>
      <c r="M56" s="388"/>
      <c r="N56" s="228" t="s">
        <v>84</v>
      </c>
      <c r="O56" s="228"/>
      <c r="P56" s="228"/>
      <c r="Q56" s="228"/>
    </row>
    <row r="57" spans="1:45" ht="12" hidden="1" outlineLevel="1" thickBot="1">
      <c r="A57" s="222">
        <f>A54</f>
        <v>18</v>
      </c>
      <c r="B57" s="223">
        <f>B54</f>
        <v>0</v>
      </c>
      <c r="C57" s="223"/>
      <c r="D57" s="234">
        <f>D54</f>
        <v>0</v>
      </c>
      <c r="E57" s="224">
        <f>E54</f>
        <v>0</v>
      </c>
      <c r="F57" s="225">
        <f>A57-E57</f>
        <v>18</v>
      </c>
      <c r="G57" s="233">
        <f>G54</f>
        <v>0</v>
      </c>
      <c r="H57" s="224">
        <f>H54</f>
        <v>0</v>
      </c>
      <c r="I57" s="224">
        <f>I54</f>
        <v>0</v>
      </c>
      <c r="J57" s="224">
        <f>J54</f>
        <v>0</v>
      </c>
      <c r="K57" s="219"/>
      <c r="L57" s="387">
        <f>ROUNDDOWN(IF((D57*F57-G57)&gt;=(H57+I57),H57,IF((D57*F57-G57)&lt;(H57+I57),(D57*F57-G57)/(H57+I57)*H57))+J57,2)</f>
        <v>0</v>
      </c>
      <c r="M57" s="388"/>
      <c r="N57" s="228" t="s">
        <v>16</v>
      </c>
      <c r="O57" s="228"/>
      <c r="P57" s="228"/>
      <c r="Q57" s="228"/>
    </row>
    <row r="58" spans="1:45" ht="12" hidden="1" outlineLevel="1" thickBot="1">
      <c r="A58" s="222">
        <f>A54</f>
        <v>18</v>
      </c>
      <c r="B58" s="223">
        <f>B54</f>
        <v>0</v>
      </c>
      <c r="C58" s="223"/>
      <c r="D58" s="234">
        <f>D54</f>
        <v>0</v>
      </c>
      <c r="E58" s="224">
        <f>E54</f>
        <v>0</v>
      </c>
      <c r="F58" s="225">
        <f>A58-E58</f>
        <v>18</v>
      </c>
      <c r="G58" s="233">
        <f>G54</f>
        <v>0</v>
      </c>
      <c r="H58" s="224">
        <f>H54</f>
        <v>0</v>
      </c>
      <c r="I58" s="224">
        <f>I54</f>
        <v>0</v>
      </c>
      <c r="J58" s="224">
        <f>J54</f>
        <v>0</v>
      </c>
      <c r="K58" s="219"/>
      <c r="L58" s="387">
        <f>ROUNDDOWN(IF((B58*F58-G58)&gt;=(H58+I58),H58,IF((H58+I58)&lt;(B58*F58-G58+D58),(B58*F58-G58)*H58/(H58+I58),(B58*F58-G58)*H58/(H58+I58)+((H58+I58)-(B58*F58-G58+D58))*H58/(H58+I58)))+J58,2)</f>
        <v>0</v>
      </c>
      <c r="M58" s="388"/>
      <c r="N58" s="228" t="s">
        <v>17</v>
      </c>
      <c r="O58" s="228"/>
      <c r="P58" s="228"/>
      <c r="Q58" s="228"/>
    </row>
    <row r="59" spans="1:45" ht="12" hidden="1" outlineLevel="1" thickBot="1">
      <c r="A59" s="235"/>
      <c r="B59" s="235"/>
      <c r="C59" s="235"/>
      <c r="D59" s="236"/>
      <c r="E59" s="236"/>
      <c r="F59" s="236"/>
      <c r="G59" s="236"/>
      <c r="H59" s="236"/>
      <c r="I59" s="236"/>
      <c r="J59" s="236"/>
      <c r="K59" s="235"/>
      <c r="L59" s="387">
        <f>H54+J54</f>
        <v>0</v>
      </c>
      <c r="M59" s="388"/>
      <c r="N59" s="228" t="s">
        <v>18</v>
      </c>
      <c r="O59" s="228"/>
      <c r="P59" s="228"/>
      <c r="Q59" s="228"/>
    </row>
    <row r="60" spans="1:45" ht="14.25" hidden="1" outlineLevel="1" thickBot="1">
      <c r="A60" s="222">
        <f>A54</f>
        <v>18</v>
      </c>
      <c r="B60" s="223">
        <f>B54</f>
        <v>0</v>
      </c>
      <c r="C60" s="223"/>
      <c r="D60" s="234"/>
      <c r="E60" s="224">
        <f>E54</f>
        <v>0</v>
      </c>
      <c r="F60" s="225">
        <f>A60-E60</f>
        <v>18</v>
      </c>
      <c r="G60" s="233"/>
      <c r="H60" s="224">
        <f>H54</f>
        <v>0</v>
      </c>
      <c r="I60" s="224">
        <f>I54</f>
        <v>0</v>
      </c>
      <c r="J60" s="224">
        <f>J54</f>
        <v>0</v>
      </c>
      <c r="K60" s="219"/>
      <c r="L60" s="387">
        <f>ROUNDDOWN(IF((A60*B60)&gt;=(H60+J60+I60),(A60*B60),IF((A60*B60)&lt;(H60+J60+I60),(H60+J60+I60))),2)</f>
        <v>0</v>
      </c>
      <c r="M60" s="389"/>
      <c r="N60" s="238" t="s">
        <v>108</v>
      </c>
      <c r="O60" s="228"/>
      <c r="P60" s="228"/>
      <c r="Q60" s="228"/>
    </row>
    <row r="61" spans="1:45" ht="14.25" hidden="1" outlineLevel="1" thickBot="1">
      <c r="A61" s="222">
        <f>A54</f>
        <v>18</v>
      </c>
      <c r="B61" s="223">
        <f>B54</f>
        <v>0</v>
      </c>
      <c r="C61" s="223"/>
      <c r="D61" s="234">
        <f>D54</f>
        <v>0</v>
      </c>
      <c r="E61" s="224">
        <f>E54</f>
        <v>0</v>
      </c>
      <c r="F61" s="225">
        <f>A61-E61</f>
        <v>18</v>
      </c>
      <c r="G61" s="233">
        <f>G54</f>
        <v>0</v>
      </c>
      <c r="H61" s="224">
        <f>H54</f>
        <v>0</v>
      </c>
      <c r="I61" s="224">
        <f>I54</f>
        <v>0</v>
      </c>
      <c r="J61" s="224">
        <f>J54</f>
        <v>0</v>
      </c>
      <c r="K61" s="219"/>
      <c r="L61" s="387">
        <f>ROUNDDOWN(IF((A61*D61)+G61&gt;=(H61+J61+I61),(A61*D61)+G61,IF((A61*D61)+G61&lt;(H61+J61+I61),(H61+J61+I61))),2)</f>
        <v>0</v>
      </c>
      <c r="M61" s="389"/>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1"/>
      <c r="D64" s="392" t="str" cm="1">
        <f t="array" ref="D64">IF(AND(B95="",B126="",B157=""),"●",IF(_xlfn.IFS($N$54="管理職",B95,$N$54="裁量労働制",B126,$N$54="固定残業制",B157,TRUE,"")=0,"",_xlfn.IFS($N$54="管理職",B95,$N$54="裁量労働制",B126,$N$54="固定残業制",B157,TRUE,"")))</f>
        <v/>
      </c>
      <c r="E64" s="39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5"/>
      <c r="N68" s="415"/>
      <c r="O68" s="41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7"/>
      <c r="Q68" s="119"/>
    </row>
    <row r="69" spans="1:18" ht="16.5" customHeight="1">
      <c r="A69" s="115"/>
      <c r="B69" s="41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9"/>
      <c r="D69" s="42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4" t="str" cm="1">
        <f t="array" ref="B71">IF(AND(B101="",B132="",B163=""),"●",IF(_xlfn.IFS($N$54="管理職",B101,$N$54="裁量労働制",B132,$N$54="固定残業制",B163,TRUE,"")=0,"",_xlfn.IFS($N$54="管理職",B101,$N$54="裁量労働制",B132,$N$54="固定残業制",B163,TRUE,"")))</f>
        <v/>
      </c>
      <c r="C71" s="404"/>
      <c r="D71" s="404"/>
      <c r="E71" s="404"/>
      <c r="F71" s="404"/>
      <c r="G71" s="422" t="str" cm="1">
        <f t="array" ref="G71">IF(AND(H101="",H132="",H163=""),"●",IF(_xlfn.IFS($N$54="管理職",H101,$N$54="裁量労働制",H132,$N$54="固定残業制",H163,TRUE,"")=0,"",_xlfn.IFS($N$54="管理職",H101,$N$54="裁量労働制",H132,$N$54="固定残業制",H163,TRUE,"")))</f>
        <v/>
      </c>
      <c r="H71" s="422"/>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1" t="str" cm="1">
        <f t="array" ref="B72">IF(AND(B102="",B133="",B164=""),"●",IF(_xlfn.IFS($N$54="管理職",B102,$N$54="裁量労働制",B133,$N$54="固定残業制",B164,TRUE,"")=0,"",_xlfn.IFS($N$54="管理職",B102,$N$54="裁量労働制",B133,$N$54="固定残業制",B164,TRUE,"")))</f>
        <v/>
      </c>
      <c r="C72" s="402"/>
      <c r="D72" s="40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4" t="str" cm="1">
        <f t="array" ref="B76">IF(AND(B106="",B137="",B166=""),"●",IF(_xlfn.IFS($N$54="管理職",B106,$N$54="裁量労働制",B137,$N$54="固定残業制",B166,TRUE,"")=0,"",_xlfn.IFS($N$54="管理職",B106,$N$54="裁量労働制",B137,$N$54="固定残業制",B166,TRUE,"")))</f>
        <v/>
      </c>
      <c r="C76" s="404"/>
      <c r="D76" s="404"/>
      <c r="E76" s="404"/>
      <c r="F76" s="40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5" t="str" cm="1">
        <f t="array" ref="B78">IF(AND(B108="",B139="",B168=""),"●",IF(_xlfn.IFS($N$54="管理職",B108,$N$54="裁量労働制",B139,$N$54="固定残業制",B168,TRUE,"")=0,"",_xlfn.IFS($N$54="管理職",B108,$N$54="裁量労働制",B139,$N$54="固定残業制",B168,TRUE,"")))</f>
        <v/>
      </c>
      <c r="C78" s="40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7" t="str" cm="1">
        <f t="array" ref="B83">IF(AND(B114="",B145="",B174=""),"●",IF(_xlfn.IFS($N$54="管理職",B114,$N$54="裁量労働制",B145,$N$54="固定残業制",B174,TRUE,"")=0,"",_xlfn.IFS($N$54="管理職",B114,$N$54="裁量労働制",B145,$N$54="固定残業制",B174,TRUE,"")))</f>
        <v/>
      </c>
      <c r="C83" s="408"/>
      <c r="D83" s="408"/>
      <c r="E83" s="40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1" t="str" cm="1">
        <f t="array" ref="B84">IF(AND(B115="",B146="",B175=""),"●",IF(_xlfn.IFS($N$54="管理職",B115,$N$54="裁量労働制",B146,$N$54="固定残業制",B175,TRUE,"")=0,"",_xlfn.IFS($N$54="管理職",B115,$N$54="裁量労働制",B146,$N$54="固定残業制",B175,TRUE,"")))</f>
        <v/>
      </c>
      <c r="C84" s="412" t="str" cm="1">
        <f t="array" ref="C84">IF(AND(C115="",C146="",C175=""),"●",IF(_xlfn.IFS($N$54="管理職",C115,$N$54="裁量労働制",C146,$N$54="固定残業制",C175,TRUE,"")=0,"",_xlfn.IFS($N$54="管理職",C115,$N$54="裁量労働制",C146,$N$54="固定残業制",C175,TRUE,"")))</f>
        <v>●</v>
      </c>
      <c r="D84" s="413"/>
      <c r="E84" s="40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7" t="str" cm="1">
        <f t="array" ref="B87">IF(AND(B118="",B149="",B178=""),"●",IF(_xlfn.IFS($N$54="管理職",B118,$N$54="裁量労働制",B149,$N$54="固定残業制",B178,TRUE,"")=0,"",_xlfn.IFS($N$54="管理職",B118,$N$54="裁量労働制",B149,$N$54="固定残業制",B178,TRUE,"")))</f>
        <v/>
      </c>
      <c r="C87" s="408"/>
      <c r="D87" s="408"/>
      <c r="E87" s="40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1" t="str" cm="1">
        <f t="array" ref="B88">IF(AND(B119="",B150="",B179=""),"●",IF(_xlfn.IFS($N$54="管理職",B119,$N$54="裁量労働制",B150,$N$54="固定残業制",B179,TRUE,"")=0,"",_xlfn.IFS($N$54="管理職",B119,$N$54="裁量労働制",B150,$N$54="固定残業制",B179,TRUE,"")))</f>
        <v/>
      </c>
      <c r="C88" s="412" t="str" cm="1">
        <f t="array" ref="C88">IF(AND(C119="",C150="",C179=""),"●",IF(_xlfn.IFS($N$54="管理職",C119,$N$54="裁量労働制",C150,$N$54="固定残業制",C179,TRUE,"")=0,"",_xlfn.IFS($N$54="管理職",C119,$N$54="裁量労働制",C150,$N$54="固定残業制",C179,TRUE,"")))</f>
        <v>●</v>
      </c>
      <c r="D88" s="413"/>
      <c r="E88" s="40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09"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0" t="str" cm="1">
        <f t="array" ref="M90">IF(AND(M121="",M152="",M181=""),"●",IF(_xlfn.IFS($N$54="管理職",M121,$N$54="裁量労働制",M152,$N$54="固定残業制",M181,TRUE,"")=0,"",_xlfn.IFS($N$54="管理職",M121,$N$54="裁量労働制",M152,$N$54="固定残業制",M181,TRUE,"")))</f>
        <v/>
      </c>
      <c r="N90" s="43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2" t="str" cm="1">
        <f t="array" ref="B91">IF(AND(B122="",B153="",B182=""),"●",IF(_xlfn.IFS($N$54="管理職",B122,$N$54="裁量労働制",B153,$N$54="固定残業制",B182,TRUE,"")=0,"",_xlfn.IFS($N$54="管理職",B122,$N$54="裁量労働制",B153,$N$54="固定残業制",B182,TRUE,"")))</f>
        <v/>
      </c>
      <c r="C91" s="413"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18</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18</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6">
        <f>O95</f>
        <v>0</v>
      </c>
      <c r="C99" s="457"/>
      <c r="D99" s="275"/>
      <c r="E99" s="276" t="str" cm="1">
        <f t="array" ref="E99">_xlfn.IFS(B99&lt;G99,"＜",B99&gt;=G99,"≧",TRUE,"")</f>
        <v>≧</v>
      </c>
      <c r="F99" s="257"/>
      <c r="G99" s="277">
        <f>$H$54+$I$54+$J$54</f>
        <v>0</v>
      </c>
      <c r="H99" s="252" t="s">
        <v>57</v>
      </c>
      <c r="I99" s="263" t="s">
        <v>58</v>
      </c>
      <c r="J99" s="277">
        <f>$H$54</f>
        <v>0</v>
      </c>
      <c r="K99" s="276" t="s">
        <v>86</v>
      </c>
      <c r="L99" s="429">
        <f>$I$54</f>
        <v>0</v>
      </c>
      <c r="M99" s="458"/>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459"/>
      <c r="AM99" s="459"/>
      <c r="AN99" s="459"/>
      <c r="AO99" s="1"/>
      <c r="AP99" s="1"/>
      <c r="AQ99" s="1"/>
      <c r="AR99" s="1"/>
      <c r="AS99" s="1"/>
      <c r="AT99" s="459"/>
      <c r="AU99" s="459"/>
      <c r="AV99" s="459"/>
      <c r="AW99" s="459"/>
      <c r="AX99" s="459"/>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I99" s="459"/>
      <c r="CJ99" s="459"/>
      <c r="CK99" s="459"/>
      <c r="CL99" s="459"/>
      <c r="CM99" s="459"/>
      <c r="CN99" s="459"/>
      <c r="CO99" s="459"/>
      <c r="CP99" s="459"/>
      <c r="CQ99" s="459"/>
      <c r="CR99" s="459"/>
      <c r="CS99" s="459"/>
      <c r="CT99" s="459"/>
      <c r="CU99" s="459"/>
      <c r="CV99" s="459"/>
      <c r="CW99" s="459"/>
      <c r="CX99" s="459"/>
      <c r="CY99" s="459"/>
      <c r="CZ99" s="459"/>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459"/>
      <c r="AM100" s="459"/>
      <c r="AN100" s="459"/>
      <c r="AO100" s="1"/>
      <c r="AP100" s="1"/>
      <c r="AQ100" s="1"/>
      <c r="AR100" s="1"/>
      <c r="AS100" s="1"/>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c r="CK100" s="459"/>
      <c r="CL100" s="459"/>
      <c r="CM100" s="459"/>
      <c r="CN100" s="459"/>
      <c r="CO100" s="459"/>
      <c r="CP100" s="459"/>
      <c r="CQ100" s="459"/>
      <c r="CR100" s="459"/>
      <c r="CS100" s="459"/>
      <c r="CT100" s="459"/>
      <c r="CU100" s="459"/>
      <c r="CV100" s="459"/>
      <c r="CW100" s="459"/>
      <c r="CX100" s="459"/>
      <c r="CY100" s="459"/>
      <c r="CZ100" s="459"/>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459"/>
      <c r="AM101" s="459"/>
      <c r="AN101" s="459"/>
      <c r="AO101" s="1"/>
      <c r="AP101" s="1"/>
      <c r="AQ101" s="1"/>
      <c r="AR101" s="1"/>
      <c r="AS101" s="1"/>
      <c r="AT101" s="459"/>
      <c r="AU101" s="459"/>
      <c r="AV101" s="459"/>
      <c r="AW101" s="459"/>
      <c r="AX101" s="459"/>
      <c r="AY101" s="459"/>
      <c r="AZ101" s="459"/>
      <c r="BA101" s="459"/>
      <c r="BB101" s="459"/>
      <c r="BC101" s="459"/>
      <c r="BD101" s="459"/>
      <c r="BE101" s="459"/>
      <c r="BF101" s="459"/>
      <c r="BG101" s="459"/>
      <c r="BH101" s="459"/>
      <c r="BI101" s="459"/>
      <c r="BJ101" s="459"/>
      <c r="BK101" s="459"/>
      <c r="BL101" s="459"/>
      <c r="BM101" s="459"/>
      <c r="BN101" s="459"/>
      <c r="BO101" s="459"/>
      <c r="BP101" s="459"/>
      <c r="BQ101" s="459"/>
      <c r="BR101" s="459"/>
      <c r="BS101" s="459"/>
      <c r="BT101" s="459"/>
      <c r="BU101" s="459"/>
      <c r="BV101" s="459"/>
      <c r="BW101" s="459"/>
      <c r="BX101" s="459"/>
      <c r="BY101" s="459"/>
      <c r="BZ101" s="459"/>
      <c r="CA101" s="459"/>
      <c r="CB101" s="459"/>
      <c r="CC101" s="459"/>
      <c r="CD101" s="459"/>
      <c r="CE101" s="459"/>
      <c r="CF101" s="459"/>
      <c r="CG101" s="459"/>
      <c r="CH101" s="459"/>
      <c r="CI101" s="459"/>
      <c r="CJ101" s="459"/>
      <c r="CK101" s="459"/>
      <c r="CL101" s="459"/>
      <c r="CM101" s="459"/>
      <c r="CN101" s="459"/>
      <c r="CO101" s="459"/>
      <c r="CP101" s="459"/>
      <c r="CQ101" s="459"/>
      <c r="CR101" s="459"/>
      <c r="CS101" s="459"/>
      <c r="CT101" s="459"/>
      <c r="CU101" s="459"/>
      <c r="CV101" s="459"/>
      <c r="CW101" s="459"/>
      <c r="CX101" s="459"/>
      <c r="CY101" s="459"/>
      <c r="CZ101" s="459"/>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459"/>
      <c r="AM102" s="459"/>
      <c r="AN102" s="459"/>
      <c r="AO102" s="1"/>
      <c r="AP102" s="1"/>
      <c r="AQ102" s="1"/>
      <c r="AR102" s="1"/>
      <c r="AS102" s="1"/>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c r="CJ102" s="459"/>
      <c r="CK102" s="459"/>
      <c r="CL102" s="459"/>
      <c r="CM102" s="459"/>
      <c r="CN102" s="459"/>
      <c r="CO102" s="459"/>
      <c r="CP102" s="459"/>
      <c r="CQ102" s="459"/>
      <c r="CR102" s="459"/>
      <c r="CS102" s="459"/>
      <c r="CT102" s="459"/>
      <c r="CU102" s="459"/>
      <c r="CV102" s="459"/>
      <c r="CW102" s="459"/>
      <c r="CX102" s="459"/>
      <c r="CY102" s="459"/>
      <c r="CZ102" s="459"/>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459"/>
      <c r="AM103" s="459"/>
      <c r="AN103" s="459"/>
      <c r="AO103" s="1"/>
      <c r="AP103" s="1"/>
      <c r="AQ103" s="1"/>
      <c r="AR103" s="1"/>
      <c r="AS103" s="1"/>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c r="CK103" s="459"/>
      <c r="CL103" s="459"/>
      <c r="CM103" s="459"/>
      <c r="CN103" s="459"/>
      <c r="CO103" s="459"/>
      <c r="CP103" s="459"/>
      <c r="CQ103" s="459"/>
      <c r="CR103" s="459"/>
      <c r="CS103" s="459"/>
      <c r="CT103" s="459"/>
      <c r="CU103" s="459"/>
      <c r="CV103" s="459"/>
      <c r="CW103" s="459"/>
      <c r="CX103" s="459"/>
      <c r="CY103" s="459"/>
      <c r="CZ103" s="459"/>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459"/>
      <c r="AM104" s="459"/>
      <c r="AN104" s="459"/>
      <c r="AO104" s="1"/>
      <c r="AP104" s="1"/>
      <c r="AQ104" s="1"/>
      <c r="AR104" s="1"/>
      <c r="AS104" s="1"/>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459"/>
      <c r="AM105" s="459"/>
      <c r="AN105" s="459"/>
      <c r="AO105" s="1"/>
      <c r="AP105" s="1"/>
      <c r="AQ105" s="1"/>
      <c r="AR105" s="1"/>
      <c r="AS105" s="1"/>
      <c r="AT105" s="459"/>
      <c r="AU105" s="459"/>
      <c r="AV105" s="459"/>
      <c r="AW105" s="459"/>
      <c r="AX105" s="459"/>
      <c r="AY105" s="459"/>
      <c r="AZ105" s="459"/>
      <c r="BA105" s="459"/>
      <c r="BB105" s="459"/>
      <c r="BC105" s="459"/>
      <c r="BD105" s="459"/>
      <c r="BE105" s="459"/>
      <c r="BF105" s="459"/>
      <c r="BG105" s="459"/>
      <c r="BH105" s="459"/>
      <c r="BI105" s="459"/>
      <c r="BJ105" s="459"/>
      <c r="BK105" s="459"/>
      <c r="BL105" s="459"/>
      <c r="BM105" s="459"/>
      <c r="BN105" s="459"/>
      <c r="BO105" s="459"/>
      <c r="BP105" s="459"/>
      <c r="BQ105" s="459"/>
      <c r="BR105" s="459"/>
      <c r="BS105" s="459"/>
      <c r="BT105" s="459"/>
      <c r="BU105" s="459"/>
      <c r="BV105" s="459"/>
      <c r="BW105" s="459"/>
      <c r="BX105" s="459"/>
      <c r="BY105" s="459"/>
      <c r="BZ105" s="459"/>
      <c r="CA105" s="459"/>
      <c r="CB105" s="459"/>
      <c r="CC105" s="459"/>
      <c r="CD105" s="459"/>
      <c r="CE105" s="459"/>
      <c r="CF105" s="459"/>
      <c r="CG105" s="459"/>
      <c r="CH105" s="459"/>
      <c r="CI105" s="459"/>
      <c r="CJ105" s="459"/>
      <c r="CK105" s="459"/>
      <c r="CL105" s="459"/>
      <c r="CM105" s="459"/>
      <c r="CN105" s="459"/>
      <c r="CO105" s="459"/>
      <c r="CP105" s="459"/>
      <c r="CQ105" s="459"/>
      <c r="CR105" s="459"/>
      <c r="CS105" s="459"/>
      <c r="CT105" s="459"/>
      <c r="CU105" s="459"/>
      <c r="CV105" s="459"/>
      <c r="CW105" s="459"/>
      <c r="CX105" s="459"/>
      <c r="CY105" s="459"/>
      <c r="CZ105" s="459"/>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459"/>
      <c r="AM106" s="459"/>
      <c r="AN106" s="459"/>
      <c r="AO106" s="1"/>
      <c r="AP106" s="1"/>
      <c r="AQ106" s="1"/>
      <c r="AR106" s="1"/>
      <c r="AS106" s="1"/>
      <c r="AT106" s="459"/>
      <c r="AU106" s="459"/>
      <c r="AV106" s="459"/>
      <c r="AW106" s="459"/>
      <c r="AX106" s="459"/>
      <c r="AY106" s="459"/>
      <c r="AZ106" s="459"/>
      <c r="BA106" s="459"/>
      <c r="BB106" s="459"/>
      <c r="BC106" s="459"/>
      <c r="BD106" s="459"/>
      <c r="BE106" s="459"/>
      <c r="BF106" s="459"/>
      <c r="BG106" s="459"/>
      <c r="BH106" s="459"/>
      <c r="BI106" s="459"/>
      <c r="BJ106" s="459"/>
      <c r="BK106" s="459"/>
      <c r="BL106" s="459"/>
      <c r="BM106" s="459"/>
      <c r="BN106" s="459"/>
      <c r="BO106" s="459"/>
      <c r="BP106" s="459"/>
      <c r="BQ106" s="459"/>
      <c r="BR106" s="459"/>
      <c r="BS106" s="459"/>
      <c r="BT106" s="459"/>
      <c r="BU106" s="459"/>
      <c r="BV106" s="459"/>
      <c r="BW106" s="459"/>
      <c r="BX106" s="459"/>
      <c r="BY106" s="459"/>
      <c r="BZ106" s="459"/>
      <c r="CA106" s="459"/>
      <c r="CB106" s="459"/>
      <c r="CC106" s="459"/>
      <c r="CD106" s="459"/>
      <c r="CE106" s="459"/>
      <c r="CF106" s="459"/>
      <c r="CG106" s="459"/>
      <c r="CH106" s="459"/>
      <c r="CI106" s="459"/>
      <c r="CJ106" s="459"/>
      <c r="CK106" s="459"/>
      <c r="CL106" s="459"/>
      <c r="CM106" s="459"/>
      <c r="CN106" s="459"/>
      <c r="CO106" s="459"/>
      <c r="CP106" s="459"/>
      <c r="CQ106" s="459"/>
      <c r="CR106" s="459"/>
      <c r="CS106" s="459"/>
      <c r="CT106" s="459"/>
      <c r="CU106" s="459"/>
      <c r="CV106" s="459"/>
      <c r="CW106" s="459"/>
      <c r="CX106" s="459"/>
      <c r="CY106" s="459"/>
      <c r="CZ106" s="459"/>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29"/>
      <c r="Q107" s="290"/>
      <c r="S107" s="1"/>
      <c r="T107" s="1"/>
      <c r="U107" s="1"/>
      <c r="V107" s="1"/>
      <c r="W107" s="1"/>
      <c r="X107" s="1"/>
      <c r="Y107" s="1"/>
      <c r="Z107" s="1"/>
      <c r="AA107" s="1"/>
      <c r="AB107" s="1"/>
      <c r="AC107" s="1"/>
      <c r="AD107" s="1"/>
      <c r="AE107" s="1"/>
      <c r="AF107" s="1"/>
      <c r="AG107" s="1"/>
      <c r="AH107" s="73"/>
      <c r="AI107" s="3"/>
      <c r="AJ107" s="1"/>
      <c r="AK107" s="1"/>
      <c r="AL107" s="459"/>
      <c r="AM107" s="459"/>
      <c r="AN107" s="459"/>
      <c r="AO107" s="1"/>
      <c r="AP107" s="1"/>
      <c r="AQ107" s="1"/>
      <c r="AR107" s="1"/>
      <c r="AS107" s="1"/>
      <c r="AT107" s="459"/>
      <c r="AU107" s="459"/>
      <c r="AV107" s="459"/>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c r="CK107" s="459"/>
      <c r="CL107" s="459"/>
      <c r="CM107" s="459"/>
      <c r="CN107" s="459"/>
      <c r="CO107" s="459"/>
      <c r="CP107" s="459"/>
      <c r="CQ107" s="459"/>
      <c r="CR107" s="459"/>
      <c r="CS107" s="459"/>
      <c r="CT107" s="459"/>
      <c r="CU107" s="459"/>
      <c r="CV107" s="459"/>
      <c r="CW107" s="459"/>
      <c r="CX107" s="459"/>
      <c r="CY107" s="459"/>
      <c r="CZ107" s="459"/>
    </row>
    <row r="108" spans="1:104" s="81" customFormat="1" ht="19.350000000000001" hidden="1" customHeight="1" outlineLevel="1">
      <c r="A108" s="252"/>
      <c r="B108" s="423">
        <f>O95</f>
        <v>0</v>
      </c>
      <c r="C108" s="42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8"/>
      <c r="Q108" s="293"/>
      <c r="S108" s="1"/>
      <c r="T108" s="1"/>
      <c r="U108" s="1"/>
      <c r="V108" s="1"/>
      <c r="W108" s="1"/>
      <c r="X108" s="1"/>
      <c r="Y108" s="1"/>
      <c r="Z108" s="1"/>
      <c r="AA108" s="1"/>
      <c r="AB108" s="1"/>
      <c r="AC108" s="1"/>
      <c r="AD108" s="1"/>
      <c r="AE108" s="1"/>
      <c r="AF108" s="1"/>
      <c r="AG108" s="1"/>
      <c r="AH108" s="73"/>
      <c r="AI108" s="3"/>
      <c r="AJ108" s="1"/>
      <c r="AK108" s="1"/>
      <c r="AL108" s="459"/>
      <c r="AM108" s="459"/>
      <c r="AN108" s="459"/>
      <c r="AO108" s="1"/>
      <c r="AP108" s="1"/>
      <c r="AQ108" s="1"/>
      <c r="AR108" s="1"/>
      <c r="AS108" s="1"/>
      <c r="AT108" s="459"/>
      <c r="AU108" s="459"/>
      <c r="AV108" s="459"/>
      <c r="AW108" s="459"/>
      <c r="AX108" s="459"/>
      <c r="AY108" s="459"/>
      <c r="AZ108" s="459"/>
      <c r="BA108" s="459"/>
      <c r="BB108" s="459"/>
      <c r="BC108" s="459"/>
      <c r="BD108" s="459"/>
      <c r="BE108" s="459"/>
      <c r="BF108" s="459"/>
      <c r="BG108" s="459"/>
      <c r="BH108" s="459"/>
      <c r="BI108" s="459"/>
      <c r="BJ108" s="459"/>
      <c r="BK108" s="459"/>
      <c r="BL108" s="459"/>
      <c r="BM108" s="459"/>
      <c r="BN108" s="459"/>
      <c r="BO108" s="459"/>
      <c r="BP108" s="459"/>
      <c r="BQ108" s="459"/>
      <c r="BR108" s="459"/>
      <c r="BS108" s="459"/>
      <c r="BT108" s="459"/>
      <c r="BU108" s="459"/>
      <c r="BV108" s="459"/>
      <c r="BW108" s="459"/>
      <c r="BX108" s="459"/>
      <c r="BY108" s="459"/>
      <c r="BZ108" s="459"/>
      <c r="CA108" s="459"/>
      <c r="CB108" s="459"/>
      <c r="CC108" s="459"/>
      <c r="CD108" s="459"/>
      <c r="CE108" s="459"/>
      <c r="CF108" s="459"/>
      <c r="CG108" s="459"/>
      <c r="CH108" s="459"/>
      <c r="CI108" s="459"/>
      <c r="CJ108" s="459"/>
      <c r="CK108" s="459"/>
      <c r="CL108" s="459"/>
      <c r="CM108" s="459"/>
      <c r="CN108" s="459"/>
      <c r="CO108" s="459"/>
      <c r="CP108" s="459"/>
      <c r="CQ108" s="459"/>
      <c r="CR108" s="459"/>
      <c r="CS108" s="459"/>
      <c r="CT108" s="459"/>
      <c r="CU108" s="459"/>
      <c r="CV108" s="459"/>
      <c r="CW108" s="459"/>
      <c r="CX108" s="459"/>
      <c r="CY108" s="459"/>
      <c r="CZ108" s="459"/>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459"/>
      <c r="AM109" s="459"/>
      <c r="AN109" s="459"/>
      <c r="AO109" s="1"/>
      <c r="AP109" s="1"/>
      <c r="AQ109" s="1"/>
      <c r="AR109" s="1"/>
      <c r="AS109" s="1"/>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I109" s="459"/>
      <c r="CJ109" s="459"/>
      <c r="CK109" s="459"/>
      <c r="CL109" s="459"/>
      <c r="CM109" s="459"/>
      <c r="CN109" s="459"/>
      <c r="CO109" s="459"/>
      <c r="CP109" s="459"/>
      <c r="CQ109" s="459"/>
      <c r="CR109" s="459"/>
      <c r="CS109" s="459"/>
      <c r="CT109" s="459"/>
      <c r="CU109" s="459"/>
      <c r="CV109" s="459"/>
      <c r="CW109" s="459"/>
      <c r="CX109" s="459"/>
      <c r="CY109" s="459"/>
      <c r="CZ109" s="459"/>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459"/>
      <c r="AM110" s="459"/>
      <c r="AN110" s="459"/>
      <c r="AO110" s="1"/>
      <c r="AP110" s="1"/>
      <c r="AQ110" s="1"/>
      <c r="AR110" s="1"/>
      <c r="AS110" s="1"/>
      <c r="AT110" s="459"/>
      <c r="AU110" s="459"/>
      <c r="AV110" s="459"/>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c r="CK110" s="459"/>
      <c r="CL110" s="459"/>
      <c r="CM110" s="459"/>
      <c r="CN110" s="459"/>
      <c r="CO110" s="459"/>
      <c r="CP110" s="459"/>
      <c r="CQ110" s="459"/>
      <c r="CR110" s="459"/>
      <c r="CS110" s="459"/>
      <c r="CT110" s="459"/>
      <c r="CU110" s="459"/>
      <c r="CV110" s="459"/>
      <c r="CW110" s="459"/>
      <c r="CX110" s="459"/>
      <c r="CY110" s="459"/>
      <c r="CZ110" s="459"/>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459"/>
      <c r="AM111" s="459"/>
      <c r="AN111" s="459"/>
      <c r="AO111" s="1"/>
      <c r="AP111" s="1"/>
      <c r="AQ111" s="1"/>
      <c r="AR111" s="1"/>
      <c r="AS111" s="1"/>
      <c r="AT111" s="459"/>
      <c r="AU111" s="459"/>
      <c r="AV111" s="459"/>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59"/>
      <c r="CR111" s="459"/>
      <c r="CS111" s="459"/>
      <c r="CT111" s="459"/>
      <c r="CU111" s="459"/>
      <c r="CV111" s="459"/>
      <c r="CW111" s="459"/>
      <c r="CX111" s="459"/>
      <c r="CY111" s="459"/>
      <c r="CZ111" s="459"/>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459"/>
      <c r="AM112" s="459"/>
      <c r="AN112" s="459"/>
      <c r="AO112" s="1"/>
      <c r="AP112" s="1"/>
      <c r="AQ112" s="1"/>
      <c r="AR112" s="1"/>
      <c r="AS112" s="1"/>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c r="CK112" s="459"/>
      <c r="CL112" s="459"/>
      <c r="CM112" s="459"/>
      <c r="CN112" s="459"/>
      <c r="CO112" s="459"/>
      <c r="CP112" s="459"/>
      <c r="CQ112" s="459"/>
      <c r="CR112" s="459"/>
      <c r="CS112" s="459"/>
      <c r="CT112" s="459"/>
      <c r="CU112" s="459"/>
      <c r="CV112" s="459"/>
      <c r="CW112" s="459"/>
      <c r="CX112" s="459"/>
      <c r="CY112" s="459"/>
      <c r="CZ112" s="459"/>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459"/>
      <c r="AM113" s="459"/>
      <c r="AN113" s="459"/>
      <c r="AO113" s="1"/>
      <c r="AP113" s="1"/>
      <c r="AQ113" s="1"/>
      <c r="AR113" s="1"/>
      <c r="AS113" s="1"/>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459"/>
      <c r="AM114" s="459"/>
      <c r="AN114" s="459"/>
      <c r="AO114" s="1"/>
      <c r="AP114" s="1"/>
      <c r="AQ114" s="1"/>
      <c r="AR114" s="1"/>
      <c r="AS114" s="1"/>
      <c r="AT114" s="459"/>
      <c r="AU114" s="459"/>
      <c r="AV114" s="459"/>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c r="CJ114" s="459"/>
      <c r="CK114" s="459"/>
      <c r="CL114" s="459"/>
      <c r="CM114" s="459"/>
      <c r="CN114" s="459"/>
      <c r="CO114" s="459"/>
      <c r="CP114" s="459"/>
      <c r="CQ114" s="459"/>
      <c r="CR114" s="459"/>
      <c r="CS114" s="459"/>
      <c r="CT114" s="459"/>
      <c r="CU114" s="459"/>
      <c r="CV114" s="459"/>
      <c r="CW114" s="459"/>
      <c r="CX114" s="459"/>
      <c r="CY114" s="459"/>
      <c r="CZ114" s="459"/>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459"/>
      <c r="AM115" s="459"/>
      <c r="AN115" s="459"/>
      <c r="AO115" s="1"/>
      <c r="AP115" s="1"/>
      <c r="AQ115" s="1"/>
      <c r="AR115" s="1"/>
      <c r="AS115" s="1"/>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459"/>
      <c r="AM116" s="459"/>
      <c r="AN116" s="459"/>
      <c r="AO116" s="1"/>
      <c r="AP116" s="1"/>
      <c r="AQ116" s="1"/>
      <c r="AR116" s="1"/>
      <c r="AS116" s="1"/>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459"/>
      <c r="AM117" s="459"/>
      <c r="AN117" s="459"/>
      <c r="AO117" s="1"/>
      <c r="AP117" s="1"/>
      <c r="AQ117" s="1"/>
      <c r="AR117" s="1"/>
      <c r="AS117" s="1"/>
      <c r="AT117" s="459"/>
      <c r="AU117" s="459"/>
      <c r="AV117" s="459"/>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c r="CK117" s="459"/>
      <c r="CL117" s="459"/>
      <c r="CM117" s="459"/>
      <c r="CN117" s="459"/>
      <c r="CO117" s="459"/>
      <c r="CP117" s="459"/>
      <c r="CQ117" s="459"/>
      <c r="CR117" s="459"/>
      <c r="CS117" s="459"/>
      <c r="CT117" s="459"/>
      <c r="CU117" s="459"/>
      <c r="CV117" s="459"/>
      <c r="CW117" s="459"/>
      <c r="CX117" s="459"/>
      <c r="CY117" s="459"/>
      <c r="CZ117" s="459"/>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459"/>
      <c r="AM118" s="459"/>
      <c r="AN118" s="459"/>
      <c r="AO118" s="1"/>
      <c r="AP118" s="1"/>
      <c r="AQ118" s="1"/>
      <c r="AR118" s="1"/>
      <c r="AS118" s="1"/>
      <c r="AT118" s="459"/>
      <c r="AU118" s="459"/>
      <c r="AV118" s="459"/>
      <c r="AW118" s="459"/>
      <c r="AX118" s="459"/>
      <c r="AY118" s="459"/>
      <c r="AZ118" s="459"/>
      <c r="BA118" s="459"/>
      <c r="BB118" s="459"/>
      <c r="BC118" s="459"/>
      <c r="BD118" s="459"/>
      <c r="BE118" s="459"/>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c r="CH118" s="459"/>
      <c r="CI118" s="459"/>
      <c r="CJ118" s="459"/>
      <c r="CK118" s="459"/>
      <c r="CL118" s="459"/>
      <c r="CM118" s="459"/>
      <c r="CN118" s="459"/>
      <c r="CO118" s="459"/>
      <c r="CP118" s="459"/>
      <c r="CQ118" s="459"/>
      <c r="CR118" s="459"/>
      <c r="CS118" s="459"/>
      <c r="CT118" s="459"/>
      <c r="CU118" s="459"/>
      <c r="CV118" s="459"/>
      <c r="CW118" s="459"/>
      <c r="CX118" s="459"/>
      <c r="CY118" s="459"/>
      <c r="CZ118" s="459"/>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459"/>
      <c r="AM119" s="459"/>
      <c r="AN119" s="459"/>
      <c r="AO119" s="1"/>
      <c r="AP119" s="1"/>
      <c r="AQ119" s="1"/>
      <c r="AR119" s="1"/>
      <c r="AS119" s="1"/>
      <c r="AT119" s="459"/>
      <c r="AU119" s="459"/>
      <c r="AV119" s="459"/>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c r="CJ119" s="459"/>
      <c r="CK119" s="459"/>
      <c r="CL119" s="459"/>
      <c r="CM119" s="459"/>
      <c r="CN119" s="459"/>
      <c r="CO119" s="459"/>
      <c r="CP119" s="459"/>
      <c r="CQ119" s="459"/>
      <c r="CR119" s="459"/>
      <c r="CS119" s="459"/>
      <c r="CT119" s="459"/>
      <c r="CU119" s="459"/>
      <c r="CV119" s="459"/>
      <c r="CW119" s="459"/>
      <c r="CX119" s="459"/>
      <c r="CY119" s="459"/>
      <c r="CZ119" s="459"/>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459"/>
      <c r="AM120" s="459"/>
      <c r="AN120" s="459"/>
      <c r="AO120" s="1"/>
      <c r="AP120" s="1"/>
      <c r="AQ120" s="1"/>
      <c r="AR120" s="1"/>
      <c r="AS120" s="1"/>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459"/>
      <c r="AM121" s="459"/>
      <c r="AN121" s="459"/>
      <c r="AO121" s="1"/>
      <c r="AP121" s="1"/>
      <c r="AQ121" s="1"/>
      <c r="AR121" s="1"/>
      <c r="AS121" s="1"/>
      <c r="AT121" s="459"/>
      <c r="AU121" s="459"/>
      <c r="AV121" s="459"/>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c r="CH121" s="459"/>
      <c r="CI121" s="459"/>
      <c r="CJ121" s="459"/>
      <c r="CK121" s="459"/>
      <c r="CL121" s="459"/>
      <c r="CM121" s="459"/>
      <c r="CN121" s="459"/>
      <c r="CO121" s="459"/>
      <c r="CP121" s="459"/>
      <c r="CQ121" s="459"/>
      <c r="CR121" s="459"/>
      <c r="CS121" s="459"/>
      <c r="CT121" s="459"/>
      <c r="CU121" s="459"/>
      <c r="CV121" s="459"/>
      <c r="CW121" s="459"/>
      <c r="CX121" s="459"/>
      <c r="CY121" s="459"/>
      <c r="CZ121" s="459"/>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459"/>
      <c r="AM122" s="459"/>
      <c r="AN122" s="459"/>
      <c r="AO122" s="1"/>
      <c r="AP122" s="1"/>
      <c r="AQ122" s="1"/>
      <c r="AR122" s="1"/>
      <c r="AS122" s="1"/>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c r="CJ122" s="459"/>
      <c r="CK122" s="459"/>
      <c r="CL122" s="459"/>
      <c r="CM122" s="459"/>
      <c r="CN122" s="459"/>
      <c r="CO122" s="459"/>
      <c r="CP122" s="459"/>
      <c r="CQ122" s="459"/>
      <c r="CR122" s="459"/>
      <c r="CS122" s="459"/>
      <c r="CT122" s="459"/>
      <c r="CU122" s="459"/>
      <c r="CV122" s="459"/>
      <c r="CW122" s="459"/>
      <c r="CX122" s="459"/>
      <c r="CY122" s="459"/>
      <c r="CZ122" s="459"/>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459"/>
      <c r="AM123" s="459"/>
      <c r="AN123" s="459"/>
      <c r="AO123" s="1"/>
      <c r="AP123" s="1"/>
      <c r="AQ123" s="1"/>
      <c r="AR123" s="1"/>
      <c r="AS123" s="1"/>
      <c r="AT123" s="459"/>
      <c r="AU123" s="459"/>
      <c r="AV123" s="459"/>
      <c r="AW123" s="459"/>
      <c r="AX123" s="459"/>
      <c r="AY123" s="459"/>
      <c r="AZ123" s="459"/>
      <c r="BA123" s="459"/>
      <c r="BB123" s="459"/>
      <c r="BC123" s="459"/>
      <c r="BD123" s="459"/>
      <c r="BE123" s="459"/>
      <c r="BF123" s="459"/>
      <c r="BG123" s="459"/>
      <c r="BH123" s="459"/>
      <c r="BI123" s="459"/>
      <c r="BJ123" s="459"/>
      <c r="BK123" s="459"/>
      <c r="BL123" s="459"/>
      <c r="BM123" s="459"/>
      <c r="BN123" s="459"/>
      <c r="BO123" s="459"/>
      <c r="BP123" s="459"/>
      <c r="BQ123" s="459"/>
      <c r="BR123" s="459"/>
      <c r="BS123" s="459"/>
      <c r="BT123" s="459"/>
      <c r="BU123" s="459"/>
      <c r="BV123" s="459"/>
      <c r="BW123" s="459"/>
      <c r="BX123" s="459"/>
      <c r="BY123" s="459"/>
      <c r="BZ123" s="459"/>
      <c r="CA123" s="459"/>
      <c r="CB123" s="459"/>
      <c r="CC123" s="459"/>
      <c r="CD123" s="459"/>
      <c r="CE123" s="459"/>
      <c r="CF123" s="459"/>
      <c r="CG123" s="459"/>
      <c r="CH123" s="459"/>
      <c r="CI123" s="459"/>
      <c r="CJ123" s="459"/>
      <c r="CK123" s="459"/>
      <c r="CL123" s="459"/>
      <c r="CM123" s="459"/>
      <c r="CN123" s="459"/>
      <c r="CO123" s="459"/>
      <c r="CP123" s="459"/>
      <c r="CQ123" s="459"/>
      <c r="CR123" s="459"/>
      <c r="CS123" s="459"/>
      <c r="CT123" s="459"/>
      <c r="CU123" s="459"/>
      <c r="CV123" s="459"/>
      <c r="CW123" s="459"/>
      <c r="CX123" s="459"/>
      <c r="CY123" s="459"/>
      <c r="CZ123" s="459"/>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459"/>
      <c r="AM124" s="459"/>
      <c r="AN124" s="459"/>
      <c r="AO124" s="1"/>
      <c r="AP124" s="1"/>
      <c r="AQ124" s="1"/>
      <c r="AR124" s="1"/>
      <c r="AS124" s="1"/>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c r="CK124" s="459"/>
      <c r="CL124" s="459"/>
      <c r="CM124" s="459"/>
      <c r="CN124" s="459"/>
      <c r="CO124" s="459"/>
      <c r="CP124" s="459"/>
      <c r="CQ124" s="459"/>
      <c r="CR124" s="459"/>
      <c r="CS124" s="459"/>
      <c r="CT124" s="459"/>
      <c r="CU124" s="459"/>
      <c r="CV124" s="459"/>
      <c r="CW124" s="459"/>
      <c r="CX124" s="459"/>
      <c r="CY124" s="459"/>
      <c r="CZ124" s="459"/>
    </row>
    <row r="125" spans="1:104" s="81" customFormat="1" ht="16.5" hidden="1" outlineLevel="1">
      <c r="A125" s="252"/>
      <c r="B125" s="253" t="str">
        <f>$A$53</f>
        <v>所定労働日数(日/月)</v>
      </c>
      <c r="C125" s="237"/>
      <c r="D125" s="252"/>
      <c r="E125" s="236">
        <f>$A$54</f>
        <v>18</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459"/>
      <c r="AM125" s="459"/>
      <c r="AN125" s="459"/>
      <c r="AO125" s="1"/>
      <c r="AP125" s="1"/>
      <c r="AQ125" s="1"/>
      <c r="AR125" s="1"/>
      <c r="AS125" s="1"/>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c r="CJ125" s="459"/>
      <c r="CK125" s="459"/>
      <c r="CL125" s="459"/>
      <c r="CM125" s="459"/>
      <c r="CN125" s="459"/>
      <c r="CO125" s="459"/>
      <c r="CP125" s="459"/>
      <c r="CQ125" s="459"/>
      <c r="CR125" s="459"/>
      <c r="CS125" s="459"/>
      <c r="CT125" s="459"/>
      <c r="CU125" s="459"/>
      <c r="CV125" s="459"/>
      <c r="CW125" s="459"/>
      <c r="CX125" s="459"/>
      <c r="CY125" s="459"/>
      <c r="CZ125" s="459"/>
    </row>
    <row r="126" spans="1:104" s="81" customFormat="1" ht="16.5" hidden="1" outlineLevel="1">
      <c r="A126" s="252"/>
      <c r="B126" s="267" t="str">
        <f>$E$53</f>
        <v>休暇日数(日/月)</v>
      </c>
      <c r="C126" s="261"/>
      <c r="D126" s="252"/>
      <c r="E126" s="236">
        <f>$E$54</f>
        <v>0</v>
      </c>
      <c r="F126" s="262">
        <f>$F$54</f>
        <v>18</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459"/>
      <c r="AM126" s="459"/>
      <c r="AN126" s="459"/>
      <c r="AO126" s="1"/>
      <c r="AP126" s="1"/>
      <c r="AQ126" s="1"/>
      <c r="AR126" s="1"/>
      <c r="AS126" s="1"/>
      <c r="AT126" s="459"/>
      <c r="AU126" s="459"/>
      <c r="AV126" s="459"/>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59"/>
      <c r="BX126" s="459"/>
      <c r="BY126" s="459"/>
      <c r="BZ126" s="459"/>
      <c r="CA126" s="459"/>
      <c r="CB126" s="459"/>
      <c r="CC126" s="459"/>
      <c r="CD126" s="459"/>
      <c r="CE126" s="459"/>
      <c r="CF126" s="459"/>
      <c r="CG126" s="459"/>
      <c r="CH126" s="459"/>
      <c r="CI126" s="459"/>
      <c r="CJ126" s="459"/>
      <c r="CK126" s="459"/>
      <c r="CL126" s="459"/>
      <c r="CM126" s="459"/>
      <c r="CN126" s="459"/>
      <c r="CO126" s="459"/>
      <c r="CP126" s="459"/>
      <c r="CQ126" s="459"/>
      <c r="CR126" s="459"/>
      <c r="CS126" s="459"/>
      <c r="CT126" s="459"/>
      <c r="CU126" s="459"/>
      <c r="CV126" s="459"/>
      <c r="CW126" s="459"/>
      <c r="CX126" s="459"/>
      <c r="CY126" s="459"/>
      <c r="CZ126" s="459"/>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459"/>
      <c r="AM127" s="459"/>
      <c r="AN127" s="459"/>
      <c r="AO127" s="1"/>
      <c r="AP127" s="1"/>
      <c r="AQ127" s="1"/>
      <c r="AR127" s="1"/>
      <c r="AS127" s="1"/>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59"/>
      <c r="BU127" s="459"/>
      <c r="BV127" s="459"/>
      <c r="BW127" s="459"/>
      <c r="BX127" s="459"/>
      <c r="BY127" s="459"/>
      <c r="BZ127" s="459"/>
      <c r="CA127" s="459"/>
      <c r="CB127" s="459"/>
      <c r="CC127" s="459"/>
      <c r="CD127" s="459"/>
      <c r="CE127" s="459"/>
      <c r="CF127" s="459"/>
      <c r="CG127" s="459"/>
      <c r="CH127" s="459"/>
      <c r="CI127" s="459"/>
      <c r="CJ127" s="459"/>
      <c r="CK127" s="459"/>
      <c r="CL127" s="459"/>
      <c r="CM127" s="459"/>
      <c r="CN127" s="459"/>
      <c r="CO127" s="459"/>
      <c r="CP127" s="459"/>
      <c r="CQ127" s="459"/>
      <c r="CR127" s="459"/>
      <c r="CS127" s="459"/>
      <c r="CT127" s="459"/>
      <c r="CU127" s="459"/>
      <c r="CV127" s="459"/>
      <c r="CW127" s="459"/>
      <c r="CX127" s="459"/>
      <c r="CY127" s="459"/>
      <c r="CZ127" s="459"/>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459"/>
      <c r="AM128" s="459"/>
      <c r="AN128" s="459"/>
      <c r="AO128" s="1"/>
      <c r="AP128" s="1"/>
      <c r="AQ128" s="1"/>
      <c r="AR128" s="1"/>
      <c r="AS128" s="1"/>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459"/>
      <c r="CO128" s="459"/>
      <c r="CP128" s="459"/>
      <c r="CQ128" s="459"/>
      <c r="CR128" s="459"/>
      <c r="CS128" s="459"/>
      <c r="CT128" s="459"/>
      <c r="CU128" s="459"/>
      <c r="CV128" s="459"/>
      <c r="CW128" s="459"/>
      <c r="CX128" s="459"/>
      <c r="CY128" s="459"/>
      <c r="CZ128" s="459"/>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459"/>
      <c r="AM129" s="459"/>
      <c r="AN129" s="459"/>
      <c r="AO129" s="1"/>
      <c r="AP129" s="1"/>
      <c r="AQ129" s="1"/>
      <c r="AR129" s="1"/>
      <c r="AS129" s="1"/>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row>
    <row r="130" spans="1:104" s="81" customFormat="1" ht="19.350000000000001" hidden="1" customHeight="1" outlineLevel="1">
      <c r="A130" s="252"/>
      <c r="B130" s="423">
        <f>O126</f>
        <v>0</v>
      </c>
      <c r="C130" s="42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459"/>
      <c r="AM130" s="459"/>
      <c r="AN130" s="459"/>
      <c r="AO130" s="1"/>
      <c r="AP130" s="1"/>
      <c r="AQ130" s="1"/>
      <c r="AR130" s="1"/>
      <c r="AS130" s="1"/>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c r="CK130" s="459"/>
      <c r="CL130" s="459"/>
      <c r="CM130" s="459"/>
      <c r="CN130" s="459"/>
      <c r="CO130" s="459"/>
      <c r="CP130" s="459"/>
      <c r="CQ130" s="459"/>
      <c r="CR130" s="459"/>
      <c r="CS130" s="459"/>
      <c r="CT130" s="459"/>
      <c r="CU130" s="459"/>
      <c r="CV130" s="459"/>
      <c r="CW130" s="459"/>
      <c r="CX130" s="459"/>
      <c r="CY130" s="459"/>
      <c r="CZ130" s="459"/>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459"/>
      <c r="AM131" s="459"/>
      <c r="AN131" s="459"/>
      <c r="AO131" s="1"/>
      <c r="AP131" s="1"/>
      <c r="AQ131" s="1"/>
      <c r="AR131" s="1"/>
      <c r="AS131" s="1"/>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c r="CK131" s="459"/>
      <c r="CL131" s="459"/>
      <c r="CM131" s="459"/>
      <c r="CN131" s="459"/>
      <c r="CO131" s="459"/>
      <c r="CP131" s="459"/>
      <c r="CQ131" s="459"/>
      <c r="CR131" s="459"/>
      <c r="CS131" s="459"/>
      <c r="CT131" s="459"/>
      <c r="CU131" s="459"/>
      <c r="CV131" s="459"/>
      <c r="CW131" s="459"/>
      <c r="CX131" s="459"/>
      <c r="CY131" s="459"/>
      <c r="CZ131" s="459"/>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459"/>
      <c r="AM132" s="459"/>
      <c r="AN132" s="459"/>
      <c r="AO132" s="1"/>
      <c r="AP132" s="1"/>
      <c r="AQ132" s="1"/>
      <c r="AR132" s="1"/>
      <c r="AS132" s="1"/>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459"/>
      <c r="AM133" s="459"/>
      <c r="AN133" s="459"/>
      <c r="AO133" s="1"/>
      <c r="AP133" s="1"/>
      <c r="AQ133" s="1"/>
      <c r="AR133" s="1"/>
      <c r="AS133" s="1"/>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9"/>
      <c r="CY133" s="459"/>
      <c r="CZ133" s="459"/>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459"/>
      <c r="AM134" s="459"/>
      <c r="AN134" s="459"/>
      <c r="AO134" s="1"/>
      <c r="AP134" s="1"/>
      <c r="AQ134" s="1"/>
      <c r="AR134" s="1"/>
      <c r="AS134" s="1"/>
      <c r="AT134" s="459"/>
      <c r="AU134" s="459"/>
      <c r="AV134" s="459"/>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459"/>
      <c r="AM135" s="459"/>
      <c r="AN135" s="459"/>
      <c r="AO135" s="1"/>
      <c r="AP135" s="1"/>
      <c r="AQ135" s="1"/>
      <c r="AR135" s="1"/>
      <c r="AS135" s="1"/>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c r="CK135" s="459"/>
      <c r="CL135" s="459"/>
      <c r="CM135" s="459"/>
      <c r="CN135" s="459"/>
      <c r="CO135" s="459"/>
      <c r="CP135" s="459"/>
      <c r="CQ135" s="459"/>
      <c r="CR135" s="459"/>
      <c r="CS135" s="459"/>
      <c r="CT135" s="459"/>
      <c r="CU135" s="459"/>
      <c r="CV135" s="459"/>
      <c r="CW135" s="459"/>
      <c r="CX135" s="459"/>
      <c r="CY135" s="459"/>
      <c r="CZ135" s="459"/>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459"/>
      <c r="AM136" s="459"/>
      <c r="AN136" s="459"/>
      <c r="AO136" s="1"/>
      <c r="AP136" s="1"/>
      <c r="AQ136" s="1"/>
      <c r="AR136" s="1"/>
      <c r="AS136" s="1"/>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459"/>
      <c r="AM137" s="459"/>
      <c r="AN137" s="459"/>
      <c r="AO137" s="1"/>
      <c r="AP137" s="1"/>
      <c r="AQ137" s="1"/>
      <c r="AR137" s="1"/>
      <c r="AS137" s="1"/>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5"/>
      <c r="N138" s="261"/>
      <c r="O138" s="427"/>
      <c r="P138" s="429"/>
      <c r="Q138" s="290"/>
      <c r="S138" s="1"/>
      <c r="T138" s="1"/>
      <c r="U138" s="1"/>
      <c r="V138" s="1"/>
      <c r="W138" s="1"/>
      <c r="X138" s="1"/>
      <c r="Y138" s="1"/>
      <c r="Z138" s="1"/>
      <c r="AA138" s="1"/>
      <c r="AB138" s="1"/>
      <c r="AC138" s="1"/>
      <c r="AD138" s="1"/>
      <c r="AE138" s="1"/>
      <c r="AF138" s="1"/>
      <c r="AG138" s="1"/>
      <c r="AH138" s="73"/>
      <c r="AI138" s="3"/>
      <c r="AJ138" s="1"/>
      <c r="AK138" s="1"/>
      <c r="AL138" s="459"/>
      <c r="AM138" s="459"/>
      <c r="AN138" s="459"/>
      <c r="AO138" s="1"/>
      <c r="AP138" s="1"/>
      <c r="AQ138" s="1"/>
      <c r="AR138" s="1"/>
      <c r="AS138" s="1"/>
      <c r="AT138" s="459"/>
      <c r="AU138" s="459"/>
      <c r="AV138" s="459"/>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c r="CJ138" s="459"/>
      <c r="CK138" s="459"/>
      <c r="CL138" s="459"/>
      <c r="CM138" s="459"/>
      <c r="CN138" s="459"/>
      <c r="CO138" s="459"/>
      <c r="CP138" s="459"/>
      <c r="CQ138" s="459"/>
      <c r="CR138" s="459"/>
      <c r="CS138" s="459"/>
      <c r="CT138" s="459"/>
      <c r="CU138" s="459"/>
      <c r="CV138" s="459"/>
      <c r="CW138" s="459"/>
      <c r="CX138" s="459"/>
      <c r="CY138" s="459"/>
      <c r="CZ138" s="459"/>
    </row>
    <row r="139" spans="1:104" s="81" customFormat="1" ht="19.350000000000001" hidden="1" customHeight="1" outlineLevel="1">
      <c r="A139" s="252"/>
      <c r="B139" s="423">
        <f>$O$126</f>
        <v>0</v>
      </c>
      <c r="C139" s="424"/>
      <c r="D139" s="275"/>
      <c r="E139" s="261" t="s">
        <v>51</v>
      </c>
      <c r="F139" s="300" t="str">
        <f>"("&amp;$H$138&amp;" "&amp;$K$138&amp;" + "&amp;$I$53&amp;" "&amp;$I$54&amp;")"</f>
        <v>(NEDO事業の従事時間(h/月) 0 + 他の公的事業従事時間(h/月) 0)</v>
      </c>
      <c r="G139" s="291"/>
      <c r="H139" s="292"/>
      <c r="I139" s="292"/>
      <c r="J139" s="292"/>
      <c r="K139" s="292"/>
      <c r="L139" s="292"/>
      <c r="M139" s="426"/>
      <c r="N139" s="296"/>
      <c r="O139" s="428"/>
      <c r="P139" s="428"/>
      <c r="Q139" s="293"/>
      <c r="S139" s="1"/>
      <c r="T139" s="1"/>
      <c r="U139" s="1"/>
      <c r="V139" s="1"/>
      <c r="W139" s="1"/>
      <c r="X139" s="1"/>
      <c r="Y139" s="1"/>
      <c r="Z139" s="1"/>
      <c r="AA139" s="1"/>
      <c r="AB139" s="1"/>
      <c r="AC139" s="1"/>
      <c r="AD139" s="1"/>
      <c r="AE139" s="1"/>
      <c r="AF139" s="1"/>
      <c r="AG139" s="1"/>
      <c r="AH139" s="73"/>
      <c r="AI139" s="3"/>
      <c r="AJ139" s="1"/>
      <c r="AK139" s="1"/>
      <c r="AL139" s="459"/>
      <c r="AM139" s="459"/>
      <c r="AN139" s="459"/>
      <c r="AO139" s="1"/>
      <c r="AP139" s="1"/>
      <c r="AQ139" s="1"/>
      <c r="AR139" s="1"/>
      <c r="AS139" s="1"/>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c r="CK139" s="459"/>
      <c r="CL139" s="459"/>
      <c r="CM139" s="459"/>
      <c r="CN139" s="459"/>
      <c r="CO139" s="459"/>
      <c r="CP139" s="459"/>
      <c r="CQ139" s="459"/>
      <c r="CR139" s="459"/>
      <c r="CS139" s="459"/>
      <c r="CT139" s="459"/>
      <c r="CU139" s="459"/>
      <c r="CV139" s="459"/>
      <c r="CW139" s="459"/>
      <c r="CX139" s="459"/>
      <c r="CY139" s="459"/>
      <c r="CZ139" s="459"/>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459"/>
      <c r="AM140" s="459"/>
      <c r="AN140" s="459"/>
      <c r="AO140" s="1"/>
      <c r="AP140" s="1"/>
      <c r="AQ140" s="1"/>
      <c r="AR140" s="1"/>
      <c r="AS140" s="1"/>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c r="CK140" s="459"/>
      <c r="CL140" s="459"/>
      <c r="CM140" s="459"/>
      <c r="CN140" s="459"/>
      <c r="CO140" s="459"/>
      <c r="CP140" s="459"/>
      <c r="CQ140" s="459"/>
      <c r="CR140" s="459"/>
      <c r="CS140" s="459"/>
      <c r="CT140" s="459"/>
      <c r="CU140" s="459"/>
      <c r="CV140" s="459"/>
      <c r="CW140" s="459"/>
      <c r="CX140" s="459"/>
      <c r="CY140" s="459"/>
      <c r="CZ140" s="459"/>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459"/>
      <c r="AM141" s="459"/>
      <c r="AN141" s="459"/>
      <c r="AO141" s="1"/>
      <c r="AP141" s="1"/>
      <c r="AQ141" s="1"/>
      <c r="AR141" s="1"/>
      <c r="AS141" s="1"/>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c r="CK141" s="459"/>
      <c r="CL141" s="459"/>
      <c r="CM141" s="459"/>
      <c r="CN141" s="459"/>
      <c r="CO141" s="459"/>
      <c r="CP141" s="459"/>
      <c r="CQ141" s="459"/>
      <c r="CR141" s="459"/>
      <c r="CS141" s="459"/>
      <c r="CT141" s="459"/>
      <c r="CU141" s="459"/>
      <c r="CV141" s="459"/>
      <c r="CW141" s="459"/>
      <c r="CX141" s="459"/>
      <c r="CY141" s="459"/>
      <c r="CZ141" s="459"/>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459"/>
      <c r="AM142" s="459"/>
      <c r="AN142" s="459"/>
      <c r="AO142" s="1"/>
      <c r="AP142" s="1"/>
      <c r="AQ142" s="1"/>
      <c r="AR142" s="1"/>
      <c r="AS142" s="1"/>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459"/>
      <c r="AM143" s="459"/>
      <c r="AN143" s="459"/>
      <c r="AO143" s="1"/>
      <c r="AP143" s="1"/>
      <c r="AQ143" s="1"/>
      <c r="AR143" s="1"/>
      <c r="AS143" s="1"/>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459"/>
      <c r="AM144" s="459"/>
      <c r="AN144" s="459"/>
      <c r="AO144" s="1"/>
      <c r="AP144" s="1"/>
      <c r="AQ144" s="1"/>
      <c r="AR144" s="1"/>
      <c r="AS144" s="1"/>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459"/>
      <c r="AM145" s="459"/>
      <c r="AN145" s="459"/>
      <c r="AO145" s="1"/>
      <c r="AP145" s="1"/>
      <c r="AQ145" s="1"/>
      <c r="AR145" s="1"/>
      <c r="AS145" s="1"/>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459"/>
      <c r="AM146" s="459"/>
      <c r="AN146" s="459"/>
      <c r="AO146" s="1"/>
      <c r="AP146" s="1"/>
      <c r="AQ146" s="1"/>
      <c r="AR146" s="1"/>
      <c r="AS146" s="1"/>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459"/>
      <c r="AM147" s="459"/>
      <c r="AN147" s="459"/>
      <c r="AO147" s="1"/>
      <c r="AP147" s="1"/>
      <c r="AQ147" s="1"/>
      <c r="AR147" s="1"/>
      <c r="AS147" s="1"/>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c r="CK147" s="459"/>
      <c r="CL147" s="459"/>
      <c r="CM147" s="459"/>
      <c r="CN147" s="459"/>
      <c r="CO147" s="459"/>
      <c r="CP147" s="459"/>
      <c r="CQ147" s="459"/>
      <c r="CR147" s="459"/>
      <c r="CS147" s="459"/>
      <c r="CT147" s="459"/>
      <c r="CU147" s="459"/>
      <c r="CV147" s="459"/>
      <c r="CW147" s="459"/>
      <c r="CX147" s="459"/>
      <c r="CY147" s="459"/>
      <c r="CZ147" s="459"/>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459"/>
      <c r="AM148" s="459"/>
      <c r="AN148" s="459"/>
      <c r="AO148" s="1"/>
      <c r="AP148" s="1"/>
      <c r="AQ148" s="1"/>
      <c r="AR148" s="1"/>
      <c r="AS148" s="1"/>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459"/>
      <c r="AM149" s="459"/>
      <c r="AN149" s="459"/>
      <c r="AO149" s="1"/>
      <c r="AP149" s="1"/>
      <c r="AQ149" s="1"/>
      <c r="AR149" s="1"/>
      <c r="AS149" s="1"/>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459"/>
      <c r="AM150" s="459"/>
      <c r="AN150" s="459"/>
      <c r="AO150" s="1"/>
      <c r="AP150" s="1"/>
      <c r="AQ150" s="1"/>
      <c r="AR150" s="1"/>
      <c r="AS150" s="1"/>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459"/>
      <c r="AM151" s="459"/>
      <c r="AN151" s="459"/>
      <c r="AO151" s="1"/>
      <c r="AP151" s="1"/>
      <c r="AQ151" s="1"/>
      <c r="AR151" s="1"/>
      <c r="AS151" s="1"/>
      <c r="AT151" s="459"/>
      <c r="AU151" s="459"/>
      <c r="AV151" s="459"/>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c r="CJ151" s="459"/>
      <c r="CK151" s="459"/>
      <c r="CL151" s="459"/>
      <c r="CM151" s="459"/>
      <c r="CN151" s="459"/>
      <c r="CO151" s="459"/>
      <c r="CP151" s="459"/>
      <c r="CQ151" s="459"/>
      <c r="CR151" s="459"/>
      <c r="CS151" s="459"/>
      <c r="CT151" s="459"/>
      <c r="CU151" s="459"/>
      <c r="CV151" s="459"/>
      <c r="CW151" s="459"/>
      <c r="CX151" s="459"/>
      <c r="CY151" s="459"/>
      <c r="CZ151" s="459"/>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459"/>
      <c r="AM152" s="459"/>
      <c r="AN152" s="459"/>
      <c r="AO152" s="1"/>
      <c r="AP152" s="1"/>
      <c r="AQ152" s="1"/>
      <c r="AR152" s="1"/>
      <c r="AS152" s="1"/>
      <c r="AT152" s="459"/>
      <c r="AU152" s="459"/>
      <c r="AV152" s="459"/>
      <c r="AW152" s="459"/>
      <c r="AX152" s="459"/>
      <c r="AY152" s="459"/>
      <c r="AZ152" s="459"/>
      <c r="BA152" s="459"/>
      <c r="BB152" s="459"/>
      <c r="BC152" s="459"/>
      <c r="BD152" s="459"/>
      <c r="BE152" s="459"/>
      <c r="BF152" s="459"/>
      <c r="BG152" s="459"/>
      <c r="BH152" s="459"/>
      <c r="BI152" s="459"/>
      <c r="BJ152" s="459"/>
      <c r="BK152" s="459"/>
      <c r="BL152" s="459"/>
      <c r="BM152" s="459"/>
      <c r="BN152" s="459"/>
      <c r="BO152" s="459"/>
      <c r="BP152" s="459"/>
      <c r="BQ152" s="459"/>
      <c r="BR152" s="459"/>
      <c r="BS152" s="459"/>
      <c r="BT152" s="459"/>
      <c r="BU152" s="459"/>
      <c r="BV152" s="459"/>
      <c r="BW152" s="459"/>
      <c r="BX152" s="459"/>
      <c r="BY152" s="459"/>
      <c r="BZ152" s="459"/>
      <c r="CA152" s="459"/>
      <c r="CB152" s="459"/>
      <c r="CC152" s="459"/>
      <c r="CD152" s="459"/>
      <c r="CE152" s="459"/>
      <c r="CF152" s="459"/>
      <c r="CG152" s="459"/>
      <c r="CH152" s="459"/>
      <c r="CI152" s="459"/>
      <c r="CJ152" s="459"/>
      <c r="CK152" s="459"/>
      <c r="CL152" s="459"/>
      <c r="CM152" s="459"/>
      <c r="CN152" s="459"/>
      <c r="CO152" s="459"/>
      <c r="CP152" s="459"/>
      <c r="CQ152" s="459"/>
      <c r="CR152" s="459"/>
      <c r="CS152" s="459"/>
      <c r="CT152" s="459"/>
      <c r="CU152" s="459"/>
      <c r="CV152" s="459"/>
      <c r="CW152" s="459"/>
      <c r="CX152" s="459"/>
      <c r="CY152" s="459"/>
      <c r="CZ152" s="459"/>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459"/>
      <c r="AM153" s="459"/>
      <c r="AN153" s="459"/>
      <c r="AO153" s="1"/>
      <c r="AP153" s="1"/>
      <c r="AQ153" s="1"/>
      <c r="AR153" s="1"/>
      <c r="AS153" s="1"/>
      <c r="AT153" s="459"/>
      <c r="AU153" s="459"/>
      <c r="AV153" s="459"/>
      <c r="AW153" s="459"/>
      <c r="AX153" s="459"/>
      <c r="AY153" s="459"/>
      <c r="AZ153" s="459"/>
      <c r="BA153" s="459"/>
      <c r="BB153" s="459"/>
      <c r="BC153" s="459"/>
      <c r="BD153" s="459"/>
      <c r="BE153" s="459"/>
      <c r="BF153" s="459"/>
      <c r="BG153" s="459"/>
      <c r="BH153" s="459"/>
      <c r="BI153" s="459"/>
      <c r="BJ153" s="459"/>
      <c r="BK153" s="459"/>
      <c r="BL153" s="459"/>
      <c r="BM153" s="459"/>
      <c r="BN153" s="459"/>
      <c r="BO153" s="459"/>
      <c r="BP153" s="459"/>
      <c r="BQ153" s="459"/>
      <c r="BR153" s="459"/>
      <c r="BS153" s="459"/>
      <c r="BT153" s="459"/>
      <c r="BU153" s="459"/>
      <c r="BV153" s="459"/>
      <c r="BW153" s="459"/>
      <c r="BX153" s="459"/>
      <c r="BY153" s="459"/>
      <c r="BZ153" s="459"/>
      <c r="CA153" s="459"/>
      <c r="CB153" s="459"/>
      <c r="CC153" s="459"/>
      <c r="CD153" s="459"/>
      <c r="CE153" s="459"/>
      <c r="CF153" s="459"/>
      <c r="CG153" s="459"/>
      <c r="CH153" s="459"/>
      <c r="CI153" s="459"/>
      <c r="CJ153" s="459"/>
      <c r="CK153" s="459"/>
      <c r="CL153" s="459"/>
      <c r="CM153" s="459"/>
      <c r="CN153" s="459"/>
      <c r="CO153" s="459"/>
      <c r="CP153" s="459"/>
      <c r="CQ153" s="459"/>
      <c r="CR153" s="459"/>
      <c r="CS153" s="459"/>
      <c r="CT153" s="459"/>
      <c r="CU153" s="459"/>
      <c r="CV153" s="459"/>
      <c r="CW153" s="459"/>
      <c r="CX153" s="459"/>
      <c r="CY153" s="459"/>
      <c r="CZ153" s="459"/>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459"/>
      <c r="AM154" s="459"/>
      <c r="AN154" s="459"/>
      <c r="AO154" s="1"/>
      <c r="AP154" s="1"/>
      <c r="AQ154" s="1"/>
      <c r="AR154" s="1"/>
      <c r="AS154" s="1"/>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459"/>
      <c r="AM155" s="459"/>
      <c r="AN155" s="459"/>
      <c r="AO155" s="1"/>
      <c r="AP155" s="1"/>
      <c r="AQ155" s="1"/>
      <c r="AR155" s="1"/>
      <c r="AS155" s="1"/>
      <c r="AT155" s="459"/>
      <c r="AU155" s="459"/>
      <c r="AV155" s="459"/>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row>
    <row r="156" spans="1:104" s="81" customFormat="1" ht="19.350000000000001" hidden="1" customHeight="1" outlineLevel="1">
      <c r="A156" s="268"/>
      <c r="B156" s="253" t="str">
        <f>$A$53</f>
        <v>所定労働日数(日/月)</v>
      </c>
      <c r="C156" s="237"/>
      <c r="D156" s="252"/>
      <c r="E156" s="301">
        <f>A54</f>
        <v>18</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459"/>
      <c r="AM156" s="459"/>
      <c r="AN156" s="459"/>
      <c r="AO156" s="1"/>
      <c r="AP156" s="1"/>
      <c r="AQ156" s="1"/>
      <c r="AR156" s="1"/>
      <c r="AS156" s="1"/>
      <c r="AT156" s="459"/>
      <c r="AU156" s="459"/>
      <c r="AV156" s="459"/>
      <c r="AW156" s="459"/>
      <c r="AX156" s="459"/>
      <c r="AY156" s="459"/>
      <c r="AZ156" s="459"/>
      <c r="BA156" s="459"/>
      <c r="BB156" s="459"/>
      <c r="BC156" s="459"/>
      <c r="BD156" s="459"/>
      <c r="BE156" s="459"/>
      <c r="BF156" s="459"/>
      <c r="BG156" s="459"/>
      <c r="BH156" s="459"/>
      <c r="BI156" s="459"/>
      <c r="BJ156" s="459"/>
      <c r="BK156" s="459"/>
      <c r="BL156" s="459"/>
      <c r="BM156" s="459"/>
      <c r="BN156" s="459"/>
      <c r="BO156" s="459"/>
      <c r="BP156" s="459"/>
      <c r="BQ156" s="459"/>
      <c r="BR156" s="459"/>
      <c r="BS156" s="459"/>
      <c r="BT156" s="459"/>
      <c r="BU156" s="459"/>
      <c r="BV156" s="459"/>
      <c r="BW156" s="459"/>
      <c r="BX156" s="459"/>
      <c r="BY156" s="459"/>
      <c r="BZ156" s="459"/>
      <c r="CA156" s="459"/>
      <c r="CB156" s="459"/>
      <c r="CC156" s="459"/>
      <c r="CD156" s="459"/>
      <c r="CE156" s="459"/>
      <c r="CF156" s="459"/>
      <c r="CG156" s="459"/>
      <c r="CH156" s="459"/>
      <c r="CI156" s="459"/>
      <c r="CJ156" s="459"/>
      <c r="CK156" s="459"/>
      <c r="CL156" s="459"/>
      <c r="CM156" s="459"/>
      <c r="CN156" s="459"/>
      <c r="CO156" s="459"/>
      <c r="CP156" s="459"/>
      <c r="CQ156" s="459"/>
      <c r="CR156" s="459"/>
      <c r="CS156" s="459"/>
      <c r="CT156" s="459"/>
      <c r="CU156" s="459"/>
      <c r="CV156" s="459"/>
      <c r="CW156" s="459"/>
      <c r="CX156" s="459"/>
      <c r="CY156" s="459"/>
      <c r="CZ156" s="459"/>
    </row>
    <row r="157" spans="1:104" s="81" customFormat="1" ht="19.350000000000001" hidden="1" customHeight="1" outlineLevel="1">
      <c r="A157" s="252"/>
      <c r="B157" s="267" t="str">
        <f>$E$53</f>
        <v>休暇日数(日/月)</v>
      </c>
      <c r="C157" s="261"/>
      <c r="D157" s="252"/>
      <c r="E157" s="301">
        <f>E54</f>
        <v>0</v>
      </c>
      <c r="F157" s="262">
        <f>F54</f>
        <v>18</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459"/>
      <c r="AM157" s="459"/>
      <c r="AN157" s="459"/>
      <c r="AO157" s="1"/>
      <c r="AP157" s="1"/>
      <c r="AQ157" s="1"/>
      <c r="AR157" s="1"/>
      <c r="AS157" s="1"/>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459"/>
      <c r="CZ157" s="459"/>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459"/>
      <c r="AM158" s="459"/>
      <c r="AN158" s="459"/>
      <c r="AO158" s="1"/>
      <c r="AP158" s="1"/>
      <c r="AQ158" s="1"/>
      <c r="AR158" s="1"/>
      <c r="AS158" s="1"/>
      <c r="AT158" s="459"/>
      <c r="AU158" s="459"/>
      <c r="AV158" s="459"/>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c r="CJ158" s="459"/>
      <c r="CK158" s="459"/>
      <c r="CL158" s="459"/>
      <c r="CM158" s="459"/>
      <c r="CN158" s="459"/>
      <c r="CO158" s="459"/>
      <c r="CP158" s="459"/>
      <c r="CQ158" s="459"/>
      <c r="CR158" s="459"/>
      <c r="CS158" s="459"/>
      <c r="CT158" s="459"/>
      <c r="CU158" s="459"/>
      <c r="CV158" s="459"/>
      <c r="CW158" s="459"/>
      <c r="CX158" s="459"/>
      <c r="CY158" s="459"/>
      <c r="CZ158" s="459"/>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459"/>
      <c r="AM159" s="459"/>
      <c r="AN159" s="459"/>
      <c r="AO159" s="1"/>
      <c r="AP159" s="1"/>
      <c r="AQ159" s="1"/>
      <c r="AR159" s="1"/>
      <c r="AS159" s="1"/>
      <c r="AT159" s="459"/>
      <c r="AU159" s="459"/>
      <c r="AV159" s="459"/>
      <c r="AW159" s="459"/>
      <c r="AX159" s="459"/>
      <c r="AY159" s="459"/>
      <c r="AZ159" s="459"/>
      <c r="BA159" s="459"/>
      <c r="BB159" s="459"/>
      <c r="BC159" s="459"/>
      <c r="BD159" s="459"/>
      <c r="BE159" s="459"/>
      <c r="BF159" s="459"/>
      <c r="BG159" s="459"/>
      <c r="BH159" s="459"/>
      <c r="BI159" s="459"/>
      <c r="BJ159" s="459"/>
      <c r="BK159" s="459"/>
      <c r="BL159" s="459"/>
      <c r="BM159" s="459"/>
      <c r="BN159" s="459"/>
      <c r="BO159" s="459"/>
      <c r="BP159" s="459"/>
      <c r="BQ159" s="459"/>
      <c r="BR159" s="459"/>
      <c r="BS159" s="459"/>
      <c r="BT159" s="459"/>
      <c r="BU159" s="459"/>
      <c r="BV159" s="459"/>
      <c r="BW159" s="459"/>
      <c r="BX159" s="459"/>
      <c r="BY159" s="459"/>
      <c r="BZ159" s="459"/>
      <c r="CA159" s="459"/>
      <c r="CB159" s="459"/>
      <c r="CC159" s="459"/>
      <c r="CD159" s="459"/>
      <c r="CE159" s="459"/>
      <c r="CF159" s="459"/>
      <c r="CG159" s="459"/>
      <c r="CH159" s="459"/>
      <c r="CI159" s="459"/>
      <c r="CJ159" s="459"/>
      <c r="CK159" s="459"/>
      <c r="CL159" s="459"/>
      <c r="CM159" s="459"/>
      <c r="CN159" s="459"/>
      <c r="CO159" s="459"/>
      <c r="CP159" s="459"/>
      <c r="CQ159" s="459"/>
      <c r="CR159" s="459"/>
      <c r="CS159" s="459"/>
      <c r="CT159" s="459"/>
      <c r="CU159" s="459"/>
      <c r="CV159" s="459"/>
      <c r="CW159" s="459"/>
      <c r="CX159" s="459"/>
      <c r="CY159" s="459"/>
      <c r="CZ159" s="459"/>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4"/>
      <c r="Q160" s="260"/>
      <c r="S160" s="1"/>
      <c r="T160" s="1"/>
      <c r="U160" s="1"/>
      <c r="V160" s="1"/>
      <c r="W160" s="1"/>
      <c r="X160" s="1"/>
      <c r="Y160" s="1"/>
      <c r="Z160" s="1"/>
      <c r="AA160" s="1"/>
      <c r="AB160" s="1"/>
      <c r="AC160" s="1"/>
      <c r="AD160" s="1"/>
      <c r="AE160" s="1"/>
      <c r="AF160" s="1"/>
      <c r="AG160" s="1"/>
      <c r="AH160" s="73"/>
      <c r="AI160" s="3"/>
      <c r="AJ160" s="1"/>
      <c r="AK160" s="1"/>
      <c r="AL160" s="459"/>
      <c r="AM160" s="459"/>
      <c r="AN160" s="459"/>
      <c r="AO160" s="1"/>
      <c r="AP160" s="1"/>
      <c r="AQ160" s="1"/>
      <c r="AR160" s="1"/>
      <c r="AS160" s="1"/>
      <c r="AT160" s="459"/>
      <c r="AU160" s="459"/>
      <c r="AV160" s="459"/>
      <c r="AW160" s="459"/>
      <c r="AX160" s="459"/>
      <c r="AY160" s="459"/>
      <c r="AZ160" s="459"/>
      <c r="BA160" s="459"/>
      <c r="BB160" s="459"/>
      <c r="BC160" s="459"/>
      <c r="BD160" s="459"/>
      <c r="BE160" s="459"/>
      <c r="BF160" s="459"/>
      <c r="BG160" s="459"/>
      <c r="BH160" s="459"/>
      <c r="BI160" s="459"/>
      <c r="BJ160" s="459"/>
      <c r="BK160" s="459"/>
      <c r="BL160" s="459"/>
      <c r="BM160" s="459"/>
      <c r="BN160" s="459"/>
      <c r="BO160" s="459"/>
      <c r="BP160" s="459"/>
      <c r="BQ160" s="459"/>
      <c r="BR160" s="459"/>
      <c r="BS160" s="459"/>
      <c r="BT160" s="459"/>
      <c r="BU160" s="459"/>
      <c r="BV160" s="459"/>
      <c r="BW160" s="459"/>
      <c r="BX160" s="459"/>
      <c r="BY160" s="459"/>
      <c r="BZ160" s="459"/>
      <c r="CA160" s="459"/>
      <c r="CB160" s="459"/>
      <c r="CC160" s="459"/>
      <c r="CD160" s="459"/>
      <c r="CE160" s="459"/>
      <c r="CF160" s="459"/>
      <c r="CG160" s="459"/>
      <c r="CH160" s="459"/>
      <c r="CI160" s="459"/>
      <c r="CJ160" s="459"/>
      <c r="CK160" s="459"/>
      <c r="CL160" s="459"/>
      <c r="CM160" s="459"/>
      <c r="CN160" s="459"/>
      <c r="CO160" s="459"/>
      <c r="CP160" s="459"/>
      <c r="CQ160" s="459"/>
      <c r="CR160" s="459"/>
      <c r="CS160" s="459"/>
      <c r="CT160" s="459"/>
      <c r="CU160" s="459"/>
      <c r="CV160" s="459"/>
      <c r="CW160" s="459"/>
      <c r="CX160" s="459"/>
      <c r="CY160" s="459"/>
      <c r="CZ160" s="459"/>
    </row>
    <row r="161" spans="1:104" s="81" customFormat="1" ht="19.350000000000001" hidden="1" customHeight="1" outlineLevel="1">
      <c r="A161" s="252"/>
      <c r="B161" s="435" t="str">
        <f>TEXT($B$58*$F$58-G58,"###.00")&amp;" /固定除く"</f>
        <v>.00 /固定除く</v>
      </c>
      <c r="C161" s="428"/>
      <c r="D161" s="428"/>
      <c r="E161" s="276" t="str" cm="1">
        <f t="array" ref="E161">_xlfn.IFS(($B$58*$F$58-G58)&lt;G161,"＜",($B$58*$F$58-G58)&gt;=G161,"≧",TRUE,"")</f>
        <v>≧</v>
      </c>
      <c r="F161" s="257"/>
      <c r="G161" s="277">
        <f>$H$54+$I$54</f>
        <v>0</v>
      </c>
      <c r="H161" s="303" t="s">
        <v>57</v>
      </c>
      <c r="I161" s="263"/>
      <c r="J161" s="455">
        <f>$H$54</f>
        <v>0</v>
      </c>
      <c r="K161" s="428"/>
      <c r="L161" s="308"/>
      <c r="M161" s="296"/>
      <c r="N161" s="303" t="s">
        <v>61</v>
      </c>
      <c r="O161" s="296">
        <f>$I$54</f>
        <v>0</v>
      </c>
      <c r="P161" s="454"/>
      <c r="Q161" s="260"/>
      <c r="S161" s="1"/>
      <c r="T161" s="1"/>
      <c r="U161" s="1"/>
      <c r="V161" s="1"/>
      <c r="W161" s="1"/>
      <c r="X161" s="1"/>
      <c r="Y161" s="1"/>
      <c r="Z161" s="1"/>
      <c r="AA161" s="1"/>
      <c r="AB161" s="1"/>
      <c r="AC161" s="1"/>
      <c r="AD161" s="1"/>
      <c r="AE161" s="1"/>
      <c r="AF161" s="1"/>
      <c r="AG161" s="1"/>
      <c r="AH161" s="73"/>
      <c r="AI161" s="3"/>
      <c r="AJ161" s="1"/>
      <c r="AK161" s="1"/>
      <c r="AL161" s="459"/>
      <c r="AM161" s="459"/>
      <c r="AN161" s="459"/>
      <c r="AO161" s="1"/>
      <c r="AP161" s="1"/>
      <c r="AQ161" s="1"/>
      <c r="AR161" s="1"/>
      <c r="AS161" s="1"/>
      <c r="AT161" s="459"/>
      <c r="AU161" s="459"/>
      <c r="AV161" s="459"/>
      <c r="AW161" s="459"/>
      <c r="AX161" s="459"/>
      <c r="AY161" s="459"/>
      <c r="AZ161" s="459"/>
      <c r="BA161" s="459"/>
      <c r="BB161" s="459"/>
      <c r="BC161" s="459"/>
      <c r="BD161" s="459"/>
      <c r="BE161" s="459"/>
      <c r="BF161" s="459"/>
      <c r="BG161" s="459"/>
      <c r="BH161" s="459"/>
      <c r="BI161" s="459"/>
      <c r="BJ161" s="459"/>
      <c r="BK161" s="459"/>
      <c r="BL161" s="459"/>
      <c r="BM161" s="459"/>
      <c r="BN161" s="459"/>
      <c r="BO161" s="459"/>
      <c r="BP161" s="459"/>
      <c r="BQ161" s="459"/>
      <c r="BR161" s="459"/>
      <c r="BS161" s="459"/>
      <c r="BT161" s="459"/>
      <c r="BU161" s="459"/>
      <c r="BV161" s="459"/>
      <c r="BW161" s="459"/>
      <c r="BX161" s="459"/>
      <c r="BY161" s="459"/>
      <c r="BZ161" s="459"/>
      <c r="CA161" s="459"/>
      <c r="CB161" s="459"/>
      <c r="CC161" s="459"/>
      <c r="CD161" s="459"/>
      <c r="CE161" s="459"/>
      <c r="CF161" s="459"/>
      <c r="CG161" s="459"/>
      <c r="CH161" s="459"/>
      <c r="CI161" s="459"/>
      <c r="CJ161" s="459"/>
      <c r="CK161" s="459"/>
      <c r="CL161" s="459"/>
      <c r="CM161" s="459"/>
      <c r="CN161" s="459"/>
      <c r="CO161" s="459"/>
      <c r="CP161" s="459"/>
      <c r="CQ161" s="459"/>
      <c r="CR161" s="459"/>
      <c r="CS161" s="459"/>
      <c r="CT161" s="459"/>
      <c r="CU161" s="459"/>
      <c r="CV161" s="459"/>
      <c r="CW161" s="459"/>
      <c r="CX161" s="459"/>
      <c r="CY161" s="459"/>
      <c r="CZ161" s="459"/>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459"/>
      <c r="AM162" s="459"/>
      <c r="AN162" s="459"/>
      <c r="AO162" s="1"/>
      <c r="AP162" s="1"/>
      <c r="AQ162" s="1"/>
      <c r="AR162" s="1"/>
      <c r="AS162" s="1"/>
      <c r="AT162" s="459"/>
      <c r="AU162" s="459"/>
      <c r="AV162" s="459"/>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c r="CJ162" s="459"/>
      <c r="CK162" s="459"/>
      <c r="CL162" s="459"/>
      <c r="CM162" s="459"/>
      <c r="CN162" s="459"/>
      <c r="CO162" s="459"/>
      <c r="CP162" s="459"/>
      <c r="CQ162" s="459"/>
      <c r="CR162" s="459"/>
      <c r="CS162" s="459"/>
      <c r="CT162" s="459"/>
      <c r="CU162" s="459"/>
      <c r="CV162" s="459"/>
      <c r="CW162" s="459"/>
      <c r="CX162" s="459"/>
      <c r="CY162" s="459"/>
      <c r="CZ162" s="459"/>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7"/>
      <c r="P163" s="454"/>
      <c r="Q163" s="260"/>
      <c r="S163" s="1"/>
      <c r="T163" s="1"/>
      <c r="U163" s="1"/>
      <c r="V163" s="1"/>
      <c r="W163" s="1"/>
      <c r="X163" s="1"/>
      <c r="Y163" s="1"/>
      <c r="Z163" s="1"/>
      <c r="AA163" s="1"/>
      <c r="AB163" s="1"/>
      <c r="AC163" s="1"/>
      <c r="AD163" s="1"/>
      <c r="AE163" s="1"/>
      <c r="AF163" s="1"/>
      <c r="AG163" s="1"/>
      <c r="AH163" s="73"/>
      <c r="AI163" s="3"/>
      <c r="AJ163" s="1"/>
      <c r="AK163" s="1"/>
      <c r="AL163" s="459"/>
      <c r="AM163" s="459"/>
      <c r="AN163" s="459"/>
      <c r="AO163" s="1"/>
      <c r="AP163" s="1"/>
      <c r="AQ163" s="1"/>
      <c r="AR163" s="1"/>
      <c r="AS163" s="1"/>
      <c r="AT163" s="459"/>
      <c r="AU163" s="459"/>
      <c r="AV163" s="459"/>
      <c r="AW163" s="459"/>
      <c r="AX163" s="459"/>
      <c r="AY163" s="459"/>
      <c r="AZ163" s="459"/>
      <c r="BA163" s="459"/>
      <c r="BB163" s="459"/>
      <c r="BC163" s="459"/>
      <c r="BD163" s="459"/>
      <c r="BE163" s="459"/>
      <c r="BF163" s="459"/>
      <c r="BG163" s="459"/>
      <c r="BH163" s="459"/>
      <c r="BI163" s="459"/>
      <c r="BJ163" s="459"/>
      <c r="BK163" s="459"/>
      <c r="BL163" s="459"/>
      <c r="BM163" s="459"/>
      <c r="BN163" s="459"/>
      <c r="BO163" s="459"/>
      <c r="BP163" s="459"/>
      <c r="BQ163" s="459"/>
      <c r="BR163" s="459"/>
      <c r="BS163" s="459"/>
      <c r="BT163" s="459"/>
      <c r="BU163" s="459"/>
      <c r="BV163" s="459"/>
      <c r="BW163" s="459"/>
      <c r="BX163" s="459"/>
      <c r="BY163" s="459"/>
      <c r="BZ163" s="459"/>
      <c r="CA163" s="459"/>
      <c r="CB163" s="459"/>
      <c r="CC163" s="459"/>
      <c r="CD163" s="459"/>
      <c r="CE163" s="459"/>
      <c r="CF163" s="459"/>
      <c r="CG163" s="459"/>
      <c r="CH163" s="459"/>
      <c r="CI163" s="459"/>
      <c r="CJ163" s="459"/>
      <c r="CK163" s="459"/>
      <c r="CL163" s="459"/>
      <c r="CM163" s="459"/>
      <c r="CN163" s="459"/>
      <c r="CO163" s="459"/>
      <c r="CP163" s="459"/>
      <c r="CQ163" s="459"/>
      <c r="CR163" s="459"/>
      <c r="CS163" s="459"/>
      <c r="CT163" s="459"/>
      <c r="CU163" s="459"/>
      <c r="CV163" s="459"/>
      <c r="CW163" s="459"/>
      <c r="CX163" s="459"/>
      <c r="CY163" s="459"/>
      <c r="CZ163" s="459"/>
    </row>
    <row r="164" spans="1:104" s="81" customFormat="1" ht="19.350000000000001" hidden="1" customHeight="1" outlineLevel="1">
      <c r="A164" s="252"/>
      <c r="B164" s="435" t="str">
        <f>TEXT($B$58*$F$58+$D$58-G58,"###.00")&amp;" /固定含む"</f>
        <v>.00 /固定含む</v>
      </c>
      <c r="C164" s="428"/>
      <c r="D164" s="42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8"/>
      <c r="P164" s="454"/>
      <c r="Q164" s="260"/>
      <c r="S164" s="1"/>
      <c r="T164" s="1"/>
      <c r="U164" s="1"/>
      <c r="V164" s="1"/>
      <c r="W164" s="1"/>
      <c r="X164" s="1"/>
      <c r="Y164" s="1"/>
      <c r="Z164" s="1"/>
      <c r="AA164" s="1"/>
      <c r="AB164" s="1"/>
      <c r="AC164" s="1"/>
      <c r="AD164" s="1"/>
      <c r="AE164" s="1"/>
      <c r="AF164" s="1"/>
      <c r="AG164" s="1"/>
      <c r="AH164" s="73"/>
      <c r="AI164" s="3"/>
      <c r="AJ164" s="1"/>
      <c r="AK164" s="1"/>
      <c r="AL164" s="459"/>
      <c r="AM164" s="459"/>
      <c r="AN164" s="459"/>
      <c r="AO164" s="1"/>
      <c r="AP164" s="1"/>
      <c r="AQ164" s="1"/>
      <c r="AR164" s="1"/>
      <c r="AS164" s="1"/>
      <c r="AT164" s="459"/>
      <c r="AU164" s="459"/>
      <c r="AV164" s="459"/>
      <c r="AW164" s="459"/>
      <c r="AX164" s="459"/>
      <c r="AY164" s="459"/>
      <c r="AZ164" s="459"/>
      <c r="BA164" s="459"/>
      <c r="BB164" s="459"/>
      <c r="BC164" s="459"/>
      <c r="BD164" s="459"/>
      <c r="BE164" s="459"/>
      <c r="BF164" s="459"/>
      <c r="BG164" s="459"/>
      <c r="BH164" s="459"/>
      <c r="BI164" s="459"/>
      <c r="BJ164" s="459"/>
      <c r="BK164" s="459"/>
      <c r="BL164" s="459"/>
      <c r="BM164" s="459"/>
      <c r="BN164" s="459"/>
      <c r="BO164" s="459"/>
      <c r="BP164" s="459"/>
      <c r="BQ164" s="459"/>
      <c r="BR164" s="459"/>
      <c r="BS164" s="459"/>
      <c r="BT164" s="459"/>
      <c r="BU164" s="459"/>
      <c r="BV164" s="459"/>
      <c r="BW164" s="459"/>
      <c r="BX164" s="459"/>
      <c r="BY164" s="459"/>
      <c r="BZ164" s="459"/>
      <c r="CA164" s="459"/>
      <c r="CB164" s="459"/>
      <c r="CC164" s="459"/>
      <c r="CD164" s="459"/>
      <c r="CE164" s="459"/>
      <c r="CF164" s="459"/>
      <c r="CG164" s="459"/>
      <c r="CH164" s="459"/>
      <c r="CI164" s="459"/>
      <c r="CJ164" s="459"/>
      <c r="CK164" s="459"/>
      <c r="CL164" s="459"/>
      <c r="CM164" s="459"/>
      <c r="CN164" s="459"/>
      <c r="CO164" s="459"/>
      <c r="CP164" s="459"/>
      <c r="CQ164" s="459"/>
      <c r="CR164" s="459"/>
      <c r="CS164" s="459"/>
      <c r="CT164" s="459"/>
      <c r="CU164" s="459"/>
      <c r="CV164" s="459"/>
      <c r="CW164" s="459"/>
      <c r="CX164" s="459"/>
      <c r="CY164" s="459"/>
      <c r="CZ164" s="459"/>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459"/>
      <c r="AM165" s="459"/>
      <c r="AN165" s="459"/>
      <c r="AO165" s="1"/>
      <c r="AP165" s="1"/>
      <c r="AQ165" s="1"/>
      <c r="AR165" s="1"/>
      <c r="AS165" s="1"/>
      <c r="AT165" s="459"/>
      <c r="AU165" s="459"/>
      <c r="AV165" s="459"/>
      <c r="AW165" s="459"/>
      <c r="AX165" s="459"/>
      <c r="AY165" s="459"/>
      <c r="AZ165" s="459"/>
      <c r="BA165" s="459"/>
      <c r="BB165" s="459"/>
      <c r="BC165" s="459"/>
      <c r="BD165" s="459"/>
      <c r="BE165" s="459"/>
      <c r="BF165" s="459"/>
      <c r="BG165" s="459"/>
      <c r="BH165" s="459"/>
      <c r="BI165" s="459"/>
      <c r="BJ165" s="459"/>
      <c r="BK165" s="459"/>
      <c r="BL165" s="459"/>
      <c r="BM165" s="459"/>
      <c r="BN165" s="459"/>
      <c r="BO165" s="459"/>
      <c r="BP165" s="459"/>
      <c r="BQ165" s="459"/>
      <c r="BR165" s="459"/>
      <c r="BS165" s="459"/>
      <c r="BT165" s="459"/>
      <c r="BU165" s="459"/>
      <c r="BV165" s="459"/>
      <c r="BW165" s="459"/>
      <c r="BX165" s="459"/>
      <c r="BY165" s="459"/>
      <c r="BZ165" s="459"/>
      <c r="CA165" s="459"/>
      <c r="CB165" s="459"/>
      <c r="CC165" s="459"/>
      <c r="CD165" s="459"/>
      <c r="CE165" s="459"/>
      <c r="CF165" s="459"/>
      <c r="CG165" s="459"/>
      <c r="CH165" s="459"/>
      <c r="CI165" s="459"/>
      <c r="CJ165" s="459"/>
      <c r="CK165" s="459"/>
      <c r="CL165" s="459"/>
      <c r="CM165" s="459"/>
      <c r="CN165" s="459"/>
      <c r="CO165" s="459"/>
      <c r="CP165" s="459"/>
      <c r="CQ165" s="459"/>
      <c r="CR165" s="459"/>
      <c r="CS165" s="459"/>
      <c r="CT165" s="459"/>
      <c r="CU165" s="459"/>
      <c r="CV165" s="459"/>
      <c r="CW165" s="459"/>
      <c r="CX165" s="459"/>
      <c r="CY165" s="459"/>
      <c r="CZ165" s="459"/>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459"/>
      <c r="AM166" s="459"/>
      <c r="AN166" s="459"/>
      <c r="AO166" s="1"/>
      <c r="AP166" s="1"/>
      <c r="AQ166" s="1"/>
      <c r="AR166" s="1"/>
      <c r="AS166" s="1"/>
      <c r="AT166" s="459"/>
      <c r="AU166" s="459"/>
      <c r="AV166" s="459"/>
      <c r="AW166" s="459"/>
      <c r="AX166" s="459"/>
      <c r="AY166" s="459"/>
      <c r="AZ166" s="459"/>
      <c r="BA166" s="459"/>
      <c r="BB166" s="459"/>
      <c r="BC166" s="459"/>
      <c r="BD166" s="459"/>
      <c r="BE166" s="459"/>
      <c r="BF166" s="459"/>
      <c r="BG166" s="459"/>
      <c r="BH166" s="459"/>
      <c r="BI166" s="459"/>
      <c r="BJ166" s="459"/>
      <c r="BK166" s="459"/>
      <c r="BL166" s="459"/>
      <c r="BM166" s="459"/>
      <c r="BN166" s="459"/>
      <c r="BO166" s="459"/>
      <c r="BP166" s="459"/>
      <c r="BQ166" s="459"/>
      <c r="BR166" s="459"/>
      <c r="BS166" s="459"/>
      <c r="BT166" s="459"/>
      <c r="BU166" s="459"/>
      <c r="BV166" s="459"/>
      <c r="BW166" s="459"/>
      <c r="BX166" s="459"/>
      <c r="BY166" s="459"/>
      <c r="BZ166" s="459"/>
      <c r="CA166" s="459"/>
      <c r="CB166" s="459"/>
      <c r="CC166" s="459"/>
      <c r="CD166" s="459"/>
      <c r="CE166" s="459"/>
      <c r="CF166" s="459"/>
      <c r="CG166" s="459"/>
      <c r="CH166" s="459"/>
      <c r="CI166" s="459"/>
      <c r="CJ166" s="459"/>
      <c r="CK166" s="459"/>
      <c r="CL166" s="459"/>
      <c r="CM166" s="459"/>
      <c r="CN166" s="459"/>
      <c r="CO166" s="459"/>
      <c r="CP166" s="459"/>
      <c r="CQ166" s="459"/>
      <c r="CR166" s="459"/>
      <c r="CS166" s="459"/>
      <c r="CT166" s="459"/>
      <c r="CU166" s="459"/>
      <c r="CV166" s="459"/>
      <c r="CW166" s="459"/>
      <c r="CX166" s="459"/>
      <c r="CY166" s="459"/>
      <c r="CZ166" s="459"/>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459"/>
      <c r="AM167" s="459"/>
      <c r="AN167" s="459"/>
      <c r="AO167" s="1"/>
      <c r="AP167" s="1"/>
      <c r="AQ167" s="1"/>
      <c r="AR167" s="1"/>
      <c r="AS167" s="1"/>
      <c r="AT167" s="459"/>
      <c r="AU167" s="459"/>
      <c r="AV167" s="459"/>
      <c r="AW167" s="459"/>
      <c r="AX167" s="459"/>
      <c r="AY167" s="459"/>
      <c r="AZ167" s="459"/>
      <c r="BA167" s="459"/>
      <c r="BB167" s="459"/>
      <c r="BC167" s="459"/>
      <c r="BD167" s="459"/>
      <c r="BE167" s="459"/>
      <c r="BF167" s="459"/>
      <c r="BG167" s="459"/>
      <c r="BH167" s="459"/>
      <c r="BI167" s="459"/>
      <c r="BJ167" s="459"/>
      <c r="BK167" s="459"/>
      <c r="BL167" s="459"/>
      <c r="BM167" s="459"/>
      <c r="BN167" s="459"/>
      <c r="BO167" s="459"/>
      <c r="BP167" s="459"/>
      <c r="BQ167" s="459"/>
      <c r="BR167" s="459"/>
      <c r="BS167" s="459"/>
      <c r="BT167" s="459"/>
      <c r="BU167" s="459"/>
      <c r="BV167" s="459"/>
      <c r="BW167" s="459"/>
      <c r="BX167" s="459"/>
      <c r="BY167" s="459"/>
      <c r="BZ167" s="459"/>
      <c r="CA167" s="459"/>
      <c r="CB167" s="459"/>
      <c r="CC167" s="459"/>
      <c r="CD167" s="459"/>
      <c r="CE167" s="459"/>
      <c r="CF167" s="459"/>
      <c r="CG167" s="459"/>
      <c r="CH167" s="459"/>
      <c r="CI167" s="459"/>
      <c r="CJ167" s="459"/>
      <c r="CK167" s="459"/>
      <c r="CL167" s="459"/>
      <c r="CM167" s="459"/>
      <c r="CN167" s="459"/>
      <c r="CO167" s="459"/>
      <c r="CP167" s="459"/>
      <c r="CQ167" s="459"/>
      <c r="CR167" s="459"/>
      <c r="CS167" s="459"/>
      <c r="CT167" s="459"/>
      <c r="CU167" s="459"/>
      <c r="CV167" s="459"/>
      <c r="CW167" s="459"/>
      <c r="CX167" s="459"/>
      <c r="CY167" s="459"/>
      <c r="CZ167" s="459"/>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459"/>
      <c r="AM168" s="459"/>
      <c r="AN168" s="459"/>
      <c r="AO168" s="1"/>
      <c r="AP168" s="1"/>
      <c r="AQ168" s="1"/>
      <c r="AR168" s="1"/>
      <c r="AS168" s="1"/>
      <c r="AT168" s="459"/>
      <c r="AU168" s="459"/>
      <c r="AV168" s="459"/>
      <c r="AW168" s="459"/>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59"/>
      <c r="BY168" s="459"/>
      <c r="BZ168" s="459"/>
      <c r="CA168" s="459"/>
      <c r="CB168" s="459"/>
      <c r="CC168" s="459"/>
      <c r="CD168" s="459"/>
      <c r="CE168" s="459"/>
      <c r="CF168" s="459"/>
      <c r="CG168" s="459"/>
      <c r="CH168" s="459"/>
      <c r="CI168" s="459"/>
      <c r="CJ168" s="459"/>
      <c r="CK168" s="459"/>
      <c r="CL168" s="459"/>
      <c r="CM168" s="459"/>
      <c r="CN168" s="459"/>
      <c r="CO168" s="459"/>
      <c r="CP168" s="459"/>
      <c r="CQ168" s="459"/>
      <c r="CR168" s="459"/>
      <c r="CS168" s="459"/>
      <c r="CT168" s="459"/>
      <c r="CU168" s="459"/>
      <c r="CV168" s="459"/>
      <c r="CW168" s="459"/>
      <c r="CX168" s="459"/>
      <c r="CY168" s="459"/>
      <c r="CZ168" s="459"/>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459"/>
      <c r="AM169" s="459"/>
      <c r="AN169" s="459"/>
      <c r="AO169" s="1"/>
      <c r="AP169" s="1"/>
      <c r="AQ169" s="1"/>
      <c r="AR169" s="1"/>
      <c r="AS169" s="1"/>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c r="BS169" s="459"/>
      <c r="BT169" s="459"/>
      <c r="BU169" s="459"/>
      <c r="BV169" s="459"/>
      <c r="BW169" s="459"/>
      <c r="BX169" s="459"/>
      <c r="BY169" s="459"/>
      <c r="BZ169" s="459"/>
      <c r="CA169" s="459"/>
      <c r="CB169" s="459"/>
      <c r="CC169" s="459"/>
      <c r="CD169" s="459"/>
      <c r="CE169" s="459"/>
      <c r="CF169" s="459"/>
      <c r="CG169" s="459"/>
      <c r="CH169" s="459"/>
      <c r="CI169" s="459"/>
      <c r="CJ169" s="459"/>
      <c r="CK169" s="459"/>
      <c r="CL169" s="459"/>
      <c r="CM169" s="459"/>
      <c r="CN169" s="459"/>
      <c r="CO169" s="459"/>
      <c r="CP169" s="459"/>
      <c r="CQ169" s="459"/>
      <c r="CR169" s="459"/>
      <c r="CS169" s="459"/>
      <c r="CT169" s="459"/>
      <c r="CU169" s="459"/>
      <c r="CV169" s="459"/>
      <c r="CW169" s="459"/>
      <c r="CX169" s="459"/>
      <c r="CY169" s="459"/>
      <c r="CZ169" s="459"/>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459"/>
      <c r="AM170" s="459"/>
      <c r="AN170" s="459"/>
      <c r="AO170" s="1"/>
      <c r="AP170" s="1"/>
      <c r="AQ170" s="1"/>
      <c r="AR170" s="1"/>
      <c r="AS170" s="1"/>
      <c r="AT170" s="459"/>
      <c r="AU170" s="459"/>
      <c r="AV170" s="459"/>
      <c r="AW170" s="459"/>
      <c r="AX170" s="459"/>
      <c r="AY170" s="459"/>
      <c r="AZ170" s="459"/>
      <c r="BA170" s="459"/>
      <c r="BB170" s="459"/>
      <c r="BC170" s="459"/>
      <c r="BD170" s="459"/>
      <c r="BE170" s="459"/>
      <c r="BF170" s="459"/>
      <c r="BG170" s="459"/>
      <c r="BH170" s="459"/>
      <c r="BI170" s="459"/>
      <c r="BJ170" s="459"/>
      <c r="BK170" s="459"/>
      <c r="BL170" s="459"/>
      <c r="BM170" s="459"/>
      <c r="BN170" s="459"/>
      <c r="BO170" s="459"/>
      <c r="BP170" s="459"/>
      <c r="BQ170" s="459"/>
      <c r="BR170" s="459"/>
      <c r="BS170" s="459"/>
      <c r="BT170" s="459"/>
      <c r="BU170" s="459"/>
      <c r="BV170" s="459"/>
      <c r="BW170" s="459"/>
      <c r="BX170" s="459"/>
      <c r="BY170" s="459"/>
      <c r="BZ170" s="459"/>
      <c r="CA170" s="459"/>
      <c r="CB170" s="459"/>
      <c r="CC170" s="459"/>
      <c r="CD170" s="459"/>
      <c r="CE170" s="459"/>
      <c r="CF170" s="459"/>
      <c r="CG170" s="459"/>
      <c r="CH170" s="459"/>
      <c r="CI170" s="459"/>
      <c r="CJ170" s="459"/>
      <c r="CK170" s="459"/>
      <c r="CL170" s="459"/>
      <c r="CM170" s="459"/>
      <c r="CN170" s="459"/>
      <c r="CO170" s="459"/>
      <c r="CP170" s="459"/>
      <c r="CQ170" s="459"/>
      <c r="CR170" s="459"/>
      <c r="CS170" s="459"/>
      <c r="CT170" s="459"/>
      <c r="CU170" s="459"/>
      <c r="CV170" s="459"/>
      <c r="CW170" s="459"/>
      <c r="CX170" s="459"/>
      <c r="CY170" s="459"/>
      <c r="CZ170" s="459"/>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459"/>
      <c r="AM171" s="459"/>
      <c r="AN171" s="459"/>
      <c r="AO171" s="1"/>
      <c r="AP171" s="1"/>
      <c r="AQ171" s="1"/>
      <c r="AR171" s="1"/>
      <c r="AS171" s="1"/>
      <c r="AT171" s="459"/>
      <c r="AU171" s="459"/>
      <c r="AV171" s="459"/>
      <c r="AW171" s="459"/>
      <c r="AX171" s="459"/>
      <c r="AY171" s="459"/>
      <c r="AZ171" s="459"/>
      <c r="BA171" s="459"/>
      <c r="BB171" s="459"/>
      <c r="BC171" s="459"/>
      <c r="BD171" s="459"/>
      <c r="BE171" s="459"/>
      <c r="BF171" s="459"/>
      <c r="BG171" s="459"/>
      <c r="BH171" s="459"/>
      <c r="BI171" s="459"/>
      <c r="BJ171" s="459"/>
      <c r="BK171" s="459"/>
      <c r="BL171" s="459"/>
      <c r="BM171" s="459"/>
      <c r="BN171" s="459"/>
      <c r="BO171" s="459"/>
      <c r="BP171" s="459"/>
      <c r="BQ171" s="459"/>
      <c r="BR171" s="459"/>
      <c r="BS171" s="459"/>
      <c r="BT171" s="459"/>
      <c r="BU171" s="459"/>
      <c r="BV171" s="459"/>
      <c r="BW171" s="459"/>
      <c r="BX171" s="459"/>
      <c r="BY171" s="459"/>
      <c r="BZ171" s="459"/>
      <c r="CA171" s="459"/>
      <c r="CB171" s="459"/>
      <c r="CC171" s="459"/>
      <c r="CD171" s="459"/>
      <c r="CE171" s="459"/>
      <c r="CF171" s="459"/>
      <c r="CG171" s="459"/>
      <c r="CH171" s="459"/>
      <c r="CI171" s="459"/>
      <c r="CJ171" s="459"/>
      <c r="CK171" s="459"/>
      <c r="CL171" s="459"/>
      <c r="CM171" s="459"/>
      <c r="CN171" s="459"/>
      <c r="CO171" s="459"/>
      <c r="CP171" s="459"/>
      <c r="CQ171" s="459"/>
      <c r="CR171" s="459"/>
      <c r="CS171" s="459"/>
      <c r="CT171" s="459"/>
      <c r="CU171" s="459"/>
      <c r="CV171" s="459"/>
      <c r="CW171" s="459"/>
      <c r="CX171" s="459"/>
      <c r="CY171" s="459"/>
      <c r="CZ171" s="459"/>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459"/>
      <c r="AM172" s="459"/>
      <c r="AN172" s="459"/>
      <c r="AO172" s="1"/>
      <c r="AP172" s="1"/>
      <c r="AQ172" s="1"/>
      <c r="AR172" s="1"/>
      <c r="AS172" s="1"/>
      <c r="AT172" s="459"/>
      <c r="AU172" s="459"/>
      <c r="AV172" s="459"/>
      <c r="AW172" s="459"/>
      <c r="AX172" s="459"/>
      <c r="AY172" s="459"/>
      <c r="AZ172" s="459"/>
      <c r="BA172" s="459"/>
      <c r="BB172" s="459"/>
      <c r="BC172" s="459"/>
      <c r="BD172" s="459"/>
      <c r="BE172" s="459"/>
      <c r="BF172" s="459"/>
      <c r="BG172" s="459"/>
      <c r="BH172" s="459"/>
      <c r="BI172" s="459"/>
      <c r="BJ172" s="459"/>
      <c r="BK172" s="459"/>
      <c r="BL172" s="459"/>
      <c r="BM172" s="459"/>
      <c r="BN172" s="459"/>
      <c r="BO172" s="459"/>
      <c r="BP172" s="459"/>
      <c r="BQ172" s="459"/>
      <c r="BR172" s="459"/>
      <c r="BS172" s="459"/>
      <c r="BT172" s="459"/>
      <c r="BU172" s="459"/>
      <c r="BV172" s="459"/>
      <c r="BW172" s="459"/>
      <c r="BX172" s="459"/>
      <c r="BY172" s="459"/>
      <c r="BZ172" s="459"/>
      <c r="CA172" s="459"/>
      <c r="CB172" s="459"/>
      <c r="CC172" s="459"/>
      <c r="CD172" s="459"/>
      <c r="CE172" s="459"/>
      <c r="CF172" s="459"/>
      <c r="CG172" s="459"/>
      <c r="CH172" s="459"/>
      <c r="CI172" s="459"/>
      <c r="CJ172" s="459"/>
      <c r="CK172" s="459"/>
      <c r="CL172" s="459"/>
      <c r="CM172" s="459"/>
      <c r="CN172" s="459"/>
      <c r="CO172" s="459"/>
      <c r="CP172" s="459"/>
      <c r="CQ172" s="459"/>
      <c r="CR172" s="459"/>
      <c r="CS172" s="459"/>
      <c r="CT172" s="459"/>
      <c r="CU172" s="459"/>
      <c r="CV172" s="459"/>
      <c r="CW172" s="459"/>
      <c r="CX172" s="459"/>
      <c r="CY172" s="459"/>
      <c r="CZ172" s="459"/>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459"/>
      <c r="AM173" s="459"/>
      <c r="AN173" s="459"/>
      <c r="AO173" s="1"/>
      <c r="AP173" s="1"/>
      <c r="AQ173" s="1"/>
      <c r="AR173" s="1"/>
      <c r="AS173" s="1"/>
      <c r="AT173" s="459"/>
      <c r="AU173" s="459"/>
      <c r="AV173" s="459"/>
      <c r="AW173" s="459"/>
      <c r="AX173" s="459"/>
      <c r="AY173" s="459"/>
      <c r="AZ173" s="459"/>
      <c r="BA173" s="459"/>
      <c r="BB173" s="459"/>
      <c r="BC173" s="459"/>
      <c r="BD173" s="459"/>
      <c r="BE173" s="459"/>
      <c r="BF173" s="459"/>
      <c r="BG173" s="459"/>
      <c r="BH173" s="459"/>
      <c r="BI173" s="459"/>
      <c r="BJ173" s="459"/>
      <c r="BK173" s="459"/>
      <c r="BL173" s="459"/>
      <c r="BM173" s="459"/>
      <c r="BN173" s="459"/>
      <c r="BO173" s="459"/>
      <c r="BP173" s="459"/>
      <c r="BQ173" s="459"/>
      <c r="BR173" s="459"/>
      <c r="BS173" s="459"/>
      <c r="BT173" s="459"/>
      <c r="BU173" s="459"/>
      <c r="BV173" s="459"/>
      <c r="BW173" s="459"/>
      <c r="BX173" s="459"/>
      <c r="BY173" s="459"/>
      <c r="BZ173" s="459"/>
      <c r="CA173" s="459"/>
      <c r="CB173" s="459"/>
      <c r="CC173" s="459"/>
      <c r="CD173" s="459"/>
      <c r="CE173" s="459"/>
      <c r="CF173" s="459"/>
      <c r="CG173" s="459"/>
      <c r="CH173" s="459"/>
      <c r="CI173" s="459"/>
      <c r="CJ173" s="459"/>
      <c r="CK173" s="459"/>
      <c r="CL173" s="459"/>
      <c r="CM173" s="459"/>
      <c r="CN173" s="459"/>
      <c r="CO173" s="459"/>
      <c r="CP173" s="459"/>
      <c r="CQ173" s="459"/>
      <c r="CR173" s="459"/>
      <c r="CS173" s="459"/>
      <c r="CT173" s="459"/>
      <c r="CU173" s="459"/>
      <c r="CV173" s="459"/>
      <c r="CW173" s="459"/>
      <c r="CX173" s="459"/>
      <c r="CY173" s="459"/>
      <c r="CZ173" s="459"/>
    </row>
    <row r="174" spans="1:104" s="81" customFormat="1" ht="19.350000000000001" hidden="1" customHeight="1" outlineLevel="1">
      <c r="A174" s="252"/>
      <c r="B174" s="269" t="str">
        <f>$O$156</f>
        <v>所定労働時間(h/月)</v>
      </c>
      <c r="C174" s="258"/>
      <c r="D174" s="219"/>
      <c r="E174" s="427" t="s">
        <v>51</v>
      </c>
      <c r="F174" s="252"/>
      <c r="G174" s="252"/>
      <c r="H174" s="267" t="str">
        <f>$H$53</f>
        <v>NEDO事業の従事時間(h/月)</v>
      </c>
      <c r="I174" s="237"/>
      <c r="J174" s="230"/>
      <c r="K174" s="232">
        <f>$H$54</f>
        <v>0</v>
      </c>
      <c r="L174" s="219"/>
      <c r="M174" s="219"/>
      <c r="N174" s="453"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459"/>
      <c r="AM174" s="459"/>
      <c r="AN174" s="459"/>
      <c r="AO174" s="1"/>
      <c r="AP174" s="1"/>
      <c r="AQ174" s="1"/>
      <c r="AR174" s="1"/>
      <c r="AS174" s="1"/>
      <c r="AT174" s="459"/>
      <c r="AU174" s="459"/>
      <c r="AV174" s="459"/>
      <c r="AW174" s="459"/>
      <c r="AX174" s="459"/>
      <c r="AY174" s="459"/>
      <c r="AZ174" s="459"/>
      <c r="BA174" s="459"/>
      <c r="BB174" s="459"/>
      <c r="BC174" s="459"/>
      <c r="BD174" s="459"/>
      <c r="BE174" s="459"/>
      <c r="BF174" s="459"/>
      <c r="BG174" s="459"/>
      <c r="BH174" s="459"/>
      <c r="BI174" s="459"/>
      <c r="BJ174" s="459"/>
      <c r="BK174" s="459"/>
      <c r="BL174" s="459"/>
      <c r="BM174" s="459"/>
      <c r="BN174" s="459"/>
      <c r="BO174" s="459"/>
      <c r="BP174" s="459"/>
      <c r="BQ174" s="459"/>
      <c r="BR174" s="459"/>
      <c r="BS174" s="459"/>
      <c r="BT174" s="459"/>
      <c r="BU174" s="459"/>
      <c r="BV174" s="459"/>
      <c r="BW174" s="459"/>
      <c r="BX174" s="459"/>
      <c r="BY174" s="459"/>
      <c r="BZ174" s="459"/>
      <c r="CA174" s="459"/>
      <c r="CB174" s="459"/>
      <c r="CC174" s="459"/>
      <c r="CD174" s="459"/>
      <c r="CE174" s="459"/>
      <c r="CF174" s="459"/>
      <c r="CG174" s="459"/>
      <c r="CH174" s="459"/>
      <c r="CI174" s="459"/>
      <c r="CJ174" s="459"/>
      <c r="CK174" s="459"/>
      <c r="CL174" s="459"/>
      <c r="CM174" s="459"/>
      <c r="CN174" s="459"/>
      <c r="CO174" s="459"/>
      <c r="CP174" s="459"/>
      <c r="CQ174" s="459"/>
      <c r="CR174" s="459"/>
      <c r="CS174" s="459"/>
      <c r="CT174" s="459"/>
      <c r="CU174" s="459"/>
      <c r="CV174" s="459"/>
      <c r="CW174" s="459"/>
      <c r="CX174" s="459"/>
      <c r="CY174" s="459"/>
      <c r="CZ174" s="459"/>
    </row>
    <row r="175" spans="1:104" s="81" customFormat="1" ht="19.350000000000001" hidden="1" customHeight="1" outlineLevel="1">
      <c r="A175" s="252"/>
      <c r="B175" s="435" t="str">
        <f>TEXT($B$58*$F$58-G58,"###.00")&amp;" /固定除く"</f>
        <v>.00 /固定除く</v>
      </c>
      <c r="C175" s="428"/>
      <c r="D175" s="428"/>
      <c r="E175" s="428"/>
      <c r="F175" s="300" t="str">
        <f>H174&amp;" "&amp;K$174&amp;" + "&amp;$I$53&amp;" "&amp;$I$54</f>
        <v>NEDO事業の従事時間(h/月) 0 + 他の公的事業従事時間(h/月) 0</v>
      </c>
      <c r="G175" s="291"/>
      <c r="H175" s="292"/>
      <c r="I175" s="292"/>
      <c r="J175" s="292"/>
      <c r="K175" s="292"/>
      <c r="L175" s="292"/>
      <c r="M175" s="219"/>
      <c r="N175" s="453"/>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459"/>
      <c r="AM175" s="459"/>
      <c r="AN175" s="459"/>
      <c r="AO175" s="1"/>
      <c r="AP175" s="1"/>
      <c r="AQ175" s="1"/>
      <c r="AR175" s="1"/>
      <c r="AS175" s="1"/>
      <c r="AT175" s="459"/>
      <c r="AU175" s="459"/>
      <c r="AV175" s="459"/>
      <c r="AW175" s="459"/>
      <c r="AX175" s="459"/>
      <c r="AY175" s="459"/>
      <c r="AZ175" s="459"/>
      <c r="BA175" s="459"/>
      <c r="BB175" s="459"/>
      <c r="BC175" s="459"/>
      <c r="BD175" s="459"/>
      <c r="BE175" s="459"/>
      <c r="BF175" s="459"/>
      <c r="BG175" s="459"/>
      <c r="BH175" s="459"/>
      <c r="BI175" s="459"/>
      <c r="BJ175" s="459"/>
      <c r="BK175" s="459"/>
      <c r="BL175" s="459"/>
      <c r="BM175" s="459"/>
      <c r="BN175" s="459"/>
      <c r="BO175" s="459"/>
      <c r="BP175" s="459"/>
      <c r="BQ175" s="459"/>
      <c r="BR175" s="459"/>
      <c r="BS175" s="459"/>
      <c r="BT175" s="459"/>
      <c r="BU175" s="459"/>
      <c r="BV175" s="459"/>
      <c r="BW175" s="459"/>
      <c r="BX175" s="459"/>
      <c r="BY175" s="459"/>
      <c r="BZ175" s="459"/>
      <c r="CA175" s="459"/>
      <c r="CB175" s="459"/>
      <c r="CC175" s="459"/>
      <c r="CD175" s="459"/>
      <c r="CE175" s="459"/>
      <c r="CF175" s="459"/>
      <c r="CG175" s="459"/>
      <c r="CH175" s="459"/>
      <c r="CI175" s="459"/>
      <c r="CJ175" s="459"/>
      <c r="CK175" s="459"/>
      <c r="CL175" s="459"/>
      <c r="CM175" s="459"/>
      <c r="CN175" s="459"/>
      <c r="CO175" s="459"/>
      <c r="CP175" s="459"/>
      <c r="CQ175" s="459"/>
      <c r="CR175" s="459"/>
      <c r="CS175" s="459"/>
      <c r="CT175" s="459"/>
      <c r="CU175" s="459"/>
      <c r="CV175" s="459"/>
      <c r="CW175" s="459"/>
      <c r="CX175" s="459"/>
      <c r="CY175" s="459"/>
      <c r="CZ175" s="459"/>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459"/>
      <c r="AM176" s="459"/>
      <c r="AN176" s="459"/>
      <c r="AO176" s="1"/>
      <c r="AP176" s="1"/>
      <c r="AQ176" s="1"/>
      <c r="AR176" s="1"/>
      <c r="AS176" s="1"/>
      <c r="AT176" s="459"/>
      <c r="AU176" s="459"/>
      <c r="AV176" s="459"/>
      <c r="AW176" s="459"/>
      <c r="AX176" s="459"/>
      <c r="AY176" s="459"/>
      <c r="AZ176" s="459"/>
      <c r="BA176" s="459"/>
      <c r="BB176" s="459"/>
      <c r="BC176" s="459"/>
      <c r="BD176" s="459"/>
      <c r="BE176" s="459"/>
      <c r="BF176" s="459"/>
      <c r="BG176" s="459"/>
      <c r="BH176" s="459"/>
      <c r="BI176" s="459"/>
      <c r="BJ176" s="459"/>
      <c r="BK176" s="459"/>
      <c r="BL176" s="459"/>
      <c r="BM176" s="459"/>
      <c r="BN176" s="459"/>
      <c r="BO176" s="459"/>
      <c r="BP176" s="459"/>
      <c r="BQ176" s="459"/>
      <c r="BR176" s="459"/>
      <c r="BS176" s="459"/>
      <c r="BT176" s="459"/>
      <c r="BU176" s="459"/>
      <c r="BV176" s="459"/>
      <c r="BW176" s="459"/>
      <c r="BX176" s="459"/>
      <c r="BY176" s="459"/>
      <c r="BZ176" s="459"/>
      <c r="CA176" s="459"/>
      <c r="CB176" s="459"/>
      <c r="CC176" s="459"/>
      <c r="CD176" s="459"/>
      <c r="CE176" s="459"/>
      <c r="CF176" s="459"/>
      <c r="CG176" s="459"/>
      <c r="CH176" s="459"/>
      <c r="CI176" s="459"/>
      <c r="CJ176" s="459"/>
      <c r="CK176" s="459"/>
      <c r="CL176" s="459"/>
      <c r="CM176" s="459"/>
      <c r="CN176" s="459"/>
      <c r="CO176" s="459"/>
      <c r="CP176" s="459"/>
      <c r="CQ176" s="459"/>
      <c r="CR176" s="459"/>
      <c r="CS176" s="459"/>
      <c r="CT176" s="459"/>
      <c r="CU176" s="459"/>
      <c r="CV176" s="459"/>
      <c r="CW176" s="459"/>
      <c r="CX176" s="459"/>
      <c r="CY176" s="459"/>
      <c r="CZ176" s="459"/>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459"/>
      <c r="AM177" s="459"/>
      <c r="AN177" s="459"/>
      <c r="AO177" s="1"/>
      <c r="AP177" s="1"/>
      <c r="AQ177" s="1"/>
      <c r="AR177" s="1"/>
      <c r="AS177" s="1"/>
      <c r="AT177" s="459"/>
      <c r="AU177" s="459"/>
      <c r="AV177" s="459"/>
      <c r="AW177" s="459"/>
      <c r="AX177" s="459"/>
      <c r="AY177" s="459"/>
      <c r="AZ177" s="459"/>
      <c r="BA177" s="459"/>
      <c r="BB177" s="459"/>
      <c r="BC177" s="459"/>
      <c r="BD177" s="459"/>
      <c r="BE177" s="459"/>
      <c r="BF177" s="459"/>
      <c r="BG177" s="459"/>
      <c r="BH177" s="459"/>
      <c r="BI177" s="459"/>
      <c r="BJ177" s="459"/>
      <c r="BK177" s="459"/>
      <c r="BL177" s="459"/>
      <c r="BM177" s="459"/>
      <c r="BN177" s="459"/>
      <c r="BO177" s="459"/>
      <c r="BP177" s="459"/>
      <c r="BQ177" s="459"/>
      <c r="BR177" s="459"/>
      <c r="BS177" s="459"/>
      <c r="BT177" s="459"/>
      <c r="BU177" s="459"/>
      <c r="BV177" s="459"/>
      <c r="BW177" s="459"/>
      <c r="BX177" s="459"/>
      <c r="BY177" s="459"/>
      <c r="BZ177" s="459"/>
      <c r="CA177" s="459"/>
      <c r="CB177" s="459"/>
      <c r="CC177" s="459"/>
      <c r="CD177" s="459"/>
      <c r="CE177" s="459"/>
      <c r="CF177" s="459"/>
      <c r="CG177" s="459"/>
      <c r="CH177" s="459"/>
      <c r="CI177" s="459"/>
      <c r="CJ177" s="459"/>
      <c r="CK177" s="459"/>
      <c r="CL177" s="459"/>
      <c r="CM177" s="459"/>
      <c r="CN177" s="459"/>
      <c r="CO177" s="459"/>
      <c r="CP177" s="459"/>
      <c r="CQ177" s="459"/>
      <c r="CR177" s="459"/>
      <c r="CS177" s="459"/>
      <c r="CT177" s="459"/>
      <c r="CU177" s="459"/>
      <c r="CV177" s="459"/>
      <c r="CW177" s="459"/>
      <c r="CX177" s="459"/>
      <c r="CY177" s="459"/>
      <c r="CZ177" s="459"/>
    </row>
    <row r="178" spans="1:104" s="81" customFormat="1" ht="19.350000000000001" hidden="1" customHeight="1" outlineLevel="1">
      <c r="A178" s="252"/>
      <c r="B178" s="269" t="str">
        <f>$O$156</f>
        <v>所定労働時間(h/月)</v>
      </c>
      <c r="C178" s="258"/>
      <c r="D178" s="219"/>
      <c r="E178" s="427" t="s">
        <v>51</v>
      </c>
      <c r="F178" s="252"/>
      <c r="G178" s="252"/>
      <c r="H178" s="267" t="str">
        <f>$H$53</f>
        <v>NEDO事業の従事時間(h/月)</v>
      </c>
      <c r="I178" s="237"/>
      <c r="J178" s="230"/>
      <c r="K178" s="232">
        <f>$H$54</f>
        <v>0</v>
      </c>
      <c r="L178" s="219"/>
      <c r="M178" s="219"/>
      <c r="N178" s="453"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459"/>
      <c r="AM178" s="459"/>
      <c r="AN178" s="459"/>
      <c r="AO178" s="1"/>
      <c r="AP178" s="1"/>
      <c r="AQ178" s="1"/>
      <c r="AR178" s="1"/>
      <c r="AS178" s="1"/>
      <c r="AT178" s="459"/>
      <c r="AU178" s="459"/>
      <c r="AV178" s="459"/>
      <c r="AW178" s="459"/>
      <c r="AX178" s="459"/>
      <c r="AY178" s="459"/>
      <c r="AZ178" s="459"/>
      <c r="BA178" s="459"/>
      <c r="BB178" s="459"/>
      <c r="BC178" s="459"/>
      <c r="BD178" s="459"/>
      <c r="BE178" s="459"/>
      <c r="BF178" s="459"/>
      <c r="BG178" s="459"/>
      <c r="BH178" s="459"/>
      <c r="BI178" s="459"/>
      <c r="BJ178" s="459"/>
      <c r="BK178" s="459"/>
      <c r="BL178" s="459"/>
      <c r="BM178" s="459"/>
      <c r="BN178" s="459"/>
      <c r="BO178" s="459"/>
      <c r="BP178" s="459"/>
      <c r="BQ178" s="459"/>
      <c r="BR178" s="459"/>
      <c r="BS178" s="459"/>
      <c r="BT178" s="459"/>
      <c r="BU178" s="459"/>
      <c r="BV178" s="459"/>
      <c r="BW178" s="459"/>
      <c r="BX178" s="459"/>
      <c r="BY178" s="459"/>
      <c r="BZ178" s="459"/>
      <c r="CA178" s="459"/>
      <c r="CB178" s="459"/>
      <c r="CC178" s="459"/>
      <c r="CD178" s="459"/>
      <c r="CE178" s="459"/>
      <c r="CF178" s="459"/>
      <c r="CG178" s="459"/>
      <c r="CH178" s="459"/>
      <c r="CI178" s="459"/>
      <c r="CJ178" s="459"/>
      <c r="CK178" s="459"/>
      <c r="CL178" s="459"/>
      <c r="CM178" s="459"/>
      <c r="CN178" s="459"/>
      <c r="CO178" s="459"/>
      <c r="CP178" s="459"/>
      <c r="CQ178" s="459"/>
      <c r="CR178" s="459"/>
      <c r="CS178" s="459"/>
      <c r="CT178" s="459"/>
      <c r="CU178" s="459"/>
      <c r="CV178" s="459"/>
      <c r="CW178" s="459"/>
      <c r="CX178" s="459"/>
      <c r="CY178" s="459"/>
      <c r="CZ178" s="459"/>
    </row>
    <row r="179" spans="1:104" s="81" customFormat="1" ht="19.350000000000001" hidden="1" customHeight="1" outlineLevel="1">
      <c r="A179" s="252"/>
      <c r="B179" s="435" t="str">
        <f>TEXT($B$58*$F$58-G58,"###.00")&amp;" /固定除く"</f>
        <v>.00 /固定除く</v>
      </c>
      <c r="C179" s="428"/>
      <c r="D179" s="428"/>
      <c r="E179" s="428"/>
      <c r="F179" s="300" t="str">
        <f>H178&amp;" "&amp;K$174&amp;" + "&amp;$I$53&amp;" "&amp;$I$54</f>
        <v>NEDO事業の従事時間(h/月) 0 + 他の公的事業従事時間(h/月) 0</v>
      </c>
      <c r="G179" s="291"/>
      <c r="H179" s="292"/>
      <c r="I179" s="292"/>
      <c r="J179" s="292"/>
      <c r="K179" s="292"/>
      <c r="L179" s="292"/>
      <c r="M179" s="219"/>
      <c r="N179" s="453"/>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459"/>
      <c r="AM179" s="459"/>
      <c r="AN179" s="459"/>
      <c r="AO179" s="1"/>
      <c r="AP179" s="1"/>
      <c r="AQ179" s="1"/>
      <c r="AR179" s="1"/>
      <c r="AS179" s="1"/>
      <c r="AT179" s="459"/>
      <c r="AU179" s="459"/>
      <c r="AV179" s="459"/>
      <c r="AW179" s="459"/>
      <c r="AX179" s="459"/>
      <c r="AY179" s="459"/>
      <c r="AZ179" s="459"/>
      <c r="BA179" s="459"/>
      <c r="BB179" s="459"/>
      <c r="BC179" s="459"/>
      <c r="BD179" s="459"/>
      <c r="BE179" s="459"/>
      <c r="BF179" s="459"/>
      <c r="BG179" s="459"/>
      <c r="BH179" s="459"/>
      <c r="BI179" s="459"/>
      <c r="BJ179" s="459"/>
      <c r="BK179" s="459"/>
      <c r="BL179" s="459"/>
      <c r="BM179" s="459"/>
      <c r="BN179" s="459"/>
      <c r="BO179" s="459"/>
      <c r="BP179" s="459"/>
      <c r="BQ179" s="459"/>
      <c r="BR179" s="459"/>
      <c r="BS179" s="459"/>
      <c r="BT179" s="459"/>
      <c r="BU179" s="459"/>
      <c r="BV179" s="459"/>
      <c r="BW179" s="459"/>
      <c r="BX179" s="459"/>
      <c r="BY179" s="459"/>
      <c r="BZ179" s="459"/>
      <c r="CA179" s="459"/>
      <c r="CB179" s="459"/>
      <c r="CC179" s="459"/>
      <c r="CD179" s="459"/>
      <c r="CE179" s="459"/>
      <c r="CF179" s="459"/>
      <c r="CG179" s="459"/>
      <c r="CH179" s="459"/>
      <c r="CI179" s="459"/>
      <c r="CJ179" s="459"/>
      <c r="CK179" s="459"/>
      <c r="CL179" s="459"/>
      <c r="CM179" s="459"/>
      <c r="CN179" s="459"/>
      <c r="CO179" s="459"/>
      <c r="CP179" s="459"/>
      <c r="CQ179" s="459"/>
      <c r="CR179" s="459"/>
      <c r="CS179" s="459"/>
      <c r="CT179" s="459"/>
      <c r="CU179" s="459"/>
      <c r="CV179" s="459"/>
      <c r="CW179" s="459"/>
      <c r="CX179" s="459"/>
      <c r="CY179" s="459"/>
      <c r="CZ179" s="459"/>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459"/>
      <c r="AM180" s="459"/>
      <c r="AN180" s="459"/>
      <c r="AO180" s="1"/>
      <c r="AP180" s="1"/>
      <c r="AQ180" s="1"/>
      <c r="AR180" s="1"/>
      <c r="AS180" s="1"/>
      <c r="AT180" s="459"/>
      <c r="AU180" s="459"/>
      <c r="AV180" s="459"/>
      <c r="AW180" s="459"/>
      <c r="AX180" s="459"/>
      <c r="AY180" s="459"/>
      <c r="AZ180" s="459"/>
      <c r="BA180" s="459"/>
      <c r="BB180" s="459"/>
      <c r="BC180" s="459"/>
      <c r="BD180" s="459"/>
      <c r="BE180" s="459"/>
      <c r="BF180" s="459"/>
      <c r="BG180" s="459"/>
      <c r="BH180" s="459"/>
      <c r="BI180" s="459"/>
      <c r="BJ180" s="459"/>
      <c r="BK180" s="459"/>
      <c r="BL180" s="459"/>
      <c r="BM180" s="459"/>
      <c r="BN180" s="459"/>
      <c r="BO180" s="459"/>
      <c r="BP180" s="459"/>
      <c r="BQ180" s="459"/>
      <c r="BR180" s="459"/>
      <c r="BS180" s="459"/>
      <c r="BT180" s="459"/>
      <c r="BU180" s="459"/>
      <c r="BV180" s="459"/>
      <c r="BW180" s="459"/>
      <c r="BX180" s="459"/>
      <c r="BY180" s="459"/>
      <c r="BZ180" s="459"/>
      <c r="CA180" s="459"/>
      <c r="CB180" s="459"/>
      <c r="CC180" s="459"/>
      <c r="CD180" s="459"/>
      <c r="CE180" s="459"/>
      <c r="CF180" s="459"/>
      <c r="CG180" s="459"/>
      <c r="CH180" s="459"/>
      <c r="CI180" s="459"/>
      <c r="CJ180" s="459"/>
      <c r="CK180" s="459"/>
      <c r="CL180" s="459"/>
      <c r="CM180" s="459"/>
      <c r="CN180" s="459"/>
      <c r="CO180" s="459"/>
      <c r="CP180" s="459"/>
      <c r="CQ180" s="459"/>
      <c r="CR180" s="459"/>
      <c r="CS180" s="459"/>
      <c r="CT180" s="459"/>
      <c r="CU180" s="459"/>
      <c r="CV180" s="459"/>
      <c r="CW180" s="459"/>
      <c r="CX180" s="459"/>
      <c r="CY180" s="459"/>
      <c r="CZ180" s="459"/>
    </row>
    <row r="181" spans="1:104" s="81" customFormat="1" ht="19.350000000000001" hidden="1" customHeight="1" outlineLevel="1">
      <c r="A181" s="252"/>
      <c r="B181" s="318" t="s">
        <v>154</v>
      </c>
      <c r="C181" s="237"/>
      <c r="D181" s="257"/>
      <c r="E181" s="257"/>
      <c r="F181" s="319" t="str">
        <f>$O$156</f>
        <v>所定労働時間(h/月)</v>
      </c>
      <c r="G181" s="427" t="s">
        <v>51</v>
      </c>
      <c r="H181" s="252"/>
      <c r="I181" s="252"/>
      <c r="J181" s="267" t="str">
        <f>$H$53</f>
        <v>NEDO事業の従事時間(h/月)</v>
      </c>
      <c r="K181" s="237"/>
      <c r="L181" s="230"/>
      <c r="M181" s="433">
        <f>$H$54</f>
        <v>0</v>
      </c>
      <c r="N181" s="434"/>
      <c r="O181" s="219"/>
      <c r="P181" s="269"/>
      <c r="Q181" s="290"/>
      <c r="S181" s="1"/>
      <c r="T181" s="1"/>
      <c r="U181" s="1"/>
      <c r="V181" s="1"/>
      <c r="W181" s="1"/>
      <c r="X181" s="1"/>
      <c r="Y181" s="1"/>
      <c r="Z181" s="1"/>
      <c r="AA181" s="1"/>
      <c r="AB181" s="1"/>
      <c r="AC181" s="1"/>
      <c r="AD181" s="1"/>
      <c r="AE181" s="1"/>
      <c r="AF181" s="1"/>
      <c r="AG181" s="1"/>
      <c r="AH181" s="73"/>
      <c r="AI181" s="3"/>
      <c r="AJ181" s="1"/>
      <c r="AK181" s="1"/>
      <c r="AL181" s="459"/>
      <c r="AM181" s="459"/>
      <c r="AN181" s="459"/>
      <c r="AO181" s="1"/>
      <c r="AP181" s="1"/>
      <c r="AQ181" s="1"/>
      <c r="AR181" s="1"/>
      <c r="AS181" s="1"/>
      <c r="AT181" s="459"/>
      <c r="AU181" s="459"/>
      <c r="AV181" s="459"/>
      <c r="AW181" s="459"/>
      <c r="AX181" s="459"/>
      <c r="AY181" s="459"/>
      <c r="AZ181" s="459"/>
      <c r="BA181" s="459"/>
      <c r="BB181" s="459"/>
      <c r="BC181" s="459"/>
      <c r="BD181" s="459"/>
      <c r="BE181" s="459"/>
      <c r="BF181" s="459"/>
      <c r="BG181" s="459"/>
      <c r="BH181" s="459"/>
      <c r="BI181" s="459"/>
      <c r="BJ181" s="459"/>
      <c r="BK181" s="459"/>
      <c r="BL181" s="459"/>
      <c r="BM181" s="459"/>
      <c r="BN181" s="459"/>
      <c r="BO181" s="459"/>
      <c r="BP181" s="459"/>
      <c r="BQ181" s="459"/>
      <c r="BR181" s="459"/>
      <c r="BS181" s="459"/>
      <c r="BT181" s="459"/>
      <c r="BU181" s="459"/>
      <c r="BV181" s="459"/>
      <c r="BW181" s="459"/>
      <c r="BX181" s="459"/>
      <c r="BY181" s="459"/>
      <c r="BZ181" s="459"/>
      <c r="CA181" s="459"/>
      <c r="CB181" s="459"/>
      <c r="CC181" s="459"/>
      <c r="CD181" s="459"/>
      <c r="CE181" s="459"/>
      <c r="CF181" s="459"/>
      <c r="CG181" s="459"/>
      <c r="CH181" s="459"/>
      <c r="CI181" s="459"/>
      <c r="CJ181" s="459"/>
      <c r="CK181" s="459"/>
      <c r="CL181" s="459"/>
      <c r="CM181" s="459"/>
      <c r="CN181" s="459"/>
      <c r="CO181" s="459"/>
      <c r="CP181" s="459"/>
      <c r="CQ181" s="459"/>
      <c r="CR181" s="459"/>
      <c r="CS181" s="459"/>
      <c r="CT181" s="459"/>
      <c r="CU181" s="459"/>
      <c r="CV181" s="459"/>
      <c r="CW181" s="459"/>
      <c r="CX181" s="459"/>
      <c r="CY181" s="459"/>
      <c r="CZ181" s="459"/>
    </row>
    <row r="182" spans="1:104" s="81" customFormat="1" ht="19.350000000000001" hidden="1" customHeight="1" outlineLevel="1">
      <c r="A182" s="252"/>
      <c r="B182" s="435" t="str">
        <f>"( "&amp;H58+I58</f>
        <v>( 0</v>
      </c>
      <c r="C182" s="428"/>
      <c r="D182" s="320"/>
      <c r="E182" s="275"/>
      <c r="F182" s="288" t="str">
        <f>"ー　 "&amp;B58*F58-G58+D58&amp;"/固定含む )"</f>
        <v>ー　 0/固定含む )</v>
      </c>
      <c r="G182" s="42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459"/>
      <c r="AM182" s="459"/>
      <c r="AN182" s="459"/>
      <c r="AO182" s="1"/>
      <c r="AP182" s="1"/>
      <c r="AQ182" s="1"/>
      <c r="AR182" s="1"/>
      <c r="AS182" s="1"/>
      <c r="AT182" s="459"/>
      <c r="AU182" s="459"/>
      <c r="AV182" s="459"/>
      <c r="AW182" s="459"/>
      <c r="AX182" s="459"/>
      <c r="AY182" s="459"/>
      <c r="AZ182" s="459"/>
      <c r="BA182" s="459"/>
      <c r="BB182" s="459"/>
      <c r="BC182" s="459"/>
      <c r="BD182" s="459"/>
      <c r="BE182" s="459"/>
      <c r="BF182" s="459"/>
      <c r="BG182" s="459"/>
      <c r="BH182" s="459"/>
      <c r="BI182" s="459"/>
      <c r="BJ182" s="459"/>
      <c r="BK182" s="459"/>
      <c r="BL182" s="459"/>
      <c r="BM182" s="459"/>
      <c r="BN182" s="459"/>
      <c r="BO182" s="459"/>
      <c r="BP182" s="459"/>
      <c r="BQ182" s="459"/>
      <c r="BR182" s="459"/>
      <c r="BS182" s="459"/>
      <c r="BT182" s="459"/>
      <c r="BU182" s="459"/>
      <c r="BV182" s="459"/>
      <c r="BW182" s="459"/>
      <c r="BX182" s="459"/>
      <c r="BY182" s="459"/>
      <c r="BZ182" s="459"/>
      <c r="CA182" s="459"/>
      <c r="CB182" s="459"/>
      <c r="CC182" s="459"/>
      <c r="CD182" s="459"/>
      <c r="CE182" s="459"/>
      <c r="CF182" s="459"/>
      <c r="CG182" s="459"/>
      <c r="CH182" s="459"/>
      <c r="CI182" s="459"/>
      <c r="CJ182" s="459"/>
      <c r="CK182" s="459"/>
      <c r="CL182" s="459"/>
      <c r="CM182" s="459"/>
      <c r="CN182" s="459"/>
      <c r="CO182" s="459"/>
      <c r="CP182" s="459"/>
      <c r="CQ182" s="459"/>
      <c r="CR182" s="459"/>
      <c r="CS182" s="459"/>
      <c r="CT182" s="459"/>
      <c r="CU182" s="459"/>
      <c r="CV182" s="459"/>
      <c r="CW182" s="459"/>
      <c r="CX182" s="459"/>
      <c r="CY182" s="459"/>
      <c r="CZ182" s="459"/>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459"/>
      <c r="AM183" s="459"/>
      <c r="AN183" s="459"/>
      <c r="AO183" s="1"/>
      <c r="AP183" s="1"/>
      <c r="AQ183" s="1"/>
      <c r="AR183" s="1"/>
      <c r="AS183" s="1"/>
      <c r="AT183" s="459"/>
      <c r="AU183" s="459"/>
      <c r="AV183" s="459"/>
      <c r="AW183" s="459"/>
      <c r="AX183" s="459"/>
      <c r="AY183" s="459"/>
      <c r="AZ183" s="459"/>
      <c r="BA183" s="459"/>
      <c r="BB183" s="459"/>
      <c r="BC183" s="459"/>
      <c r="BD183" s="459"/>
      <c r="BE183" s="459"/>
      <c r="BF183" s="459"/>
      <c r="BG183" s="459"/>
      <c r="BH183" s="459"/>
      <c r="BI183" s="459"/>
      <c r="BJ183" s="459"/>
      <c r="BK183" s="459"/>
      <c r="BL183" s="459"/>
      <c r="BM183" s="459"/>
      <c r="BN183" s="459"/>
      <c r="BO183" s="459"/>
      <c r="BP183" s="459"/>
      <c r="BQ183" s="459"/>
      <c r="BR183" s="459"/>
      <c r="BS183" s="459"/>
      <c r="BT183" s="459"/>
      <c r="BU183" s="459"/>
      <c r="BV183" s="459"/>
      <c r="BW183" s="459"/>
      <c r="BX183" s="459"/>
      <c r="BY183" s="459"/>
      <c r="BZ183" s="459"/>
      <c r="CA183" s="459"/>
      <c r="CB183" s="459"/>
      <c r="CC183" s="459"/>
      <c r="CD183" s="459"/>
      <c r="CE183" s="459"/>
      <c r="CF183" s="459"/>
      <c r="CG183" s="459"/>
      <c r="CH183" s="459"/>
      <c r="CI183" s="459"/>
      <c r="CJ183" s="459"/>
      <c r="CK183" s="459"/>
      <c r="CL183" s="459"/>
      <c r="CM183" s="459"/>
      <c r="CN183" s="459"/>
      <c r="CO183" s="459"/>
      <c r="CP183" s="459"/>
      <c r="CQ183" s="459"/>
      <c r="CR183" s="459"/>
      <c r="CS183" s="459"/>
      <c r="CT183" s="459"/>
      <c r="CU183" s="459"/>
      <c r="CV183" s="459"/>
      <c r="CW183" s="459"/>
      <c r="CX183" s="459"/>
      <c r="CY183" s="459"/>
      <c r="CZ183" s="459"/>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459"/>
      <c r="AM184" s="459"/>
      <c r="AN184" s="459"/>
      <c r="AO184" s="1"/>
      <c r="AP184" s="1"/>
      <c r="AQ184" s="1"/>
      <c r="AR184" s="1"/>
      <c r="AS184" s="1"/>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459"/>
      <c r="BY184" s="459"/>
      <c r="BZ184" s="459"/>
      <c r="CA184" s="459"/>
      <c r="CB184" s="459"/>
      <c r="CC184" s="459"/>
      <c r="CD184" s="459"/>
      <c r="CE184" s="459"/>
      <c r="CF184" s="459"/>
      <c r="CG184" s="459"/>
      <c r="CH184" s="459"/>
      <c r="CI184" s="459"/>
      <c r="CJ184" s="459"/>
      <c r="CK184" s="459"/>
      <c r="CL184" s="459"/>
      <c r="CM184" s="459"/>
      <c r="CN184" s="459"/>
      <c r="CO184" s="459"/>
      <c r="CP184" s="459"/>
      <c r="CQ184" s="459"/>
      <c r="CR184" s="459"/>
      <c r="CS184" s="459"/>
      <c r="CT184" s="459"/>
      <c r="CU184" s="459"/>
      <c r="CV184" s="459"/>
      <c r="CW184" s="459"/>
      <c r="CX184" s="459"/>
      <c r="CY184" s="459"/>
      <c r="CZ184" s="459"/>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459"/>
      <c r="AM185" s="459"/>
      <c r="AN185" s="459"/>
      <c r="AO185" s="1"/>
      <c r="AP185" s="1"/>
      <c r="AQ185" s="1"/>
      <c r="AR185" s="1"/>
      <c r="AS185" s="1"/>
      <c r="AT185" s="459"/>
      <c r="AU185" s="459"/>
      <c r="AV185" s="459"/>
      <c r="AW185" s="459"/>
      <c r="AX185" s="459"/>
      <c r="AY185" s="459"/>
      <c r="AZ185" s="459"/>
      <c r="BA185" s="459"/>
      <c r="BB185" s="459"/>
      <c r="BC185" s="459"/>
      <c r="BD185" s="459"/>
      <c r="BE185" s="459"/>
      <c r="BF185" s="459"/>
      <c r="BG185" s="459"/>
      <c r="BH185" s="459"/>
      <c r="BI185" s="459"/>
      <c r="BJ185" s="459"/>
      <c r="BK185" s="459"/>
      <c r="BL185" s="459"/>
      <c r="BM185" s="459"/>
      <c r="BN185" s="459"/>
      <c r="BO185" s="459"/>
      <c r="BP185" s="459"/>
      <c r="BQ185" s="459"/>
      <c r="BR185" s="459"/>
      <c r="BS185" s="459"/>
      <c r="BT185" s="459"/>
      <c r="BU185" s="459"/>
      <c r="BV185" s="459"/>
      <c r="BW185" s="459"/>
      <c r="BX185" s="459"/>
      <c r="BY185" s="459"/>
      <c r="BZ185" s="459"/>
      <c r="CA185" s="459"/>
      <c r="CB185" s="459"/>
      <c r="CC185" s="459"/>
      <c r="CD185" s="459"/>
      <c r="CE185" s="459"/>
      <c r="CF185" s="459"/>
      <c r="CG185" s="459"/>
      <c r="CH185" s="459"/>
      <c r="CI185" s="459"/>
      <c r="CJ185" s="459"/>
      <c r="CK185" s="459"/>
      <c r="CL185" s="459"/>
      <c r="CM185" s="459"/>
      <c r="CN185" s="459"/>
      <c r="CO185" s="459"/>
      <c r="CP185" s="459"/>
      <c r="CQ185" s="459"/>
      <c r="CR185" s="459"/>
      <c r="CS185" s="459"/>
      <c r="CT185" s="459"/>
      <c r="CU185" s="459"/>
      <c r="CV185" s="459"/>
      <c r="CW185" s="459"/>
      <c r="CX185" s="459"/>
      <c r="CY185" s="459"/>
      <c r="CZ185" s="459"/>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459"/>
      <c r="AM186" s="459"/>
      <c r="AN186" s="459"/>
      <c r="AO186" s="1"/>
      <c r="AP186" s="1"/>
      <c r="AQ186" s="1"/>
      <c r="AR186" s="1"/>
      <c r="AS186" s="1"/>
      <c r="AT186" s="459"/>
      <c r="AU186" s="459"/>
      <c r="AV186" s="459"/>
      <c r="AW186" s="459"/>
      <c r="AX186" s="459"/>
      <c r="AY186" s="459"/>
      <c r="AZ186" s="459"/>
      <c r="BA186" s="459"/>
      <c r="BB186" s="459"/>
      <c r="BC186" s="459"/>
      <c r="BD186" s="459"/>
      <c r="BE186" s="459"/>
      <c r="BF186" s="459"/>
      <c r="BG186" s="459"/>
      <c r="BH186" s="459"/>
      <c r="BI186" s="459"/>
      <c r="BJ186" s="459"/>
      <c r="BK186" s="459"/>
      <c r="BL186" s="459"/>
      <c r="BM186" s="459"/>
      <c r="BN186" s="459"/>
      <c r="BO186" s="459"/>
      <c r="BP186" s="459"/>
      <c r="BQ186" s="459"/>
      <c r="BR186" s="459"/>
      <c r="BS186" s="459"/>
      <c r="BT186" s="459"/>
      <c r="BU186" s="459"/>
      <c r="BV186" s="459"/>
      <c r="BW186" s="459"/>
      <c r="BX186" s="459"/>
      <c r="BY186" s="459"/>
      <c r="BZ186" s="459"/>
      <c r="CA186" s="459"/>
      <c r="CB186" s="459"/>
      <c r="CC186" s="459"/>
      <c r="CD186" s="459"/>
      <c r="CE186" s="459"/>
      <c r="CF186" s="459"/>
      <c r="CG186" s="459"/>
      <c r="CH186" s="459"/>
      <c r="CI186" s="459"/>
      <c r="CJ186" s="459"/>
      <c r="CK186" s="459"/>
      <c r="CL186" s="459"/>
      <c r="CM186" s="459"/>
      <c r="CN186" s="459"/>
      <c r="CO186" s="459"/>
      <c r="CP186" s="459"/>
      <c r="CQ186" s="459"/>
      <c r="CR186" s="459"/>
      <c r="CS186" s="459"/>
      <c r="CT186" s="459"/>
      <c r="CU186" s="459"/>
      <c r="CV186" s="459"/>
      <c r="CW186" s="459"/>
      <c r="CX186" s="459"/>
      <c r="CY186" s="459"/>
      <c r="CZ186" s="459"/>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459"/>
      <c r="AM187" s="459"/>
      <c r="AN187" s="459"/>
      <c r="AO187" s="1"/>
      <c r="AP187" s="1"/>
      <c r="AQ187" s="1"/>
      <c r="AR187" s="1"/>
      <c r="AS187" s="1"/>
      <c r="AT187" s="459"/>
      <c r="AU187" s="459"/>
      <c r="AV187" s="459"/>
      <c r="AW187" s="459"/>
      <c r="AX187" s="459"/>
      <c r="AY187" s="459"/>
      <c r="AZ187" s="459"/>
      <c r="BA187" s="459"/>
      <c r="BB187" s="459"/>
      <c r="BC187" s="459"/>
      <c r="BD187" s="459"/>
      <c r="BE187" s="459"/>
      <c r="BF187" s="459"/>
      <c r="BG187" s="459"/>
      <c r="BH187" s="459"/>
      <c r="BI187" s="459"/>
      <c r="BJ187" s="459"/>
      <c r="BK187" s="459"/>
      <c r="BL187" s="459"/>
      <c r="BM187" s="459"/>
      <c r="BN187" s="459"/>
      <c r="BO187" s="459"/>
      <c r="BP187" s="459"/>
      <c r="BQ187" s="459"/>
      <c r="BR187" s="459"/>
      <c r="BS187" s="459"/>
      <c r="BT187" s="459"/>
      <c r="BU187" s="459"/>
      <c r="BV187" s="459"/>
      <c r="BW187" s="459"/>
      <c r="BX187" s="459"/>
      <c r="BY187" s="459"/>
      <c r="BZ187" s="459"/>
      <c r="CA187" s="459"/>
      <c r="CB187" s="459"/>
      <c r="CC187" s="459"/>
      <c r="CD187" s="459"/>
      <c r="CE187" s="459"/>
      <c r="CF187" s="459"/>
      <c r="CG187" s="459"/>
      <c r="CH187" s="459"/>
      <c r="CI187" s="459"/>
      <c r="CJ187" s="459"/>
      <c r="CK187" s="459"/>
      <c r="CL187" s="459"/>
      <c r="CM187" s="459"/>
      <c r="CN187" s="459"/>
      <c r="CO187" s="459"/>
      <c r="CP187" s="459"/>
      <c r="CQ187" s="459"/>
      <c r="CR187" s="459"/>
      <c r="CS187" s="459"/>
      <c r="CT187" s="459"/>
      <c r="CU187" s="459"/>
      <c r="CV187" s="459"/>
      <c r="CW187" s="459"/>
      <c r="CX187" s="459"/>
      <c r="CY187" s="459"/>
      <c r="CZ187" s="459"/>
    </row>
    <row r="188" spans="1:104" s="81" customFormat="1" ht="16.5" hidden="1" outlineLevel="1">
      <c r="A188" s="252"/>
      <c r="B188" s="267"/>
      <c r="C188" s="236">
        <f>$A$54</f>
        <v>18</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459"/>
      <c r="AM188" s="459"/>
      <c r="AN188" s="459"/>
      <c r="AO188" s="1"/>
      <c r="AP188" s="1"/>
      <c r="AQ188" s="1"/>
      <c r="AR188" s="1"/>
      <c r="AS188" s="1"/>
      <c r="AT188" s="459"/>
      <c r="AU188" s="459"/>
      <c r="AV188" s="459"/>
      <c r="AW188" s="459"/>
      <c r="AX188" s="459"/>
      <c r="AY188" s="459"/>
      <c r="AZ188" s="459"/>
      <c r="BA188" s="459"/>
      <c r="BB188" s="459"/>
      <c r="BC188" s="459"/>
      <c r="BD188" s="459"/>
      <c r="BE188" s="459"/>
      <c r="BF188" s="459"/>
      <c r="BG188" s="459"/>
      <c r="BH188" s="459"/>
      <c r="BI188" s="459"/>
      <c r="BJ188" s="459"/>
      <c r="BK188" s="459"/>
      <c r="BL188" s="459"/>
      <c r="BM188" s="459"/>
      <c r="BN188" s="459"/>
      <c r="BO188" s="459"/>
      <c r="BP188" s="459"/>
      <c r="BQ188" s="459"/>
      <c r="BR188" s="459"/>
      <c r="BS188" s="459"/>
      <c r="BT188" s="459"/>
      <c r="BU188" s="459"/>
      <c r="BV188" s="459"/>
      <c r="BW188" s="459"/>
      <c r="BX188" s="459"/>
      <c r="BY188" s="459"/>
      <c r="BZ188" s="459"/>
      <c r="CA188" s="459"/>
      <c r="CB188" s="459"/>
      <c r="CC188" s="459"/>
      <c r="CD188" s="459"/>
      <c r="CE188" s="459"/>
      <c r="CF188" s="459"/>
      <c r="CG188" s="459"/>
      <c r="CH188" s="459"/>
      <c r="CI188" s="459"/>
      <c r="CJ188" s="459"/>
      <c r="CK188" s="459"/>
      <c r="CL188" s="459"/>
      <c r="CM188" s="459"/>
      <c r="CN188" s="459"/>
      <c r="CO188" s="459"/>
      <c r="CP188" s="459"/>
      <c r="CQ188" s="459"/>
      <c r="CR188" s="459"/>
      <c r="CS188" s="459"/>
      <c r="CT188" s="459"/>
      <c r="CU188" s="459"/>
      <c r="CV188" s="459"/>
      <c r="CW188" s="459"/>
      <c r="CX188" s="459"/>
      <c r="CY188" s="459"/>
      <c r="CZ188" s="459"/>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459"/>
      <c r="AM189" s="459"/>
      <c r="AN189" s="459"/>
      <c r="AO189" s="1"/>
      <c r="AP189" s="1"/>
      <c r="AQ189" s="1"/>
      <c r="AR189" s="1"/>
      <c r="AS189" s="1"/>
      <c r="AT189" s="459"/>
      <c r="AU189" s="459"/>
      <c r="AV189" s="459"/>
      <c r="AW189" s="459"/>
      <c r="AX189" s="459"/>
      <c r="AY189" s="459"/>
      <c r="AZ189" s="459"/>
      <c r="BA189" s="459"/>
      <c r="BB189" s="459"/>
      <c r="BC189" s="459"/>
      <c r="BD189" s="459"/>
      <c r="BE189" s="459"/>
      <c r="BF189" s="459"/>
      <c r="BG189" s="459"/>
      <c r="BH189" s="459"/>
      <c r="BI189" s="459"/>
      <c r="BJ189" s="459"/>
      <c r="BK189" s="459"/>
      <c r="BL189" s="459"/>
      <c r="BM189" s="459"/>
      <c r="BN189" s="459"/>
      <c r="BO189" s="459"/>
      <c r="BP189" s="459"/>
      <c r="BQ189" s="459"/>
      <c r="BR189" s="459"/>
      <c r="BS189" s="459"/>
      <c r="BT189" s="459"/>
      <c r="BU189" s="459"/>
      <c r="BV189" s="459"/>
      <c r="BW189" s="459"/>
      <c r="BX189" s="459"/>
      <c r="BY189" s="459"/>
      <c r="BZ189" s="459"/>
      <c r="CA189" s="459"/>
      <c r="CB189" s="459"/>
      <c r="CC189" s="459"/>
      <c r="CD189" s="459"/>
      <c r="CE189" s="459"/>
      <c r="CF189" s="459"/>
      <c r="CG189" s="459"/>
      <c r="CH189" s="459"/>
      <c r="CI189" s="459"/>
      <c r="CJ189" s="459"/>
      <c r="CK189" s="459"/>
      <c r="CL189" s="459"/>
      <c r="CM189" s="459"/>
      <c r="CN189" s="459"/>
      <c r="CO189" s="459"/>
      <c r="CP189" s="459"/>
      <c r="CQ189" s="459"/>
      <c r="CR189" s="459"/>
      <c r="CS189" s="459"/>
      <c r="CT189" s="459"/>
      <c r="CU189" s="459"/>
      <c r="CV189" s="459"/>
      <c r="CW189" s="459"/>
      <c r="CX189" s="459"/>
      <c r="CY189" s="459"/>
      <c r="CZ189" s="459"/>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459"/>
      <c r="AM190" s="459"/>
      <c r="AN190" s="459"/>
      <c r="AO190" s="1"/>
      <c r="AP190" s="1"/>
      <c r="AQ190" s="1"/>
      <c r="AR190" s="1"/>
      <c r="AS190" s="1"/>
      <c r="AT190" s="459"/>
      <c r="AU190" s="459"/>
      <c r="AV190" s="459"/>
      <c r="AW190" s="459"/>
      <c r="AX190" s="459"/>
      <c r="AY190" s="459"/>
      <c r="AZ190" s="459"/>
      <c r="BA190" s="459"/>
      <c r="BB190" s="459"/>
      <c r="BC190" s="459"/>
      <c r="BD190" s="459"/>
      <c r="BE190" s="459"/>
      <c r="BF190" s="459"/>
      <c r="BG190" s="459"/>
      <c r="BH190" s="459"/>
      <c r="BI190" s="459"/>
      <c r="BJ190" s="459"/>
      <c r="BK190" s="459"/>
      <c r="BL190" s="459"/>
      <c r="BM190" s="459"/>
      <c r="BN190" s="459"/>
      <c r="BO190" s="459"/>
      <c r="BP190" s="459"/>
      <c r="BQ190" s="459"/>
      <c r="BR190" s="459"/>
      <c r="BS190" s="459"/>
      <c r="BT190" s="459"/>
      <c r="BU190" s="459"/>
      <c r="BV190" s="459"/>
      <c r="BW190" s="459"/>
      <c r="BX190" s="459"/>
      <c r="BY190" s="459"/>
      <c r="BZ190" s="459"/>
      <c r="CA190" s="459"/>
      <c r="CB190" s="459"/>
      <c r="CC190" s="459"/>
      <c r="CD190" s="459"/>
      <c r="CE190" s="459"/>
      <c r="CF190" s="459"/>
      <c r="CG190" s="459"/>
      <c r="CH190" s="459"/>
      <c r="CI190" s="459"/>
      <c r="CJ190" s="459"/>
      <c r="CK190" s="459"/>
      <c r="CL190" s="459"/>
      <c r="CM190" s="459"/>
      <c r="CN190" s="459"/>
      <c r="CO190" s="459"/>
      <c r="CP190" s="459"/>
      <c r="CQ190" s="459"/>
      <c r="CR190" s="459"/>
      <c r="CS190" s="459"/>
      <c r="CT190" s="459"/>
      <c r="CU190" s="459"/>
      <c r="CV190" s="459"/>
      <c r="CW190" s="459"/>
      <c r="CX190" s="459"/>
      <c r="CY190" s="459"/>
      <c r="CZ190" s="459"/>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459"/>
      <c r="AM191" s="459"/>
      <c r="AN191" s="459"/>
      <c r="AO191" s="1"/>
      <c r="AP191" s="1"/>
      <c r="AQ191" s="1"/>
      <c r="AR191" s="1"/>
      <c r="AS191" s="1"/>
      <c r="AT191" s="459"/>
      <c r="AU191" s="459"/>
      <c r="AV191" s="459"/>
      <c r="AW191" s="459"/>
      <c r="AX191" s="459"/>
      <c r="AY191" s="459"/>
      <c r="AZ191" s="459"/>
      <c r="BA191" s="459"/>
      <c r="BB191" s="459"/>
      <c r="BC191" s="459"/>
      <c r="BD191" s="459"/>
      <c r="BE191" s="459"/>
      <c r="BF191" s="459"/>
      <c r="BG191" s="459"/>
      <c r="BH191" s="459"/>
      <c r="BI191" s="459"/>
      <c r="BJ191" s="459"/>
      <c r="BK191" s="459"/>
      <c r="BL191" s="459"/>
      <c r="BM191" s="459"/>
      <c r="BN191" s="459"/>
      <c r="BO191" s="459"/>
      <c r="BP191" s="459"/>
      <c r="BQ191" s="459"/>
      <c r="BR191" s="459"/>
      <c r="BS191" s="459"/>
      <c r="BT191" s="459"/>
      <c r="BU191" s="459"/>
      <c r="BV191" s="459"/>
      <c r="BW191" s="459"/>
      <c r="BX191" s="459"/>
      <c r="BY191" s="459"/>
      <c r="BZ191" s="459"/>
      <c r="CA191" s="459"/>
      <c r="CB191" s="459"/>
      <c r="CC191" s="459"/>
      <c r="CD191" s="459"/>
      <c r="CE191" s="459"/>
      <c r="CF191" s="459"/>
      <c r="CG191" s="459"/>
      <c r="CH191" s="459"/>
      <c r="CI191" s="459"/>
      <c r="CJ191" s="459"/>
      <c r="CK191" s="459"/>
      <c r="CL191" s="459"/>
      <c r="CM191" s="459"/>
      <c r="CN191" s="459"/>
      <c r="CO191" s="459"/>
      <c r="CP191" s="459"/>
      <c r="CQ191" s="459"/>
      <c r="CR191" s="459"/>
      <c r="CS191" s="459"/>
      <c r="CT191" s="459"/>
      <c r="CU191" s="459"/>
      <c r="CV191" s="459"/>
      <c r="CW191" s="459"/>
      <c r="CX191" s="459"/>
      <c r="CY191" s="459"/>
      <c r="CZ191" s="459"/>
    </row>
    <row r="192" spans="1:104" s="81" customFormat="1" ht="19.350000000000001" hidden="1" customHeight="1" outlineLevel="1">
      <c r="A192" s="252"/>
      <c r="B192" s="423">
        <f>O188</f>
        <v>0</v>
      </c>
      <c r="C192" s="42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459"/>
      <c r="AM192" s="459"/>
      <c r="AN192" s="459"/>
      <c r="AO192" s="1"/>
      <c r="AP192" s="1"/>
      <c r="AQ192" s="1"/>
      <c r="AR192" s="1"/>
      <c r="AS192" s="1"/>
      <c r="AT192" s="459"/>
      <c r="AU192" s="459"/>
      <c r="AV192" s="459"/>
      <c r="AW192" s="459"/>
      <c r="AX192" s="459"/>
      <c r="AY192" s="459"/>
      <c r="AZ192" s="459"/>
      <c r="BA192" s="459"/>
      <c r="BB192" s="459"/>
      <c r="BC192" s="459"/>
      <c r="BD192" s="459"/>
      <c r="BE192" s="459"/>
      <c r="BF192" s="459"/>
      <c r="BG192" s="459"/>
      <c r="BH192" s="459"/>
      <c r="BI192" s="459"/>
      <c r="BJ192" s="459"/>
      <c r="BK192" s="459"/>
      <c r="BL192" s="459"/>
      <c r="BM192" s="459"/>
      <c r="BN192" s="459"/>
      <c r="BO192" s="459"/>
      <c r="BP192" s="459"/>
      <c r="BQ192" s="459"/>
      <c r="BR192" s="459"/>
      <c r="BS192" s="459"/>
      <c r="BT192" s="459"/>
      <c r="BU192" s="459"/>
      <c r="BV192" s="459"/>
      <c r="BW192" s="459"/>
      <c r="BX192" s="459"/>
      <c r="BY192" s="459"/>
      <c r="BZ192" s="459"/>
      <c r="CA192" s="459"/>
      <c r="CB192" s="459"/>
      <c r="CC192" s="459"/>
      <c r="CD192" s="459"/>
      <c r="CE192" s="459"/>
      <c r="CF192" s="459"/>
      <c r="CG192" s="459"/>
      <c r="CH192" s="459"/>
      <c r="CI192" s="459"/>
      <c r="CJ192" s="459"/>
      <c r="CK192" s="459"/>
      <c r="CL192" s="459"/>
      <c r="CM192" s="459"/>
      <c r="CN192" s="459"/>
      <c r="CO192" s="459"/>
      <c r="CP192" s="459"/>
      <c r="CQ192" s="459"/>
      <c r="CR192" s="459"/>
      <c r="CS192" s="459"/>
      <c r="CT192" s="459"/>
      <c r="CU192" s="459"/>
      <c r="CV192" s="459"/>
      <c r="CW192" s="459"/>
      <c r="CX192" s="459"/>
      <c r="CY192" s="459"/>
      <c r="CZ192" s="459"/>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459"/>
      <c r="AM193" s="459"/>
      <c r="AN193" s="459"/>
      <c r="AO193" s="1"/>
      <c r="AP193" s="1"/>
      <c r="AQ193" s="1"/>
      <c r="AR193" s="1"/>
      <c r="AS193" s="1"/>
      <c r="AT193" s="459"/>
      <c r="AU193" s="459"/>
      <c r="AV193" s="459"/>
      <c r="AW193" s="459"/>
      <c r="AX193" s="459"/>
      <c r="AY193" s="459"/>
      <c r="AZ193" s="459"/>
      <c r="BA193" s="459"/>
      <c r="BB193" s="459"/>
      <c r="BC193" s="459"/>
      <c r="BD193" s="459"/>
      <c r="BE193" s="459"/>
      <c r="BF193" s="459"/>
      <c r="BG193" s="459"/>
      <c r="BH193" s="459"/>
      <c r="BI193" s="459"/>
      <c r="BJ193" s="459"/>
      <c r="BK193" s="459"/>
      <c r="BL193" s="459"/>
      <c r="BM193" s="459"/>
      <c r="BN193" s="459"/>
      <c r="BO193" s="459"/>
      <c r="BP193" s="459"/>
      <c r="BQ193" s="459"/>
      <c r="BR193" s="459"/>
      <c r="BS193" s="459"/>
      <c r="BT193" s="459"/>
      <c r="BU193" s="459"/>
      <c r="BV193" s="459"/>
      <c r="BW193" s="459"/>
      <c r="BX193" s="459"/>
      <c r="BY193" s="459"/>
      <c r="BZ193" s="459"/>
      <c r="CA193" s="459"/>
      <c r="CB193" s="459"/>
      <c r="CC193" s="459"/>
      <c r="CD193" s="459"/>
      <c r="CE193" s="459"/>
      <c r="CF193" s="459"/>
      <c r="CG193" s="459"/>
      <c r="CH193" s="459"/>
      <c r="CI193" s="459"/>
      <c r="CJ193" s="459"/>
      <c r="CK193" s="459"/>
      <c r="CL193" s="459"/>
      <c r="CM193" s="459"/>
      <c r="CN193" s="459"/>
      <c r="CO193" s="459"/>
      <c r="CP193" s="459"/>
      <c r="CQ193" s="459"/>
      <c r="CR193" s="459"/>
      <c r="CS193" s="459"/>
      <c r="CT193" s="459"/>
      <c r="CU193" s="459"/>
      <c r="CV193" s="459"/>
      <c r="CW193" s="459"/>
      <c r="CX193" s="459"/>
      <c r="CY193" s="459"/>
      <c r="CZ193" s="459"/>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459"/>
      <c r="AM194" s="459"/>
      <c r="AN194" s="459"/>
      <c r="AO194" s="1"/>
      <c r="AP194" s="1"/>
      <c r="AQ194" s="1"/>
      <c r="AR194" s="1"/>
      <c r="AS194" s="1"/>
      <c r="AT194" s="459"/>
      <c r="AU194" s="459"/>
      <c r="AV194" s="459"/>
      <c r="AW194" s="459"/>
      <c r="AX194" s="459"/>
      <c r="AY194" s="459"/>
      <c r="AZ194" s="459"/>
      <c r="BA194" s="459"/>
      <c r="BB194" s="459"/>
      <c r="BC194" s="459"/>
      <c r="BD194" s="459"/>
      <c r="BE194" s="459"/>
      <c r="BF194" s="459"/>
      <c r="BG194" s="459"/>
      <c r="BH194" s="459"/>
      <c r="BI194" s="459"/>
      <c r="BJ194" s="459"/>
      <c r="BK194" s="459"/>
      <c r="BL194" s="459"/>
      <c r="BM194" s="459"/>
      <c r="BN194" s="459"/>
      <c r="BO194" s="459"/>
      <c r="BP194" s="459"/>
      <c r="BQ194" s="459"/>
      <c r="BR194" s="459"/>
      <c r="BS194" s="459"/>
      <c r="BT194" s="459"/>
      <c r="BU194" s="459"/>
      <c r="BV194" s="459"/>
      <c r="BW194" s="459"/>
      <c r="BX194" s="459"/>
      <c r="BY194" s="459"/>
      <c r="BZ194" s="459"/>
      <c r="CA194" s="459"/>
      <c r="CB194" s="459"/>
      <c r="CC194" s="459"/>
      <c r="CD194" s="459"/>
      <c r="CE194" s="459"/>
      <c r="CF194" s="459"/>
      <c r="CG194" s="459"/>
      <c r="CH194" s="459"/>
      <c r="CI194" s="459"/>
      <c r="CJ194" s="459"/>
      <c r="CK194" s="459"/>
      <c r="CL194" s="459"/>
      <c r="CM194" s="459"/>
      <c r="CN194" s="459"/>
      <c r="CO194" s="459"/>
      <c r="CP194" s="459"/>
      <c r="CQ194" s="459"/>
      <c r="CR194" s="459"/>
      <c r="CS194" s="459"/>
      <c r="CT194" s="459"/>
      <c r="CU194" s="459"/>
      <c r="CV194" s="459"/>
      <c r="CW194" s="459"/>
      <c r="CX194" s="459"/>
      <c r="CY194" s="459"/>
      <c r="CZ194" s="459"/>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459"/>
      <c r="AM195" s="459"/>
      <c r="AN195" s="459"/>
      <c r="AO195" s="1"/>
      <c r="AP195" s="1"/>
      <c r="AQ195" s="1"/>
      <c r="AR195" s="1"/>
      <c r="AS195" s="1"/>
      <c r="AT195" s="459"/>
      <c r="AU195" s="459"/>
      <c r="AV195" s="459"/>
      <c r="AW195" s="459"/>
      <c r="AX195" s="459"/>
      <c r="AY195" s="459"/>
      <c r="AZ195" s="459"/>
      <c r="BA195" s="459"/>
      <c r="BB195" s="459"/>
      <c r="BC195" s="459"/>
      <c r="BD195" s="459"/>
      <c r="BE195" s="459"/>
      <c r="BF195" s="459"/>
      <c r="BG195" s="459"/>
      <c r="BH195" s="459"/>
      <c r="BI195" s="459"/>
      <c r="BJ195" s="459"/>
      <c r="BK195" s="459"/>
      <c r="BL195" s="459"/>
      <c r="BM195" s="459"/>
      <c r="BN195" s="459"/>
      <c r="BO195" s="459"/>
      <c r="BP195" s="459"/>
      <c r="BQ195" s="459"/>
      <c r="BR195" s="459"/>
      <c r="BS195" s="459"/>
      <c r="BT195" s="459"/>
      <c r="BU195" s="459"/>
      <c r="BV195" s="459"/>
      <c r="BW195" s="459"/>
      <c r="BX195" s="459"/>
      <c r="BY195" s="459"/>
      <c r="BZ195" s="459"/>
      <c r="CA195" s="459"/>
      <c r="CB195" s="459"/>
      <c r="CC195" s="459"/>
      <c r="CD195" s="459"/>
      <c r="CE195" s="459"/>
      <c r="CF195" s="459"/>
      <c r="CG195" s="459"/>
      <c r="CH195" s="459"/>
      <c r="CI195" s="459"/>
      <c r="CJ195" s="459"/>
      <c r="CK195" s="459"/>
      <c r="CL195" s="459"/>
      <c r="CM195" s="459"/>
      <c r="CN195" s="459"/>
      <c r="CO195" s="459"/>
      <c r="CP195" s="459"/>
      <c r="CQ195" s="459"/>
      <c r="CR195" s="459"/>
      <c r="CS195" s="459"/>
      <c r="CT195" s="459"/>
      <c r="CU195" s="459"/>
      <c r="CV195" s="459"/>
      <c r="CW195" s="459"/>
      <c r="CX195" s="459"/>
      <c r="CY195" s="459"/>
      <c r="CZ195" s="459"/>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459"/>
      <c r="AM196" s="459"/>
      <c r="AN196" s="459"/>
      <c r="AO196" s="1"/>
      <c r="AP196" s="1"/>
      <c r="AQ196" s="1"/>
      <c r="AR196" s="1"/>
      <c r="AS196" s="1"/>
      <c r="AT196" s="459"/>
      <c r="AU196" s="459"/>
      <c r="AV196" s="459"/>
      <c r="AW196" s="459"/>
      <c r="AX196" s="459"/>
      <c r="AY196" s="459"/>
      <c r="AZ196" s="459"/>
      <c r="BA196" s="459"/>
      <c r="BB196" s="459"/>
      <c r="BC196" s="459"/>
      <c r="BD196" s="459"/>
      <c r="BE196" s="459"/>
      <c r="BF196" s="459"/>
      <c r="BG196" s="459"/>
      <c r="BH196" s="459"/>
      <c r="BI196" s="459"/>
      <c r="BJ196" s="459"/>
      <c r="BK196" s="459"/>
      <c r="BL196" s="459"/>
      <c r="BM196" s="459"/>
      <c r="BN196" s="459"/>
      <c r="BO196" s="459"/>
      <c r="BP196" s="459"/>
      <c r="BQ196" s="459"/>
      <c r="BR196" s="459"/>
      <c r="BS196" s="459"/>
      <c r="BT196" s="459"/>
      <c r="BU196" s="459"/>
      <c r="BV196" s="459"/>
      <c r="BW196" s="459"/>
      <c r="BX196" s="459"/>
      <c r="BY196" s="459"/>
      <c r="BZ196" s="459"/>
      <c r="CA196" s="459"/>
      <c r="CB196" s="459"/>
      <c r="CC196" s="459"/>
      <c r="CD196" s="459"/>
      <c r="CE196" s="459"/>
      <c r="CF196" s="459"/>
      <c r="CG196" s="459"/>
      <c r="CH196" s="459"/>
      <c r="CI196" s="459"/>
      <c r="CJ196" s="459"/>
      <c r="CK196" s="459"/>
      <c r="CL196" s="459"/>
      <c r="CM196" s="459"/>
      <c r="CN196" s="459"/>
      <c r="CO196" s="459"/>
      <c r="CP196" s="459"/>
      <c r="CQ196" s="459"/>
      <c r="CR196" s="459"/>
      <c r="CS196" s="459"/>
      <c r="CT196" s="459"/>
      <c r="CU196" s="459"/>
      <c r="CV196" s="459"/>
      <c r="CW196" s="459"/>
      <c r="CX196" s="459"/>
      <c r="CY196" s="459"/>
      <c r="CZ196" s="459"/>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459"/>
      <c r="AM197" s="459"/>
      <c r="AN197" s="459"/>
      <c r="AO197" s="1"/>
      <c r="AP197" s="1"/>
      <c r="AQ197" s="1"/>
      <c r="AR197" s="1"/>
      <c r="AS197" s="1"/>
      <c r="AT197" s="459"/>
      <c r="AU197" s="459"/>
      <c r="AV197" s="459"/>
      <c r="AW197" s="459"/>
      <c r="AX197" s="459"/>
      <c r="AY197" s="459"/>
      <c r="AZ197" s="459"/>
      <c r="BA197" s="459"/>
      <c r="BB197" s="459"/>
      <c r="BC197" s="459"/>
      <c r="BD197" s="459"/>
      <c r="BE197" s="459"/>
      <c r="BF197" s="459"/>
      <c r="BG197" s="459"/>
      <c r="BH197" s="459"/>
      <c r="BI197" s="459"/>
      <c r="BJ197" s="459"/>
      <c r="BK197" s="459"/>
      <c r="BL197" s="459"/>
      <c r="BM197" s="459"/>
      <c r="BN197" s="459"/>
      <c r="BO197" s="459"/>
      <c r="BP197" s="459"/>
      <c r="BQ197" s="459"/>
      <c r="BR197" s="459"/>
      <c r="BS197" s="459"/>
      <c r="BT197" s="459"/>
      <c r="BU197" s="459"/>
      <c r="BV197" s="459"/>
      <c r="BW197" s="459"/>
      <c r="BX197" s="459"/>
      <c r="BY197" s="459"/>
      <c r="BZ197" s="459"/>
      <c r="CA197" s="459"/>
      <c r="CB197" s="459"/>
      <c r="CC197" s="459"/>
      <c r="CD197" s="459"/>
      <c r="CE197" s="459"/>
      <c r="CF197" s="459"/>
      <c r="CG197" s="459"/>
      <c r="CH197" s="459"/>
      <c r="CI197" s="459"/>
      <c r="CJ197" s="459"/>
      <c r="CK197" s="459"/>
      <c r="CL197" s="459"/>
      <c r="CM197" s="459"/>
      <c r="CN197" s="459"/>
      <c r="CO197" s="459"/>
      <c r="CP197" s="459"/>
      <c r="CQ197" s="459"/>
      <c r="CR197" s="459"/>
      <c r="CS197" s="459"/>
      <c r="CT197" s="459"/>
      <c r="CU197" s="459"/>
      <c r="CV197" s="459"/>
      <c r="CW197" s="459"/>
      <c r="CX197" s="459"/>
      <c r="CY197" s="459"/>
      <c r="CZ197" s="459"/>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459"/>
      <c r="AM198" s="459"/>
      <c r="AN198" s="459"/>
      <c r="AO198" s="1"/>
      <c r="AP198" s="1"/>
      <c r="AQ198" s="1"/>
      <c r="AR198" s="1"/>
      <c r="AS198" s="1"/>
      <c r="AT198" s="459"/>
      <c r="AU198" s="459"/>
      <c r="AV198" s="459"/>
      <c r="AW198" s="459"/>
      <c r="AX198" s="459"/>
      <c r="AY198" s="459"/>
      <c r="AZ198" s="459"/>
      <c r="BA198" s="459"/>
      <c r="BB198" s="459"/>
      <c r="BC198" s="459"/>
      <c r="BD198" s="459"/>
      <c r="BE198" s="459"/>
      <c r="BF198" s="459"/>
      <c r="BG198" s="459"/>
      <c r="BH198" s="459"/>
      <c r="BI198" s="459"/>
      <c r="BJ198" s="459"/>
      <c r="BK198" s="459"/>
      <c r="BL198" s="459"/>
      <c r="BM198" s="459"/>
      <c r="BN198" s="459"/>
      <c r="BO198" s="459"/>
      <c r="BP198" s="459"/>
      <c r="BQ198" s="459"/>
      <c r="BR198" s="459"/>
      <c r="BS198" s="459"/>
      <c r="BT198" s="459"/>
      <c r="BU198" s="459"/>
      <c r="BV198" s="459"/>
      <c r="BW198" s="459"/>
      <c r="BX198" s="459"/>
      <c r="BY198" s="459"/>
      <c r="BZ198" s="459"/>
      <c r="CA198" s="459"/>
      <c r="CB198" s="459"/>
      <c r="CC198" s="459"/>
      <c r="CD198" s="459"/>
      <c r="CE198" s="459"/>
      <c r="CF198" s="459"/>
      <c r="CG198" s="459"/>
      <c r="CH198" s="459"/>
      <c r="CI198" s="459"/>
      <c r="CJ198" s="459"/>
      <c r="CK198" s="459"/>
      <c r="CL198" s="459"/>
      <c r="CM198" s="459"/>
      <c r="CN198" s="459"/>
      <c r="CO198" s="459"/>
      <c r="CP198" s="459"/>
      <c r="CQ198" s="459"/>
      <c r="CR198" s="459"/>
      <c r="CS198" s="459"/>
      <c r="CT198" s="459"/>
      <c r="CU198" s="459"/>
      <c r="CV198" s="459"/>
      <c r="CW198" s="459"/>
      <c r="CX198" s="459"/>
      <c r="CY198" s="459"/>
      <c r="CZ198" s="459"/>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459"/>
      <c r="AM199" s="459"/>
      <c r="AN199" s="459"/>
      <c r="AO199" s="1"/>
      <c r="AP199" s="1"/>
      <c r="AQ199" s="1"/>
      <c r="AR199" s="1"/>
      <c r="AS199" s="1"/>
      <c r="AT199" s="459"/>
      <c r="AU199" s="459"/>
      <c r="AV199" s="459"/>
      <c r="AW199" s="459"/>
      <c r="AX199" s="459"/>
      <c r="AY199" s="459"/>
      <c r="AZ199" s="459"/>
      <c r="BA199" s="459"/>
      <c r="BB199" s="459"/>
      <c r="BC199" s="459"/>
      <c r="BD199" s="459"/>
      <c r="BE199" s="459"/>
      <c r="BF199" s="459"/>
      <c r="BG199" s="459"/>
      <c r="BH199" s="459"/>
      <c r="BI199" s="459"/>
      <c r="BJ199" s="459"/>
      <c r="BK199" s="459"/>
      <c r="BL199" s="459"/>
      <c r="BM199" s="459"/>
      <c r="BN199" s="459"/>
      <c r="BO199" s="459"/>
      <c r="BP199" s="459"/>
      <c r="BQ199" s="459"/>
      <c r="BR199" s="459"/>
      <c r="BS199" s="459"/>
      <c r="BT199" s="459"/>
      <c r="BU199" s="459"/>
      <c r="BV199" s="459"/>
      <c r="BW199" s="459"/>
      <c r="BX199" s="459"/>
      <c r="BY199" s="459"/>
      <c r="BZ199" s="459"/>
      <c r="CA199" s="459"/>
      <c r="CB199" s="459"/>
      <c r="CC199" s="459"/>
      <c r="CD199" s="459"/>
      <c r="CE199" s="459"/>
      <c r="CF199" s="459"/>
      <c r="CG199" s="459"/>
      <c r="CH199" s="459"/>
      <c r="CI199" s="459"/>
      <c r="CJ199" s="459"/>
      <c r="CK199" s="459"/>
      <c r="CL199" s="459"/>
      <c r="CM199" s="459"/>
      <c r="CN199" s="459"/>
      <c r="CO199" s="459"/>
      <c r="CP199" s="459"/>
      <c r="CQ199" s="459"/>
      <c r="CR199" s="459"/>
      <c r="CS199" s="459"/>
      <c r="CT199" s="459"/>
      <c r="CU199" s="459"/>
      <c r="CV199" s="459"/>
      <c r="CW199" s="459"/>
      <c r="CX199" s="459"/>
      <c r="CY199" s="459"/>
      <c r="CZ199" s="459"/>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459"/>
      <c r="AM200" s="459"/>
      <c r="AN200" s="459"/>
      <c r="AO200" s="1"/>
      <c r="AP200" s="1"/>
      <c r="AQ200" s="1"/>
      <c r="AR200" s="1"/>
      <c r="AS200" s="1"/>
      <c r="AT200" s="459"/>
      <c r="AU200" s="459"/>
      <c r="AV200" s="459"/>
      <c r="AW200" s="459"/>
      <c r="AX200" s="459"/>
      <c r="AY200" s="459"/>
      <c r="AZ200" s="459"/>
      <c r="BA200" s="459"/>
      <c r="BB200" s="459"/>
      <c r="BC200" s="459"/>
      <c r="BD200" s="459"/>
      <c r="BE200" s="459"/>
      <c r="BF200" s="459"/>
      <c r="BG200" s="459"/>
      <c r="BH200" s="459"/>
      <c r="BI200" s="459"/>
      <c r="BJ200" s="459"/>
      <c r="BK200" s="459"/>
      <c r="BL200" s="459"/>
      <c r="BM200" s="459"/>
      <c r="BN200" s="459"/>
      <c r="BO200" s="459"/>
      <c r="BP200" s="459"/>
      <c r="BQ200" s="459"/>
      <c r="BR200" s="459"/>
      <c r="BS200" s="459"/>
      <c r="BT200" s="459"/>
      <c r="BU200" s="459"/>
      <c r="BV200" s="459"/>
      <c r="BW200" s="459"/>
      <c r="BX200" s="459"/>
      <c r="BY200" s="459"/>
      <c r="BZ200" s="459"/>
      <c r="CA200" s="459"/>
      <c r="CB200" s="459"/>
      <c r="CC200" s="459"/>
      <c r="CD200" s="459"/>
      <c r="CE200" s="459"/>
      <c r="CF200" s="459"/>
      <c r="CG200" s="459"/>
      <c r="CH200" s="459"/>
      <c r="CI200" s="459"/>
      <c r="CJ200" s="459"/>
      <c r="CK200" s="459"/>
      <c r="CL200" s="459"/>
      <c r="CM200" s="459"/>
      <c r="CN200" s="459"/>
      <c r="CO200" s="459"/>
      <c r="CP200" s="459"/>
      <c r="CQ200" s="459"/>
      <c r="CR200" s="459"/>
      <c r="CS200" s="459"/>
      <c r="CT200" s="459"/>
      <c r="CU200" s="459"/>
      <c r="CV200" s="459"/>
      <c r="CW200" s="459"/>
      <c r="CX200" s="459"/>
      <c r="CY200" s="459"/>
      <c r="CZ200" s="459"/>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459"/>
      <c r="AM201" s="459"/>
      <c r="AN201" s="459"/>
      <c r="AO201" s="1"/>
      <c r="AP201" s="1"/>
      <c r="AQ201" s="1"/>
      <c r="AR201" s="1"/>
      <c r="AS201" s="1"/>
      <c r="AT201" s="459"/>
      <c r="AU201" s="459"/>
      <c r="AV201" s="459"/>
      <c r="AW201" s="459"/>
      <c r="AX201" s="459"/>
      <c r="AY201" s="459"/>
      <c r="AZ201" s="459"/>
      <c r="BA201" s="459"/>
      <c r="BB201" s="459"/>
      <c r="BC201" s="459"/>
      <c r="BD201" s="459"/>
      <c r="BE201" s="459"/>
      <c r="BF201" s="459"/>
      <c r="BG201" s="459"/>
      <c r="BH201" s="459"/>
      <c r="BI201" s="459"/>
      <c r="BJ201" s="459"/>
      <c r="BK201" s="459"/>
      <c r="BL201" s="459"/>
      <c r="BM201" s="459"/>
      <c r="BN201" s="459"/>
      <c r="BO201" s="459"/>
      <c r="BP201" s="459"/>
      <c r="BQ201" s="459"/>
      <c r="BR201" s="459"/>
      <c r="BS201" s="459"/>
      <c r="BT201" s="459"/>
      <c r="BU201" s="459"/>
      <c r="BV201" s="459"/>
      <c r="BW201" s="459"/>
      <c r="BX201" s="459"/>
      <c r="BY201" s="459"/>
      <c r="BZ201" s="459"/>
      <c r="CA201" s="459"/>
      <c r="CB201" s="459"/>
      <c r="CC201" s="459"/>
      <c r="CD201" s="459"/>
      <c r="CE201" s="459"/>
      <c r="CF201" s="459"/>
      <c r="CG201" s="459"/>
      <c r="CH201" s="459"/>
      <c r="CI201" s="459"/>
      <c r="CJ201" s="459"/>
      <c r="CK201" s="459"/>
      <c r="CL201" s="459"/>
      <c r="CM201" s="459"/>
      <c r="CN201" s="459"/>
      <c r="CO201" s="459"/>
      <c r="CP201" s="459"/>
      <c r="CQ201" s="459"/>
      <c r="CR201" s="459"/>
      <c r="CS201" s="459"/>
      <c r="CT201" s="459"/>
      <c r="CU201" s="459"/>
      <c r="CV201" s="459"/>
      <c r="CW201" s="459"/>
      <c r="CX201" s="459"/>
      <c r="CY201" s="459"/>
      <c r="CZ201" s="459"/>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459"/>
      <c r="AM202" s="459"/>
      <c r="AN202" s="459"/>
      <c r="AO202" s="1"/>
      <c r="AP202" s="1"/>
      <c r="AQ202" s="1"/>
      <c r="AR202" s="1"/>
      <c r="AS202" s="1"/>
      <c r="AT202" s="459"/>
      <c r="AU202" s="459"/>
      <c r="AV202" s="459"/>
      <c r="AW202" s="459"/>
      <c r="AX202" s="459"/>
      <c r="AY202" s="459"/>
      <c r="AZ202" s="459"/>
      <c r="BA202" s="459"/>
      <c r="BB202" s="459"/>
      <c r="BC202" s="459"/>
      <c r="BD202" s="459"/>
      <c r="BE202" s="459"/>
      <c r="BF202" s="459"/>
      <c r="BG202" s="459"/>
      <c r="BH202" s="459"/>
      <c r="BI202" s="459"/>
      <c r="BJ202" s="459"/>
      <c r="BK202" s="459"/>
      <c r="BL202" s="459"/>
      <c r="BM202" s="459"/>
      <c r="BN202" s="459"/>
      <c r="BO202" s="459"/>
      <c r="BP202" s="459"/>
      <c r="BQ202" s="459"/>
      <c r="BR202" s="459"/>
      <c r="BS202" s="459"/>
      <c r="BT202" s="459"/>
      <c r="BU202" s="459"/>
      <c r="BV202" s="459"/>
      <c r="BW202" s="459"/>
      <c r="BX202" s="459"/>
      <c r="BY202" s="459"/>
      <c r="BZ202" s="459"/>
      <c r="CA202" s="459"/>
      <c r="CB202" s="459"/>
      <c r="CC202" s="459"/>
      <c r="CD202" s="459"/>
      <c r="CE202" s="459"/>
      <c r="CF202" s="459"/>
      <c r="CG202" s="459"/>
      <c r="CH202" s="459"/>
      <c r="CI202" s="459"/>
      <c r="CJ202" s="459"/>
      <c r="CK202" s="459"/>
      <c r="CL202" s="459"/>
      <c r="CM202" s="459"/>
      <c r="CN202" s="459"/>
      <c r="CO202" s="459"/>
      <c r="CP202" s="459"/>
      <c r="CQ202" s="459"/>
      <c r="CR202" s="459"/>
      <c r="CS202" s="459"/>
      <c r="CT202" s="459"/>
      <c r="CU202" s="459"/>
      <c r="CV202" s="459"/>
      <c r="CW202" s="459"/>
      <c r="CX202" s="459"/>
      <c r="CY202" s="459"/>
      <c r="CZ202" s="459"/>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459"/>
      <c r="AM203" s="459"/>
      <c r="AN203" s="459"/>
      <c r="AO203" s="1"/>
      <c r="AP203" s="1"/>
      <c r="AQ203" s="1"/>
      <c r="AR203" s="1"/>
      <c r="AS203" s="1"/>
      <c r="AT203" s="459"/>
      <c r="AU203" s="459"/>
      <c r="AV203" s="459"/>
      <c r="AW203" s="459"/>
      <c r="AX203" s="459"/>
      <c r="AY203" s="459"/>
      <c r="AZ203" s="459"/>
      <c r="BA203" s="459"/>
      <c r="BB203" s="459"/>
      <c r="BC203" s="459"/>
      <c r="BD203" s="459"/>
      <c r="BE203" s="459"/>
      <c r="BF203" s="459"/>
      <c r="BG203" s="459"/>
      <c r="BH203" s="459"/>
      <c r="BI203" s="459"/>
      <c r="BJ203" s="459"/>
      <c r="BK203" s="459"/>
      <c r="BL203" s="459"/>
      <c r="BM203" s="459"/>
      <c r="BN203" s="459"/>
      <c r="BO203" s="459"/>
      <c r="BP203" s="459"/>
      <c r="BQ203" s="459"/>
      <c r="BR203" s="459"/>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459"/>
      <c r="AM204" s="459"/>
      <c r="AN204" s="459"/>
      <c r="AO204" s="1"/>
      <c r="AP204" s="1"/>
      <c r="AQ204" s="1"/>
      <c r="AR204" s="1"/>
      <c r="AS204" s="1"/>
      <c r="AT204" s="459"/>
      <c r="AU204" s="459"/>
      <c r="AV204" s="459"/>
      <c r="AW204" s="459"/>
      <c r="AX204" s="459"/>
      <c r="AY204" s="459"/>
      <c r="AZ204" s="459"/>
      <c r="BA204" s="459"/>
      <c r="BB204" s="459"/>
      <c r="BC204" s="459"/>
      <c r="BD204" s="459"/>
      <c r="BE204" s="459"/>
      <c r="BF204" s="459"/>
      <c r="BG204" s="459"/>
      <c r="BH204" s="459"/>
      <c r="BI204" s="459"/>
      <c r="BJ204" s="459"/>
      <c r="BK204" s="459"/>
      <c r="BL204" s="459"/>
      <c r="BM204" s="459"/>
      <c r="BN204" s="459"/>
      <c r="BO204" s="459"/>
      <c r="BP204" s="459"/>
      <c r="BQ204" s="459"/>
      <c r="BR204" s="459"/>
      <c r="BS204" s="459"/>
      <c r="BT204" s="459"/>
      <c r="BU204" s="459"/>
      <c r="BV204" s="459"/>
      <c r="BW204" s="459"/>
      <c r="BX204" s="459"/>
      <c r="BY204" s="459"/>
      <c r="BZ204" s="459"/>
      <c r="CA204" s="459"/>
      <c r="CB204" s="459"/>
      <c r="CC204" s="459"/>
      <c r="CD204" s="459"/>
      <c r="CE204" s="459"/>
      <c r="CF204" s="459"/>
      <c r="CG204" s="459"/>
      <c r="CH204" s="459"/>
      <c r="CI204" s="459"/>
      <c r="CJ204" s="459"/>
      <c r="CK204" s="459"/>
      <c r="CL204" s="459"/>
      <c r="CM204" s="459"/>
      <c r="CN204" s="459"/>
      <c r="CO204" s="459"/>
      <c r="CP204" s="459"/>
      <c r="CQ204" s="459"/>
      <c r="CR204" s="459"/>
      <c r="CS204" s="459"/>
      <c r="CT204" s="459"/>
      <c r="CU204" s="459"/>
      <c r="CV204" s="459"/>
      <c r="CW204" s="459"/>
      <c r="CX204" s="459"/>
      <c r="CY204" s="459"/>
      <c r="CZ204" s="459"/>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459"/>
      <c r="AM205" s="459"/>
      <c r="AN205" s="459"/>
      <c r="AO205" s="1"/>
      <c r="AP205" s="1"/>
      <c r="AQ205" s="1"/>
      <c r="AR205" s="1"/>
      <c r="AS205" s="1"/>
      <c r="AT205" s="459"/>
      <c r="AU205" s="459"/>
      <c r="AV205" s="459"/>
      <c r="AW205" s="459"/>
      <c r="AX205" s="459"/>
      <c r="AY205" s="459"/>
      <c r="AZ205" s="459"/>
      <c r="BA205" s="459"/>
      <c r="BB205" s="459"/>
      <c r="BC205" s="459"/>
      <c r="BD205" s="459"/>
      <c r="BE205" s="459"/>
      <c r="BF205" s="459"/>
      <c r="BG205" s="459"/>
      <c r="BH205" s="459"/>
      <c r="BI205" s="459"/>
      <c r="BJ205" s="459"/>
      <c r="BK205" s="459"/>
      <c r="BL205" s="459"/>
      <c r="BM205" s="459"/>
      <c r="BN205" s="459"/>
      <c r="BO205" s="459"/>
      <c r="BP205" s="459"/>
      <c r="BQ205" s="459"/>
      <c r="BR205" s="459"/>
      <c r="BS205" s="459"/>
      <c r="BT205" s="459"/>
      <c r="BU205" s="459"/>
      <c r="BV205" s="459"/>
      <c r="BW205" s="459"/>
      <c r="BX205" s="459"/>
      <c r="BY205" s="459"/>
      <c r="BZ205" s="459"/>
      <c r="CA205" s="459"/>
      <c r="CB205" s="459"/>
      <c r="CC205" s="459"/>
      <c r="CD205" s="459"/>
      <c r="CE205" s="459"/>
      <c r="CF205" s="459"/>
      <c r="CG205" s="459"/>
      <c r="CH205" s="459"/>
      <c r="CI205" s="459"/>
      <c r="CJ205" s="459"/>
      <c r="CK205" s="459"/>
      <c r="CL205" s="459"/>
      <c r="CM205" s="459"/>
      <c r="CN205" s="459"/>
      <c r="CO205" s="459"/>
      <c r="CP205" s="459"/>
      <c r="CQ205" s="459"/>
      <c r="CR205" s="459"/>
      <c r="CS205" s="459"/>
      <c r="CT205" s="459"/>
      <c r="CU205" s="459"/>
      <c r="CV205" s="459"/>
      <c r="CW205" s="459"/>
      <c r="CX205" s="459"/>
      <c r="CY205" s="459"/>
      <c r="CZ205" s="459"/>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459"/>
      <c r="AM206" s="459"/>
      <c r="AN206" s="459"/>
      <c r="AO206" s="1"/>
      <c r="AP206" s="1"/>
      <c r="AQ206" s="1"/>
      <c r="AR206" s="1"/>
      <c r="AS206" s="1"/>
      <c r="AT206" s="459"/>
      <c r="AU206" s="459"/>
      <c r="AV206" s="459"/>
      <c r="AW206" s="459"/>
      <c r="AX206" s="459"/>
      <c r="AY206" s="459"/>
      <c r="AZ206" s="459"/>
      <c r="BA206" s="459"/>
      <c r="BB206" s="459"/>
      <c r="BC206" s="459"/>
      <c r="BD206" s="459"/>
      <c r="BE206" s="459"/>
      <c r="BF206" s="459"/>
      <c r="BG206" s="459"/>
      <c r="BH206" s="459"/>
      <c r="BI206" s="459"/>
      <c r="BJ206" s="459"/>
      <c r="BK206" s="459"/>
      <c r="BL206" s="459"/>
      <c r="BM206" s="459"/>
      <c r="BN206" s="459"/>
      <c r="BO206" s="459"/>
      <c r="BP206" s="459"/>
      <c r="BQ206" s="459"/>
      <c r="BR206" s="459"/>
      <c r="BS206" s="459"/>
      <c r="BT206" s="459"/>
      <c r="BU206" s="459"/>
      <c r="BV206" s="459"/>
      <c r="BW206" s="459"/>
      <c r="BX206" s="459"/>
      <c r="BY206" s="459"/>
      <c r="BZ206" s="459"/>
      <c r="CA206" s="459"/>
      <c r="CB206" s="459"/>
      <c r="CC206" s="459"/>
      <c r="CD206" s="459"/>
      <c r="CE206" s="459"/>
      <c r="CF206" s="459"/>
      <c r="CG206" s="459"/>
      <c r="CH206" s="459"/>
      <c r="CI206" s="459"/>
      <c r="CJ206" s="459"/>
      <c r="CK206" s="459"/>
      <c r="CL206" s="459"/>
      <c r="CM206" s="459"/>
      <c r="CN206" s="459"/>
      <c r="CO206" s="459"/>
      <c r="CP206" s="459"/>
      <c r="CQ206" s="459"/>
      <c r="CR206" s="459"/>
      <c r="CS206" s="459"/>
      <c r="CT206" s="459"/>
      <c r="CU206" s="459"/>
      <c r="CV206" s="459"/>
      <c r="CW206" s="459"/>
      <c r="CX206" s="459"/>
      <c r="CY206" s="459"/>
      <c r="CZ206" s="459"/>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459"/>
      <c r="AM207" s="459"/>
      <c r="AN207" s="459"/>
      <c r="AO207" s="1"/>
      <c r="AP207" s="1"/>
      <c r="AQ207" s="1"/>
      <c r="AR207" s="1"/>
      <c r="AS207" s="1"/>
      <c r="AT207" s="459"/>
      <c r="AU207" s="459"/>
      <c r="AV207" s="459"/>
      <c r="AW207" s="459"/>
      <c r="AX207" s="459"/>
      <c r="AY207" s="459"/>
      <c r="AZ207" s="459"/>
      <c r="BA207" s="459"/>
      <c r="BB207" s="459"/>
      <c r="BC207" s="459"/>
      <c r="BD207" s="459"/>
      <c r="BE207" s="459"/>
      <c r="BF207" s="459"/>
      <c r="BG207" s="459"/>
      <c r="BH207" s="459"/>
      <c r="BI207" s="459"/>
      <c r="BJ207" s="459"/>
      <c r="BK207" s="459"/>
      <c r="BL207" s="459"/>
      <c r="BM207" s="459"/>
      <c r="BN207" s="459"/>
      <c r="BO207" s="459"/>
      <c r="BP207" s="459"/>
      <c r="BQ207" s="459"/>
      <c r="BR207" s="459"/>
      <c r="BS207" s="459"/>
      <c r="BT207" s="459"/>
      <c r="BU207" s="459"/>
      <c r="BV207" s="459"/>
      <c r="BW207" s="459"/>
      <c r="BX207" s="459"/>
      <c r="BY207" s="459"/>
      <c r="BZ207" s="459"/>
      <c r="CA207" s="459"/>
      <c r="CB207" s="459"/>
      <c r="CC207" s="459"/>
      <c r="CD207" s="459"/>
      <c r="CE207" s="459"/>
      <c r="CF207" s="459"/>
      <c r="CG207" s="459"/>
      <c r="CH207" s="459"/>
      <c r="CI207" s="459"/>
      <c r="CJ207" s="459"/>
      <c r="CK207" s="459"/>
      <c r="CL207" s="459"/>
      <c r="CM207" s="459"/>
      <c r="CN207" s="459"/>
      <c r="CO207" s="459"/>
      <c r="CP207" s="459"/>
      <c r="CQ207" s="459"/>
      <c r="CR207" s="459"/>
      <c r="CS207" s="459"/>
      <c r="CT207" s="459"/>
      <c r="CU207" s="459"/>
      <c r="CV207" s="459"/>
      <c r="CW207" s="459"/>
      <c r="CX207" s="459"/>
      <c r="CY207" s="459"/>
      <c r="CZ207" s="459"/>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459"/>
      <c r="AM208" s="459"/>
      <c r="AN208" s="459"/>
      <c r="AO208" s="1"/>
      <c r="AP208" s="1"/>
      <c r="AQ208" s="1"/>
      <c r="AR208" s="1"/>
      <c r="AS208" s="1"/>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59"/>
      <c r="BV208" s="459"/>
      <c r="BW208" s="459"/>
      <c r="BX208" s="459"/>
      <c r="BY208" s="459"/>
      <c r="BZ208" s="459"/>
      <c r="CA208" s="459"/>
      <c r="CB208" s="459"/>
      <c r="CC208" s="459"/>
      <c r="CD208" s="459"/>
      <c r="CE208" s="459"/>
      <c r="CF208" s="459"/>
      <c r="CG208" s="459"/>
      <c r="CH208" s="459"/>
      <c r="CI208" s="459"/>
      <c r="CJ208" s="459"/>
      <c r="CK208" s="459"/>
      <c r="CL208" s="459"/>
      <c r="CM208" s="459"/>
      <c r="CN208" s="459"/>
      <c r="CO208" s="459"/>
      <c r="CP208" s="459"/>
      <c r="CQ208" s="459"/>
      <c r="CR208" s="459"/>
      <c r="CS208" s="459"/>
      <c r="CT208" s="459"/>
      <c r="CU208" s="459"/>
      <c r="CV208" s="459"/>
      <c r="CW208" s="459"/>
      <c r="CX208" s="459"/>
      <c r="CY208" s="459"/>
      <c r="CZ208" s="459"/>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459"/>
      <c r="AM209" s="459"/>
      <c r="AN209" s="459"/>
      <c r="AO209" s="1"/>
      <c r="AP209" s="1"/>
      <c r="AQ209" s="1"/>
      <c r="AR209" s="1"/>
      <c r="AS209" s="1"/>
      <c r="AT209" s="459"/>
      <c r="AU209" s="459"/>
      <c r="AV209" s="459"/>
      <c r="AW209" s="459"/>
      <c r="AX209" s="459"/>
      <c r="AY209" s="459"/>
      <c r="AZ209" s="459"/>
      <c r="BA209" s="459"/>
      <c r="BB209" s="459"/>
      <c r="BC209" s="459"/>
      <c r="BD209" s="459"/>
      <c r="BE209" s="459"/>
      <c r="BF209" s="459"/>
      <c r="BG209" s="459"/>
      <c r="BH209" s="459"/>
      <c r="BI209" s="459"/>
      <c r="BJ209" s="459"/>
      <c r="BK209" s="459"/>
      <c r="BL209" s="459"/>
      <c r="BM209" s="459"/>
      <c r="BN209" s="459"/>
      <c r="BO209" s="459"/>
      <c r="BP209" s="459"/>
      <c r="BQ209" s="459"/>
      <c r="BR209" s="459"/>
      <c r="BS209" s="459"/>
      <c r="BT209" s="459"/>
      <c r="BU209" s="459"/>
      <c r="BV209" s="459"/>
      <c r="BW209" s="459"/>
      <c r="BX209" s="459"/>
      <c r="BY209" s="459"/>
      <c r="BZ209" s="459"/>
      <c r="CA209" s="459"/>
      <c r="CB209" s="459"/>
      <c r="CC209" s="459"/>
      <c r="CD209" s="459"/>
      <c r="CE209" s="459"/>
      <c r="CF209" s="459"/>
      <c r="CG209" s="459"/>
      <c r="CH209" s="459"/>
      <c r="CI209" s="459"/>
      <c r="CJ209" s="459"/>
      <c r="CK209" s="459"/>
      <c r="CL209" s="459"/>
      <c r="CM209" s="459"/>
      <c r="CN209" s="459"/>
      <c r="CO209" s="459"/>
      <c r="CP209" s="459"/>
      <c r="CQ209" s="459"/>
      <c r="CR209" s="459"/>
      <c r="CS209" s="459"/>
      <c r="CT209" s="459"/>
      <c r="CU209" s="459"/>
      <c r="CV209" s="459"/>
      <c r="CW209" s="459"/>
      <c r="CX209" s="459"/>
      <c r="CY209" s="459"/>
      <c r="CZ209" s="459"/>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459"/>
      <c r="AM210" s="459"/>
      <c r="AN210" s="459"/>
      <c r="AO210" s="1"/>
      <c r="AP210" s="1"/>
      <c r="AQ210" s="1"/>
      <c r="AR210" s="1"/>
      <c r="AS210" s="1"/>
      <c r="AT210" s="459"/>
      <c r="AU210" s="459"/>
      <c r="AV210" s="459"/>
      <c r="AW210" s="459"/>
      <c r="AX210" s="459"/>
      <c r="AY210" s="459"/>
      <c r="AZ210" s="459"/>
      <c r="BA210" s="459"/>
      <c r="BB210" s="459"/>
      <c r="BC210" s="459"/>
      <c r="BD210" s="459"/>
      <c r="BE210" s="459"/>
      <c r="BF210" s="459"/>
      <c r="BG210" s="459"/>
      <c r="BH210" s="459"/>
      <c r="BI210" s="459"/>
      <c r="BJ210" s="459"/>
      <c r="BK210" s="459"/>
      <c r="BL210" s="459"/>
      <c r="BM210" s="459"/>
      <c r="BN210" s="459"/>
      <c r="BO210" s="459"/>
      <c r="BP210" s="459"/>
      <c r="BQ210" s="459"/>
      <c r="BR210" s="459"/>
      <c r="BS210" s="459"/>
      <c r="BT210" s="459"/>
      <c r="BU210" s="459"/>
      <c r="BV210" s="459"/>
      <c r="BW210" s="459"/>
      <c r="BX210" s="459"/>
      <c r="BY210" s="459"/>
      <c r="BZ210" s="459"/>
      <c r="CA210" s="459"/>
      <c r="CB210" s="459"/>
      <c r="CC210" s="459"/>
      <c r="CD210" s="459"/>
      <c r="CE210" s="459"/>
      <c r="CF210" s="459"/>
      <c r="CG210" s="459"/>
      <c r="CH210" s="459"/>
      <c r="CI210" s="459"/>
      <c r="CJ210" s="459"/>
      <c r="CK210" s="459"/>
      <c r="CL210" s="459"/>
      <c r="CM210" s="459"/>
      <c r="CN210" s="459"/>
      <c r="CO210" s="459"/>
      <c r="CP210" s="459"/>
      <c r="CQ210" s="459"/>
      <c r="CR210" s="459"/>
      <c r="CS210" s="459"/>
      <c r="CT210" s="459"/>
      <c r="CU210" s="459"/>
      <c r="CV210" s="459"/>
      <c r="CW210" s="459"/>
      <c r="CX210" s="459"/>
      <c r="CY210" s="459"/>
      <c r="CZ210" s="459"/>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459"/>
      <c r="AM211" s="459"/>
      <c r="AN211" s="459"/>
      <c r="AO211" s="1"/>
      <c r="AP211" s="1"/>
      <c r="AQ211" s="1"/>
      <c r="AR211" s="1"/>
      <c r="AS211" s="1"/>
      <c r="AT211" s="459"/>
      <c r="AU211" s="459"/>
      <c r="AV211" s="459"/>
      <c r="AW211" s="459"/>
      <c r="AX211" s="459"/>
      <c r="AY211" s="459"/>
      <c r="AZ211" s="459"/>
      <c r="BA211" s="459"/>
      <c r="BB211" s="459"/>
      <c r="BC211" s="459"/>
      <c r="BD211" s="459"/>
      <c r="BE211" s="459"/>
      <c r="BF211" s="459"/>
      <c r="BG211" s="459"/>
      <c r="BH211" s="459"/>
      <c r="BI211" s="459"/>
      <c r="BJ211" s="459"/>
      <c r="BK211" s="459"/>
      <c r="BL211" s="459"/>
      <c r="BM211" s="459"/>
      <c r="BN211" s="459"/>
      <c r="BO211" s="459"/>
      <c r="BP211" s="459"/>
      <c r="BQ211" s="459"/>
      <c r="BR211" s="459"/>
      <c r="BS211" s="459"/>
      <c r="BT211" s="459"/>
      <c r="BU211" s="459"/>
      <c r="BV211" s="459"/>
      <c r="BW211" s="459"/>
      <c r="BX211" s="459"/>
      <c r="BY211" s="459"/>
      <c r="BZ211" s="459"/>
      <c r="CA211" s="459"/>
      <c r="CB211" s="459"/>
      <c r="CC211" s="459"/>
      <c r="CD211" s="459"/>
      <c r="CE211" s="459"/>
      <c r="CF211" s="459"/>
      <c r="CG211" s="459"/>
      <c r="CH211" s="459"/>
      <c r="CI211" s="459"/>
      <c r="CJ211" s="459"/>
      <c r="CK211" s="459"/>
      <c r="CL211" s="459"/>
      <c r="CM211" s="459"/>
      <c r="CN211" s="459"/>
      <c r="CO211" s="459"/>
      <c r="CP211" s="459"/>
      <c r="CQ211" s="459"/>
      <c r="CR211" s="459"/>
      <c r="CS211" s="459"/>
      <c r="CT211" s="459"/>
      <c r="CU211" s="459"/>
      <c r="CV211" s="459"/>
      <c r="CW211" s="459"/>
      <c r="CX211" s="459"/>
      <c r="CY211" s="459"/>
      <c r="CZ211" s="459"/>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459"/>
      <c r="AM212" s="459"/>
      <c r="AN212" s="459"/>
      <c r="AO212" s="1"/>
      <c r="AP212" s="1"/>
      <c r="AQ212" s="1"/>
      <c r="AR212" s="1"/>
      <c r="AS212" s="1"/>
      <c r="AT212" s="459"/>
      <c r="AU212" s="459"/>
      <c r="AV212" s="459"/>
      <c r="AW212" s="459"/>
      <c r="AX212" s="459"/>
      <c r="AY212" s="459"/>
      <c r="AZ212" s="459"/>
      <c r="BA212" s="459"/>
      <c r="BB212" s="459"/>
      <c r="BC212" s="459"/>
      <c r="BD212" s="459"/>
      <c r="BE212" s="459"/>
      <c r="BF212" s="459"/>
      <c r="BG212" s="459"/>
      <c r="BH212" s="459"/>
      <c r="BI212" s="459"/>
      <c r="BJ212" s="459"/>
      <c r="BK212" s="459"/>
      <c r="BL212" s="459"/>
      <c r="BM212" s="459"/>
      <c r="BN212" s="459"/>
      <c r="BO212" s="459"/>
      <c r="BP212" s="459"/>
      <c r="BQ212" s="459"/>
      <c r="BR212" s="459"/>
      <c r="BS212" s="459"/>
      <c r="BT212" s="459"/>
      <c r="BU212" s="459"/>
      <c r="BV212" s="459"/>
      <c r="BW212" s="459"/>
      <c r="BX212" s="459"/>
      <c r="BY212" s="459"/>
      <c r="BZ212" s="459"/>
      <c r="CA212" s="459"/>
      <c r="CB212" s="459"/>
      <c r="CC212" s="459"/>
      <c r="CD212" s="459"/>
      <c r="CE212" s="459"/>
      <c r="CF212" s="459"/>
      <c r="CG212" s="459"/>
      <c r="CH212" s="459"/>
      <c r="CI212" s="459"/>
      <c r="CJ212" s="459"/>
      <c r="CK212" s="459"/>
      <c r="CL212" s="459"/>
      <c r="CM212" s="459"/>
      <c r="CN212" s="459"/>
      <c r="CO212" s="459"/>
      <c r="CP212" s="459"/>
      <c r="CQ212" s="459"/>
      <c r="CR212" s="459"/>
      <c r="CS212" s="459"/>
      <c r="CT212" s="459"/>
      <c r="CU212" s="459"/>
      <c r="CV212" s="459"/>
      <c r="CW212" s="459"/>
      <c r="CX212" s="459"/>
      <c r="CY212" s="459"/>
      <c r="CZ212" s="459"/>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459"/>
      <c r="AM213" s="459"/>
      <c r="AN213" s="459"/>
      <c r="AO213" s="1"/>
      <c r="AP213" s="1"/>
      <c r="AQ213" s="1"/>
      <c r="AR213" s="1"/>
      <c r="AS213" s="1"/>
      <c r="AT213" s="459"/>
      <c r="AU213" s="459"/>
      <c r="AV213" s="459"/>
      <c r="AW213" s="459"/>
      <c r="AX213" s="459"/>
      <c r="AY213" s="459"/>
      <c r="AZ213" s="459"/>
      <c r="BA213" s="459"/>
      <c r="BB213" s="459"/>
      <c r="BC213" s="459"/>
      <c r="BD213" s="459"/>
      <c r="BE213" s="459"/>
      <c r="BF213" s="459"/>
      <c r="BG213" s="459"/>
      <c r="BH213" s="459"/>
      <c r="BI213" s="459"/>
      <c r="BJ213" s="459"/>
      <c r="BK213" s="459"/>
      <c r="BL213" s="459"/>
      <c r="BM213" s="459"/>
      <c r="BN213" s="459"/>
      <c r="BO213" s="459"/>
      <c r="BP213" s="459"/>
      <c r="BQ213" s="459"/>
      <c r="BR213" s="459"/>
      <c r="BS213" s="459"/>
      <c r="BT213" s="459"/>
      <c r="BU213" s="459"/>
      <c r="BV213" s="459"/>
      <c r="BW213" s="459"/>
      <c r="BX213" s="459"/>
      <c r="BY213" s="459"/>
      <c r="BZ213" s="459"/>
      <c r="CA213" s="459"/>
      <c r="CB213" s="459"/>
      <c r="CC213" s="459"/>
      <c r="CD213" s="459"/>
      <c r="CE213" s="459"/>
      <c r="CF213" s="459"/>
      <c r="CG213" s="459"/>
      <c r="CH213" s="459"/>
      <c r="CI213" s="459"/>
      <c r="CJ213" s="459"/>
      <c r="CK213" s="459"/>
      <c r="CL213" s="459"/>
      <c r="CM213" s="459"/>
      <c r="CN213" s="459"/>
      <c r="CO213" s="459"/>
      <c r="CP213" s="459"/>
      <c r="CQ213" s="459"/>
      <c r="CR213" s="459"/>
      <c r="CS213" s="459"/>
      <c r="CT213" s="459"/>
      <c r="CU213" s="459"/>
      <c r="CV213" s="459"/>
      <c r="CW213" s="459"/>
      <c r="CX213" s="459"/>
      <c r="CY213" s="459"/>
      <c r="CZ213" s="459"/>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459"/>
      <c r="AM214" s="459"/>
      <c r="AN214" s="459"/>
      <c r="AO214" s="1"/>
      <c r="AP214" s="1"/>
      <c r="AQ214" s="1"/>
      <c r="AR214" s="1"/>
      <c r="AS214" s="1"/>
      <c r="AT214" s="459"/>
      <c r="AU214" s="459"/>
      <c r="AV214" s="459"/>
      <c r="AW214" s="459"/>
      <c r="AX214" s="459"/>
      <c r="AY214" s="459"/>
      <c r="AZ214" s="459"/>
      <c r="BA214" s="459"/>
      <c r="BB214" s="459"/>
      <c r="BC214" s="459"/>
      <c r="BD214" s="459"/>
      <c r="BE214" s="459"/>
      <c r="BF214" s="459"/>
      <c r="BG214" s="459"/>
      <c r="BH214" s="459"/>
      <c r="BI214" s="459"/>
      <c r="BJ214" s="459"/>
      <c r="BK214" s="459"/>
      <c r="BL214" s="459"/>
      <c r="BM214" s="459"/>
      <c r="BN214" s="459"/>
      <c r="BO214" s="459"/>
      <c r="BP214" s="459"/>
      <c r="BQ214" s="459"/>
      <c r="BR214" s="459"/>
      <c r="BS214" s="459"/>
      <c r="BT214" s="459"/>
      <c r="BU214" s="459"/>
      <c r="BV214" s="459"/>
      <c r="BW214" s="459"/>
      <c r="BX214" s="459"/>
      <c r="BY214" s="459"/>
      <c r="BZ214" s="459"/>
      <c r="CA214" s="459"/>
      <c r="CB214" s="459"/>
      <c r="CC214" s="459"/>
      <c r="CD214" s="459"/>
      <c r="CE214" s="459"/>
      <c r="CF214" s="459"/>
      <c r="CG214" s="459"/>
      <c r="CH214" s="459"/>
      <c r="CI214" s="459"/>
      <c r="CJ214" s="459"/>
      <c r="CK214" s="459"/>
      <c r="CL214" s="459"/>
      <c r="CM214" s="459"/>
      <c r="CN214" s="459"/>
      <c r="CO214" s="459"/>
      <c r="CP214" s="459"/>
      <c r="CQ214" s="459"/>
      <c r="CR214" s="459"/>
      <c r="CS214" s="459"/>
      <c r="CT214" s="459"/>
      <c r="CU214" s="459"/>
      <c r="CV214" s="459"/>
      <c r="CW214" s="459"/>
      <c r="CX214" s="459"/>
      <c r="CY214" s="459"/>
      <c r="CZ214" s="459"/>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459"/>
      <c r="AM215" s="459"/>
      <c r="AN215" s="459"/>
      <c r="AO215" s="1"/>
      <c r="AP215" s="1"/>
      <c r="AQ215" s="1"/>
      <c r="AR215" s="1"/>
      <c r="AS215" s="1"/>
      <c r="AT215" s="459"/>
      <c r="AU215" s="459"/>
      <c r="AV215" s="459"/>
      <c r="AW215" s="459"/>
      <c r="AX215" s="459"/>
      <c r="AY215" s="459"/>
      <c r="AZ215" s="459"/>
      <c r="BA215" s="459"/>
      <c r="BB215" s="459"/>
      <c r="BC215" s="459"/>
      <c r="BD215" s="459"/>
      <c r="BE215" s="459"/>
      <c r="BF215" s="459"/>
      <c r="BG215" s="459"/>
      <c r="BH215" s="459"/>
      <c r="BI215" s="459"/>
      <c r="BJ215" s="459"/>
      <c r="BK215" s="459"/>
      <c r="BL215" s="459"/>
      <c r="BM215" s="459"/>
      <c r="BN215" s="459"/>
      <c r="BO215" s="459"/>
      <c r="BP215" s="459"/>
      <c r="BQ215" s="459"/>
      <c r="BR215" s="459"/>
      <c r="BS215" s="459"/>
      <c r="BT215" s="459"/>
      <c r="BU215" s="459"/>
      <c r="BV215" s="459"/>
      <c r="BW215" s="459"/>
      <c r="BX215" s="459"/>
      <c r="BY215" s="459"/>
      <c r="BZ215" s="459"/>
      <c r="CA215" s="459"/>
      <c r="CB215" s="459"/>
      <c r="CC215" s="459"/>
      <c r="CD215" s="459"/>
      <c r="CE215" s="459"/>
      <c r="CF215" s="459"/>
      <c r="CG215" s="459"/>
      <c r="CH215" s="459"/>
      <c r="CI215" s="459"/>
      <c r="CJ215" s="459"/>
      <c r="CK215" s="459"/>
      <c r="CL215" s="459"/>
      <c r="CM215" s="459"/>
      <c r="CN215" s="459"/>
      <c r="CO215" s="459"/>
      <c r="CP215" s="459"/>
      <c r="CQ215" s="459"/>
      <c r="CR215" s="459"/>
      <c r="CS215" s="459"/>
      <c r="CT215" s="459"/>
      <c r="CU215" s="459"/>
      <c r="CV215" s="459"/>
      <c r="CW215" s="459"/>
      <c r="CX215" s="459"/>
      <c r="CY215" s="459"/>
      <c r="CZ215" s="459"/>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459"/>
      <c r="AM216" s="459"/>
      <c r="AN216" s="459"/>
      <c r="AO216" s="1"/>
      <c r="AP216" s="1"/>
      <c r="AQ216" s="1"/>
      <c r="AR216" s="1"/>
      <c r="AS216" s="1"/>
      <c r="AT216" s="459"/>
      <c r="AU216" s="459"/>
      <c r="AV216" s="459"/>
      <c r="AW216" s="459"/>
      <c r="AX216" s="459"/>
      <c r="AY216" s="459"/>
      <c r="AZ216" s="459"/>
      <c r="BA216" s="459"/>
      <c r="BB216" s="459"/>
      <c r="BC216" s="459"/>
      <c r="BD216" s="459"/>
      <c r="BE216" s="459"/>
      <c r="BF216" s="459"/>
      <c r="BG216" s="459"/>
      <c r="BH216" s="459"/>
      <c r="BI216" s="459"/>
      <c r="BJ216" s="459"/>
      <c r="BK216" s="459"/>
      <c r="BL216" s="459"/>
      <c r="BM216" s="459"/>
      <c r="BN216" s="459"/>
      <c r="BO216" s="459"/>
      <c r="BP216" s="459"/>
      <c r="BQ216" s="459"/>
      <c r="BR216" s="459"/>
      <c r="BS216" s="459"/>
      <c r="BT216" s="459"/>
      <c r="BU216" s="459"/>
      <c r="BV216" s="459"/>
      <c r="BW216" s="459"/>
      <c r="BX216" s="459"/>
      <c r="BY216" s="459"/>
      <c r="BZ216" s="459"/>
      <c r="CA216" s="459"/>
      <c r="CB216" s="459"/>
      <c r="CC216" s="459"/>
      <c r="CD216" s="459"/>
      <c r="CE216" s="459"/>
      <c r="CF216" s="459"/>
      <c r="CG216" s="459"/>
      <c r="CH216" s="459"/>
      <c r="CI216" s="459"/>
      <c r="CJ216" s="459"/>
      <c r="CK216" s="459"/>
      <c r="CL216" s="459"/>
      <c r="CM216" s="459"/>
      <c r="CN216" s="459"/>
      <c r="CO216" s="459"/>
      <c r="CP216" s="459"/>
      <c r="CQ216" s="459"/>
      <c r="CR216" s="459"/>
      <c r="CS216" s="459"/>
      <c r="CT216" s="459"/>
      <c r="CU216" s="459"/>
      <c r="CV216" s="459"/>
      <c r="CW216" s="459"/>
      <c r="CX216" s="459"/>
      <c r="CY216" s="459"/>
      <c r="CZ216" s="459"/>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459"/>
      <c r="AM217" s="459"/>
      <c r="AN217" s="459"/>
      <c r="AO217" s="1"/>
      <c r="AP217" s="1"/>
      <c r="AQ217" s="1"/>
      <c r="AR217" s="1"/>
      <c r="AS217" s="1"/>
      <c r="AT217" s="459"/>
      <c r="AU217" s="459"/>
      <c r="AV217" s="459"/>
      <c r="AW217" s="459"/>
      <c r="AX217" s="459"/>
      <c r="AY217" s="459"/>
      <c r="AZ217" s="459"/>
      <c r="BA217" s="459"/>
      <c r="BB217" s="459"/>
      <c r="BC217" s="459"/>
      <c r="BD217" s="459"/>
      <c r="BE217" s="459"/>
      <c r="BF217" s="459"/>
      <c r="BG217" s="459"/>
      <c r="BH217" s="459"/>
      <c r="BI217" s="459"/>
      <c r="BJ217" s="459"/>
      <c r="BK217" s="459"/>
      <c r="BL217" s="459"/>
      <c r="BM217" s="459"/>
      <c r="BN217" s="459"/>
      <c r="BO217" s="459"/>
      <c r="BP217" s="459"/>
      <c r="BQ217" s="459"/>
      <c r="BR217" s="459"/>
      <c r="BS217" s="459"/>
      <c r="BT217" s="459"/>
      <c r="BU217" s="459"/>
      <c r="BV217" s="459"/>
      <c r="BW217" s="459"/>
      <c r="BX217" s="459"/>
      <c r="BY217" s="459"/>
      <c r="BZ217" s="459"/>
      <c r="CA217" s="459"/>
      <c r="CB217" s="459"/>
      <c r="CC217" s="459"/>
      <c r="CD217" s="459"/>
      <c r="CE217" s="459"/>
      <c r="CF217" s="459"/>
      <c r="CG217" s="459"/>
      <c r="CH217" s="459"/>
      <c r="CI217" s="459"/>
      <c r="CJ217" s="459"/>
      <c r="CK217" s="459"/>
      <c r="CL217" s="459"/>
      <c r="CM217" s="459"/>
      <c r="CN217" s="459"/>
      <c r="CO217" s="459"/>
      <c r="CP217" s="459"/>
      <c r="CQ217" s="459"/>
      <c r="CR217" s="459"/>
      <c r="CS217" s="459"/>
      <c r="CT217" s="459"/>
      <c r="CU217" s="459"/>
      <c r="CV217" s="459"/>
      <c r="CW217" s="459"/>
      <c r="CX217" s="459"/>
      <c r="CY217" s="459"/>
      <c r="CZ217" s="459"/>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459"/>
      <c r="AM218" s="459"/>
      <c r="AN218" s="459"/>
      <c r="AO218" s="1"/>
      <c r="AP218" s="1"/>
      <c r="AQ218" s="1"/>
      <c r="AR218" s="1"/>
      <c r="AS218" s="1"/>
      <c r="AT218" s="459"/>
      <c r="AU218" s="459"/>
      <c r="AV218" s="459"/>
      <c r="AW218" s="459"/>
      <c r="AX218" s="459"/>
      <c r="AY218" s="459"/>
      <c r="AZ218" s="459"/>
      <c r="BA218" s="459"/>
      <c r="BB218" s="459"/>
      <c r="BC218" s="459"/>
      <c r="BD218" s="459"/>
      <c r="BE218" s="459"/>
      <c r="BF218" s="459"/>
      <c r="BG218" s="459"/>
      <c r="BH218" s="459"/>
      <c r="BI218" s="459"/>
      <c r="BJ218" s="459"/>
      <c r="BK218" s="459"/>
      <c r="BL218" s="459"/>
      <c r="BM218" s="459"/>
      <c r="BN218" s="459"/>
      <c r="BO218" s="459"/>
      <c r="BP218" s="459"/>
      <c r="BQ218" s="459"/>
      <c r="BR218" s="459"/>
      <c r="BS218" s="459"/>
      <c r="BT218" s="459"/>
      <c r="BU218" s="459"/>
      <c r="BV218" s="459"/>
      <c r="BW218" s="459"/>
      <c r="BX218" s="459"/>
      <c r="BY218" s="459"/>
      <c r="BZ218" s="459"/>
      <c r="CA218" s="459"/>
      <c r="CB218" s="459"/>
      <c r="CC218" s="459"/>
      <c r="CD218" s="459"/>
      <c r="CE218" s="459"/>
      <c r="CF218" s="459"/>
      <c r="CG218" s="459"/>
      <c r="CH218" s="459"/>
      <c r="CI218" s="459"/>
      <c r="CJ218" s="459"/>
      <c r="CK218" s="459"/>
      <c r="CL218" s="459"/>
      <c r="CM218" s="459"/>
      <c r="CN218" s="459"/>
      <c r="CO218" s="459"/>
      <c r="CP218" s="459"/>
      <c r="CQ218" s="459"/>
      <c r="CR218" s="459"/>
      <c r="CS218" s="459"/>
      <c r="CT218" s="459"/>
      <c r="CU218" s="459"/>
      <c r="CV218" s="459"/>
      <c r="CW218" s="459"/>
      <c r="CX218" s="459"/>
      <c r="CY218" s="459"/>
      <c r="CZ218" s="459"/>
    </row>
    <row r="219" spans="1:104" s="81" customFormat="1" ht="16.5" hidden="1" outlineLevel="1">
      <c r="A219" s="252"/>
      <c r="B219" s="267"/>
      <c r="C219" s="236">
        <f>$A$54</f>
        <v>18</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459"/>
      <c r="AM219" s="459"/>
      <c r="AN219" s="459"/>
      <c r="AO219" s="1"/>
      <c r="AP219" s="1"/>
      <c r="AQ219" s="1"/>
      <c r="AR219" s="1"/>
      <c r="AS219" s="1"/>
      <c r="AT219" s="459"/>
      <c r="AU219" s="459"/>
      <c r="AV219" s="459"/>
      <c r="AW219" s="459"/>
      <c r="AX219" s="459"/>
      <c r="AY219" s="459"/>
      <c r="AZ219" s="459"/>
      <c r="BA219" s="459"/>
      <c r="BB219" s="459"/>
      <c r="BC219" s="459"/>
      <c r="BD219" s="459"/>
      <c r="BE219" s="459"/>
      <c r="BF219" s="459"/>
      <c r="BG219" s="459"/>
      <c r="BH219" s="459"/>
      <c r="BI219" s="459"/>
      <c r="BJ219" s="459"/>
      <c r="BK219" s="459"/>
      <c r="BL219" s="459"/>
      <c r="BM219" s="459"/>
      <c r="BN219" s="459"/>
      <c r="BO219" s="459"/>
      <c r="BP219" s="459"/>
      <c r="BQ219" s="459"/>
      <c r="BR219" s="459"/>
      <c r="BS219" s="459"/>
      <c r="BT219" s="459"/>
      <c r="BU219" s="459"/>
      <c r="BV219" s="459"/>
      <c r="BW219" s="459"/>
      <c r="BX219" s="459"/>
      <c r="BY219" s="459"/>
      <c r="BZ219" s="459"/>
      <c r="CA219" s="459"/>
      <c r="CB219" s="459"/>
      <c r="CC219" s="459"/>
      <c r="CD219" s="459"/>
      <c r="CE219" s="459"/>
      <c r="CF219" s="459"/>
      <c r="CG219" s="459"/>
      <c r="CH219" s="459"/>
      <c r="CI219" s="459"/>
      <c r="CJ219" s="459"/>
      <c r="CK219" s="459"/>
      <c r="CL219" s="459"/>
      <c r="CM219" s="459"/>
      <c r="CN219" s="459"/>
      <c r="CO219" s="459"/>
      <c r="CP219" s="459"/>
      <c r="CQ219" s="459"/>
      <c r="CR219" s="459"/>
      <c r="CS219" s="459"/>
      <c r="CT219" s="459"/>
      <c r="CU219" s="459"/>
      <c r="CV219" s="459"/>
      <c r="CW219" s="459"/>
      <c r="CX219" s="459"/>
      <c r="CY219" s="459"/>
      <c r="CZ219" s="459"/>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459"/>
      <c r="AM220" s="459"/>
      <c r="AN220" s="459"/>
      <c r="AO220" s="1"/>
      <c r="AP220" s="1"/>
      <c r="AQ220" s="1"/>
      <c r="AR220" s="1"/>
      <c r="AS220" s="1"/>
      <c r="AT220" s="459"/>
      <c r="AU220" s="459"/>
      <c r="AV220" s="459"/>
      <c r="AW220" s="459"/>
      <c r="AX220" s="459"/>
      <c r="AY220" s="459"/>
      <c r="AZ220" s="459"/>
      <c r="BA220" s="459"/>
      <c r="BB220" s="459"/>
      <c r="BC220" s="459"/>
      <c r="BD220" s="459"/>
      <c r="BE220" s="459"/>
      <c r="BF220" s="459"/>
      <c r="BG220" s="459"/>
      <c r="BH220" s="459"/>
      <c r="BI220" s="459"/>
      <c r="BJ220" s="459"/>
      <c r="BK220" s="459"/>
      <c r="BL220" s="459"/>
      <c r="BM220" s="459"/>
      <c r="BN220" s="459"/>
      <c r="BO220" s="459"/>
      <c r="BP220" s="459"/>
      <c r="BQ220" s="459"/>
      <c r="BR220" s="459"/>
      <c r="BS220" s="459"/>
      <c r="BT220" s="459"/>
      <c r="BU220" s="459"/>
      <c r="BV220" s="459"/>
      <c r="BW220" s="459"/>
      <c r="BX220" s="459"/>
      <c r="BY220" s="459"/>
      <c r="BZ220" s="459"/>
      <c r="CA220" s="459"/>
      <c r="CB220" s="459"/>
      <c r="CC220" s="459"/>
      <c r="CD220" s="459"/>
      <c r="CE220" s="459"/>
      <c r="CF220" s="459"/>
      <c r="CG220" s="459"/>
      <c r="CH220" s="459"/>
      <c r="CI220" s="459"/>
      <c r="CJ220" s="459"/>
      <c r="CK220" s="459"/>
      <c r="CL220" s="459"/>
      <c r="CM220" s="459"/>
      <c r="CN220" s="459"/>
      <c r="CO220" s="459"/>
      <c r="CP220" s="459"/>
      <c r="CQ220" s="459"/>
      <c r="CR220" s="459"/>
      <c r="CS220" s="459"/>
      <c r="CT220" s="459"/>
      <c r="CU220" s="459"/>
      <c r="CV220" s="459"/>
      <c r="CW220" s="459"/>
      <c r="CX220" s="459"/>
      <c r="CY220" s="459"/>
      <c r="CZ220" s="459"/>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459"/>
      <c r="AM221" s="459"/>
      <c r="AN221" s="459"/>
      <c r="AO221" s="1"/>
      <c r="AP221" s="1"/>
      <c r="AQ221" s="1"/>
      <c r="AR221" s="1"/>
      <c r="AS221" s="1"/>
      <c r="AT221" s="459"/>
      <c r="AU221" s="459"/>
      <c r="AV221" s="459"/>
      <c r="AW221" s="459"/>
      <c r="AX221" s="459"/>
      <c r="AY221" s="459"/>
      <c r="AZ221" s="459"/>
      <c r="BA221" s="459"/>
      <c r="BB221" s="459"/>
      <c r="BC221" s="459"/>
      <c r="BD221" s="459"/>
      <c r="BE221" s="459"/>
      <c r="BF221" s="459"/>
      <c r="BG221" s="459"/>
      <c r="BH221" s="459"/>
      <c r="BI221" s="459"/>
      <c r="BJ221" s="459"/>
      <c r="BK221" s="459"/>
      <c r="BL221" s="459"/>
      <c r="BM221" s="459"/>
      <c r="BN221" s="459"/>
      <c r="BO221" s="459"/>
      <c r="BP221" s="459"/>
      <c r="BQ221" s="459"/>
      <c r="BR221" s="459"/>
      <c r="BS221" s="459"/>
      <c r="BT221" s="459"/>
      <c r="BU221" s="459"/>
      <c r="BV221" s="459"/>
      <c r="BW221" s="459"/>
      <c r="BX221" s="459"/>
      <c r="BY221" s="459"/>
      <c r="BZ221" s="459"/>
      <c r="CA221" s="459"/>
      <c r="CB221" s="459"/>
      <c r="CC221" s="459"/>
      <c r="CD221" s="459"/>
      <c r="CE221" s="459"/>
      <c r="CF221" s="459"/>
      <c r="CG221" s="459"/>
      <c r="CH221" s="459"/>
      <c r="CI221" s="459"/>
      <c r="CJ221" s="459"/>
      <c r="CK221" s="459"/>
      <c r="CL221" s="459"/>
      <c r="CM221" s="459"/>
      <c r="CN221" s="459"/>
      <c r="CO221" s="459"/>
      <c r="CP221" s="459"/>
      <c r="CQ221" s="459"/>
      <c r="CR221" s="459"/>
      <c r="CS221" s="459"/>
      <c r="CT221" s="459"/>
      <c r="CU221" s="459"/>
      <c r="CV221" s="459"/>
      <c r="CW221" s="459"/>
      <c r="CX221" s="459"/>
      <c r="CY221" s="459"/>
      <c r="CZ221" s="459"/>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459"/>
      <c r="AM222" s="459"/>
      <c r="AN222" s="459"/>
      <c r="AO222" s="1"/>
      <c r="AP222" s="1"/>
      <c r="AQ222" s="1"/>
      <c r="AR222" s="1"/>
      <c r="AS222" s="1"/>
      <c r="AT222" s="459"/>
      <c r="AU222" s="459"/>
      <c r="AV222" s="459"/>
      <c r="AW222" s="459"/>
      <c r="AX222" s="459"/>
      <c r="AY222" s="459"/>
      <c r="AZ222" s="459"/>
      <c r="BA222" s="459"/>
      <c r="BB222" s="459"/>
      <c r="BC222" s="459"/>
      <c r="BD222" s="459"/>
      <c r="BE222" s="459"/>
      <c r="BF222" s="459"/>
      <c r="BG222" s="459"/>
      <c r="BH222" s="459"/>
      <c r="BI222" s="459"/>
      <c r="BJ222" s="459"/>
      <c r="BK222" s="459"/>
      <c r="BL222" s="459"/>
      <c r="BM222" s="459"/>
      <c r="BN222" s="459"/>
      <c r="BO222" s="459"/>
      <c r="BP222" s="459"/>
      <c r="BQ222" s="459"/>
      <c r="BR222" s="459"/>
      <c r="BS222" s="459"/>
      <c r="BT222" s="459"/>
      <c r="BU222" s="459"/>
      <c r="BV222" s="459"/>
      <c r="BW222" s="459"/>
      <c r="BX222" s="459"/>
      <c r="BY222" s="459"/>
      <c r="BZ222" s="459"/>
      <c r="CA222" s="459"/>
      <c r="CB222" s="459"/>
      <c r="CC222" s="459"/>
      <c r="CD222" s="459"/>
      <c r="CE222" s="459"/>
      <c r="CF222" s="459"/>
      <c r="CG222" s="459"/>
      <c r="CH222" s="459"/>
      <c r="CI222" s="459"/>
      <c r="CJ222" s="459"/>
      <c r="CK222" s="459"/>
      <c r="CL222" s="459"/>
      <c r="CM222" s="459"/>
      <c r="CN222" s="459"/>
      <c r="CO222" s="459"/>
      <c r="CP222" s="459"/>
      <c r="CQ222" s="459"/>
      <c r="CR222" s="459"/>
      <c r="CS222" s="459"/>
      <c r="CT222" s="459"/>
      <c r="CU222" s="459"/>
      <c r="CV222" s="459"/>
      <c r="CW222" s="459"/>
      <c r="CX222" s="459"/>
      <c r="CY222" s="459"/>
      <c r="CZ222" s="459"/>
    </row>
    <row r="223" spans="1:104" s="81" customFormat="1" ht="19.350000000000001" hidden="1" customHeight="1" outlineLevel="1">
      <c r="A223" s="252"/>
      <c r="B223" s="423">
        <f>O219</f>
        <v>0</v>
      </c>
      <c r="C223" s="42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459"/>
      <c r="AM223" s="459"/>
      <c r="AN223" s="459"/>
      <c r="AO223" s="1"/>
      <c r="AP223" s="1"/>
      <c r="AQ223" s="1"/>
      <c r="AR223" s="1"/>
      <c r="AS223" s="1"/>
      <c r="AT223" s="459"/>
      <c r="AU223" s="459"/>
      <c r="AV223" s="459"/>
      <c r="AW223" s="459"/>
      <c r="AX223" s="459"/>
      <c r="AY223" s="459"/>
      <c r="AZ223" s="459"/>
      <c r="BA223" s="459"/>
      <c r="BB223" s="459"/>
      <c r="BC223" s="459"/>
      <c r="BD223" s="459"/>
      <c r="BE223" s="459"/>
      <c r="BF223" s="459"/>
      <c r="BG223" s="459"/>
      <c r="BH223" s="459"/>
      <c r="BI223" s="459"/>
      <c r="BJ223" s="459"/>
      <c r="BK223" s="459"/>
      <c r="BL223" s="459"/>
      <c r="BM223" s="459"/>
      <c r="BN223" s="459"/>
      <c r="BO223" s="459"/>
      <c r="BP223" s="459"/>
      <c r="BQ223" s="459"/>
      <c r="BR223" s="459"/>
      <c r="BS223" s="459"/>
      <c r="BT223" s="459"/>
      <c r="BU223" s="459"/>
      <c r="BV223" s="459"/>
      <c r="BW223" s="459"/>
      <c r="BX223" s="459"/>
      <c r="BY223" s="459"/>
      <c r="BZ223" s="459"/>
      <c r="CA223" s="459"/>
      <c r="CB223" s="459"/>
      <c r="CC223" s="459"/>
      <c r="CD223" s="459"/>
      <c r="CE223" s="459"/>
      <c r="CF223" s="459"/>
      <c r="CG223" s="459"/>
      <c r="CH223" s="459"/>
      <c r="CI223" s="459"/>
      <c r="CJ223" s="459"/>
      <c r="CK223" s="459"/>
      <c r="CL223" s="459"/>
      <c r="CM223" s="459"/>
      <c r="CN223" s="459"/>
      <c r="CO223" s="459"/>
      <c r="CP223" s="459"/>
      <c r="CQ223" s="459"/>
      <c r="CR223" s="459"/>
      <c r="CS223" s="459"/>
      <c r="CT223" s="459"/>
      <c r="CU223" s="459"/>
      <c r="CV223" s="459"/>
      <c r="CW223" s="459"/>
      <c r="CX223" s="459"/>
      <c r="CY223" s="459"/>
      <c r="CZ223" s="459"/>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459"/>
      <c r="AM224" s="459"/>
      <c r="AN224" s="459"/>
      <c r="AO224" s="1"/>
      <c r="AP224" s="1"/>
      <c r="AQ224" s="1"/>
      <c r="AR224" s="1"/>
      <c r="AS224" s="1"/>
      <c r="AT224" s="459"/>
      <c r="AU224" s="459"/>
      <c r="AV224" s="459"/>
      <c r="AW224" s="459"/>
      <c r="AX224" s="459"/>
      <c r="AY224" s="459"/>
      <c r="AZ224" s="459"/>
      <c r="BA224" s="459"/>
      <c r="BB224" s="459"/>
      <c r="BC224" s="459"/>
      <c r="BD224" s="459"/>
      <c r="BE224" s="459"/>
      <c r="BF224" s="459"/>
      <c r="BG224" s="459"/>
      <c r="BH224" s="459"/>
      <c r="BI224" s="459"/>
      <c r="BJ224" s="459"/>
      <c r="BK224" s="459"/>
      <c r="BL224" s="459"/>
      <c r="BM224" s="459"/>
      <c r="BN224" s="459"/>
      <c r="BO224" s="459"/>
      <c r="BP224" s="459"/>
      <c r="BQ224" s="459"/>
      <c r="BR224" s="459"/>
      <c r="BS224" s="459"/>
      <c r="BT224" s="459"/>
      <c r="BU224" s="459"/>
      <c r="BV224" s="459"/>
      <c r="BW224" s="459"/>
      <c r="BX224" s="459"/>
      <c r="BY224" s="459"/>
      <c r="BZ224" s="459"/>
      <c r="CA224" s="459"/>
      <c r="CB224" s="459"/>
      <c r="CC224" s="459"/>
      <c r="CD224" s="459"/>
      <c r="CE224" s="459"/>
      <c r="CF224" s="459"/>
      <c r="CG224" s="459"/>
      <c r="CH224" s="459"/>
      <c r="CI224" s="459"/>
      <c r="CJ224" s="459"/>
      <c r="CK224" s="459"/>
      <c r="CL224" s="459"/>
      <c r="CM224" s="459"/>
      <c r="CN224" s="459"/>
      <c r="CO224" s="459"/>
      <c r="CP224" s="459"/>
      <c r="CQ224" s="459"/>
      <c r="CR224" s="459"/>
      <c r="CS224" s="459"/>
      <c r="CT224" s="459"/>
      <c r="CU224" s="459"/>
      <c r="CV224" s="459"/>
      <c r="CW224" s="459"/>
      <c r="CX224" s="459"/>
      <c r="CY224" s="459"/>
      <c r="CZ224" s="459"/>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459"/>
      <c r="AM225" s="459"/>
      <c r="AN225" s="459"/>
      <c r="AO225" s="1"/>
      <c r="AP225" s="1"/>
      <c r="AQ225" s="1"/>
      <c r="AR225" s="1"/>
      <c r="AS225" s="1"/>
      <c r="AT225" s="459"/>
      <c r="AU225" s="459"/>
      <c r="AV225" s="459"/>
      <c r="AW225" s="459"/>
      <c r="AX225" s="459"/>
      <c r="AY225" s="459"/>
      <c r="AZ225" s="459"/>
      <c r="BA225" s="459"/>
      <c r="BB225" s="459"/>
      <c r="BC225" s="459"/>
      <c r="BD225" s="459"/>
      <c r="BE225" s="459"/>
      <c r="BF225" s="459"/>
      <c r="BG225" s="459"/>
      <c r="BH225" s="459"/>
      <c r="BI225" s="459"/>
      <c r="BJ225" s="459"/>
      <c r="BK225" s="459"/>
      <c r="BL225" s="459"/>
      <c r="BM225" s="459"/>
      <c r="BN225" s="459"/>
      <c r="BO225" s="459"/>
      <c r="BP225" s="459"/>
      <c r="BQ225" s="459"/>
      <c r="BR225" s="459"/>
      <c r="BS225" s="459"/>
      <c r="BT225" s="459"/>
      <c r="BU225" s="459"/>
      <c r="BV225" s="459"/>
      <c r="BW225" s="459"/>
      <c r="BX225" s="459"/>
      <c r="BY225" s="459"/>
      <c r="BZ225" s="459"/>
      <c r="CA225" s="459"/>
      <c r="CB225" s="459"/>
      <c r="CC225" s="459"/>
      <c r="CD225" s="459"/>
      <c r="CE225" s="459"/>
      <c r="CF225" s="459"/>
      <c r="CG225" s="459"/>
      <c r="CH225" s="459"/>
      <c r="CI225" s="459"/>
      <c r="CJ225" s="459"/>
      <c r="CK225" s="459"/>
      <c r="CL225" s="459"/>
      <c r="CM225" s="459"/>
      <c r="CN225" s="459"/>
      <c r="CO225" s="459"/>
      <c r="CP225" s="459"/>
      <c r="CQ225" s="459"/>
      <c r="CR225" s="459"/>
      <c r="CS225" s="459"/>
      <c r="CT225" s="459"/>
      <c r="CU225" s="459"/>
      <c r="CV225" s="459"/>
      <c r="CW225" s="459"/>
      <c r="CX225" s="459"/>
      <c r="CY225" s="459"/>
      <c r="CZ225" s="459"/>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459"/>
      <c r="AM226" s="459"/>
      <c r="AN226" s="459"/>
      <c r="AO226" s="1"/>
      <c r="AP226" s="1"/>
      <c r="AQ226" s="1"/>
      <c r="AR226" s="1"/>
      <c r="AS226" s="1"/>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459"/>
      <c r="AM227" s="459"/>
      <c r="AN227" s="459"/>
      <c r="AO227" s="1"/>
      <c r="AP227" s="1"/>
      <c r="AQ227" s="1"/>
      <c r="AR227" s="1"/>
      <c r="AS227" s="1"/>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459"/>
      <c r="AM228" s="459"/>
      <c r="AN228" s="459"/>
      <c r="AO228" s="1"/>
      <c r="AP228" s="1"/>
      <c r="AQ228" s="1"/>
      <c r="AR228" s="1"/>
      <c r="AS228" s="1"/>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459"/>
      <c r="AM229" s="459"/>
      <c r="AN229" s="459"/>
      <c r="AO229" s="1"/>
      <c r="AP229" s="1"/>
      <c r="AQ229" s="1"/>
      <c r="AR229" s="1"/>
      <c r="AS229" s="1"/>
      <c r="AT229" s="459"/>
      <c r="AU229" s="459"/>
      <c r="AV229" s="459"/>
      <c r="AW229" s="459"/>
      <c r="AX229" s="459"/>
      <c r="AY229" s="459"/>
      <c r="AZ229" s="459"/>
      <c r="BA229" s="459"/>
      <c r="BB229" s="459"/>
      <c r="BC229" s="459"/>
      <c r="BD229" s="459"/>
      <c r="BE229" s="459"/>
      <c r="BF229" s="459"/>
      <c r="BG229" s="459"/>
      <c r="BH229" s="459"/>
      <c r="BI229" s="459"/>
      <c r="BJ229" s="459"/>
      <c r="BK229" s="459"/>
      <c r="BL229" s="459"/>
      <c r="BM229" s="459"/>
      <c r="BN229" s="459"/>
      <c r="BO229" s="459"/>
      <c r="BP229" s="459"/>
      <c r="BQ229" s="459"/>
      <c r="BR229" s="459"/>
      <c r="BS229" s="459"/>
      <c r="BT229" s="459"/>
      <c r="BU229" s="459"/>
      <c r="BV229" s="459"/>
      <c r="BW229" s="459"/>
      <c r="BX229" s="459"/>
      <c r="BY229" s="459"/>
      <c r="BZ229" s="459"/>
      <c r="CA229" s="459"/>
      <c r="CB229" s="459"/>
      <c r="CC229" s="459"/>
      <c r="CD229" s="459"/>
      <c r="CE229" s="459"/>
      <c r="CF229" s="459"/>
      <c r="CG229" s="459"/>
      <c r="CH229" s="459"/>
      <c r="CI229" s="459"/>
      <c r="CJ229" s="459"/>
      <c r="CK229" s="459"/>
      <c r="CL229" s="459"/>
      <c r="CM229" s="459"/>
      <c r="CN229" s="459"/>
      <c r="CO229" s="459"/>
      <c r="CP229" s="459"/>
      <c r="CQ229" s="459"/>
      <c r="CR229" s="459"/>
      <c r="CS229" s="459"/>
      <c r="CT229" s="459"/>
      <c r="CU229" s="459"/>
      <c r="CV229" s="459"/>
      <c r="CW229" s="459"/>
      <c r="CX229" s="459"/>
      <c r="CY229" s="459"/>
      <c r="CZ229" s="459"/>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459"/>
      <c r="AM230" s="459"/>
      <c r="AN230" s="459"/>
      <c r="AO230" s="1"/>
      <c r="AP230" s="1"/>
      <c r="AQ230" s="1"/>
      <c r="AR230" s="1"/>
      <c r="AS230" s="1"/>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459"/>
      <c r="AM231" s="459"/>
      <c r="AN231" s="459"/>
      <c r="AO231" s="1"/>
      <c r="AP231" s="1"/>
      <c r="AQ231" s="1"/>
      <c r="AR231" s="1"/>
      <c r="AS231" s="1"/>
      <c r="AT231" s="459"/>
      <c r="AU231" s="459"/>
      <c r="AV231" s="459"/>
      <c r="AW231" s="459"/>
      <c r="AX231" s="459"/>
      <c r="AY231" s="459"/>
      <c r="AZ231" s="459"/>
      <c r="BA231" s="459"/>
      <c r="BB231" s="459"/>
      <c r="BC231" s="459"/>
      <c r="BD231" s="459"/>
      <c r="BE231" s="459"/>
      <c r="BF231" s="459"/>
      <c r="BG231" s="459"/>
      <c r="BH231" s="459"/>
      <c r="BI231" s="459"/>
      <c r="BJ231" s="459"/>
      <c r="BK231" s="459"/>
      <c r="BL231" s="459"/>
      <c r="BM231" s="459"/>
      <c r="BN231" s="459"/>
      <c r="BO231" s="459"/>
      <c r="BP231" s="459"/>
      <c r="BQ231" s="459"/>
      <c r="BR231" s="459"/>
      <c r="BS231" s="459"/>
      <c r="BT231" s="459"/>
      <c r="BU231" s="459"/>
      <c r="BV231" s="459"/>
      <c r="BW231" s="459"/>
      <c r="BX231" s="459"/>
      <c r="BY231" s="459"/>
      <c r="BZ231" s="459"/>
      <c r="CA231" s="459"/>
      <c r="CB231" s="459"/>
      <c r="CC231" s="459"/>
      <c r="CD231" s="459"/>
      <c r="CE231" s="459"/>
      <c r="CF231" s="459"/>
      <c r="CG231" s="459"/>
      <c r="CH231" s="459"/>
      <c r="CI231" s="459"/>
      <c r="CJ231" s="459"/>
      <c r="CK231" s="459"/>
      <c r="CL231" s="459"/>
      <c r="CM231" s="459"/>
      <c r="CN231" s="459"/>
      <c r="CO231" s="459"/>
      <c r="CP231" s="459"/>
      <c r="CQ231" s="459"/>
      <c r="CR231" s="459"/>
      <c r="CS231" s="459"/>
      <c r="CT231" s="459"/>
      <c r="CU231" s="459"/>
      <c r="CV231" s="459"/>
      <c r="CW231" s="459"/>
      <c r="CX231" s="459"/>
      <c r="CY231" s="459"/>
      <c r="CZ231" s="459"/>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459"/>
      <c r="AM232" s="459"/>
      <c r="AN232" s="459"/>
      <c r="AO232" s="1"/>
      <c r="AP232" s="1"/>
      <c r="AQ232" s="1"/>
      <c r="AR232" s="1"/>
      <c r="AS232" s="1"/>
      <c r="AT232" s="459"/>
      <c r="AU232" s="459"/>
      <c r="AV232" s="459"/>
      <c r="AW232" s="459"/>
      <c r="AX232" s="459"/>
      <c r="AY232" s="459"/>
      <c r="AZ232" s="459"/>
      <c r="BA232" s="459"/>
      <c r="BB232" s="459"/>
      <c r="BC232" s="459"/>
      <c r="BD232" s="459"/>
      <c r="BE232" s="459"/>
      <c r="BF232" s="459"/>
      <c r="BG232" s="459"/>
      <c r="BH232" s="459"/>
      <c r="BI232" s="459"/>
      <c r="BJ232" s="459"/>
      <c r="BK232" s="459"/>
      <c r="BL232" s="459"/>
      <c r="BM232" s="459"/>
      <c r="BN232" s="459"/>
      <c r="BO232" s="459"/>
      <c r="BP232" s="459"/>
      <c r="BQ232" s="459"/>
      <c r="BR232" s="459"/>
      <c r="BS232" s="459"/>
      <c r="BT232" s="459"/>
      <c r="BU232" s="459"/>
      <c r="BV232" s="459"/>
      <c r="BW232" s="459"/>
      <c r="BX232" s="459"/>
      <c r="BY232" s="459"/>
      <c r="BZ232" s="459"/>
      <c r="CA232" s="459"/>
      <c r="CB232" s="459"/>
      <c r="CC232" s="459"/>
      <c r="CD232" s="459"/>
      <c r="CE232" s="459"/>
      <c r="CF232" s="459"/>
      <c r="CG232" s="459"/>
      <c r="CH232" s="459"/>
      <c r="CI232" s="459"/>
      <c r="CJ232" s="459"/>
      <c r="CK232" s="459"/>
      <c r="CL232" s="459"/>
      <c r="CM232" s="459"/>
      <c r="CN232" s="459"/>
      <c r="CO232" s="459"/>
      <c r="CP232" s="459"/>
      <c r="CQ232" s="459"/>
      <c r="CR232" s="459"/>
      <c r="CS232" s="459"/>
      <c r="CT232" s="459"/>
      <c r="CU232" s="459"/>
      <c r="CV232" s="459"/>
      <c r="CW232" s="459"/>
      <c r="CX232" s="459"/>
      <c r="CY232" s="459"/>
      <c r="CZ232" s="459"/>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459"/>
      <c r="AM233" s="459"/>
      <c r="AN233" s="459"/>
      <c r="AO233" s="1"/>
      <c r="AP233" s="1"/>
      <c r="AQ233" s="1"/>
      <c r="AR233" s="1"/>
      <c r="AS233" s="1"/>
      <c r="AT233" s="459"/>
      <c r="AU233" s="459"/>
      <c r="AV233" s="459"/>
      <c r="AW233" s="459"/>
      <c r="AX233" s="459"/>
      <c r="AY233" s="459"/>
      <c r="AZ233" s="459"/>
      <c r="BA233" s="459"/>
      <c r="BB233" s="459"/>
      <c r="BC233" s="459"/>
      <c r="BD233" s="459"/>
      <c r="BE233" s="459"/>
      <c r="BF233" s="459"/>
      <c r="BG233" s="459"/>
      <c r="BH233" s="459"/>
      <c r="BI233" s="459"/>
      <c r="BJ233" s="459"/>
      <c r="BK233" s="459"/>
      <c r="BL233" s="459"/>
      <c r="BM233" s="459"/>
      <c r="BN233" s="459"/>
      <c r="BO233" s="459"/>
      <c r="BP233" s="459"/>
      <c r="BQ233" s="459"/>
      <c r="BR233" s="459"/>
      <c r="BS233" s="459"/>
      <c r="BT233" s="459"/>
      <c r="BU233" s="459"/>
      <c r="BV233" s="459"/>
      <c r="BW233" s="459"/>
      <c r="BX233" s="459"/>
      <c r="BY233" s="459"/>
      <c r="BZ233" s="459"/>
      <c r="CA233" s="459"/>
      <c r="CB233" s="459"/>
      <c r="CC233" s="459"/>
      <c r="CD233" s="459"/>
      <c r="CE233" s="459"/>
      <c r="CF233" s="459"/>
      <c r="CG233" s="459"/>
      <c r="CH233" s="459"/>
      <c r="CI233" s="459"/>
      <c r="CJ233" s="459"/>
      <c r="CK233" s="459"/>
      <c r="CL233" s="459"/>
      <c r="CM233" s="459"/>
      <c r="CN233" s="459"/>
      <c r="CO233" s="459"/>
      <c r="CP233" s="459"/>
      <c r="CQ233" s="459"/>
      <c r="CR233" s="459"/>
      <c r="CS233" s="459"/>
      <c r="CT233" s="459"/>
      <c r="CU233" s="459"/>
      <c r="CV233" s="459"/>
      <c r="CW233" s="459"/>
      <c r="CX233" s="459"/>
      <c r="CY233" s="459"/>
      <c r="CZ233" s="459"/>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459"/>
      <c r="AM234" s="459"/>
      <c r="AN234" s="459"/>
      <c r="AO234" s="1"/>
      <c r="AP234" s="1"/>
      <c r="AQ234" s="1"/>
      <c r="AR234" s="1"/>
      <c r="AS234" s="1"/>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459"/>
      <c r="AM235" s="459"/>
      <c r="AN235" s="459"/>
      <c r="AO235" s="1"/>
      <c r="AP235" s="1"/>
      <c r="AQ235" s="1"/>
      <c r="AR235" s="1"/>
      <c r="AS235" s="1"/>
      <c r="AT235" s="459"/>
      <c r="AU235" s="459"/>
      <c r="AV235" s="459"/>
      <c r="AW235" s="459"/>
      <c r="AX235" s="459"/>
      <c r="AY235" s="459"/>
      <c r="AZ235" s="459"/>
      <c r="BA235" s="459"/>
      <c r="BB235" s="459"/>
      <c r="BC235" s="459"/>
      <c r="BD235" s="459"/>
      <c r="BE235" s="459"/>
      <c r="BF235" s="459"/>
      <c r="BG235" s="459"/>
      <c r="BH235" s="459"/>
      <c r="BI235" s="459"/>
      <c r="BJ235" s="459"/>
      <c r="BK235" s="459"/>
      <c r="BL235" s="459"/>
      <c r="BM235" s="459"/>
      <c r="BN235" s="459"/>
      <c r="BO235" s="459"/>
      <c r="BP235" s="459"/>
      <c r="BQ235" s="459"/>
      <c r="BR235" s="459"/>
      <c r="BS235" s="459"/>
      <c r="BT235" s="459"/>
      <c r="BU235" s="459"/>
      <c r="BV235" s="459"/>
      <c r="BW235" s="459"/>
      <c r="BX235" s="459"/>
      <c r="BY235" s="459"/>
      <c r="BZ235" s="459"/>
      <c r="CA235" s="459"/>
      <c r="CB235" s="459"/>
      <c r="CC235" s="459"/>
      <c r="CD235" s="459"/>
      <c r="CE235" s="459"/>
      <c r="CF235" s="459"/>
      <c r="CG235" s="459"/>
      <c r="CH235" s="459"/>
      <c r="CI235" s="459"/>
      <c r="CJ235" s="459"/>
      <c r="CK235" s="459"/>
      <c r="CL235" s="459"/>
      <c r="CM235" s="459"/>
      <c r="CN235" s="459"/>
      <c r="CO235" s="459"/>
      <c r="CP235" s="459"/>
      <c r="CQ235" s="459"/>
      <c r="CR235" s="459"/>
      <c r="CS235" s="459"/>
      <c r="CT235" s="459"/>
      <c r="CU235" s="459"/>
      <c r="CV235" s="459"/>
      <c r="CW235" s="459"/>
      <c r="CX235" s="459"/>
      <c r="CY235" s="459"/>
      <c r="CZ235" s="459"/>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459"/>
      <c r="AM236" s="459"/>
      <c r="AN236" s="459"/>
      <c r="AO236" s="1"/>
      <c r="AP236" s="1"/>
      <c r="AQ236" s="1"/>
      <c r="AR236" s="1"/>
      <c r="AS236" s="1"/>
      <c r="AT236" s="459"/>
      <c r="AU236" s="459"/>
      <c r="AV236" s="459"/>
      <c r="AW236" s="459"/>
      <c r="AX236" s="459"/>
      <c r="AY236" s="459"/>
      <c r="AZ236" s="459"/>
      <c r="BA236" s="459"/>
      <c r="BB236" s="459"/>
      <c r="BC236" s="459"/>
      <c r="BD236" s="459"/>
      <c r="BE236" s="459"/>
      <c r="BF236" s="459"/>
      <c r="BG236" s="459"/>
      <c r="BH236" s="459"/>
      <c r="BI236" s="459"/>
      <c r="BJ236" s="459"/>
      <c r="BK236" s="459"/>
      <c r="BL236" s="459"/>
      <c r="BM236" s="459"/>
      <c r="BN236" s="459"/>
      <c r="BO236" s="459"/>
      <c r="BP236" s="459"/>
      <c r="BQ236" s="459"/>
      <c r="BR236" s="459"/>
      <c r="BS236" s="459"/>
      <c r="BT236" s="459"/>
      <c r="BU236" s="459"/>
      <c r="BV236" s="459"/>
      <c r="BW236" s="459"/>
      <c r="BX236" s="459"/>
      <c r="BY236" s="459"/>
      <c r="BZ236" s="459"/>
      <c r="CA236" s="459"/>
      <c r="CB236" s="459"/>
      <c r="CC236" s="459"/>
      <c r="CD236" s="459"/>
      <c r="CE236" s="459"/>
      <c r="CF236" s="459"/>
      <c r="CG236" s="459"/>
      <c r="CH236" s="459"/>
      <c r="CI236" s="459"/>
      <c r="CJ236" s="459"/>
      <c r="CK236" s="459"/>
      <c r="CL236" s="459"/>
      <c r="CM236" s="459"/>
      <c r="CN236" s="459"/>
      <c r="CO236" s="459"/>
      <c r="CP236" s="459"/>
      <c r="CQ236" s="459"/>
      <c r="CR236" s="459"/>
      <c r="CS236" s="459"/>
      <c r="CT236" s="459"/>
      <c r="CU236" s="459"/>
      <c r="CV236" s="459"/>
      <c r="CW236" s="459"/>
      <c r="CX236" s="459"/>
      <c r="CY236" s="459"/>
      <c r="CZ236" s="459"/>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459"/>
      <c r="AM237" s="459"/>
      <c r="AN237" s="459"/>
      <c r="AO237" s="1"/>
      <c r="AP237" s="1"/>
      <c r="AQ237" s="1"/>
      <c r="AR237" s="1"/>
      <c r="AS237" s="1"/>
      <c r="AT237" s="459"/>
      <c r="AU237" s="459"/>
      <c r="AV237" s="459"/>
      <c r="AW237" s="459"/>
      <c r="AX237" s="459"/>
      <c r="AY237" s="459"/>
      <c r="AZ237" s="459"/>
      <c r="BA237" s="459"/>
      <c r="BB237" s="459"/>
      <c r="BC237" s="459"/>
      <c r="BD237" s="459"/>
      <c r="BE237" s="459"/>
      <c r="BF237" s="459"/>
      <c r="BG237" s="459"/>
      <c r="BH237" s="459"/>
      <c r="BI237" s="459"/>
      <c r="BJ237" s="459"/>
      <c r="BK237" s="459"/>
      <c r="BL237" s="459"/>
      <c r="BM237" s="459"/>
      <c r="BN237" s="459"/>
      <c r="BO237" s="459"/>
      <c r="BP237" s="459"/>
      <c r="BQ237" s="459"/>
      <c r="BR237" s="459"/>
      <c r="BS237" s="459"/>
      <c r="BT237" s="459"/>
      <c r="BU237" s="459"/>
      <c r="BV237" s="459"/>
      <c r="BW237" s="459"/>
      <c r="BX237" s="459"/>
      <c r="BY237" s="459"/>
      <c r="BZ237" s="459"/>
      <c r="CA237" s="459"/>
      <c r="CB237" s="459"/>
      <c r="CC237" s="459"/>
      <c r="CD237" s="459"/>
      <c r="CE237" s="459"/>
      <c r="CF237" s="459"/>
      <c r="CG237" s="459"/>
      <c r="CH237" s="459"/>
      <c r="CI237" s="459"/>
      <c r="CJ237" s="459"/>
      <c r="CK237" s="459"/>
      <c r="CL237" s="459"/>
      <c r="CM237" s="459"/>
      <c r="CN237" s="459"/>
      <c r="CO237" s="459"/>
      <c r="CP237" s="459"/>
      <c r="CQ237" s="459"/>
      <c r="CR237" s="459"/>
      <c r="CS237" s="459"/>
      <c r="CT237" s="459"/>
      <c r="CU237" s="459"/>
      <c r="CV237" s="459"/>
      <c r="CW237" s="459"/>
      <c r="CX237" s="459"/>
      <c r="CY237" s="459"/>
      <c r="CZ237" s="459"/>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459"/>
      <c r="AM238" s="459"/>
      <c r="AN238" s="459"/>
      <c r="AO238" s="1"/>
      <c r="AP238" s="1"/>
      <c r="AQ238" s="1"/>
      <c r="AR238" s="1"/>
      <c r="AS238" s="1"/>
      <c r="AT238" s="459"/>
      <c r="AU238" s="459"/>
      <c r="AV238" s="459"/>
      <c r="AW238" s="459"/>
      <c r="AX238" s="459"/>
      <c r="AY238" s="459"/>
      <c r="AZ238" s="459"/>
      <c r="BA238" s="459"/>
      <c r="BB238" s="459"/>
      <c r="BC238" s="459"/>
      <c r="BD238" s="459"/>
      <c r="BE238" s="459"/>
      <c r="BF238" s="459"/>
      <c r="BG238" s="459"/>
      <c r="BH238" s="459"/>
      <c r="BI238" s="459"/>
      <c r="BJ238" s="459"/>
      <c r="BK238" s="459"/>
      <c r="BL238" s="459"/>
      <c r="BM238" s="459"/>
      <c r="BN238" s="459"/>
      <c r="BO238" s="459"/>
      <c r="BP238" s="459"/>
      <c r="BQ238" s="459"/>
      <c r="BR238" s="459"/>
      <c r="BS238" s="459"/>
      <c r="BT238" s="459"/>
      <c r="BU238" s="459"/>
      <c r="BV238" s="459"/>
      <c r="BW238" s="459"/>
      <c r="BX238" s="459"/>
      <c r="BY238" s="459"/>
      <c r="BZ238" s="459"/>
      <c r="CA238" s="459"/>
      <c r="CB238" s="459"/>
      <c r="CC238" s="459"/>
      <c r="CD238" s="459"/>
      <c r="CE238" s="459"/>
      <c r="CF238" s="459"/>
      <c r="CG238" s="459"/>
      <c r="CH238" s="459"/>
      <c r="CI238" s="459"/>
      <c r="CJ238" s="459"/>
      <c r="CK238" s="459"/>
      <c r="CL238" s="459"/>
      <c r="CM238" s="459"/>
      <c r="CN238" s="459"/>
      <c r="CO238" s="459"/>
      <c r="CP238" s="459"/>
      <c r="CQ238" s="459"/>
      <c r="CR238" s="459"/>
      <c r="CS238" s="459"/>
      <c r="CT238" s="459"/>
      <c r="CU238" s="459"/>
      <c r="CV238" s="459"/>
      <c r="CW238" s="459"/>
      <c r="CX238" s="459"/>
      <c r="CY238" s="459"/>
      <c r="CZ238" s="459"/>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459"/>
      <c r="AM239" s="459"/>
      <c r="AN239" s="459"/>
      <c r="AO239" s="1"/>
      <c r="AP239" s="1"/>
      <c r="AQ239" s="1"/>
      <c r="AR239" s="1"/>
      <c r="AS239" s="1"/>
      <c r="AT239" s="459"/>
      <c r="AU239" s="459"/>
      <c r="AV239" s="459"/>
      <c r="AW239" s="459"/>
      <c r="AX239" s="459"/>
      <c r="AY239" s="459"/>
      <c r="AZ239" s="459"/>
      <c r="BA239" s="459"/>
      <c r="BB239" s="459"/>
      <c r="BC239" s="459"/>
      <c r="BD239" s="459"/>
      <c r="BE239" s="459"/>
      <c r="BF239" s="459"/>
      <c r="BG239" s="459"/>
      <c r="BH239" s="459"/>
      <c r="BI239" s="459"/>
      <c r="BJ239" s="459"/>
      <c r="BK239" s="459"/>
      <c r="BL239" s="459"/>
      <c r="BM239" s="459"/>
      <c r="BN239" s="459"/>
      <c r="BO239" s="459"/>
      <c r="BP239" s="459"/>
      <c r="BQ239" s="459"/>
      <c r="BR239" s="459"/>
      <c r="BS239" s="459"/>
      <c r="BT239" s="459"/>
      <c r="BU239" s="459"/>
      <c r="BV239" s="459"/>
      <c r="BW239" s="459"/>
      <c r="BX239" s="459"/>
      <c r="BY239" s="459"/>
      <c r="BZ239" s="459"/>
      <c r="CA239" s="459"/>
      <c r="CB239" s="459"/>
      <c r="CC239" s="459"/>
      <c r="CD239" s="459"/>
      <c r="CE239" s="459"/>
      <c r="CF239" s="459"/>
      <c r="CG239" s="459"/>
      <c r="CH239" s="459"/>
      <c r="CI239" s="459"/>
      <c r="CJ239" s="459"/>
      <c r="CK239" s="459"/>
      <c r="CL239" s="459"/>
      <c r="CM239" s="459"/>
      <c r="CN239" s="459"/>
      <c r="CO239" s="459"/>
      <c r="CP239" s="459"/>
      <c r="CQ239" s="459"/>
      <c r="CR239" s="459"/>
      <c r="CS239" s="459"/>
      <c r="CT239" s="459"/>
      <c r="CU239" s="459"/>
      <c r="CV239" s="459"/>
      <c r="CW239" s="459"/>
      <c r="CX239" s="459"/>
      <c r="CY239" s="459"/>
      <c r="CZ239" s="459"/>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459"/>
      <c r="AM240" s="459"/>
      <c r="AN240" s="459"/>
      <c r="AO240" s="1"/>
      <c r="AP240" s="1"/>
      <c r="AQ240" s="1"/>
      <c r="AR240" s="1"/>
      <c r="AS240" s="1"/>
      <c r="AT240" s="459"/>
      <c r="AU240" s="459"/>
      <c r="AV240" s="459"/>
      <c r="AW240" s="459"/>
      <c r="AX240" s="459"/>
      <c r="AY240" s="459"/>
      <c r="AZ240" s="459"/>
      <c r="BA240" s="459"/>
      <c r="BB240" s="459"/>
      <c r="BC240" s="459"/>
      <c r="BD240" s="459"/>
      <c r="BE240" s="459"/>
      <c r="BF240" s="459"/>
      <c r="BG240" s="459"/>
      <c r="BH240" s="459"/>
      <c r="BI240" s="459"/>
      <c r="BJ240" s="459"/>
      <c r="BK240" s="459"/>
      <c r="BL240" s="459"/>
      <c r="BM240" s="459"/>
      <c r="BN240" s="459"/>
      <c r="BO240" s="459"/>
      <c r="BP240" s="459"/>
      <c r="BQ240" s="459"/>
      <c r="BR240" s="459"/>
      <c r="BS240" s="459"/>
      <c r="BT240" s="459"/>
      <c r="BU240" s="459"/>
      <c r="BV240" s="459"/>
      <c r="BW240" s="459"/>
      <c r="BX240" s="459"/>
      <c r="BY240" s="459"/>
      <c r="BZ240" s="459"/>
      <c r="CA240" s="459"/>
      <c r="CB240" s="459"/>
      <c r="CC240" s="459"/>
      <c r="CD240" s="459"/>
      <c r="CE240" s="459"/>
      <c r="CF240" s="459"/>
      <c r="CG240" s="459"/>
      <c r="CH240" s="459"/>
      <c r="CI240" s="459"/>
      <c r="CJ240" s="459"/>
      <c r="CK240" s="459"/>
      <c r="CL240" s="459"/>
      <c r="CM240" s="459"/>
      <c r="CN240" s="459"/>
      <c r="CO240" s="459"/>
      <c r="CP240" s="459"/>
      <c r="CQ240" s="459"/>
      <c r="CR240" s="459"/>
      <c r="CS240" s="459"/>
      <c r="CT240" s="459"/>
      <c r="CU240" s="459"/>
      <c r="CV240" s="459"/>
      <c r="CW240" s="459"/>
      <c r="CX240" s="459"/>
      <c r="CY240" s="459"/>
      <c r="CZ240" s="459"/>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459"/>
      <c r="AM241" s="459"/>
      <c r="AN241" s="459"/>
      <c r="AO241" s="1"/>
      <c r="AP241" s="1"/>
      <c r="AQ241" s="1"/>
      <c r="AR241" s="1"/>
      <c r="AS241" s="1"/>
      <c r="AT241" s="459"/>
      <c r="AU241" s="459"/>
      <c r="AV241" s="459"/>
      <c r="AW241" s="459"/>
      <c r="AX241" s="459"/>
      <c r="AY241" s="459"/>
      <c r="AZ241" s="459"/>
      <c r="BA241" s="459"/>
      <c r="BB241" s="459"/>
      <c r="BC241" s="459"/>
      <c r="BD241" s="459"/>
      <c r="BE241" s="459"/>
      <c r="BF241" s="459"/>
      <c r="BG241" s="459"/>
      <c r="BH241" s="459"/>
      <c r="BI241" s="459"/>
      <c r="BJ241" s="459"/>
      <c r="BK241" s="459"/>
      <c r="BL241" s="459"/>
      <c r="BM241" s="459"/>
      <c r="BN241" s="459"/>
      <c r="BO241" s="459"/>
      <c r="BP241" s="459"/>
      <c r="BQ241" s="459"/>
      <c r="BR241" s="459"/>
      <c r="BS241" s="459"/>
      <c r="BT241" s="459"/>
      <c r="BU241" s="459"/>
      <c r="BV241" s="459"/>
      <c r="BW241" s="459"/>
      <c r="BX241" s="459"/>
      <c r="BY241" s="459"/>
      <c r="BZ241" s="459"/>
      <c r="CA241" s="459"/>
      <c r="CB241" s="459"/>
      <c r="CC241" s="459"/>
      <c r="CD241" s="459"/>
      <c r="CE241" s="459"/>
      <c r="CF241" s="459"/>
      <c r="CG241" s="459"/>
      <c r="CH241" s="459"/>
      <c r="CI241" s="459"/>
      <c r="CJ241" s="459"/>
      <c r="CK241" s="459"/>
      <c r="CL241" s="459"/>
      <c r="CM241" s="459"/>
      <c r="CN241" s="459"/>
      <c r="CO241" s="459"/>
      <c r="CP241" s="459"/>
      <c r="CQ241" s="459"/>
      <c r="CR241" s="459"/>
      <c r="CS241" s="459"/>
      <c r="CT241" s="459"/>
      <c r="CU241" s="459"/>
      <c r="CV241" s="459"/>
      <c r="CW241" s="459"/>
      <c r="CX241" s="459"/>
      <c r="CY241" s="459"/>
      <c r="CZ241" s="459"/>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459"/>
      <c r="AM242" s="459"/>
      <c r="AN242" s="459"/>
      <c r="AO242" s="1"/>
      <c r="AP242" s="1"/>
      <c r="AQ242" s="1"/>
      <c r="AR242" s="1"/>
      <c r="AS242" s="1"/>
      <c r="AT242" s="459"/>
      <c r="AU242" s="459"/>
      <c r="AV242" s="459"/>
      <c r="AW242" s="459"/>
      <c r="AX242" s="459"/>
      <c r="AY242" s="459"/>
      <c r="AZ242" s="459"/>
      <c r="BA242" s="459"/>
      <c r="BB242" s="459"/>
      <c r="BC242" s="459"/>
      <c r="BD242" s="459"/>
      <c r="BE242" s="459"/>
      <c r="BF242" s="459"/>
      <c r="BG242" s="459"/>
      <c r="BH242" s="459"/>
      <c r="BI242" s="459"/>
      <c r="BJ242" s="459"/>
      <c r="BK242" s="459"/>
      <c r="BL242" s="459"/>
      <c r="BM242" s="459"/>
      <c r="BN242" s="459"/>
      <c r="BO242" s="459"/>
      <c r="BP242" s="459"/>
      <c r="BQ242" s="459"/>
      <c r="BR242" s="459"/>
      <c r="BS242" s="459"/>
      <c r="BT242" s="459"/>
      <c r="BU242" s="459"/>
      <c r="BV242" s="459"/>
      <c r="BW242" s="459"/>
      <c r="BX242" s="459"/>
      <c r="BY242" s="459"/>
      <c r="BZ242" s="459"/>
      <c r="CA242" s="459"/>
      <c r="CB242" s="459"/>
      <c r="CC242" s="459"/>
      <c r="CD242" s="459"/>
      <c r="CE242" s="459"/>
      <c r="CF242" s="459"/>
      <c r="CG242" s="459"/>
      <c r="CH242" s="459"/>
      <c r="CI242" s="459"/>
      <c r="CJ242" s="459"/>
      <c r="CK242" s="459"/>
      <c r="CL242" s="459"/>
      <c r="CM242" s="459"/>
      <c r="CN242" s="459"/>
      <c r="CO242" s="459"/>
      <c r="CP242" s="459"/>
      <c r="CQ242" s="459"/>
      <c r="CR242" s="459"/>
      <c r="CS242" s="459"/>
      <c r="CT242" s="459"/>
      <c r="CU242" s="459"/>
      <c r="CV242" s="459"/>
      <c r="CW242" s="459"/>
      <c r="CX242" s="459"/>
      <c r="CY242" s="459"/>
      <c r="CZ242" s="459"/>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459"/>
      <c r="AM243" s="459"/>
      <c r="AN243" s="459"/>
      <c r="AO243" s="1"/>
      <c r="AP243" s="1"/>
      <c r="AQ243" s="1"/>
      <c r="AR243" s="1"/>
      <c r="AS243" s="1"/>
      <c r="AT243" s="459"/>
      <c r="AU243" s="459"/>
      <c r="AV243" s="459"/>
      <c r="AW243" s="459"/>
      <c r="AX243" s="459"/>
      <c r="AY243" s="459"/>
      <c r="AZ243" s="459"/>
      <c r="BA243" s="459"/>
      <c r="BB243" s="459"/>
      <c r="BC243" s="459"/>
      <c r="BD243" s="459"/>
      <c r="BE243" s="459"/>
      <c r="BF243" s="459"/>
      <c r="BG243" s="459"/>
      <c r="BH243" s="459"/>
      <c r="BI243" s="459"/>
      <c r="BJ243" s="459"/>
      <c r="BK243" s="459"/>
      <c r="BL243" s="459"/>
      <c r="BM243" s="459"/>
      <c r="BN243" s="459"/>
      <c r="BO243" s="459"/>
      <c r="BP243" s="459"/>
      <c r="BQ243" s="459"/>
      <c r="BR243" s="459"/>
      <c r="BS243" s="459"/>
      <c r="BT243" s="459"/>
      <c r="BU243" s="459"/>
      <c r="BV243" s="459"/>
      <c r="BW243" s="459"/>
      <c r="BX243" s="459"/>
      <c r="BY243" s="459"/>
      <c r="BZ243" s="459"/>
      <c r="CA243" s="459"/>
      <c r="CB243" s="459"/>
      <c r="CC243" s="459"/>
      <c r="CD243" s="459"/>
      <c r="CE243" s="459"/>
      <c r="CF243" s="459"/>
      <c r="CG243" s="459"/>
      <c r="CH243" s="459"/>
      <c r="CI243" s="459"/>
      <c r="CJ243" s="459"/>
      <c r="CK243" s="459"/>
      <c r="CL243" s="459"/>
      <c r="CM243" s="459"/>
      <c r="CN243" s="459"/>
      <c r="CO243" s="459"/>
      <c r="CP243" s="459"/>
      <c r="CQ243" s="459"/>
      <c r="CR243" s="459"/>
      <c r="CS243" s="459"/>
      <c r="CT243" s="459"/>
      <c r="CU243" s="459"/>
      <c r="CV243" s="459"/>
      <c r="CW243" s="459"/>
      <c r="CX243" s="459"/>
      <c r="CY243" s="459"/>
      <c r="CZ243" s="459"/>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459"/>
      <c r="AM244" s="459"/>
      <c r="AN244" s="459"/>
      <c r="AO244" s="1"/>
      <c r="AP244" s="1"/>
      <c r="AQ244" s="1"/>
      <c r="AR244" s="1"/>
      <c r="AS244" s="1"/>
      <c r="AT244" s="459"/>
      <c r="AU244" s="459"/>
      <c r="AV244" s="459"/>
      <c r="AW244" s="459"/>
      <c r="AX244" s="459"/>
      <c r="AY244" s="459"/>
      <c r="AZ244" s="459"/>
      <c r="BA244" s="459"/>
      <c r="BB244" s="459"/>
      <c r="BC244" s="459"/>
      <c r="BD244" s="459"/>
      <c r="BE244" s="459"/>
      <c r="BF244" s="459"/>
      <c r="BG244" s="459"/>
      <c r="BH244" s="459"/>
      <c r="BI244" s="459"/>
      <c r="BJ244" s="459"/>
      <c r="BK244" s="459"/>
      <c r="BL244" s="459"/>
      <c r="BM244" s="459"/>
      <c r="BN244" s="459"/>
      <c r="BO244" s="459"/>
      <c r="BP244" s="459"/>
      <c r="BQ244" s="459"/>
      <c r="BR244" s="459"/>
      <c r="BS244" s="459"/>
      <c r="BT244" s="459"/>
      <c r="BU244" s="459"/>
      <c r="BV244" s="459"/>
      <c r="BW244" s="459"/>
      <c r="BX244" s="459"/>
      <c r="BY244" s="459"/>
      <c r="BZ244" s="459"/>
      <c r="CA244" s="459"/>
      <c r="CB244" s="459"/>
      <c r="CC244" s="459"/>
      <c r="CD244" s="459"/>
      <c r="CE244" s="459"/>
      <c r="CF244" s="459"/>
      <c r="CG244" s="459"/>
      <c r="CH244" s="459"/>
      <c r="CI244" s="459"/>
      <c r="CJ244" s="459"/>
      <c r="CK244" s="459"/>
      <c r="CL244" s="459"/>
      <c r="CM244" s="459"/>
      <c r="CN244" s="459"/>
      <c r="CO244" s="459"/>
      <c r="CP244" s="459"/>
      <c r="CQ244" s="459"/>
      <c r="CR244" s="459"/>
      <c r="CS244" s="459"/>
      <c r="CT244" s="459"/>
      <c r="CU244" s="459"/>
      <c r="CV244" s="459"/>
      <c r="CW244" s="459"/>
      <c r="CX244" s="459"/>
      <c r="CY244" s="459"/>
      <c r="CZ244" s="459"/>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459"/>
      <c r="AM245" s="459"/>
      <c r="AN245" s="459"/>
      <c r="AO245" s="1"/>
      <c r="AP245" s="1"/>
      <c r="AQ245" s="1"/>
      <c r="AR245" s="1"/>
      <c r="AS245" s="1"/>
      <c r="AT245" s="459"/>
      <c r="AU245" s="459"/>
      <c r="AV245" s="459"/>
      <c r="AW245" s="459"/>
      <c r="AX245" s="459"/>
      <c r="AY245" s="459"/>
      <c r="AZ245" s="459"/>
      <c r="BA245" s="459"/>
      <c r="BB245" s="459"/>
      <c r="BC245" s="459"/>
      <c r="BD245" s="459"/>
      <c r="BE245" s="459"/>
      <c r="BF245" s="459"/>
      <c r="BG245" s="459"/>
      <c r="BH245" s="459"/>
      <c r="BI245" s="459"/>
      <c r="BJ245" s="459"/>
      <c r="BK245" s="459"/>
      <c r="BL245" s="459"/>
      <c r="BM245" s="459"/>
      <c r="BN245" s="459"/>
      <c r="BO245" s="459"/>
      <c r="BP245" s="459"/>
      <c r="BQ245" s="459"/>
      <c r="BR245" s="459"/>
      <c r="BS245" s="459"/>
      <c r="BT245" s="459"/>
      <c r="BU245" s="459"/>
      <c r="BV245" s="459"/>
      <c r="BW245" s="459"/>
      <c r="BX245" s="459"/>
      <c r="BY245" s="459"/>
      <c r="BZ245" s="459"/>
      <c r="CA245" s="459"/>
      <c r="CB245" s="459"/>
      <c r="CC245" s="459"/>
      <c r="CD245" s="459"/>
      <c r="CE245" s="459"/>
      <c r="CF245" s="459"/>
      <c r="CG245" s="459"/>
      <c r="CH245" s="459"/>
      <c r="CI245" s="459"/>
      <c r="CJ245" s="459"/>
      <c r="CK245" s="459"/>
      <c r="CL245" s="459"/>
      <c r="CM245" s="459"/>
      <c r="CN245" s="459"/>
      <c r="CO245" s="459"/>
      <c r="CP245" s="459"/>
      <c r="CQ245" s="459"/>
      <c r="CR245" s="459"/>
      <c r="CS245" s="459"/>
      <c r="CT245" s="459"/>
      <c r="CU245" s="459"/>
      <c r="CV245" s="459"/>
      <c r="CW245" s="459"/>
      <c r="CX245" s="459"/>
      <c r="CY245" s="459"/>
      <c r="CZ245" s="459"/>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459"/>
      <c r="AM246" s="459"/>
      <c r="AN246" s="459"/>
      <c r="AO246" s="1"/>
      <c r="AP246" s="1"/>
      <c r="AQ246" s="1"/>
      <c r="AR246" s="1"/>
      <c r="AS246" s="1"/>
      <c r="AT246" s="459"/>
      <c r="AU246" s="459"/>
      <c r="AV246" s="459"/>
      <c r="AW246" s="459"/>
      <c r="AX246" s="459"/>
      <c r="AY246" s="459"/>
      <c r="AZ246" s="459"/>
      <c r="BA246" s="459"/>
      <c r="BB246" s="459"/>
      <c r="BC246" s="459"/>
      <c r="BD246" s="459"/>
      <c r="BE246" s="459"/>
      <c r="BF246" s="459"/>
      <c r="BG246" s="459"/>
      <c r="BH246" s="459"/>
      <c r="BI246" s="459"/>
      <c r="BJ246" s="459"/>
      <c r="BK246" s="459"/>
      <c r="BL246" s="459"/>
      <c r="BM246" s="459"/>
      <c r="BN246" s="459"/>
      <c r="BO246" s="459"/>
      <c r="BP246" s="459"/>
      <c r="BQ246" s="459"/>
      <c r="BR246" s="459"/>
      <c r="BS246" s="459"/>
      <c r="BT246" s="459"/>
      <c r="BU246" s="459"/>
      <c r="BV246" s="459"/>
      <c r="BW246" s="459"/>
      <c r="BX246" s="459"/>
      <c r="BY246" s="459"/>
      <c r="BZ246" s="459"/>
      <c r="CA246" s="459"/>
      <c r="CB246" s="459"/>
      <c r="CC246" s="459"/>
      <c r="CD246" s="459"/>
      <c r="CE246" s="459"/>
      <c r="CF246" s="459"/>
      <c r="CG246" s="459"/>
      <c r="CH246" s="459"/>
      <c r="CI246" s="459"/>
      <c r="CJ246" s="459"/>
      <c r="CK246" s="459"/>
      <c r="CL246" s="459"/>
      <c r="CM246" s="459"/>
      <c r="CN246" s="459"/>
      <c r="CO246" s="459"/>
      <c r="CP246" s="459"/>
      <c r="CQ246" s="459"/>
      <c r="CR246" s="459"/>
      <c r="CS246" s="459"/>
      <c r="CT246" s="459"/>
      <c r="CU246" s="459"/>
      <c r="CV246" s="459"/>
      <c r="CW246" s="459"/>
      <c r="CX246" s="459"/>
      <c r="CY246" s="459"/>
      <c r="CZ246" s="459"/>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459"/>
      <c r="AM247" s="459"/>
      <c r="AN247" s="459"/>
      <c r="AO247" s="1"/>
      <c r="AP247" s="1"/>
      <c r="AQ247" s="1"/>
      <c r="AR247" s="1"/>
      <c r="AS247" s="1"/>
      <c r="AT247" s="459"/>
      <c r="AU247" s="459"/>
      <c r="AV247" s="459"/>
      <c r="AW247" s="459"/>
      <c r="AX247" s="459"/>
      <c r="AY247" s="459"/>
      <c r="AZ247" s="459"/>
      <c r="BA247" s="459"/>
      <c r="BB247" s="459"/>
      <c r="BC247" s="459"/>
      <c r="BD247" s="459"/>
      <c r="BE247" s="459"/>
      <c r="BF247" s="459"/>
      <c r="BG247" s="459"/>
      <c r="BH247" s="459"/>
      <c r="BI247" s="459"/>
      <c r="BJ247" s="459"/>
      <c r="BK247" s="459"/>
      <c r="BL247" s="459"/>
      <c r="BM247" s="459"/>
      <c r="BN247" s="459"/>
      <c r="BO247" s="459"/>
      <c r="BP247" s="459"/>
      <c r="BQ247" s="459"/>
      <c r="BR247" s="459"/>
      <c r="BS247" s="459"/>
      <c r="BT247" s="459"/>
      <c r="BU247" s="459"/>
      <c r="BV247" s="459"/>
      <c r="BW247" s="459"/>
      <c r="BX247" s="459"/>
      <c r="BY247" s="459"/>
      <c r="BZ247" s="459"/>
      <c r="CA247" s="459"/>
      <c r="CB247" s="459"/>
      <c r="CC247" s="459"/>
      <c r="CD247" s="459"/>
      <c r="CE247" s="459"/>
      <c r="CF247" s="459"/>
      <c r="CG247" s="459"/>
      <c r="CH247" s="459"/>
      <c r="CI247" s="459"/>
      <c r="CJ247" s="459"/>
      <c r="CK247" s="459"/>
      <c r="CL247" s="459"/>
      <c r="CM247" s="459"/>
      <c r="CN247" s="459"/>
      <c r="CO247" s="459"/>
      <c r="CP247" s="459"/>
      <c r="CQ247" s="459"/>
      <c r="CR247" s="459"/>
      <c r="CS247" s="459"/>
      <c r="CT247" s="459"/>
      <c r="CU247" s="459"/>
      <c r="CV247" s="459"/>
      <c r="CW247" s="459"/>
      <c r="CX247" s="459"/>
      <c r="CY247" s="459"/>
      <c r="CZ247" s="459"/>
    </row>
    <row r="248" spans="1:104" ht="19.350000000000001" customHeight="1" collapsed="1"/>
  </sheetData>
  <sheetProtection algorithmName="SHA-512" hashValue="ZLDcDRht6jiP6kNTSKuYI8kPrilBDIq0IBqAWQmU2oTIxp/SiuXYmiFyQQRcAN68KNJk0JFwHbkcmODEf/vtlw==" saltValue="t2zklA5JCoQnK0uhydirlw=="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269" priority="37">
      <formula>OR($C13="休暇",$C13="休日")</formula>
    </cfRule>
  </conditionalFormatting>
  <conditionalFormatting sqref="B13:B43">
    <cfRule type="expression" dxfId="268" priority="88">
      <formula>$B13="日"</formula>
    </cfRule>
    <cfRule type="expression" dxfId="267" priority="89">
      <formula>$B13="土"</formula>
    </cfRule>
  </conditionalFormatting>
  <conditionalFormatting sqref="B64 B68 F68 B71">
    <cfRule type="expression" dxfId="266" priority="35">
      <formula>OR($N$54="管理職",$N$54="裁量労働制",$N$54="固定残業制")</formula>
    </cfRule>
  </conditionalFormatting>
  <conditionalFormatting sqref="B64 B68 F68">
    <cfRule type="expression" dxfId="265" priority="3">
      <formula>OR($N$54="(大学・国研等)管理職",$N$54="(大学・国研等)裁量労働制")</formula>
    </cfRule>
  </conditionalFormatting>
  <conditionalFormatting sqref="B76">
    <cfRule type="expression" dxfId="264" priority="15">
      <formula>OR($N$54="管理職",$N$54="裁量労働制")</formula>
    </cfRule>
  </conditionalFormatting>
  <conditionalFormatting sqref="B77">
    <cfRule type="expression" dxfId="263" priority="29">
      <formula>OR($N$54="管理職",$N$54="裁量労働制")</formula>
    </cfRule>
  </conditionalFormatting>
  <conditionalFormatting sqref="B80">
    <cfRule type="expression" dxfId="262" priority="27">
      <formula>$N$54="固定残業制"</formula>
    </cfRule>
  </conditionalFormatting>
  <conditionalFormatting sqref="B83 B87 B90">
    <cfRule type="expression" dxfId="261" priority="24">
      <formula>$N$54="固定残業制"</formula>
    </cfRule>
  </conditionalFormatting>
  <conditionalFormatting sqref="B84 B88 B91">
    <cfRule type="expression" dxfId="260" priority="21">
      <formula>$N$54="固定残業制"</formula>
    </cfRule>
  </conditionalFormatting>
  <conditionalFormatting sqref="B65:C65 B69:C69 F69 B72:C72 B78:C78">
    <cfRule type="expression" dxfId="259" priority="9">
      <formula>OR($N$54="管理職",$N$54="裁量労働制")</formula>
    </cfRule>
  </conditionalFormatting>
  <conditionalFormatting sqref="B65:C65 B69:C69 F69 B72:C72">
    <cfRule type="expression" dxfId="258" priority="33">
      <formula>OR($N$54="管理職",$N$54="裁量労働制",$N$54="固定残業制")</formula>
    </cfRule>
  </conditionalFormatting>
  <conditionalFormatting sqref="B65:C65 B69:C69 F69">
    <cfRule type="expression" dxfId="257" priority="2">
      <formula>OR($N$54="(大学・国研等)管理職",$N$54="(大学・国研等)裁量労働制")</formula>
    </cfRule>
  </conditionalFormatting>
  <conditionalFormatting sqref="B69:D69">
    <cfRule type="expression" dxfId="256" priority="7">
      <formula>OR($N$54="管理職",$N$54="裁量労働制",$N$54="固定残業制",$N$54="(大学・国研等)管理職",$N$54="(大学・国研等)裁量労働制")</formula>
    </cfRule>
  </conditionalFormatting>
  <conditionalFormatting sqref="C64 F64:O64 C68 G68:O68 C71:N71">
    <cfRule type="expression" dxfId="255" priority="14">
      <formula>OR($N$54="管理職",$N$54="裁量労働制",$N$54="固定残業制")</formula>
    </cfRule>
  </conditionalFormatting>
  <conditionalFormatting sqref="C80:L80">
    <cfRule type="expression" dxfId="254" priority="25">
      <formula>$N$54="固定残業制"</formula>
    </cfRule>
  </conditionalFormatting>
  <conditionalFormatting sqref="C83:L83 C90:N90 C87:E87">
    <cfRule type="expression" dxfId="253" priority="18">
      <formula>$N$54="固定残業制"</formula>
    </cfRule>
  </conditionalFormatting>
  <conditionalFormatting sqref="C84:L84 C88:L88 C91:N91">
    <cfRule type="expression" dxfId="252" priority="19">
      <formula>$N$54="固定残業制"</formula>
    </cfRule>
  </conditionalFormatting>
  <conditionalFormatting sqref="C76:N76">
    <cfRule type="expression" dxfId="251" priority="34">
      <formula>OR($N$54="管理職",$N$54="裁量労働制")</formula>
    </cfRule>
  </conditionalFormatting>
  <conditionalFormatting sqref="C78:N78">
    <cfRule type="expression" dxfId="250" priority="32">
      <formula>OR($N$54="管理職",$N$54="裁量労働制")</formula>
    </cfRule>
  </conditionalFormatting>
  <conditionalFormatting sqref="C64:O64 C68 G68:O68">
    <cfRule type="expression" dxfId="249" priority="12">
      <formula>OR($N$54="管理職",$N$54="裁量労働制",$N$54="固定残業制",$N$54="(大学・国研等)管理職",$N$54="(大学・国研等)裁量労働制")</formula>
    </cfRule>
  </conditionalFormatting>
  <conditionalFormatting sqref="D65">
    <cfRule type="expression" dxfId="248" priority="1">
      <formula>OR($N$54="(大学・国研等)管理職",$N$54="(大学・国研等)裁量労働制")</formula>
    </cfRule>
  </conditionalFormatting>
  <conditionalFormatting sqref="D65:O65 C69 G69:O69 C72:N72">
    <cfRule type="expression" dxfId="247" priority="11">
      <formula>OR($N$54="管理職",$N$54="裁量労働制",$N$54="固定残業制")</formula>
    </cfRule>
  </conditionalFormatting>
  <conditionalFormatting sqref="D65:O65 C69 G69:O69">
    <cfRule type="expression" dxfId="246" priority="5">
      <formula>OR($N$54="(大学・国研等)管理職",$N$54="(大学・国研等)裁量労働制")</formula>
    </cfRule>
  </conditionalFormatting>
  <conditionalFormatting sqref="E10:F10">
    <cfRule type="expression" dxfId="245" priority="76">
      <formula>OR(I9="管理職/高プロ",I9="固定残業代有",I9="(大学・国研等)管理職/高プロ")</formula>
    </cfRule>
  </conditionalFormatting>
  <conditionalFormatting sqref="F83:L83 H90:N90">
    <cfRule type="expression" dxfId="244" priority="6">
      <formula>$N$54="固定残業制"</formula>
    </cfRule>
  </conditionalFormatting>
  <conditionalFormatting sqref="F87:L87">
    <cfRule type="expression" dxfId="243" priority="20">
      <formula>$N$54="固定残業制"</formula>
    </cfRule>
  </conditionalFormatting>
  <conditionalFormatting sqref="F77:N77">
    <cfRule type="expression" dxfId="242" priority="16">
      <formula>OR($N$54="管理職",$N$54="裁量労働制")</formula>
    </cfRule>
  </conditionalFormatting>
  <conditionalFormatting sqref="G10">
    <cfRule type="expression" dxfId="241" priority="78">
      <formula>OR($I$9="管理職/高プロ",$I$9="固定残業代有",$I$9="(大学・国研等)管理職/高プロ")</formula>
    </cfRule>
  </conditionalFormatting>
  <conditionalFormatting sqref="H2">
    <cfRule type="expression" dxfId="240" priority="84">
      <formula>COUNTA($F$1)=1</formula>
    </cfRule>
  </conditionalFormatting>
  <conditionalFormatting sqref="H10">
    <cfRule type="expression" dxfId="239" priority="74">
      <formula>OR($I$9="管理職/高プロ",$I$9="裁量",$I$9="固定残業代有",$I$9="(大学・国研等)裁量")</formula>
    </cfRule>
  </conditionalFormatting>
  <conditionalFormatting sqref="I9:J9">
    <cfRule type="expression" dxfId="238" priority="86">
      <formula>COUNTA($F$1)=1</formula>
    </cfRule>
  </conditionalFormatting>
  <conditionalFormatting sqref="I1:M1">
    <cfRule type="expression" dxfId="237" priority="87">
      <formula>$I$1&lt;&gt;"-"</formula>
    </cfRule>
  </conditionalFormatting>
  <conditionalFormatting sqref="J10">
    <cfRule type="expression" dxfId="236" priority="75">
      <formula>OR($I$9="管理職/高プロ",$I$9="裁量",$I$9="固定残業代有",$I$9="(大学・国研等)裁量")</formula>
    </cfRule>
  </conditionalFormatting>
  <conditionalFormatting sqref="K10">
    <cfRule type="expression" dxfId="235" priority="77">
      <formula>OR($I$9="裁量",$I$9="固定残業代有",$I$9="(大学・国研等)裁量")</formula>
    </cfRule>
  </conditionalFormatting>
  <conditionalFormatting sqref="M80">
    <cfRule type="expression" dxfId="234" priority="26">
      <formula>$N$54="固定残業制"</formula>
    </cfRule>
  </conditionalFormatting>
  <conditionalFormatting sqref="M83 M87 O90">
    <cfRule type="expression" dxfId="233" priority="23">
      <formula>$N$54="固定残業制"</formula>
    </cfRule>
  </conditionalFormatting>
  <conditionalFormatting sqref="M84 M88 O91">
    <cfRule type="expression" dxfId="232" priority="22">
      <formula>$N$54="固定残業制"</formula>
    </cfRule>
  </conditionalFormatting>
  <conditionalFormatting sqref="N10">
    <cfRule type="expression" dxfId="231" priority="79">
      <formula>OR($I$9="裁量",$I$9="固定残業代有",$I$9="(大学・国研等)裁量")</formula>
    </cfRule>
  </conditionalFormatting>
  <conditionalFormatting sqref="O10">
    <cfRule type="expression" dxfId="230" priority="80">
      <formula>OR($H$2="あり",$Q$2="あり")</formula>
    </cfRule>
  </conditionalFormatting>
  <conditionalFormatting sqref="O76">
    <cfRule type="expression" dxfId="229" priority="31">
      <formula>OR($N$54="管理職",$N$54="裁量労働制")</formula>
    </cfRule>
  </conditionalFormatting>
  <conditionalFormatting sqref="O77">
    <cfRule type="expression" dxfId="228" priority="10">
      <formula>OR(,$N$54="管理職",$N$54="裁量労働制")</formula>
    </cfRule>
  </conditionalFormatting>
  <conditionalFormatting sqref="O78">
    <cfRule type="expression" dxfId="227" priority="28">
      <formula>OR($N$54="管理職",$N$54="裁量労働制")</formula>
    </cfRule>
  </conditionalFormatting>
  <conditionalFormatting sqref="O80 O84 O88">
    <cfRule type="expression" dxfId="226" priority="17">
      <formula>$N$54="固定残業制"</formula>
    </cfRule>
  </conditionalFormatting>
  <conditionalFormatting sqref="P64 D68 O68:P68">
    <cfRule type="expression" dxfId="225" priority="4">
      <formula>OR($N$54="(大学・国研等)管理職",$N$54="(大学・国研等)裁量労働制")</formula>
    </cfRule>
  </conditionalFormatting>
  <conditionalFormatting sqref="P64 D68 P68 O71">
    <cfRule type="expression" dxfId="224" priority="13">
      <formula>OR($N$54="管理職",$N$54="裁量労働制",$N$54="固定残業制")</formula>
    </cfRule>
  </conditionalFormatting>
  <conditionalFormatting sqref="P65 P69 O72">
    <cfRule type="expression" dxfId="223" priority="8">
      <formula>OR($N$54="管理職",$N$54="裁量労働制",$N$54="固定残業制")</formula>
    </cfRule>
  </conditionalFormatting>
  <conditionalFormatting sqref="P65 P69">
    <cfRule type="expression" dxfId="222" priority="30">
      <formula>OR($N$54="管理職",$N$54="裁量労働制",$N$54="(大学・国研等)管理職",$N$54="(大学・国研等)裁量労働制")</formula>
    </cfRule>
  </conditionalFormatting>
  <conditionalFormatting sqref="Q2">
    <cfRule type="expression" dxfId="221" priority="85">
      <formula>COUNTA($F$1)=1</formula>
    </cfRule>
  </conditionalFormatting>
  <conditionalFormatting sqref="Q10">
    <cfRule type="expression" dxfId="220" priority="81">
      <formula>OR($H$2="あり",$Q$2="あり")</formula>
    </cfRule>
  </conditionalFormatting>
  <conditionalFormatting sqref="AI1">
    <cfRule type="expression" dxfId="217" priority="90">
      <formula>COUNTIF(AI2:AI26,"○")=COUNTA($AH$2:$AH$26)</formula>
    </cfRule>
  </conditionalFormatting>
  <dataValidations count="8">
    <dataValidation type="custom" allowBlank="1" showInputMessage="1" showErrorMessage="1" sqref="I20" xr:uid="{477EB77B-DFA5-478F-B90F-C39655D0F166}">
      <formula1>IF($C20="休日",I20="",I20&gt;"*")</formula1>
    </dataValidation>
    <dataValidation type="list" allowBlank="1" showInputMessage="1" showErrorMessage="1" sqref="H2 Q2" xr:uid="{C3C70D6F-D007-4666-87A0-9141932808ED}">
      <formula1>"あり,なし"</formula1>
    </dataValidation>
    <dataValidation type="list" allowBlank="1" showInputMessage="1" showErrorMessage="1" sqref="F1:H1" xr:uid="{5499BA5A-9989-4CF7-A411-3571C26B7E47}">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55045688-9909-44F7-8827-58351F9D0366}">
      <formula1>0</formula1>
    </dataValidation>
    <dataValidation type="time" allowBlank="1" showInputMessage="1" showErrorMessage="1" errorTitle="時刻を入力してください。" error="0:00から23:59までの時刻が入力できます。" sqref="H13:H43 F13:F43 D13:D43" xr:uid="{D814D8E3-F1B5-45D3-98E9-41A0874D141C}">
      <formula1>0</formula1>
      <formula2>0.999988425925926</formula2>
    </dataValidation>
    <dataValidation type="list" allowBlank="1" showInputMessage="1" showErrorMessage="1" sqref="N55:P55" xr:uid="{E98402C7-AB52-4074-9704-DF7018F60791}">
      <formula1>"管理職,裁量労働制,固定残業制,一般従業員,エフォート"</formula1>
    </dataValidation>
    <dataValidation type="list" imeMode="on" allowBlank="1" sqref="I9:J9" xr:uid="{9FAA84EF-55AC-472F-842E-A046AD296177}">
      <formula1>"通常勤務,管理職/高プロ,裁量,固定残業代有,出向,(大学・国研等)管理職/高プロ,(大学・国研等)裁量,その他"</formula1>
    </dataValidation>
    <dataValidation type="list" allowBlank="1" showInputMessage="1" showErrorMessage="1" sqref="C13:C43" xr:uid="{AC835685-C96A-4AC1-BF47-EE62E236F99C}">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73F087A2-DE27-4EB9-A5B3-41DABFA9F991}">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22FB46F9-7C5A-49AC-A0FE-CB9C0A89247E}">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6D7528E1-62EE-4E9A-A65D-D6B423A9D94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8D88D-3D84-404C-AF62-777562F9C5F7}">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459" customWidth="1" collapsed="1"/>
    <col min="39" max="40" width="10.625" style="459" customWidth="1"/>
    <col min="41" max="44" width="7.625" style="1" hidden="1" customWidth="1" outlineLevel="1"/>
    <col min="45" max="45" width="6.625" style="1" hidden="1" customWidth="1" outlineLevel="1"/>
    <col min="46" max="46" width="10.625" style="459" customWidth="1" collapsed="1"/>
    <col min="47" max="104" width="10.625" style="459" customWidth="1"/>
    <col min="105" max="16384" width="9" style="1"/>
  </cols>
  <sheetData>
    <row r="1" spans="1:104" ht="17.100000000000001" customHeight="1" thickBot="1">
      <c r="A1" s="338" t="s">
        <v>173</v>
      </c>
      <c r="B1" s="339"/>
      <c r="C1" s="339"/>
      <c r="D1" s="339"/>
      <c r="E1" s="339"/>
      <c r="F1" s="340" t="s">
        <v>110</v>
      </c>
      <c r="G1" s="341"/>
      <c r="H1" s="341"/>
      <c r="I1" s="342" t="str">
        <f>IF(AI1="エラーなし","-","コメント(S列)をご確認ください。")</f>
        <v>コメント(S列)をご確認ください。</v>
      </c>
      <c r="J1" s="343"/>
      <c r="K1" s="343"/>
      <c r="L1" s="343"/>
      <c r="M1" s="343"/>
      <c r="N1" s="34" t="str">
        <f>IF($F$1="委託業務従事日誌","契約管理番号：","事業番号：")</f>
        <v>契約管理番号：</v>
      </c>
      <c r="O1" s="344" t="s">
        <v>162</v>
      </c>
      <c r="P1" s="345"/>
      <c r="Q1" s="12" t="str">
        <f>IF($F$1="委託業務従事日誌","別紙７","")</f>
        <v>別紙７</v>
      </c>
      <c r="R1" s="346" t="s">
        <v>50</v>
      </c>
      <c r="S1" s="85" t="s">
        <v>94</v>
      </c>
      <c r="T1" s="105"/>
      <c r="U1" s="80"/>
      <c r="V1" s="80"/>
      <c r="W1" s="80"/>
      <c r="X1" s="80"/>
      <c r="Y1" s="331" t="s">
        <v>77</v>
      </c>
      <c r="Z1" s="331" t="s">
        <v>78</v>
      </c>
      <c r="AA1" s="331" t="s">
        <v>79</v>
      </c>
      <c r="AB1" s="331" t="s">
        <v>80</v>
      </c>
      <c r="AC1" s="331" t="s">
        <v>83</v>
      </c>
      <c r="AD1" s="331" t="s">
        <v>81</v>
      </c>
      <c r="AE1" s="331" t="s">
        <v>82</v>
      </c>
      <c r="AF1" s="331" t="s">
        <v>127</v>
      </c>
      <c r="AG1" s="331"/>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3" t="s">
        <v>14</v>
      </c>
      <c r="B2" s="334"/>
      <c r="C2" s="334"/>
      <c r="D2" s="334"/>
      <c r="E2" s="334"/>
      <c r="F2" s="334"/>
      <c r="G2" s="334"/>
      <c r="H2" s="102"/>
      <c r="I2" s="103"/>
      <c r="J2" s="103"/>
      <c r="K2" s="103"/>
      <c r="L2" s="103"/>
      <c r="M2" s="103"/>
      <c r="N2" s="103"/>
      <c r="O2" s="103"/>
      <c r="P2" s="103" t="s">
        <v>20</v>
      </c>
      <c r="Q2" s="79"/>
      <c r="R2" s="347"/>
      <c r="S2" s="80" t="str" cm="1">
        <f t="array" ref="S2">IF(AND(AI2="○",AI3="○"),"○",_xlfn.IFS(AI2="○","",AI2="✕","✕　"&amp;AJ2&amp;"　　")&amp;_xlfn.IFS(AI3="○","",AI3="✕","✕　"&amp;AJ3))</f>
        <v>○</v>
      </c>
      <c r="T2" s="80"/>
      <c r="W2" s="80"/>
      <c r="X2" s="80"/>
      <c r="Y2" s="332"/>
      <c r="Z2" s="332"/>
      <c r="AA2" s="332"/>
      <c r="AB2" s="332"/>
      <c r="AC2" s="332"/>
      <c r="AD2" s="332"/>
      <c r="AE2" s="332"/>
      <c r="AF2" s="332"/>
      <c r="AG2" s="332"/>
      <c r="AH2" s="181" t="s">
        <v>33</v>
      </c>
      <c r="AI2" s="182" t="str">
        <f>IF(A1="","✕","○")</f>
        <v>○</v>
      </c>
      <c r="AJ2" s="78" t="s">
        <v>43</v>
      </c>
    </row>
    <row r="3" spans="1:104" ht="17.100000000000001" customHeight="1" thickBot="1">
      <c r="A3" s="335" t="str">
        <f>IF($F$1="委託業務従事日誌","委託業務の名称：","助成事業の名称：")</f>
        <v>委託業務の名称：</v>
      </c>
      <c r="B3" s="327"/>
      <c r="C3" s="327"/>
      <c r="D3" s="327"/>
      <c r="E3" s="325" t="s">
        <v>133</v>
      </c>
      <c r="F3" s="326"/>
      <c r="G3" s="326"/>
      <c r="H3" s="326"/>
      <c r="I3" s="326"/>
      <c r="J3" s="326"/>
      <c r="K3" s="326"/>
      <c r="L3" s="326"/>
      <c r="M3" s="326"/>
      <c r="N3" s="326"/>
      <c r="O3" s="326"/>
      <c r="P3" s="326"/>
      <c r="Q3" s="98"/>
      <c r="R3" s="347"/>
      <c r="S3" s="80" t="str" cm="1">
        <f t="array" ref="S3">IF(AND(AI4="○",AI5="○"),"○",_xlfn.IFS(AI4="○","",AI4="✕","✕　"&amp;AJ4&amp;"　　")&amp;_xlfn.IFS(AI5="○","",AI5="✕","✕　"&amp;AJ5))</f>
        <v>✕　“他のNEDO事業有無”が未選択。　　✕　“他の公的事業有無”が未選択。</v>
      </c>
      <c r="T3" s="80"/>
      <c r="W3" s="80"/>
      <c r="X3" s="80"/>
      <c r="Y3" s="332"/>
      <c r="Z3" s="332"/>
      <c r="AA3" s="332"/>
      <c r="AB3" s="332"/>
      <c r="AC3" s="332"/>
      <c r="AD3" s="332"/>
      <c r="AE3" s="332"/>
      <c r="AF3" s="332"/>
      <c r="AG3" s="332"/>
      <c r="AH3" s="183" t="s">
        <v>32</v>
      </c>
      <c r="AI3" s="184" t="str">
        <f>IF(O1="","✕","○")</f>
        <v>○</v>
      </c>
      <c r="AJ3" s="78" t="s">
        <v>38</v>
      </c>
      <c r="AO3" s="170" t="s">
        <v>114</v>
      </c>
      <c r="AP3" s="172" t="s">
        <v>113</v>
      </c>
      <c r="AQ3" s="3"/>
      <c r="AR3" s="3"/>
      <c r="AS3" s="3"/>
    </row>
    <row r="4" spans="1:104" ht="17.100000000000001" customHeight="1" thickBot="1">
      <c r="A4" s="336"/>
      <c r="B4" s="337"/>
      <c r="C4" s="337"/>
      <c r="D4" s="337"/>
      <c r="E4" s="325" t="s">
        <v>132</v>
      </c>
      <c r="F4" s="326"/>
      <c r="G4" s="326"/>
      <c r="H4" s="326"/>
      <c r="I4" s="326"/>
      <c r="J4" s="326"/>
      <c r="K4" s="326"/>
      <c r="L4" s="326"/>
      <c r="M4" s="326"/>
      <c r="N4" s="326"/>
      <c r="O4" s="326"/>
      <c r="P4" s="326"/>
      <c r="Q4" s="98"/>
      <c r="S4" s="80" t="str">
        <f>IF(COUNTA(E3:P5)&gt;=1,"○","✕ "&amp;AJ6)</f>
        <v>○</v>
      </c>
      <c r="T4" s="80"/>
      <c r="W4" s="80"/>
      <c r="X4" s="80"/>
      <c r="Y4" s="332"/>
      <c r="Z4" s="332"/>
      <c r="AA4" s="332"/>
      <c r="AB4" s="332"/>
      <c r="AC4" s="332"/>
      <c r="AD4" s="332"/>
      <c r="AE4" s="332"/>
      <c r="AF4" s="332"/>
      <c r="AG4" s="332"/>
      <c r="AH4" s="183" t="s">
        <v>31</v>
      </c>
      <c r="AI4" s="184" t="str" cm="1">
        <f t="array" ref="AI4">_xlfn.IFS(H2="あり","○",H2="なし","○",TRUE,"✕")</f>
        <v>✕</v>
      </c>
      <c r="AJ4" s="78" t="s">
        <v>39</v>
      </c>
      <c r="AO4" s="171">
        <f>I9</f>
        <v>0</v>
      </c>
      <c r="AP4" s="173" t="e">
        <f>VLOOKUP($AO$4,$AO$11:$AS$19,2,)</f>
        <v>#N/A</v>
      </c>
      <c r="AQ4" s="3"/>
      <c r="AR4" s="3"/>
      <c r="AS4" s="3"/>
    </row>
    <row r="5" spans="1:104" ht="17.100000000000001" customHeight="1">
      <c r="A5" s="336"/>
      <c r="B5" s="337"/>
      <c r="C5" s="337"/>
      <c r="D5" s="337"/>
      <c r="E5" s="325" t="s">
        <v>163</v>
      </c>
      <c r="F5" s="326"/>
      <c r="G5" s="326"/>
      <c r="H5" s="326"/>
      <c r="I5" s="326"/>
      <c r="J5" s="326"/>
      <c r="K5" s="326"/>
      <c r="L5" s="326"/>
      <c r="M5" s="326"/>
      <c r="N5" s="326"/>
      <c r="O5" s="326"/>
      <c r="P5" s="326"/>
      <c r="Q5" s="98"/>
      <c r="R5" s="82"/>
      <c r="S5" s="80"/>
      <c r="T5" s="80"/>
      <c r="U5" s="29"/>
      <c r="V5" s="29"/>
      <c r="W5" s="80"/>
      <c r="X5" s="80"/>
      <c r="Y5" s="332"/>
      <c r="Z5" s="332"/>
      <c r="AA5" s="332"/>
      <c r="AB5" s="332"/>
      <c r="AC5" s="332"/>
      <c r="AD5" s="332"/>
      <c r="AE5" s="332"/>
      <c r="AF5" s="332"/>
      <c r="AG5" s="332"/>
      <c r="AH5" s="183" t="s">
        <v>30</v>
      </c>
      <c r="AI5" s="184" t="str" cm="1">
        <f t="array" ref="AI5">_xlfn.IFS(Q2="あり","○",Q2="なし","○",TRUE,"✕")</f>
        <v>✕</v>
      </c>
      <c r="AJ5" s="78" t="s">
        <v>95</v>
      </c>
      <c r="AO5" s="160"/>
      <c r="AP5" s="174" t="e">
        <f>VLOOKUP($AO$4,$AO$11:$AS$19,3,)</f>
        <v>#N/A</v>
      </c>
      <c r="AQ5" s="3"/>
      <c r="AR5" s="3"/>
      <c r="AS5" s="3"/>
    </row>
    <row r="6" spans="1:104" ht="17.100000000000001" customHeight="1">
      <c r="A6" s="335" t="str">
        <f>IF($F$1="委託業務従事日誌","再委託等項目：","委託・共同研究項目：")</f>
        <v>再委託等項目：</v>
      </c>
      <c r="B6" s="327"/>
      <c r="C6" s="327"/>
      <c r="D6" s="327"/>
      <c r="E6" s="325" t="s">
        <v>15</v>
      </c>
      <c r="F6" s="326"/>
      <c r="G6" s="326"/>
      <c r="H6" s="326"/>
      <c r="I6" s="326"/>
      <c r="J6" s="326"/>
      <c r="K6" s="326"/>
      <c r="L6" s="326"/>
      <c r="M6" s="326"/>
      <c r="N6" s="326"/>
      <c r="O6" s="326"/>
      <c r="P6" s="326"/>
      <c r="Q6" s="98"/>
      <c r="S6" s="80"/>
      <c r="T6" s="80"/>
      <c r="W6" s="80"/>
      <c r="X6" s="80"/>
      <c r="Y6" s="332"/>
      <c r="Z6" s="332"/>
      <c r="AA6" s="332"/>
      <c r="AB6" s="332"/>
      <c r="AC6" s="332"/>
      <c r="AD6" s="332"/>
      <c r="AE6" s="332"/>
      <c r="AF6" s="332"/>
      <c r="AG6" s="332"/>
      <c r="AH6" s="183" t="s">
        <v>29</v>
      </c>
      <c r="AI6" s="184" t="str">
        <f>IF(COUNTA(E3:P5)&gt;=1,"○","✕")</f>
        <v>○</v>
      </c>
      <c r="AJ6" s="78" t="s">
        <v>40</v>
      </c>
      <c r="AO6" s="160"/>
      <c r="AP6" s="174" t="e">
        <f>VLOOKUP($AO$4,$AO$11:$AS$19,4,)</f>
        <v>#N/A</v>
      </c>
      <c r="AQ6" s="3"/>
      <c r="AR6" s="3"/>
      <c r="AS6" s="3"/>
    </row>
    <row r="7" spans="1:104" ht="17.100000000000001" customHeight="1" thickBot="1">
      <c r="A7" s="97"/>
      <c r="B7" s="104"/>
      <c r="C7" s="327" t="str">
        <f>IF($F$1="委託業務従事日誌","委託先等名称：","助成先等名称：")</f>
        <v>委託先等名称：</v>
      </c>
      <c r="D7" s="328"/>
      <c r="E7" s="325" t="s">
        <v>129</v>
      </c>
      <c r="F7" s="326"/>
      <c r="G7" s="326"/>
      <c r="H7" s="326"/>
      <c r="I7" s="326"/>
      <c r="J7" s="326"/>
      <c r="K7" s="326"/>
      <c r="L7" s="326"/>
      <c r="M7" s="326"/>
      <c r="N7" s="326"/>
      <c r="O7" s="326"/>
      <c r="P7" s="326"/>
      <c r="Q7" s="98"/>
      <c r="R7" s="81" t="s">
        <v>49</v>
      </c>
      <c r="S7" s="80" t="str" cm="1">
        <f t="array" ref="S7">IF(COUNTA(E7)&gt;=1,_xlfn.IFS(E7=" ","✕"&amp;AJ7,E7="　","✕"&amp;AJ7,TRUE,"○"),"✕"&amp;AJ7)</f>
        <v>○</v>
      </c>
      <c r="T7" s="80"/>
      <c r="U7" s="30"/>
      <c r="V7" s="30"/>
      <c r="W7" s="80"/>
      <c r="X7" s="80"/>
      <c r="Y7" s="332"/>
      <c r="Z7" s="332"/>
      <c r="AA7" s="332"/>
      <c r="AB7" s="332"/>
      <c r="AC7" s="332"/>
      <c r="AD7" s="332"/>
      <c r="AE7" s="332"/>
      <c r="AF7" s="332"/>
      <c r="AG7" s="332"/>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8" t="s">
        <v>75</v>
      </c>
      <c r="D8" s="328"/>
      <c r="E8" s="377" t="s">
        <v>130</v>
      </c>
      <c r="F8" s="378"/>
      <c r="G8" s="378"/>
      <c r="H8" s="378"/>
      <c r="J8" s="35"/>
      <c r="K8" s="53"/>
      <c r="L8" s="53" t="str">
        <f>IF($F$1="委託業務従事日誌","業務管理者等","主任研究者等")&amp;"　所属："</f>
        <v>業務管理者等　所属：</v>
      </c>
      <c r="M8" s="53"/>
      <c r="N8" s="377" t="s">
        <v>134</v>
      </c>
      <c r="O8" s="378"/>
      <c r="P8" s="378"/>
      <c r="Q8" s="99"/>
      <c r="R8" s="81" t="s">
        <v>49</v>
      </c>
      <c r="S8" s="80" t="str" cm="1">
        <f t="array" ref="S8">_xlfn.IFS(AND(COUNTA(E8)&gt;=1,COUNTA(N8)&gt;=1),"○",TRUE,IF(COUNTA(E8)&gt;=1,"","✕ "&amp;AJ8&amp;" ")&amp;IF(COUNTA(N8)&gt;=1,"","✕ "&amp;AJ10))</f>
        <v>○</v>
      </c>
      <c r="T8" s="80"/>
      <c r="W8" s="80"/>
      <c r="X8" s="80"/>
      <c r="Y8" s="332"/>
      <c r="Z8" s="332"/>
      <c r="AA8" s="332"/>
      <c r="AB8" s="332"/>
      <c r="AC8" s="332"/>
      <c r="AD8" s="332"/>
      <c r="AE8" s="332"/>
      <c r="AF8" s="332"/>
      <c r="AG8" s="332"/>
      <c r="AH8" s="185" t="s">
        <v>97</v>
      </c>
      <c r="AI8" s="184" t="str">
        <f>IF(COUNTA(E8)&gt;=1,"○","✕")</f>
        <v>○</v>
      </c>
      <c r="AJ8" s="78" t="s">
        <v>96</v>
      </c>
      <c r="AO8" s="160"/>
      <c r="AP8" s="192"/>
      <c r="AQ8" s="3"/>
      <c r="AR8" s="3"/>
      <c r="AS8" s="3"/>
    </row>
    <row r="9" spans="1:104" ht="21" customHeight="1">
      <c r="A9" s="379" t="s">
        <v>107</v>
      </c>
      <c r="B9" s="158"/>
      <c r="C9" s="108"/>
      <c r="D9" s="106" t="s">
        <v>3</v>
      </c>
      <c r="E9" s="377" t="s">
        <v>177</v>
      </c>
      <c r="F9" s="377"/>
      <c r="G9" s="377"/>
      <c r="H9" s="377"/>
      <c r="I9" s="381"/>
      <c r="J9" s="382"/>
      <c r="K9" s="52"/>
      <c r="L9" s="52" t="s">
        <v>6</v>
      </c>
      <c r="M9" s="52"/>
      <c r="N9" s="377" t="s">
        <v>131</v>
      </c>
      <c r="O9" s="378"/>
      <c r="P9" s="378"/>
      <c r="Q9" s="99"/>
      <c r="R9" s="81" t="s">
        <v>49</v>
      </c>
      <c r="S9" s="80" t="str" cm="1">
        <f t="array" ref="S9">_xlfn.IFS(AND(COUNTA(E9)&gt;=1,COUNTA(N9)&gt;=1),"○",TRUE,IF(COUNTA(E9)&gt;=1,"","✕ "&amp;AJ9&amp;" ")&amp;IF(COUNTA(N9)&gt;=1,"","✕ "&amp;AJ11))</f>
        <v>○</v>
      </c>
      <c r="T9" s="80"/>
      <c r="W9" s="80"/>
      <c r="X9" s="80"/>
      <c r="Y9" s="332"/>
      <c r="Z9" s="332"/>
      <c r="AA9" s="332"/>
      <c r="AB9" s="332"/>
      <c r="AC9" s="332"/>
      <c r="AD9" s="332"/>
      <c r="AE9" s="332"/>
      <c r="AF9" s="332"/>
      <c r="AG9" s="332"/>
      <c r="AH9" s="183" t="s">
        <v>99</v>
      </c>
      <c r="AI9" s="184" t="str">
        <f>IF(COUNTA(E9)&gt;=1,"○","✕")</f>
        <v>○</v>
      </c>
      <c r="AJ9" s="78" t="s">
        <v>98</v>
      </c>
      <c r="AO9" s="160"/>
      <c r="AP9" s="159"/>
      <c r="AQ9" s="3"/>
      <c r="AR9" s="3"/>
      <c r="AS9" s="3"/>
    </row>
    <row r="10" spans="1:104" ht="30" customHeight="1" thickBot="1">
      <c r="A10" s="380"/>
      <c r="B10" s="70">
        <f>COUNTIF($B$13:$B$43,"月")+COUNTIF($B$13:$B$43,"火")+COUNTIF($B$13:$B$43,"水")+COUNTIF($B$13:$B$43,"木")+COUNTIF($B$13:$B$43,"金")+COUNTIF($B$13:$B$43,"土")+COUNTIF($B$13:$B$43,"日")-COUNTIF($C$13:$C$43,"休日")-COUNTIF($C$13:$C$43,"休日出勤")-COUNTIF($C$13:$C$43,"振休")-COUNTIF($C$13:$C$43,"代休")</f>
        <v>23</v>
      </c>
      <c r="C10" s="383" t="str">
        <f>"←稼働"&amp;F54&amp;"日
 + "&amp;"休暇"&amp;E54&amp;"日"</f>
        <v>←稼働23日
 + 休暇0日</v>
      </c>
      <c r="D10" s="384"/>
      <c r="E10" s="385" t="str">
        <f>IF(OR(I9="管理職/高プロ",I9="固定残業代有",I9="(大学・国研等)管理職/高プロ"),"所定労働時間                                                                                                                                                                                              (h/日)","")</f>
        <v/>
      </c>
      <c r="F10" s="386"/>
      <c r="G10" s="100"/>
      <c r="H10" s="329" t="str" cm="1">
        <f t="array" ref="H10">_xlfn.IFS(OR(N54="管理職",N54="裁量労働制",N54="固定残業制"),"時間休(h/月)",OR(N54="(大学・国研等)裁量労働制"),"給与支給上の休日労働時間(h/月)",TRUE,"")</f>
        <v/>
      </c>
      <c r="I10" s="330"/>
      <c r="J10" s="107"/>
      <c r="K10" s="329" t="str" cm="1">
        <f t="array" ref="K10">_xlfn.IFS(OR(N54="裁量労働制",N54="(大学・国研等)裁量労働制"),"労基提出した協定上
の みなし時間(h/日)",N54="固定残業制","雇用契約に記載の
固定残業時間(h/月)",TRUE,"")</f>
        <v/>
      </c>
      <c r="L10" s="330"/>
      <c r="M10" s="330"/>
      <c r="N10" s="107"/>
      <c r="O10" s="361" t="str" cm="1">
        <f t="array" ref="O10">_xlfn.IFS(OR(H2="あり",Q2="あり"),"他の公的事業
従事(h/月)",AND(H2="なし",Q2="なし"),"",TRUE,"")</f>
        <v/>
      </c>
      <c r="P10" s="330"/>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2"/>
      <c r="Z10" s="332"/>
      <c r="AA10" s="332"/>
      <c r="AB10" s="332"/>
      <c r="AC10" s="332"/>
      <c r="AD10" s="332"/>
      <c r="AE10" s="332"/>
      <c r="AF10" s="332"/>
      <c r="AG10" s="332"/>
      <c r="AH10" s="183" t="s">
        <v>100</v>
      </c>
      <c r="AI10" s="184" t="str">
        <f>IF(COUNTA(N8)&gt;=1,"○","✕")</f>
        <v>○</v>
      </c>
      <c r="AJ10" s="78" t="s">
        <v>101</v>
      </c>
      <c r="AO10" s="94"/>
      <c r="AP10" s="3"/>
      <c r="AQ10" s="3"/>
      <c r="AR10" s="3"/>
      <c r="AS10" s="3"/>
    </row>
    <row r="11" spans="1:104" s="3" customFormat="1" ht="17.100000000000001" customHeight="1" thickBot="1">
      <c r="A11" s="362" t="s">
        <v>0</v>
      </c>
      <c r="B11" s="364" t="s">
        <v>1</v>
      </c>
      <c r="C11" s="366" t="s">
        <v>92</v>
      </c>
      <c r="D11" s="368" t="s">
        <v>9</v>
      </c>
      <c r="E11" s="369"/>
      <c r="F11" s="369"/>
      <c r="G11" s="370"/>
      <c r="H11" s="371" t="s">
        <v>7</v>
      </c>
      <c r="I11" s="371" t="s">
        <v>8</v>
      </c>
      <c r="J11" s="373" t="s">
        <v>91</v>
      </c>
      <c r="K11" s="373"/>
      <c r="L11" s="373"/>
      <c r="M11" s="373"/>
      <c r="N11" s="373"/>
      <c r="O11" s="373"/>
      <c r="P11" s="373"/>
      <c r="Q11" s="374"/>
      <c r="R11" s="81"/>
      <c r="S11" s="110"/>
      <c r="T11" s="80"/>
      <c r="W11" s="80"/>
      <c r="X11" s="80"/>
      <c r="Y11" s="332"/>
      <c r="Z11" s="332"/>
      <c r="AA11" s="332"/>
      <c r="AB11" s="332"/>
      <c r="AC11" s="332"/>
      <c r="AD11" s="332"/>
      <c r="AE11" s="332"/>
      <c r="AF11" s="332"/>
      <c r="AG11" s="332"/>
      <c r="AH11" s="183" t="s">
        <v>103</v>
      </c>
      <c r="AI11" s="184" t="str">
        <f>IF(COUNTA(N9)&gt;=1,"○","✕")</f>
        <v>○</v>
      </c>
      <c r="AJ11" s="78" t="s">
        <v>102</v>
      </c>
      <c r="AK11" s="1"/>
      <c r="AL11" s="459"/>
      <c r="AM11" s="459"/>
      <c r="AN11" s="459"/>
      <c r="AO11" s="166" t="s">
        <v>114</v>
      </c>
      <c r="AP11" s="177" t="s">
        <v>113</v>
      </c>
      <c r="AQ11" s="177"/>
      <c r="AR11" s="177"/>
      <c r="AS11" s="165"/>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row>
    <row r="12" spans="1:104" s="3" customFormat="1" ht="17.100000000000001" customHeight="1" thickBot="1">
      <c r="A12" s="363"/>
      <c r="B12" s="365"/>
      <c r="C12" s="367"/>
      <c r="D12" s="49" t="s">
        <v>4</v>
      </c>
      <c r="E12" s="4" t="s">
        <v>5</v>
      </c>
      <c r="F12" s="5" t="s">
        <v>4</v>
      </c>
      <c r="G12" s="4" t="s">
        <v>5</v>
      </c>
      <c r="H12" s="372"/>
      <c r="I12" s="372"/>
      <c r="J12" s="375"/>
      <c r="K12" s="375"/>
      <c r="L12" s="375"/>
      <c r="M12" s="375"/>
      <c r="N12" s="375"/>
      <c r="O12" s="375"/>
      <c r="P12" s="375"/>
      <c r="Q12" s="376"/>
      <c r="R12" s="81"/>
      <c r="S12" s="110" t="str">
        <f>IF(TEXT(ABS((E23-D23)+(G23-F23)-H23),IF((E23-D23)+(G23-F23)&lt;H23,"-[h]:mm","[h]:mm"))&lt;"0:00"*1,"✕","○")</f>
        <v>○</v>
      </c>
      <c r="T12" s="80"/>
      <c r="W12" s="80"/>
      <c r="X12" s="80"/>
      <c r="Y12" s="332"/>
      <c r="Z12" s="332"/>
      <c r="AA12" s="332"/>
      <c r="AB12" s="332"/>
      <c r="AC12" s="332"/>
      <c r="AD12" s="332"/>
      <c r="AE12" s="332"/>
      <c r="AF12" s="332"/>
      <c r="AG12" s="332"/>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459"/>
      <c r="AM12" s="459"/>
      <c r="AN12" s="459"/>
      <c r="AO12" s="169" t="s">
        <v>115</v>
      </c>
      <c r="AP12" s="178" t="s">
        <v>15</v>
      </c>
      <c r="AQ12" s="175" t="s">
        <v>123</v>
      </c>
      <c r="AR12" s="175" t="s">
        <v>15</v>
      </c>
      <c r="AS12" s="164" t="s">
        <v>15</v>
      </c>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row>
    <row r="13" spans="1:104" ht="17.100000000000001" customHeight="1" thickTop="1">
      <c r="A13" s="31">
        <f>DATEVALUE(TEXT(SUBSTITUTE(SUBSTITUTE(SUBSTITUTE($A$1,"元","１"),"分",""),"度","")&amp;"１日","yyyy/mm/d"))</f>
        <v>45992</v>
      </c>
      <c r="B13" s="45" t="str">
        <f>TEXT(A13,"aaa")</f>
        <v>月</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6"/>
      <c r="K13" s="437"/>
      <c r="L13" s="437"/>
      <c r="M13" s="437"/>
      <c r="N13" s="437"/>
      <c r="O13" s="437"/>
      <c r="P13" s="437"/>
      <c r="Q13" s="43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45993</v>
      </c>
      <c r="B14" s="46" t="str">
        <f>TEXT(A14,"aaa")</f>
        <v>火</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39"/>
      <c r="K14" s="440"/>
      <c r="L14" s="440"/>
      <c r="M14" s="440"/>
      <c r="N14" s="440"/>
      <c r="O14" s="440"/>
      <c r="P14" s="440"/>
      <c r="Q14" s="441"/>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45994</v>
      </c>
      <c r="B15" s="46" t="str">
        <f t="shared" ref="B15:B18" si="2">TEXT(A15,"aaa")</f>
        <v>水</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39"/>
      <c r="K15" s="440"/>
      <c r="L15" s="440"/>
      <c r="M15" s="440"/>
      <c r="N15" s="440"/>
      <c r="O15" s="440"/>
      <c r="P15" s="440"/>
      <c r="Q15" s="441"/>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45995</v>
      </c>
      <c r="B16" s="46" t="str">
        <f t="shared" si="2"/>
        <v>木</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39"/>
      <c r="K16" s="440"/>
      <c r="L16" s="440"/>
      <c r="M16" s="440"/>
      <c r="N16" s="440"/>
      <c r="O16" s="440"/>
      <c r="P16" s="440"/>
      <c r="Q16" s="441"/>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45996</v>
      </c>
      <c r="B17" s="46" t="str">
        <f t="shared" si="2"/>
        <v>金</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39"/>
      <c r="K17" s="440"/>
      <c r="L17" s="440"/>
      <c r="M17" s="440"/>
      <c r="N17" s="440"/>
      <c r="O17" s="440"/>
      <c r="P17" s="440"/>
      <c r="Q17" s="4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45997</v>
      </c>
      <c r="B18" s="47" t="str">
        <f t="shared" si="2"/>
        <v>土</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39"/>
      <c r="K18" s="440"/>
      <c r="L18" s="440"/>
      <c r="M18" s="440"/>
      <c r="N18" s="440"/>
      <c r="O18" s="440"/>
      <c r="P18" s="440"/>
      <c r="Q18" s="441"/>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45998</v>
      </c>
      <c r="B19" s="47" t="str">
        <f>TEXT(A19,"aaa")</f>
        <v>日</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2"/>
      <c r="K19" s="443"/>
      <c r="L19" s="443"/>
      <c r="M19" s="443"/>
      <c r="N19" s="443"/>
      <c r="O19" s="443"/>
      <c r="P19" s="443"/>
      <c r="Q19" s="44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45999</v>
      </c>
      <c r="B20" s="46" t="str">
        <f>TEXT(A20,"aaa")</f>
        <v>月</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5"/>
      <c r="K20" s="446"/>
      <c r="L20" s="446"/>
      <c r="M20" s="446"/>
      <c r="N20" s="446"/>
      <c r="O20" s="446"/>
      <c r="P20" s="446"/>
      <c r="Q20" s="4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46000</v>
      </c>
      <c r="B21" s="46" t="str">
        <f t="shared" ref="B21:B43" si="6">TEXT(A21,"aaa")</f>
        <v>火</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39"/>
      <c r="K21" s="440"/>
      <c r="L21" s="440"/>
      <c r="M21" s="440"/>
      <c r="N21" s="440"/>
      <c r="O21" s="440"/>
      <c r="P21" s="440"/>
      <c r="Q21" s="441"/>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46001</v>
      </c>
      <c r="B22" s="46" t="str">
        <f t="shared" si="6"/>
        <v>水</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39"/>
      <c r="K22" s="440"/>
      <c r="L22" s="440"/>
      <c r="M22" s="440"/>
      <c r="N22" s="440"/>
      <c r="O22" s="440"/>
      <c r="P22" s="440"/>
      <c r="Q22" s="441"/>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46002</v>
      </c>
      <c r="B23" s="46" t="str">
        <f t="shared" si="6"/>
        <v>木</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39"/>
      <c r="K23" s="440"/>
      <c r="L23" s="440"/>
      <c r="M23" s="440"/>
      <c r="N23" s="440"/>
      <c r="O23" s="440"/>
      <c r="P23" s="440"/>
      <c r="Q23" s="441"/>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46003</v>
      </c>
      <c r="B24" s="46" t="str">
        <f t="shared" si="6"/>
        <v>金</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39"/>
      <c r="K24" s="440"/>
      <c r="L24" s="440"/>
      <c r="M24" s="440"/>
      <c r="N24" s="440"/>
      <c r="O24" s="440"/>
      <c r="P24" s="440"/>
      <c r="Q24" s="4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46004</v>
      </c>
      <c r="B25" s="46" t="str">
        <f t="shared" si="6"/>
        <v>土</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39"/>
      <c r="K25" s="440"/>
      <c r="L25" s="440"/>
      <c r="M25" s="440"/>
      <c r="N25" s="440"/>
      <c r="O25" s="440"/>
      <c r="P25" s="440"/>
      <c r="Q25" s="441"/>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46005</v>
      </c>
      <c r="B26" s="46" t="str">
        <f t="shared" si="6"/>
        <v>日</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439"/>
      <c r="K26" s="440"/>
      <c r="L26" s="440"/>
      <c r="M26" s="440"/>
      <c r="N26" s="440"/>
      <c r="O26" s="440"/>
      <c r="P26" s="440"/>
      <c r="Q26" s="441"/>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46006</v>
      </c>
      <c r="B27" s="46" t="str">
        <f t="shared" si="6"/>
        <v>月</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2"/>
      <c r="K27" s="443"/>
      <c r="L27" s="443"/>
      <c r="M27" s="443"/>
      <c r="N27" s="443"/>
      <c r="O27" s="443"/>
      <c r="P27" s="443"/>
      <c r="Q27" s="44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46007</v>
      </c>
      <c r="B28" s="46" t="str">
        <f t="shared" si="6"/>
        <v>火</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8"/>
      <c r="K28" s="446"/>
      <c r="L28" s="446"/>
      <c r="M28" s="446"/>
      <c r="N28" s="446"/>
      <c r="O28" s="446"/>
      <c r="P28" s="446"/>
      <c r="Q28" s="44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46008</v>
      </c>
      <c r="B29" s="46" t="str">
        <f t="shared" si="6"/>
        <v>水</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39"/>
      <c r="K29" s="440"/>
      <c r="L29" s="440"/>
      <c r="M29" s="440"/>
      <c r="N29" s="440"/>
      <c r="O29" s="440"/>
      <c r="P29" s="440"/>
      <c r="Q29" s="441"/>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46009</v>
      </c>
      <c r="B30" s="46" t="str">
        <f t="shared" si="6"/>
        <v>木</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39"/>
      <c r="K30" s="440"/>
      <c r="L30" s="440"/>
      <c r="M30" s="440"/>
      <c r="N30" s="440"/>
      <c r="O30" s="440"/>
      <c r="P30" s="440"/>
      <c r="Q30" s="441"/>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46010</v>
      </c>
      <c r="B31" s="46" t="str">
        <f t="shared" si="6"/>
        <v>金</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39"/>
      <c r="K31" s="440"/>
      <c r="L31" s="440"/>
      <c r="M31" s="440"/>
      <c r="N31" s="440"/>
      <c r="O31" s="440"/>
      <c r="P31" s="440"/>
      <c r="Q31" s="441"/>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46011</v>
      </c>
      <c r="B32" s="46" t="str">
        <f t="shared" si="6"/>
        <v>土</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39"/>
      <c r="K32" s="440"/>
      <c r="L32" s="440"/>
      <c r="M32" s="440"/>
      <c r="N32" s="440"/>
      <c r="O32" s="440"/>
      <c r="P32" s="440"/>
      <c r="Q32" s="441"/>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46012</v>
      </c>
      <c r="B33" s="46" t="str">
        <f t="shared" si="6"/>
        <v>日</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39"/>
      <c r="K33" s="440"/>
      <c r="L33" s="440"/>
      <c r="M33" s="440"/>
      <c r="N33" s="440"/>
      <c r="O33" s="440"/>
      <c r="P33" s="440"/>
      <c r="Q33" s="441"/>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46013</v>
      </c>
      <c r="B34" s="46" t="str">
        <f t="shared" si="6"/>
        <v>月</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39"/>
      <c r="K34" s="440"/>
      <c r="L34" s="440"/>
      <c r="M34" s="440"/>
      <c r="N34" s="440"/>
      <c r="O34" s="440"/>
      <c r="P34" s="440"/>
      <c r="Q34" s="441"/>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46014</v>
      </c>
      <c r="B35" s="46" t="str">
        <f t="shared" si="6"/>
        <v>火</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2"/>
      <c r="K35" s="443"/>
      <c r="L35" s="443"/>
      <c r="M35" s="443"/>
      <c r="N35" s="443"/>
      <c r="O35" s="443"/>
      <c r="P35" s="443"/>
      <c r="Q35" s="44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46015</v>
      </c>
      <c r="B36" s="46" t="str">
        <f t="shared" si="6"/>
        <v>水</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49"/>
      <c r="K36" s="446"/>
      <c r="L36" s="446"/>
      <c r="M36" s="446"/>
      <c r="N36" s="446"/>
      <c r="O36" s="446"/>
      <c r="P36" s="446"/>
      <c r="Q36" s="44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46016</v>
      </c>
      <c r="B37" s="46" t="str">
        <f t="shared" si="6"/>
        <v>木</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39"/>
      <c r="K37" s="440"/>
      <c r="L37" s="440"/>
      <c r="M37" s="440"/>
      <c r="N37" s="440"/>
      <c r="O37" s="440"/>
      <c r="P37" s="440"/>
      <c r="Q37" s="441"/>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46017</v>
      </c>
      <c r="B38" s="46" t="str">
        <f t="shared" si="6"/>
        <v>金</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39"/>
      <c r="K38" s="440"/>
      <c r="L38" s="440"/>
      <c r="M38" s="440"/>
      <c r="N38" s="440"/>
      <c r="O38" s="440"/>
      <c r="P38" s="440"/>
      <c r="Q38" s="441"/>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46018</v>
      </c>
      <c r="B39" s="46" t="str">
        <f t="shared" si="6"/>
        <v>土</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39"/>
      <c r="K39" s="440"/>
      <c r="L39" s="440"/>
      <c r="M39" s="440"/>
      <c r="N39" s="440"/>
      <c r="O39" s="440"/>
      <c r="P39" s="440"/>
      <c r="Q39" s="441"/>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46019</v>
      </c>
      <c r="B40" s="46" t="str">
        <f t="shared" si="6"/>
        <v>日</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39"/>
      <c r="K40" s="440"/>
      <c r="L40" s="440"/>
      <c r="M40" s="440"/>
      <c r="N40" s="440"/>
      <c r="O40" s="440"/>
      <c r="P40" s="440"/>
      <c r="Q40" s="441"/>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46020</v>
      </c>
      <c r="B41" s="46" t="str">
        <f t="shared" si="6"/>
        <v>月</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39"/>
      <c r="K41" s="440"/>
      <c r="L41" s="440"/>
      <c r="M41" s="440"/>
      <c r="N41" s="440"/>
      <c r="O41" s="440"/>
      <c r="P41" s="440"/>
      <c r="Q41" s="441"/>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46021</v>
      </c>
      <c r="B42" s="46" t="str">
        <f t="shared" si="6"/>
        <v>火</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39"/>
      <c r="K42" s="440"/>
      <c r="L42" s="440"/>
      <c r="M42" s="440"/>
      <c r="N42" s="440"/>
      <c r="O42" s="440"/>
      <c r="P42" s="440"/>
      <c r="Q42" s="441"/>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46022</v>
      </c>
      <c r="B43" s="48" t="str">
        <f t="shared" si="6"/>
        <v>水</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0"/>
      <c r="K43" s="451"/>
      <c r="L43" s="451"/>
      <c r="M43" s="451"/>
      <c r="N43" s="451"/>
      <c r="O43" s="451"/>
      <c r="P43" s="451"/>
      <c r="Q43" s="45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49" t="s">
        <v>10</v>
      </c>
      <c r="B46" s="350"/>
      <c r="C46" s="350"/>
      <c r="D46" s="350"/>
      <c r="E46" s="350"/>
      <c r="F46" s="350"/>
      <c r="G46" s="350"/>
      <c r="H46" s="350"/>
      <c r="I46" s="350"/>
      <c r="J46" s="350"/>
      <c r="K46" s="350"/>
      <c r="L46" s="350"/>
      <c r="M46" s="350"/>
      <c r="N46" s="350"/>
      <c r="O46" s="350"/>
      <c r="P46" s="350"/>
      <c r="Q46" s="351"/>
      <c r="AO46" s="30"/>
      <c r="AP46" s="30"/>
      <c r="AQ46" s="30"/>
      <c r="AR46" s="30"/>
      <c r="AS46" s="30"/>
    </row>
    <row r="47" spans="1:45" ht="10.5" customHeight="1" thickBot="1">
      <c r="A47" s="41"/>
      <c r="B47" s="65"/>
      <c r="C47" s="65"/>
      <c r="D47" s="352"/>
      <c r="E47" s="352"/>
      <c r="F47" s="66"/>
      <c r="G47" s="66"/>
      <c r="H47" s="66"/>
      <c r="I47" s="66"/>
      <c r="J47" s="352"/>
      <c r="K47" s="352"/>
      <c r="L47" s="352"/>
      <c r="M47" s="352"/>
      <c r="N47" s="352"/>
      <c r="O47" s="352"/>
      <c r="P47" s="352"/>
      <c r="Q47" s="353"/>
      <c r="AO47" s="30"/>
      <c r="AP47" s="30"/>
      <c r="AQ47" s="30"/>
      <c r="AR47" s="30"/>
      <c r="AS47" s="30"/>
    </row>
    <row r="48" spans="1:45" ht="16.5" customHeight="1" thickBot="1">
      <c r="A48" s="11"/>
      <c r="B48" s="354" t="s">
        <v>12</v>
      </c>
      <c r="C48" s="355"/>
      <c r="D48" s="356"/>
      <c r="E48" s="357"/>
      <c r="F48" s="64" t="s">
        <v>13</v>
      </c>
      <c r="G48" s="358"/>
      <c r="H48" s="359"/>
      <c r="I48" s="359"/>
      <c r="J48" s="360"/>
      <c r="K48" s="64" t="s">
        <v>11</v>
      </c>
      <c r="L48" s="400"/>
      <c r="M48" s="359"/>
      <c r="N48" s="359"/>
      <c r="O48" s="359"/>
      <c r="P48" s="360"/>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6" t="s">
        <v>55</v>
      </c>
      <c r="B50" s="396"/>
      <c r="C50" s="396"/>
      <c r="D50" s="396"/>
      <c r="E50" s="396"/>
      <c r="F50" s="396"/>
      <c r="G50" s="396"/>
      <c r="H50" s="396"/>
      <c r="I50" s="396"/>
      <c r="J50" s="396"/>
      <c r="K50" s="396"/>
      <c r="L50" s="396"/>
      <c r="M50" s="396"/>
      <c r="N50" s="396"/>
      <c r="O50" s="396"/>
      <c r="P50" s="396"/>
      <c r="Q50" s="396"/>
      <c r="AO50" s="30"/>
      <c r="AP50" s="30"/>
      <c r="AQ50" s="30"/>
      <c r="AR50" s="30"/>
      <c r="AS50" s="30"/>
    </row>
    <row r="51" spans="1:45" ht="21" customHeight="1">
      <c r="A51" s="397"/>
      <c r="B51" s="397"/>
      <c r="C51" s="397"/>
      <c r="D51" s="397"/>
      <c r="E51" s="397"/>
      <c r="F51" s="397"/>
      <c r="G51" s="397"/>
      <c r="H51" s="397"/>
      <c r="I51" s="397"/>
      <c r="J51" s="397"/>
      <c r="K51" s="397"/>
      <c r="L51" s="397"/>
      <c r="M51" s="397"/>
      <c r="N51" s="397"/>
      <c r="O51" s="397"/>
      <c r="P51" s="397"/>
      <c r="Q51" s="39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8" t="s">
        <v>144</v>
      </c>
      <c r="M53" s="399"/>
      <c r="N53" s="220" t="s">
        <v>21</v>
      </c>
      <c r="O53" s="221"/>
      <c r="P53" s="221"/>
      <c r="Q53" s="221"/>
      <c r="AI53" s="76"/>
    </row>
    <row r="54" spans="1:45" ht="12" hidden="1" outlineLevel="1" thickBot="1">
      <c r="A54" s="222">
        <f>$B$10</f>
        <v>23</v>
      </c>
      <c r="B54" s="223">
        <f>G10</f>
        <v>0</v>
      </c>
      <c r="C54" s="223"/>
      <c r="D54" s="224">
        <f>N10</f>
        <v>0</v>
      </c>
      <c r="E54" s="224">
        <f>COUNTIF($C$13:$C$43,"休暇")</f>
        <v>0</v>
      </c>
      <c r="F54" s="225">
        <f>A54-E54</f>
        <v>23</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7" t="str" cm="1">
        <f t="array" ref="L54">_xlfn.IFS(N54="裁量労働制",L57,N54="固定残業制",L58,N54="管理職",L56,N54="一般従業員",L59,N54="(大学・国研等)管理職",L60,N54="(大学・国研等)裁量労働制",L61,TRUE,"-")</f>
        <v>-</v>
      </c>
      <c r="M54" s="38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23</v>
      </c>
      <c r="B56" s="223">
        <f>B54</f>
        <v>0</v>
      </c>
      <c r="C56" s="223"/>
      <c r="D56" s="233"/>
      <c r="E56" s="224">
        <f>E54</f>
        <v>0</v>
      </c>
      <c r="F56" s="225">
        <f>A56-E56</f>
        <v>23</v>
      </c>
      <c r="G56" s="233">
        <f>G54</f>
        <v>0</v>
      </c>
      <c r="H56" s="224">
        <f>H54</f>
        <v>0</v>
      </c>
      <c r="I56" s="224">
        <f>I54</f>
        <v>0</v>
      </c>
      <c r="J56" s="233">
        <f>J54</f>
        <v>0</v>
      </c>
      <c r="K56" s="219"/>
      <c r="L56" s="387">
        <f>ROUNDDOWN(IF((B56*F56-G56)&gt;=(H56+I56+J56),H56+J56,IF((B56*F56-G56)&lt;=(H56+I56+J56),(B56*F56-G56)*(H56+J56)/(H56+I56+J56))),2)</f>
        <v>0</v>
      </c>
      <c r="M56" s="388"/>
      <c r="N56" s="228" t="s">
        <v>84</v>
      </c>
      <c r="O56" s="228"/>
      <c r="P56" s="228"/>
      <c r="Q56" s="228"/>
    </row>
    <row r="57" spans="1:45" ht="12" hidden="1" outlineLevel="1" thickBot="1">
      <c r="A57" s="222">
        <f>A54</f>
        <v>23</v>
      </c>
      <c r="B57" s="223">
        <f>B54</f>
        <v>0</v>
      </c>
      <c r="C57" s="223"/>
      <c r="D57" s="234">
        <f>D54</f>
        <v>0</v>
      </c>
      <c r="E57" s="224">
        <f>E54</f>
        <v>0</v>
      </c>
      <c r="F57" s="225">
        <f>A57-E57</f>
        <v>23</v>
      </c>
      <c r="G57" s="233">
        <f>G54</f>
        <v>0</v>
      </c>
      <c r="H57" s="224">
        <f>H54</f>
        <v>0</v>
      </c>
      <c r="I57" s="224">
        <f>I54</f>
        <v>0</v>
      </c>
      <c r="J57" s="224">
        <f>J54</f>
        <v>0</v>
      </c>
      <c r="K57" s="219"/>
      <c r="L57" s="387">
        <f>ROUNDDOWN(IF((D57*F57-G57)&gt;=(H57+I57),H57,IF((D57*F57-G57)&lt;(H57+I57),(D57*F57-G57)/(H57+I57)*H57))+J57,2)</f>
        <v>0</v>
      </c>
      <c r="M57" s="388"/>
      <c r="N57" s="228" t="s">
        <v>16</v>
      </c>
      <c r="O57" s="228"/>
      <c r="P57" s="228"/>
      <c r="Q57" s="228"/>
    </row>
    <row r="58" spans="1:45" ht="12" hidden="1" outlineLevel="1" thickBot="1">
      <c r="A58" s="222">
        <f>A54</f>
        <v>23</v>
      </c>
      <c r="B58" s="223">
        <f>B54</f>
        <v>0</v>
      </c>
      <c r="C58" s="223"/>
      <c r="D58" s="234">
        <f>D54</f>
        <v>0</v>
      </c>
      <c r="E58" s="224">
        <f>E54</f>
        <v>0</v>
      </c>
      <c r="F58" s="225">
        <f>A58-E58</f>
        <v>23</v>
      </c>
      <c r="G58" s="233">
        <f>G54</f>
        <v>0</v>
      </c>
      <c r="H58" s="224">
        <f>H54</f>
        <v>0</v>
      </c>
      <c r="I58" s="224">
        <f>I54</f>
        <v>0</v>
      </c>
      <c r="J58" s="224">
        <f>J54</f>
        <v>0</v>
      </c>
      <c r="K58" s="219"/>
      <c r="L58" s="387">
        <f>ROUNDDOWN(IF((B58*F58-G58)&gt;=(H58+I58),H58,IF((H58+I58)&lt;(B58*F58-G58+D58),(B58*F58-G58)*H58/(H58+I58),(B58*F58-G58)*H58/(H58+I58)+((H58+I58)-(B58*F58-G58+D58))*H58/(H58+I58)))+J58,2)</f>
        <v>0</v>
      </c>
      <c r="M58" s="388"/>
      <c r="N58" s="228" t="s">
        <v>17</v>
      </c>
      <c r="O58" s="228"/>
      <c r="P58" s="228"/>
      <c r="Q58" s="228"/>
    </row>
    <row r="59" spans="1:45" ht="12" hidden="1" outlineLevel="1" thickBot="1">
      <c r="A59" s="235"/>
      <c r="B59" s="235"/>
      <c r="C59" s="235"/>
      <c r="D59" s="236"/>
      <c r="E59" s="236"/>
      <c r="F59" s="236"/>
      <c r="G59" s="236"/>
      <c r="H59" s="236"/>
      <c r="I59" s="236"/>
      <c r="J59" s="236"/>
      <c r="K59" s="235"/>
      <c r="L59" s="387">
        <f>H54+J54</f>
        <v>0</v>
      </c>
      <c r="M59" s="388"/>
      <c r="N59" s="228" t="s">
        <v>18</v>
      </c>
      <c r="O59" s="228"/>
      <c r="P59" s="228"/>
      <c r="Q59" s="228"/>
    </row>
    <row r="60" spans="1:45" ht="14.25" hidden="1" outlineLevel="1" thickBot="1">
      <c r="A60" s="222">
        <f>A54</f>
        <v>23</v>
      </c>
      <c r="B60" s="223">
        <f>B54</f>
        <v>0</v>
      </c>
      <c r="C60" s="223"/>
      <c r="D60" s="234"/>
      <c r="E60" s="224">
        <f>E54</f>
        <v>0</v>
      </c>
      <c r="F60" s="225">
        <f>A60-E60</f>
        <v>23</v>
      </c>
      <c r="G60" s="233"/>
      <c r="H60" s="224">
        <f>H54</f>
        <v>0</v>
      </c>
      <c r="I60" s="224">
        <f>I54</f>
        <v>0</v>
      </c>
      <c r="J60" s="224">
        <f>J54</f>
        <v>0</v>
      </c>
      <c r="K60" s="219"/>
      <c r="L60" s="387">
        <f>ROUNDDOWN(IF((A60*B60)&gt;=(H60+J60+I60),(A60*B60),IF((A60*B60)&lt;(H60+J60+I60),(H60+J60+I60))),2)</f>
        <v>0</v>
      </c>
      <c r="M60" s="389"/>
      <c r="N60" s="238" t="s">
        <v>108</v>
      </c>
      <c r="O60" s="228"/>
      <c r="P60" s="228"/>
      <c r="Q60" s="228"/>
    </row>
    <row r="61" spans="1:45" ht="14.25" hidden="1" outlineLevel="1" thickBot="1">
      <c r="A61" s="222">
        <f>A54</f>
        <v>23</v>
      </c>
      <c r="B61" s="223">
        <f>B54</f>
        <v>0</v>
      </c>
      <c r="C61" s="223"/>
      <c r="D61" s="234">
        <f>D54</f>
        <v>0</v>
      </c>
      <c r="E61" s="224">
        <f>E54</f>
        <v>0</v>
      </c>
      <c r="F61" s="225">
        <f>A61-E61</f>
        <v>23</v>
      </c>
      <c r="G61" s="233">
        <f>G54</f>
        <v>0</v>
      </c>
      <c r="H61" s="224">
        <f>H54</f>
        <v>0</v>
      </c>
      <c r="I61" s="224">
        <f>I54</f>
        <v>0</v>
      </c>
      <c r="J61" s="224">
        <f>J54</f>
        <v>0</v>
      </c>
      <c r="K61" s="219"/>
      <c r="L61" s="387">
        <f>ROUNDDOWN(IF((A61*D61)+G61&gt;=(H61+J61+I61),(A61*D61)+G61,IF((A61*D61)+G61&lt;(H61+J61+I61),(H61+J61+I61))),2)</f>
        <v>0</v>
      </c>
      <c r="M61" s="389"/>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1"/>
      <c r="D64" s="392" t="str" cm="1">
        <f t="array" ref="D64">IF(AND(B95="",B126="",B157=""),"●",IF(_xlfn.IFS($N$54="管理職",B95,$N$54="裁量労働制",B126,$N$54="固定残業制",B157,TRUE,"")=0,"",_xlfn.IFS($N$54="管理職",B95,$N$54="裁量労働制",B126,$N$54="固定残業制",B157,TRUE,"")))</f>
        <v/>
      </c>
      <c r="E64" s="39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5"/>
      <c r="N68" s="415"/>
      <c r="O68" s="41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7"/>
      <c r="Q68" s="119"/>
    </row>
    <row r="69" spans="1:18" ht="16.5" customHeight="1">
      <c r="A69" s="115"/>
      <c r="B69" s="41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9"/>
      <c r="D69" s="42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4" t="str" cm="1">
        <f t="array" ref="B71">IF(AND(B101="",B132="",B163=""),"●",IF(_xlfn.IFS($N$54="管理職",B101,$N$54="裁量労働制",B132,$N$54="固定残業制",B163,TRUE,"")=0,"",_xlfn.IFS($N$54="管理職",B101,$N$54="裁量労働制",B132,$N$54="固定残業制",B163,TRUE,"")))</f>
        <v/>
      </c>
      <c r="C71" s="404"/>
      <c r="D71" s="404"/>
      <c r="E71" s="404"/>
      <c r="F71" s="404"/>
      <c r="G71" s="422" t="str" cm="1">
        <f t="array" ref="G71">IF(AND(H101="",H132="",H163=""),"●",IF(_xlfn.IFS($N$54="管理職",H101,$N$54="裁量労働制",H132,$N$54="固定残業制",H163,TRUE,"")=0,"",_xlfn.IFS($N$54="管理職",H101,$N$54="裁量労働制",H132,$N$54="固定残業制",H163,TRUE,"")))</f>
        <v/>
      </c>
      <c r="H71" s="422"/>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1" t="str" cm="1">
        <f t="array" ref="B72">IF(AND(B102="",B133="",B164=""),"●",IF(_xlfn.IFS($N$54="管理職",B102,$N$54="裁量労働制",B133,$N$54="固定残業制",B164,TRUE,"")=0,"",_xlfn.IFS($N$54="管理職",B102,$N$54="裁量労働制",B133,$N$54="固定残業制",B164,TRUE,"")))</f>
        <v/>
      </c>
      <c r="C72" s="402"/>
      <c r="D72" s="40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4" t="str" cm="1">
        <f t="array" ref="B76">IF(AND(B106="",B137="",B166=""),"●",IF(_xlfn.IFS($N$54="管理職",B106,$N$54="裁量労働制",B137,$N$54="固定残業制",B166,TRUE,"")=0,"",_xlfn.IFS($N$54="管理職",B106,$N$54="裁量労働制",B137,$N$54="固定残業制",B166,TRUE,"")))</f>
        <v/>
      </c>
      <c r="C76" s="404"/>
      <c r="D76" s="404"/>
      <c r="E76" s="404"/>
      <c r="F76" s="40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5" t="str" cm="1">
        <f t="array" ref="B78">IF(AND(B108="",B139="",B168=""),"●",IF(_xlfn.IFS($N$54="管理職",B108,$N$54="裁量労働制",B139,$N$54="固定残業制",B168,TRUE,"")=0,"",_xlfn.IFS($N$54="管理職",B108,$N$54="裁量労働制",B139,$N$54="固定残業制",B168,TRUE,"")))</f>
        <v/>
      </c>
      <c r="C78" s="40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7" t="str" cm="1">
        <f t="array" ref="B83">IF(AND(B114="",B145="",B174=""),"●",IF(_xlfn.IFS($N$54="管理職",B114,$N$54="裁量労働制",B145,$N$54="固定残業制",B174,TRUE,"")=0,"",_xlfn.IFS($N$54="管理職",B114,$N$54="裁量労働制",B145,$N$54="固定残業制",B174,TRUE,"")))</f>
        <v/>
      </c>
      <c r="C83" s="408"/>
      <c r="D83" s="408"/>
      <c r="E83" s="40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1" t="str" cm="1">
        <f t="array" ref="B84">IF(AND(B115="",B146="",B175=""),"●",IF(_xlfn.IFS($N$54="管理職",B115,$N$54="裁量労働制",B146,$N$54="固定残業制",B175,TRUE,"")=0,"",_xlfn.IFS($N$54="管理職",B115,$N$54="裁量労働制",B146,$N$54="固定残業制",B175,TRUE,"")))</f>
        <v/>
      </c>
      <c r="C84" s="412" t="str" cm="1">
        <f t="array" ref="C84">IF(AND(C115="",C146="",C175=""),"●",IF(_xlfn.IFS($N$54="管理職",C115,$N$54="裁量労働制",C146,$N$54="固定残業制",C175,TRUE,"")=0,"",_xlfn.IFS($N$54="管理職",C115,$N$54="裁量労働制",C146,$N$54="固定残業制",C175,TRUE,"")))</f>
        <v>●</v>
      </c>
      <c r="D84" s="413"/>
      <c r="E84" s="40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7" t="str" cm="1">
        <f t="array" ref="B87">IF(AND(B118="",B149="",B178=""),"●",IF(_xlfn.IFS($N$54="管理職",B118,$N$54="裁量労働制",B149,$N$54="固定残業制",B178,TRUE,"")=0,"",_xlfn.IFS($N$54="管理職",B118,$N$54="裁量労働制",B149,$N$54="固定残業制",B178,TRUE,"")))</f>
        <v/>
      </c>
      <c r="C87" s="408"/>
      <c r="D87" s="408"/>
      <c r="E87" s="40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1" t="str" cm="1">
        <f t="array" ref="B88">IF(AND(B119="",B150="",B179=""),"●",IF(_xlfn.IFS($N$54="管理職",B119,$N$54="裁量労働制",B150,$N$54="固定残業制",B179,TRUE,"")=0,"",_xlfn.IFS($N$54="管理職",B119,$N$54="裁量労働制",B150,$N$54="固定残業制",B179,TRUE,"")))</f>
        <v/>
      </c>
      <c r="C88" s="412" t="str" cm="1">
        <f t="array" ref="C88">IF(AND(C119="",C150="",C179=""),"●",IF(_xlfn.IFS($N$54="管理職",C119,$N$54="裁量労働制",C150,$N$54="固定残業制",C179,TRUE,"")=0,"",_xlfn.IFS($N$54="管理職",C119,$N$54="裁量労働制",C150,$N$54="固定残業制",C179,TRUE,"")))</f>
        <v>●</v>
      </c>
      <c r="D88" s="413"/>
      <c r="E88" s="40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09"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0" t="str" cm="1">
        <f t="array" ref="M90">IF(AND(M121="",M152="",M181=""),"●",IF(_xlfn.IFS($N$54="管理職",M121,$N$54="裁量労働制",M152,$N$54="固定残業制",M181,TRUE,"")=0,"",_xlfn.IFS($N$54="管理職",M121,$N$54="裁量労働制",M152,$N$54="固定残業制",M181,TRUE,"")))</f>
        <v/>
      </c>
      <c r="N90" s="43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2" t="str" cm="1">
        <f t="array" ref="B91">IF(AND(B122="",B153="",B182=""),"●",IF(_xlfn.IFS($N$54="管理職",B122,$N$54="裁量労働制",B153,$N$54="固定残業制",B182,TRUE,"")=0,"",_xlfn.IFS($N$54="管理職",B122,$N$54="裁量労働制",B153,$N$54="固定残業制",B182,TRUE,"")))</f>
        <v/>
      </c>
      <c r="C91" s="413"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23</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23</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6">
        <f>O95</f>
        <v>0</v>
      </c>
      <c r="C99" s="457"/>
      <c r="D99" s="275"/>
      <c r="E99" s="276" t="str" cm="1">
        <f t="array" ref="E99">_xlfn.IFS(B99&lt;G99,"＜",B99&gt;=G99,"≧",TRUE,"")</f>
        <v>≧</v>
      </c>
      <c r="F99" s="257"/>
      <c r="G99" s="277">
        <f>$H$54+$I$54+$J$54</f>
        <v>0</v>
      </c>
      <c r="H99" s="252" t="s">
        <v>57</v>
      </c>
      <c r="I99" s="263" t="s">
        <v>58</v>
      </c>
      <c r="J99" s="277">
        <f>$H$54</f>
        <v>0</v>
      </c>
      <c r="K99" s="276" t="s">
        <v>86</v>
      </c>
      <c r="L99" s="429">
        <f>$I$54</f>
        <v>0</v>
      </c>
      <c r="M99" s="458"/>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459"/>
      <c r="AM99" s="459"/>
      <c r="AN99" s="459"/>
      <c r="AO99" s="1"/>
      <c r="AP99" s="1"/>
      <c r="AQ99" s="1"/>
      <c r="AR99" s="1"/>
      <c r="AS99" s="1"/>
      <c r="AT99" s="459"/>
      <c r="AU99" s="459"/>
      <c r="AV99" s="459"/>
      <c r="AW99" s="459"/>
      <c r="AX99" s="459"/>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I99" s="459"/>
      <c r="CJ99" s="459"/>
      <c r="CK99" s="459"/>
      <c r="CL99" s="459"/>
      <c r="CM99" s="459"/>
      <c r="CN99" s="459"/>
      <c r="CO99" s="459"/>
      <c r="CP99" s="459"/>
      <c r="CQ99" s="459"/>
      <c r="CR99" s="459"/>
      <c r="CS99" s="459"/>
      <c r="CT99" s="459"/>
      <c r="CU99" s="459"/>
      <c r="CV99" s="459"/>
      <c r="CW99" s="459"/>
      <c r="CX99" s="459"/>
      <c r="CY99" s="459"/>
      <c r="CZ99" s="459"/>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459"/>
      <c r="AM100" s="459"/>
      <c r="AN100" s="459"/>
      <c r="AO100" s="1"/>
      <c r="AP100" s="1"/>
      <c r="AQ100" s="1"/>
      <c r="AR100" s="1"/>
      <c r="AS100" s="1"/>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c r="CK100" s="459"/>
      <c r="CL100" s="459"/>
      <c r="CM100" s="459"/>
      <c r="CN100" s="459"/>
      <c r="CO100" s="459"/>
      <c r="CP100" s="459"/>
      <c r="CQ100" s="459"/>
      <c r="CR100" s="459"/>
      <c r="CS100" s="459"/>
      <c r="CT100" s="459"/>
      <c r="CU100" s="459"/>
      <c r="CV100" s="459"/>
      <c r="CW100" s="459"/>
      <c r="CX100" s="459"/>
      <c r="CY100" s="459"/>
      <c r="CZ100" s="459"/>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459"/>
      <c r="AM101" s="459"/>
      <c r="AN101" s="459"/>
      <c r="AO101" s="1"/>
      <c r="AP101" s="1"/>
      <c r="AQ101" s="1"/>
      <c r="AR101" s="1"/>
      <c r="AS101" s="1"/>
      <c r="AT101" s="459"/>
      <c r="AU101" s="459"/>
      <c r="AV101" s="459"/>
      <c r="AW101" s="459"/>
      <c r="AX101" s="459"/>
      <c r="AY101" s="459"/>
      <c r="AZ101" s="459"/>
      <c r="BA101" s="459"/>
      <c r="BB101" s="459"/>
      <c r="BC101" s="459"/>
      <c r="BD101" s="459"/>
      <c r="BE101" s="459"/>
      <c r="BF101" s="459"/>
      <c r="BG101" s="459"/>
      <c r="BH101" s="459"/>
      <c r="BI101" s="459"/>
      <c r="BJ101" s="459"/>
      <c r="BK101" s="459"/>
      <c r="BL101" s="459"/>
      <c r="BM101" s="459"/>
      <c r="BN101" s="459"/>
      <c r="BO101" s="459"/>
      <c r="BP101" s="459"/>
      <c r="BQ101" s="459"/>
      <c r="BR101" s="459"/>
      <c r="BS101" s="459"/>
      <c r="BT101" s="459"/>
      <c r="BU101" s="459"/>
      <c r="BV101" s="459"/>
      <c r="BW101" s="459"/>
      <c r="BX101" s="459"/>
      <c r="BY101" s="459"/>
      <c r="BZ101" s="459"/>
      <c r="CA101" s="459"/>
      <c r="CB101" s="459"/>
      <c r="CC101" s="459"/>
      <c r="CD101" s="459"/>
      <c r="CE101" s="459"/>
      <c r="CF101" s="459"/>
      <c r="CG101" s="459"/>
      <c r="CH101" s="459"/>
      <c r="CI101" s="459"/>
      <c r="CJ101" s="459"/>
      <c r="CK101" s="459"/>
      <c r="CL101" s="459"/>
      <c r="CM101" s="459"/>
      <c r="CN101" s="459"/>
      <c r="CO101" s="459"/>
      <c r="CP101" s="459"/>
      <c r="CQ101" s="459"/>
      <c r="CR101" s="459"/>
      <c r="CS101" s="459"/>
      <c r="CT101" s="459"/>
      <c r="CU101" s="459"/>
      <c r="CV101" s="459"/>
      <c r="CW101" s="459"/>
      <c r="CX101" s="459"/>
      <c r="CY101" s="459"/>
      <c r="CZ101" s="459"/>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459"/>
      <c r="AM102" s="459"/>
      <c r="AN102" s="459"/>
      <c r="AO102" s="1"/>
      <c r="AP102" s="1"/>
      <c r="AQ102" s="1"/>
      <c r="AR102" s="1"/>
      <c r="AS102" s="1"/>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c r="CJ102" s="459"/>
      <c r="CK102" s="459"/>
      <c r="CL102" s="459"/>
      <c r="CM102" s="459"/>
      <c r="CN102" s="459"/>
      <c r="CO102" s="459"/>
      <c r="CP102" s="459"/>
      <c r="CQ102" s="459"/>
      <c r="CR102" s="459"/>
      <c r="CS102" s="459"/>
      <c r="CT102" s="459"/>
      <c r="CU102" s="459"/>
      <c r="CV102" s="459"/>
      <c r="CW102" s="459"/>
      <c r="CX102" s="459"/>
      <c r="CY102" s="459"/>
      <c r="CZ102" s="459"/>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459"/>
      <c r="AM103" s="459"/>
      <c r="AN103" s="459"/>
      <c r="AO103" s="1"/>
      <c r="AP103" s="1"/>
      <c r="AQ103" s="1"/>
      <c r="AR103" s="1"/>
      <c r="AS103" s="1"/>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c r="CK103" s="459"/>
      <c r="CL103" s="459"/>
      <c r="CM103" s="459"/>
      <c r="CN103" s="459"/>
      <c r="CO103" s="459"/>
      <c r="CP103" s="459"/>
      <c r="CQ103" s="459"/>
      <c r="CR103" s="459"/>
      <c r="CS103" s="459"/>
      <c r="CT103" s="459"/>
      <c r="CU103" s="459"/>
      <c r="CV103" s="459"/>
      <c r="CW103" s="459"/>
      <c r="CX103" s="459"/>
      <c r="CY103" s="459"/>
      <c r="CZ103" s="459"/>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459"/>
      <c r="AM104" s="459"/>
      <c r="AN104" s="459"/>
      <c r="AO104" s="1"/>
      <c r="AP104" s="1"/>
      <c r="AQ104" s="1"/>
      <c r="AR104" s="1"/>
      <c r="AS104" s="1"/>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459"/>
      <c r="AM105" s="459"/>
      <c r="AN105" s="459"/>
      <c r="AO105" s="1"/>
      <c r="AP105" s="1"/>
      <c r="AQ105" s="1"/>
      <c r="AR105" s="1"/>
      <c r="AS105" s="1"/>
      <c r="AT105" s="459"/>
      <c r="AU105" s="459"/>
      <c r="AV105" s="459"/>
      <c r="AW105" s="459"/>
      <c r="AX105" s="459"/>
      <c r="AY105" s="459"/>
      <c r="AZ105" s="459"/>
      <c r="BA105" s="459"/>
      <c r="BB105" s="459"/>
      <c r="BC105" s="459"/>
      <c r="BD105" s="459"/>
      <c r="BE105" s="459"/>
      <c r="BF105" s="459"/>
      <c r="BG105" s="459"/>
      <c r="BH105" s="459"/>
      <c r="BI105" s="459"/>
      <c r="BJ105" s="459"/>
      <c r="BK105" s="459"/>
      <c r="BL105" s="459"/>
      <c r="BM105" s="459"/>
      <c r="BN105" s="459"/>
      <c r="BO105" s="459"/>
      <c r="BP105" s="459"/>
      <c r="BQ105" s="459"/>
      <c r="BR105" s="459"/>
      <c r="BS105" s="459"/>
      <c r="BT105" s="459"/>
      <c r="BU105" s="459"/>
      <c r="BV105" s="459"/>
      <c r="BW105" s="459"/>
      <c r="BX105" s="459"/>
      <c r="BY105" s="459"/>
      <c r="BZ105" s="459"/>
      <c r="CA105" s="459"/>
      <c r="CB105" s="459"/>
      <c r="CC105" s="459"/>
      <c r="CD105" s="459"/>
      <c r="CE105" s="459"/>
      <c r="CF105" s="459"/>
      <c r="CG105" s="459"/>
      <c r="CH105" s="459"/>
      <c r="CI105" s="459"/>
      <c r="CJ105" s="459"/>
      <c r="CK105" s="459"/>
      <c r="CL105" s="459"/>
      <c r="CM105" s="459"/>
      <c r="CN105" s="459"/>
      <c r="CO105" s="459"/>
      <c r="CP105" s="459"/>
      <c r="CQ105" s="459"/>
      <c r="CR105" s="459"/>
      <c r="CS105" s="459"/>
      <c r="CT105" s="459"/>
      <c r="CU105" s="459"/>
      <c r="CV105" s="459"/>
      <c r="CW105" s="459"/>
      <c r="CX105" s="459"/>
      <c r="CY105" s="459"/>
      <c r="CZ105" s="459"/>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459"/>
      <c r="AM106" s="459"/>
      <c r="AN106" s="459"/>
      <c r="AO106" s="1"/>
      <c r="AP106" s="1"/>
      <c r="AQ106" s="1"/>
      <c r="AR106" s="1"/>
      <c r="AS106" s="1"/>
      <c r="AT106" s="459"/>
      <c r="AU106" s="459"/>
      <c r="AV106" s="459"/>
      <c r="AW106" s="459"/>
      <c r="AX106" s="459"/>
      <c r="AY106" s="459"/>
      <c r="AZ106" s="459"/>
      <c r="BA106" s="459"/>
      <c r="BB106" s="459"/>
      <c r="BC106" s="459"/>
      <c r="BD106" s="459"/>
      <c r="BE106" s="459"/>
      <c r="BF106" s="459"/>
      <c r="BG106" s="459"/>
      <c r="BH106" s="459"/>
      <c r="BI106" s="459"/>
      <c r="BJ106" s="459"/>
      <c r="BK106" s="459"/>
      <c r="BL106" s="459"/>
      <c r="BM106" s="459"/>
      <c r="BN106" s="459"/>
      <c r="BO106" s="459"/>
      <c r="BP106" s="459"/>
      <c r="BQ106" s="459"/>
      <c r="BR106" s="459"/>
      <c r="BS106" s="459"/>
      <c r="BT106" s="459"/>
      <c r="BU106" s="459"/>
      <c r="BV106" s="459"/>
      <c r="BW106" s="459"/>
      <c r="BX106" s="459"/>
      <c r="BY106" s="459"/>
      <c r="BZ106" s="459"/>
      <c r="CA106" s="459"/>
      <c r="CB106" s="459"/>
      <c r="CC106" s="459"/>
      <c r="CD106" s="459"/>
      <c r="CE106" s="459"/>
      <c r="CF106" s="459"/>
      <c r="CG106" s="459"/>
      <c r="CH106" s="459"/>
      <c r="CI106" s="459"/>
      <c r="CJ106" s="459"/>
      <c r="CK106" s="459"/>
      <c r="CL106" s="459"/>
      <c r="CM106" s="459"/>
      <c r="CN106" s="459"/>
      <c r="CO106" s="459"/>
      <c r="CP106" s="459"/>
      <c r="CQ106" s="459"/>
      <c r="CR106" s="459"/>
      <c r="CS106" s="459"/>
      <c r="CT106" s="459"/>
      <c r="CU106" s="459"/>
      <c r="CV106" s="459"/>
      <c r="CW106" s="459"/>
      <c r="CX106" s="459"/>
      <c r="CY106" s="459"/>
      <c r="CZ106" s="459"/>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29"/>
      <c r="Q107" s="290"/>
      <c r="S107" s="1"/>
      <c r="T107" s="1"/>
      <c r="U107" s="1"/>
      <c r="V107" s="1"/>
      <c r="W107" s="1"/>
      <c r="X107" s="1"/>
      <c r="Y107" s="1"/>
      <c r="Z107" s="1"/>
      <c r="AA107" s="1"/>
      <c r="AB107" s="1"/>
      <c r="AC107" s="1"/>
      <c r="AD107" s="1"/>
      <c r="AE107" s="1"/>
      <c r="AF107" s="1"/>
      <c r="AG107" s="1"/>
      <c r="AH107" s="73"/>
      <c r="AI107" s="3"/>
      <c r="AJ107" s="1"/>
      <c r="AK107" s="1"/>
      <c r="AL107" s="459"/>
      <c r="AM107" s="459"/>
      <c r="AN107" s="459"/>
      <c r="AO107" s="1"/>
      <c r="AP107" s="1"/>
      <c r="AQ107" s="1"/>
      <c r="AR107" s="1"/>
      <c r="AS107" s="1"/>
      <c r="AT107" s="459"/>
      <c r="AU107" s="459"/>
      <c r="AV107" s="459"/>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c r="CK107" s="459"/>
      <c r="CL107" s="459"/>
      <c r="CM107" s="459"/>
      <c r="CN107" s="459"/>
      <c r="CO107" s="459"/>
      <c r="CP107" s="459"/>
      <c r="CQ107" s="459"/>
      <c r="CR107" s="459"/>
      <c r="CS107" s="459"/>
      <c r="CT107" s="459"/>
      <c r="CU107" s="459"/>
      <c r="CV107" s="459"/>
      <c r="CW107" s="459"/>
      <c r="CX107" s="459"/>
      <c r="CY107" s="459"/>
      <c r="CZ107" s="459"/>
    </row>
    <row r="108" spans="1:104" s="81" customFormat="1" ht="19.350000000000001" hidden="1" customHeight="1" outlineLevel="1">
      <c r="A108" s="252"/>
      <c r="B108" s="423">
        <f>O95</f>
        <v>0</v>
      </c>
      <c r="C108" s="42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8"/>
      <c r="Q108" s="293"/>
      <c r="S108" s="1"/>
      <c r="T108" s="1"/>
      <c r="U108" s="1"/>
      <c r="V108" s="1"/>
      <c r="W108" s="1"/>
      <c r="X108" s="1"/>
      <c r="Y108" s="1"/>
      <c r="Z108" s="1"/>
      <c r="AA108" s="1"/>
      <c r="AB108" s="1"/>
      <c r="AC108" s="1"/>
      <c r="AD108" s="1"/>
      <c r="AE108" s="1"/>
      <c r="AF108" s="1"/>
      <c r="AG108" s="1"/>
      <c r="AH108" s="73"/>
      <c r="AI108" s="3"/>
      <c r="AJ108" s="1"/>
      <c r="AK108" s="1"/>
      <c r="AL108" s="459"/>
      <c r="AM108" s="459"/>
      <c r="AN108" s="459"/>
      <c r="AO108" s="1"/>
      <c r="AP108" s="1"/>
      <c r="AQ108" s="1"/>
      <c r="AR108" s="1"/>
      <c r="AS108" s="1"/>
      <c r="AT108" s="459"/>
      <c r="AU108" s="459"/>
      <c r="AV108" s="459"/>
      <c r="AW108" s="459"/>
      <c r="AX108" s="459"/>
      <c r="AY108" s="459"/>
      <c r="AZ108" s="459"/>
      <c r="BA108" s="459"/>
      <c r="BB108" s="459"/>
      <c r="BC108" s="459"/>
      <c r="BD108" s="459"/>
      <c r="BE108" s="459"/>
      <c r="BF108" s="459"/>
      <c r="BG108" s="459"/>
      <c r="BH108" s="459"/>
      <c r="BI108" s="459"/>
      <c r="BJ108" s="459"/>
      <c r="BK108" s="459"/>
      <c r="BL108" s="459"/>
      <c r="BM108" s="459"/>
      <c r="BN108" s="459"/>
      <c r="BO108" s="459"/>
      <c r="BP108" s="459"/>
      <c r="BQ108" s="459"/>
      <c r="BR108" s="459"/>
      <c r="BS108" s="459"/>
      <c r="BT108" s="459"/>
      <c r="BU108" s="459"/>
      <c r="BV108" s="459"/>
      <c r="BW108" s="459"/>
      <c r="BX108" s="459"/>
      <c r="BY108" s="459"/>
      <c r="BZ108" s="459"/>
      <c r="CA108" s="459"/>
      <c r="CB108" s="459"/>
      <c r="CC108" s="459"/>
      <c r="CD108" s="459"/>
      <c r="CE108" s="459"/>
      <c r="CF108" s="459"/>
      <c r="CG108" s="459"/>
      <c r="CH108" s="459"/>
      <c r="CI108" s="459"/>
      <c r="CJ108" s="459"/>
      <c r="CK108" s="459"/>
      <c r="CL108" s="459"/>
      <c r="CM108" s="459"/>
      <c r="CN108" s="459"/>
      <c r="CO108" s="459"/>
      <c r="CP108" s="459"/>
      <c r="CQ108" s="459"/>
      <c r="CR108" s="459"/>
      <c r="CS108" s="459"/>
      <c r="CT108" s="459"/>
      <c r="CU108" s="459"/>
      <c r="CV108" s="459"/>
      <c r="CW108" s="459"/>
      <c r="CX108" s="459"/>
      <c r="CY108" s="459"/>
      <c r="CZ108" s="459"/>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459"/>
      <c r="AM109" s="459"/>
      <c r="AN109" s="459"/>
      <c r="AO109" s="1"/>
      <c r="AP109" s="1"/>
      <c r="AQ109" s="1"/>
      <c r="AR109" s="1"/>
      <c r="AS109" s="1"/>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I109" s="459"/>
      <c r="CJ109" s="459"/>
      <c r="CK109" s="459"/>
      <c r="CL109" s="459"/>
      <c r="CM109" s="459"/>
      <c r="CN109" s="459"/>
      <c r="CO109" s="459"/>
      <c r="CP109" s="459"/>
      <c r="CQ109" s="459"/>
      <c r="CR109" s="459"/>
      <c r="CS109" s="459"/>
      <c r="CT109" s="459"/>
      <c r="CU109" s="459"/>
      <c r="CV109" s="459"/>
      <c r="CW109" s="459"/>
      <c r="CX109" s="459"/>
      <c r="CY109" s="459"/>
      <c r="CZ109" s="459"/>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459"/>
      <c r="AM110" s="459"/>
      <c r="AN110" s="459"/>
      <c r="AO110" s="1"/>
      <c r="AP110" s="1"/>
      <c r="AQ110" s="1"/>
      <c r="AR110" s="1"/>
      <c r="AS110" s="1"/>
      <c r="AT110" s="459"/>
      <c r="AU110" s="459"/>
      <c r="AV110" s="459"/>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c r="CK110" s="459"/>
      <c r="CL110" s="459"/>
      <c r="CM110" s="459"/>
      <c r="CN110" s="459"/>
      <c r="CO110" s="459"/>
      <c r="CP110" s="459"/>
      <c r="CQ110" s="459"/>
      <c r="CR110" s="459"/>
      <c r="CS110" s="459"/>
      <c r="CT110" s="459"/>
      <c r="CU110" s="459"/>
      <c r="CV110" s="459"/>
      <c r="CW110" s="459"/>
      <c r="CX110" s="459"/>
      <c r="CY110" s="459"/>
      <c r="CZ110" s="459"/>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459"/>
      <c r="AM111" s="459"/>
      <c r="AN111" s="459"/>
      <c r="AO111" s="1"/>
      <c r="AP111" s="1"/>
      <c r="AQ111" s="1"/>
      <c r="AR111" s="1"/>
      <c r="AS111" s="1"/>
      <c r="AT111" s="459"/>
      <c r="AU111" s="459"/>
      <c r="AV111" s="459"/>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59"/>
      <c r="CR111" s="459"/>
      <c r="CS111" s="459"/>
      <c r="CT111" s="459"/>
      <c r="CU111" s="459"/>
      <c r="CV111" s="459"/>
      <c r="CW111" s="459"/>
      <c r="CX111" s="459"/>
      <c r="CY111" s="459"/>
      <c r="CZ111" s="459"/>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459"/>
      <c r="AM112" s="459"/>
      <c r="AN112" s="459"/>
      <c r="AO112" s="1"/>
      <c r="AP112" s="1"/>
      <c r="AQ112" s="1"/>
      <c r="AR112" s="1"/>
      <c r="AS112" s="1"/>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c r="CK112" s="459"/>
      <c r="CL112" s="459"/>
      <c r="CM112" s="459"/>
      <c r="CN112" s="459"/>
      <c r="CO112" s="459"/>
      <c r="CP112" s="459"/>
      <c r="CQ112" s="459"/>
      <c r="CR112" s="459"/>
      <c r="CS112" s="459"/>
      <c r="CT112" s="459"/>
      <c r="CU112" s="459"/>
      <c r="CV112" s="459"/>
      <c r="CW112" s="459"/>
      <c r="CX112" s="459"/>
      <c r="CY112" s="459"/>
      <c r="CZ112" s="459"/>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459"/>
      <c r="AM113" s="459"/>
      <c r="AN113" s="459"/>
      <c r="AO113" s="1"/>
      <c r="AP113" s="1"/>
      <c r="AQ113" s="1"/>
      <c r="AR113" s="1"/>
      <c r="AS113" s="1"/>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459"/>
      <c r="AM114" s="459"/>
      <c r="AN114" s="459"/>
      <c r="AO114" s="1"/>
      <c r="AP114" s="1"/>
      <c r="AQ114" s="1"/>
      <c r="AR114" s="1"/>
      <c r="AS114" s="1"/>
      <c r="AT114" s="459"/>
      <c r="AU114" s="459"/>
      <c r="AV114" s="459"/>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c r="CJ114" s="459"/>
      <c r="CK114" s="459"/>
      <c r="CL114" s="459"/>
      <c r="CM114" s="459"/>
      <c r="CN114" s="459"/>
      <c r="CO114" s="459"/>
      <c r="CP114" s="459"/>
      <c r="CQ114" s="459"/>
      <c r="CR114" s="459"/>
      <c r="CS114" s="459"/>
      <c r="CT114" s="459"/>
      <c r="CU114" s="459"/>
      <c r="CV114" s="459"/>
      <c r="CW114" s="459"/>
      <c r="CX114" s="459"/>
      <c r="CY114" s="459"/>
      <c r="CZ114" s="459"/>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459"/>
      <c r="AM115" s="459"/>
      <c r="AN115" s="459"/>
      <c r="AO115" s="1"/>
      <c r="AP115" s="1"/>
      <c r="AQ115" s="1"/>
      <c r="AR115" s="1"/>
      <c r="AS115" s="1"/>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459"/>
      <c r="AM116" s="459"/>
      <c r="AN116" s="459"/>
      <c r="AO116" s="1"/>
      <c r="AP116" s="1"/>
      <c r="AQ116" s="1"/>
      <c r="AR116" s="1"/>
      <c r="AS116" s="1"/>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459"/>
      <c r="AM117" s="459"/>
      <c r="AN117" s="459"/>
      <c r="AO117" s="1"/>
      <c r="AP117" s="1"/>
      <c r="AQ117" s="1"/>
      <c r="AR117" s="1"/>
      <c r="AS117" s="1"/>
      <c r="AT117" s="459"/>
      <c r="AU117" s="459"/>
      <c r="AV117" s="459"/>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c r="CK117" s="459"/>
      <c r="CL117" s="459"/>
      <c r="CM117" s="459"/>
      <c r="CN117" s="459"/>
      <c r="CO117" s="459"/>
      <c r="CP117" s="459"/>
      <c r="CQ117" s="459"/>
      <c r="CR117" s="459"/>
      <c r="CS117" s="459"/>
      <c r="CT117" s="459"/>
      <c r="CU117" s="459"/>
      <c r="CV117" s="459"/>
      <c r="CW117" s="459"/>
      <c r="CX117" s="459"/>
      <c r="CY117" s="459"/>
      <c r="CZ117" s="459"/>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459"/>
      <c r="AM118" s="459"/>
      <c r="AN118" s="459"/>
      <c r="AO118" s="1"/>
      <c r="AP118" s="1"/>
      <c r="AQ118" s="1"/>
      <c r="AR118" s="1"/>
      <c r="AS118" s="1"/>
      <c r="AT118" s="459"/>
      <c r="AU118" s="459"/>
      <c r="AV118" s="459"/>
      <c r="AW118" s="459"/>
      <c r="AX118" s="459"/>
      <c r="AY118" s="459"/>
      <c r="AZ118" s="459"/>
      <c r="BA118" s="459"/>
      <c r="BB118" s="459"/>
      <c r="BC118" s="459"/>
      <c r="BD118" s="459"/>
      <c r="BE118" s="459"/>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c r="CH118" s="459"/>
      <c r="CI118" s="459"/>
      <c r="CJ118" s="459"/>
      <c r="CK118" s="459"/>
      <c r="CL118" s="459"/>
      <c r="CM118" s="459"/>
      <c r="CN118" s="459"/>
      <c r="CO118" s="459"/>
      <c r="CP118" s="459"/>
      <c r="CQ118" s="459"/>
      <c r="CR118" s="459"/>
      <c r="CS118" s="459"/>
      <c r="CT118" s="459"/>
      <c r="CU118" s="459"/>
      <c r="CV118" s="459"/>
      <c r="CW118" s="459"/>
      <c r="CX118" s="459"/>
      <c r="CY118" s="459"/>
      <c r="CZ118" s="459"/>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459"/>
      <c r="AM119" s="459"/>
      <c r="AN119" s="459"/>
      <c r="AO119" s="1"/>
      <c r="AP119" s="1"/>
      <c r="AQ119" s="1"/>
      <c r="AR119" s="1"/>
      <c r="AS119" s="1"/>
      <c r="AT119" s="459"/>
      <c r="AU119" s="459"/>
      <c r="AV119" s="459"/>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c r="CJ119" s="459"/>
      <c r="CK119" s="459"/>
      <c r="CL119" s="459"/>
      <c r="CM119" s="459"/>
      <c r="CN119" s="459"/>
      <c r="CO119" s="459"/>
      <c r="CP119" s="459"/>
      <c r="CQ119" s="459"/>
      <c r="CR119" s="459"/>
      <c r="CS119" s="459"/>
      <c r="CT119" s="459"/>
      <c r="CU119" s="459"/>
      <c r="CV119" s="459"/>
      <c r="CW119" s="459"/>
      <c r="CX119" s="459"/>
      <c r="CY119" s="459"/>
      <c r="CZ119" s="459"/>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459"/>
      <c r="AM120" s="459"/>
      <c r="AN120" s="459"/>
      <c r="AO120" s="1"/>
      <c r="AP120" s="1"/>
      <c r="AQ120" s="1"/>
      <c r="AR120" s="1"/>
      <c r="AS120" s="1"/>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459"/>
      <c r="AM121" s="459"/>
      <c r="AN121" s="459"/>
      <c r="AO121" s="1"/>
      <c r="AP121" s="1"/>
      <c r="AQ121" s="1"/>
      <c r="AR121" s="1"/>
      <c r="AS121" s="1"/>
      <c r="AT121" s="459"/>
      <c r="AU121" s="459"/>
      <c r="AV121" s="459"/>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c r="CH121" s="459"/>
      <c r="CI121" s="459"/>
      <c r="CJ121" s="459"/>
      <c r="CK121" s="459"/>
      <c r="CL121" s="459"/>
      <c r="CM121" s="459"/>
      <c r="CN121" s="459"/>
      <c r="CO121" s="459"/>
      <c r="CP121" s="459"/>
      <c r="CQ121" s="459"/>
      <c r="CR121" s="459"/>
      <c r="CS121" s="459"/>
      <c r="CT121" s="459"/>
      <c r="CU121" s="459"/>
      <c r="CV121" s="459"/>
      <c r="CW121" s="459"/>
      <c r="CX121" s="459"/>
      <c r="CY121" s="459"/>
      <c r="CZ121" s="459"/>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459"/>
      <c r="AM122" s="459"/>
      <c r="AN122" s="459"/>
      <c r="AO122" s="1"/>
      <c r="AP122" s="1"/>
      <c r="AQ122" s="1"/>
      <c r="AR122" s="1"/>
      <c r="AS122" s="1"/>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c r="CJ122" s="459"/>
      <c r="CK122" s="459"/>
      <c r="CL122" s="459"/>
      <c r="CM122" s="459"/>
      <c r="CN122" s="459"/>
      <c r="CO122" s="459"/>
      <c r="CP122" s="459"/>
      <c r="CQ122" s="459"/>
      <c r="CR122" s="459"/>
      <c r="CS122" s="459"/>
      <c r="CT122" s="459"/>
      <c r="CU122" s="459"/>
      <c r="CV122" s="459"/>
      <c r="CW122" s="459"/>
      <c r="CX122" s="459"/>
      <c r="CY122" s="459"/>
      <c r="CZ122" s="459"/>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459"/>
      <c r="AM123" s="459"/>
      <c r="AN123" s="459"/>
      <c r="AO123" s="1"/>
      <c r="AP123" s="1"/>
      <c r="AQ123" s="1"/>
      <c r="AR123" s="1"/>
      <c r="AS123" s="1"/>
      <c r="AT123" s="459"/>
      <c r="AU123" s="459"/>
      <c r="AV123" s="459"/>
      <c r="AW123" s="459"/>
      <c r="AX123" s="459"/>
      <c r="AY123" s="459"/>
      <c r="AZ123" s="459"/>
      <c r="BA123" s="459"/>
      <c r="BB123" s="459"/>
      <c r="BC123" s="459"/>
      <c r="BD123" s="459"/>
      <c r="BE123" s="459"/>
      <c r="BF123" s="459"/>
      <c r="BG123" s="459"/>
      <c r="BH123" s="459"/>
      <c r="BI123" s="459"/>
      <c r="BJ123" s="459"/>
      <c r="BK123" s="459"/>
      <c r="BL123" s="459"/>
      <c r="BM123" s="459"/>
      <c r="BN123" s="459"/>
      <c r="BO123" s="459"/>
      <c r="BP123" s="459"/>
      <c r="BQ123" s="459"/>
      <c r="BR123" s="459"/>
      <c r="BS123" s="459"/>
      <c r="BT123" s="459"/>
      <c r="BU123" s="459"/>
      <c r="BV123" s="459"/>
      <c r="BW123" s="459"/>
      <c r="BX123" s="459"/>
      <c r="BY123" s="459"/>
      <c r="BZ123" s="459"/>
      <c r="CA123" s="459"/>
      <c r="CB123" s="459"/>
      <c r="CC123" s="459"/>
      <c r="CD123" s="459"/>
      <c r="CE123" s="459"/>
      <c r="CF123" s="459"/>
      <c r="CG123" s="459"/>
      <c r="CH123" s="459"/>
      <c r="CI123" s="459"/>
      <c r="CJ123" s="459"/>
      <c r="CK123" s="459"/>
      <c r="CL123" s="459"/>
      <c r="CM123" s="459"/>
      <c r="CN123" s="459"/>
      <c r="CO123" s="459"/>
      <c r="CP123" s="459"/>
      <c r="CQ123" s="459"/>
      <c r="CR123" s="459"/>
      <c r="CS123" s="459"/>
      <c r="CT123" s="459"/>
      <c r="CU123" s="459"/>
      <c r="CV123" s="459"/>
      <c r="CW123" s="459"/>
      <c r="CX123" s="459"/>
      <c r="CY123" s="459"/>
      <c r="CZ123" s="459"/>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459"/>
      <c r="AM124" s="459"/>
      <c r="AN124" s="459"/>
      <c r="AO124" s="1"/>
      <c r="AP124" s="1"/>
      <c r="AQ124" s="1"/>
      <c r="AR124" s="1"/>
      <c r="AS124" s="1"/>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c r="CK124" s="459"/>
      <c r="CL124" s="459"/>
      <c r="CM124" s="459"/>
      <c r="CN124" s="459"/>
      <c r="CO124" s="459"/>
      <c r="CP124" s="459"/>
      <c r="CQ124" s="459"/>
      <c r="CR124" s="459"/>
      <c r="CS124" s="459"/>
      <c r="CT124" s="459"/>
      <c r="CU124" s="459"/>
      <c r="CV124" s="459"/>
      <c r="CW124" s="459"/>
      <c r="CX124" s="459"/>
      <c r="CY124" s="459"/>
      <c r="CZ124" s="459"/>
    </row>
    <row r="125" spans="1:104" s="81" customFormat="1" ht="16.5" hidden="1" outlineLevel="1">
      <c r="A125" s="252"/>
      <c r="B125" s="253" t="str">
        <f>$A$53</f>
        <v>所定労働日数(日/月)</v>
      </c>
      <c r="C125" s="237"/>
      <c r="D125" s="252"/>
      <c r="E125" s="236">
        <f>$A$54</f>
        <v>23</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459"/>
      <c r="AM125" s="459"/>
      <c r="AN125" s="459"/>
      <c r="AO125" s="1"/>
      <c r="AP125" s="1"/>
      <c r="AQ125" s="1"/>
      <c r="AR125" s="1"/>
      <c r="AS125" s="1"/>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c r="CJ125" s="459"/>
      <c r="CK125" s="459"/>
      <c r="CL125" s="459"/>
      <c r="CM125" s="459"/>
      <c r="CN125" s="459"/>
      <c r="CO125" s="459"/>
      <c r="CP125" s="459"/>
      <c r="CQ125" s="459"/>
      <c r="CR125" s="459"/>
      <c r="CS125" s="459"/>
      <c r="CT125" s="459"/>
      <c r="CU125" s="459"/>
      <c r="CV125" s="459"/>
      <c r="CW125" s="459"/>
      <c r="CX125" s="459"/>
      <c r="CY125" s="459"/>
      <c r="CZ125" s="459"/>
    </row>
    <row r="126" spans="1:104" s="81" customFormat="1" ht="16.5" hidden="1" outlineLevel="1">
      <c r="A126" s="252"/>
      <c r="B126" s="267" t="str">
        <f>$E$53</f>
        <v>休暇日数(日/月)</v>
      </c>
      <c r="C126" s="261"/>
      <c r="D126" s="252"/>
      <c r="E126" s="236">
        <f>$E$54</f>
        <v>0</v>
      </c>
      <c r="F126" s="262">
        <f>$F$54</f>
        <v>23</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459"/>
      <c r="AM126" s="459"/>
      <c r="AN126" s="459"/>
      <c r="AO126" s="1"/>
      <c r="AP126" s="1"/>
      <c r="AQ126" s="1"/>
      <c r="AR126" s="1"/>
      <c r="AS126" s="1"/>
      <c r="AT126" s="459"/>
      <c r="AU126" s="459"/>
      <c r="AV126" s="459"/>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59"/>
      <c r="BX126" s="459"/>
      <c r="BY126" s="459"/>
      <c r="BZ126" s="459"/>
      <c r="CA126" s="459"/>
      <c r="CB126" s="459"/>
      <c r="CC126" s="459"/>
      <c r="CD126" s="459"/>
      <c r="CE126" s="459"/>
      <c r="CF126" s="459"/>
      <c r="CG126" s="459"/>
      <c r="CH126" s="459"/>
      <c r="CI126" s="459"/>
      <c r="CJ126" s="459"/>
      <c r="CK126" s="459"/>
      <c r="CL126" s="459"/>
      <c r="CM126" s="459"/>
      <c r="CN126" s="459"/>
      <c r="CO126" s="459"/>
      <c r="CP126" s="459"/>
      <c r="CQ126" s="459"/>
      <c r="CR126" s="459"/>
      <c r="CS126" s="459"/>
      <c r="CT126" s="459"/>
      <c r="CU126" s="459"/>
      <c r="CV126" s="459"/>
      <c r="CW126" s="459"/>
      <c r="CX126" s="459"/>
      <c r="CY126" s="459"/>
      <c r="CZ126" s="459"/>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459"/>
      <c r="AM127" s="459"/>
      <c r="AN127" s="459"/>
      <c r="AO127" s="1"/>
      <c r="AP127" s="1"/>
      <c r="AQ127" s="1"/>
      <c r="AR127" s="1"/>
      <c r="AS127" s="1"/>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59"/>
      <c r="BU127" s="459"/>
      <c r="BV127" s="459"/>
      <c r="BW127" s="459"/>
      <c r="BX127" s="459"/>
      <c r="BY127" s="459"/>
      <c r="BZ127" s="459"/>
      <c r="CA127" s="459"/>
      <c r="CB127" s="459"/>
      <c r="CC127" s="459"/>
      <c r="CD127" s="459"/>
      <c r="CE127" s="459"/>
      <c r="CF127" s="459"/>
      <c r="CG127" s="459"/>
      <c r="CH127" s="459"/>
      <c r="CI127" s="459"/>
      <c r="CJ127" s="459"/>
      <c r="CK127" s="459"/>
      <c r="CL127" s="459"/>
      <c r="CM127" s="459"/>
      <c r="CN127" s="459"/>
      <c r="CO127" s="459"/>
      <c r="CP127" s="459"/>
      <c r="CQ127" s="459"/>
      <c r="CR127" s="459"/>
      <c r="CS127" s="459"/>
      <c r="CT127" s="459"/>
      <c r="CU127" s="459"/>
      <c r="CV127" s="459"/>
      <c r="CW127" s="459"/>
      <c r="CX127" s="459"/>
      <c r="CY127" s="459"/>
      <c r="CZ127" s="459"/>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459"/>
      <c r="AM128" s="459"/>
      <c r="AN128" s="459"/>
      <c r="AO128" s="1"/>
      <c r="AP128" s="1"/>
      <c r="AQ128" s="1"/>
      <c r="AR128" s="1"/>
      <c r="AS128" s="1"/>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459"/>
      <c r="CO128" s="459"/>
      <c r="CP128" s="459"/>
      <c r="CQ128" s="459"/>
      <c r="CR128" s="459"/>
      <c r="CS128" s="459"/>
      <c r="CT128" s="459"/>
      <c r="CU128" s="459"/>
      <c r="CV128" s="459"/>
      <c r="CW128" s="459"/>
      <c r="CX128" s="459"/>
      <c r="CY128" s="459"/>
      <c r="CZ128" s="459"/>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459"/>
      <c r="AM129" s="459"/>
      <c r="AN129" s="459"/>
      <c r="AO129" s="1"/>
      <c r="AP129" s="1"/>
      <c r="AQ129" s="1"/>
      <c r="AR129" s="1"/>
      <c r="AS129" s="1"/>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row>
    <row r="130" spans="1:104" s="81" customFormat="1" ht="19.350000000000001" hidden="1" customHeight="1" outlineLevel="1">
      <c r="A130" s="252"/>
      <c r="B130" s="423">
        <f>O126</f>
        <v>0</v>
      </c>
      <c r="C130" s="42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459"/>
      <c r="AM130" s="459"/>
      <c r="AN130" s="459"/>
      <c r="AO130" s="1"/>
      <c r="AP130" s="1"/>
      <c r="AQ130" s="1"/>
      <c r="AR130" s="1"/>
      <c r="AS130" s="1"/>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c r="CK130" s="459"/>
      <c r="CL130" s="459"/>
      <c r="CM130" s="459"/>
      <c r="CN130" s="459"/>
      <c r="CO130" s="459"/>
      <c r="CP130" s="459"/>
      <c r="CQ130" s="459"/>
      <c r="CR130" s="459"/>
      <c r="CS130" s="459"/>
      <c r="CT130" s="459"/>
      <c r="CU130" s="459"/>
      <c r="CV130" s="459"/>
      <c r="CW130" s="459"/>
      <c r="CX130" s="459"/>
      <c r="CY130" s="459"/>
      <c r="CZ130" s="459"/>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459"/>
      <c r="AM131" s="459"/>
      <c r="AN131" s="459"/>
      <c r="AO131" s="1"/>
      <c r="AP131" s="1"/>
      <c r="AQ131" s="1"/>
      <c r="AR131" s="1"/>
      <c r="AS131" s="1"/>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c r="CK131" s="459"/>
      <c r="CL131" s="459"/>
      <c r="CM131" s="459"/>
      <c r="CN131" s="459"/>
      <c r="CO131" s="459"/>
      <c r="CP131" s="459"/>
      <c r="CQ131" s="459"/>
      <c r="CR131" s="459"/>
      <c r="CS131" s="459"/>
      <c r="CT131" s="459"/>
      <c r="CU131" s="459"/>
      <c r="CV131" s="459"/>
      <c r="CW131" s="459"/>
      <c r="CX131" s="459"/>
      <c r="CY131" s="459"/>
      <c r="CZ131" s="459"/>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459"/>
      <c r="AM132" s="459"/>
      <c r="AN132" s="459"/>
      <c r="AO132" s="1"/>
      <c r="AP132" s="1"/>
      <c r="AQ132" s="1"/>
      <c r="AR132" s="1"/>
      <c r="AS132" s="1"/>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459"/>
      <c r="AM133" s="459"/>
      <c r="AN133" s="459"/>
      <c r="AO133" s="1"/>
      <c r="AP133" s="1"/>
      <c r="AQ133" s="1"/>
      <c r="AR133" s="1"/>
      <c r="AS133" s="1"/>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9"/>
      <c r="CY133" s="459"/>
      <c r="CZ133" s="459"/>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459"/>
      <c r="AM134" s="459"/>
      <c r="AN134" s="459"/>
      <c r="AO134" s="1"/>
      <c r="AP134" s="1"/>
      <c r="AQ134" s="1"/>
      <c r="AR134" s="1"/>
      <c r="AS134" s="1"/>
      <c r="AT134" s="459"/>
      <c r="AU134" s="459"/>
      <c r="AV134" s="459"/>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459"/>
      <c r="AM135" s="459"/>
      <c r="AN135" s="459"/>
      <c r="AO135" s="1"/>
      <c r="AP135" s="1"/>
      <c r="AQ135" s="1"/>
      <c r="AR135" s="1"/>
      <c r="AS135" s="1"/>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c r="CK135" s="459"/>
      <c r="CL135" s="459"/>
      <c r="CM135" s="459"/>
      <c r="CN135" s="459"/>
      <c r="CO135" s="459"/>
      <c r="CP135" s="459"/>
      <c r="CQ135" s="459"/>
      <c r="CR135" s="459"/>
      <c r="CS135" s="459"/>
      <c r="CT135" s="459"/>
      <c r="CU135" s="459"/>
      <c r="CV135" s="459"/>
      <c r="CW135" s="459"/>
      <c r="CX135" s="459"/>
      <c r="CY135" s="459"/>
      <c r="CZ135" s="459"/>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459"/>
      <c r="AM136" s="459"/>
      <c r="AN136" s="459"/>
      <c r="AO136" s="1"/>
      <c r="AP136" s="1"/>
      <c r="AQ136" s="1"/>
      <c r="AR136" s="1"/>
      <c r="AS136" s="1"/>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459"/>
      <c r="AM137" s="459"/>
      <c r="AN137" s="459"/>
      <c r="AO137" s="1"/>
      <c r="AP137" s="1"/>
      <c r="AQ137" s="1"/>
      <c r="AR137" s="1"/>
      <c r="AS137" s="1"/>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5"/>
      <c r="N138" s="261"/>
      <c r="O138" s="427"/>
      <c r="P138" s="429"/>
      <c r="Q138" s="290"/>
      <c r="S138" s="1"/>
      <c r="T138" s="1"/>
      <c r="U138" s="1"/>
      <c r="V138" s="1"/>
      <c r="W138" s="1"/>
      <c r="X138" s="1"/>
      <c r="Y138" s="1"/>
      <c r="Z138" s="1"/>
      <c r="AA138" s="1"/>
      <c r="AB138" s="1"/>
      <c r="AC138" s="1"/>
      <c r="AD138" s="1"/>
      <c r="AE138" s="1"/>
      <c r="AF138" s="1"/>
      <c r="AG138" s="1"/>
      <c r="AH138" s="73"/>
      <c r="AI138" s="3"/>
      <c r="AJ138" s="1"/>
      <c r="AK138" s="1"/>
      <c r="AL138" s="459"/>
      <c r="AM138" s="459"/>
      <c r="AN138" s="459"/>
      <c r="AO138" s="1"/>
      <c r="AP138" s="1"/>
      <c r="AQ138" s="1"/>
      <c r="AR138" s="1"/>
      <c r="AS138" s="1"/>
      <c r="AT138" s="459"/>
      <c r="AU138" s="459"/>
      <c r="AV138" s="459"/>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c r="CJ138" s="459"/>
      <c r="CK138" s="459"/>
      <c r="CL138" s="459"/>
      <c r="CM138" s="459"/>
      <c r="CN138" s="459"/>
      <c r="CO138" s="459"/>
      <c r="CP138" s="459"/>
      <c r="CQ138" s="459"/>
      <c r="CR138" s="459"/>
      <c r="CS138" s="459"/>
      <c r="CT138" s="459"/>
      <c r="CU138" s="459"/>
      <c r="CV138" s="459"/>
      <c r="CW138" s="459"/>
      <c r="CX138" s="459"/>
      <c r="CY138" s="459"/>
      <c r="CZ138" s="459"/>
    </row>
    <row r="139" spans="1:104" s="81" customFormat="1" ht="19.350000000000001" hidden="1" customHeight="1" outlineLevel="1">
      <c r="A139" s="252"/>
      <c r="B139" s="423">
        <f>$O$126</f>
        <v>0</v>
      </c>
      <c r="C139" s="424"/>
      <c r="D139" s="275"/>
      <c r="E139" s="261" t="s">
        <v>51</v>
      </c>
      <c r="F139" s="300" t="str">
        <f>"("&amp;$H$138&amp;" "&amp;$K$138&amp;" + "&amp;$I$53&amp;" "&amp;$I$54&amp;")"</f>
        <v>(NEDO事業の従事時間(h/月) 0 + 他の公的事業従事時間(h/月) 0)</v>
      </c>
      <c r="G139" s="291"/>
      <c r="H139" s="292"/>
      <c r="I139" s="292"/>
      <c r="J139" s="292"/>
      <c r="K139" s="292"/>
      <c r="L139" s="292"/>
      <c r="M139" s="426"/>
      <c r="N139" s="296"/>
      <c r="O139" s="428"/>
      <c r="P139" s="428"/>
      <c r="Q139" s="293"/>
      <c r="S139" s="1"/>
      <c r="T139" s="1"/>
      <c r="U139" s="1"/>
      <c r="V139" s="1"/>
      <c r="W139" s="1"/>
      <c r="X139" s="1"/>
      <c r="Y139" s="1"/>
      <c r="Z139" s="1"/>
      <c r="AA139" s="1"/>
      <c r="AB139" s="1"/>
      <c r="AC139" s="1"/>
      <c r="AD139" s="1"/>
      <c r="AE139" s="1"/>
      <c r="AF139" s="1"/>
      <c r="AG139" s="1"/>
      <c r="AH139" s="73"/>
      <c r="AI139" s="3"/>
      <c r="AJ139" s="1"/>
      <c r="AK139" s="1"/>
      <c r="AL139" s="459"/>
      <c r="AM139" s="459"/>
      <c r="AN139" s="459"/>
      <c r="AO139" s="1"/>
      <c r="AP139" s="1"/>
      <c r="AQ139" s="1"/>
      <c r="AR139" s="1"/>
      <c r="AS139" s="1"/>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c r="CK139" s="459"/>
      <c r="CL139" s="459"/>
      <c r="CM139" s="459"/>
      <c r="CN139" s="459"/>
      <c r="CO139" s="459"/>
      <c r="CP139" s="459"/>
      <c r="CQ139" s="459"/>
      <c r="CR139" s="459"/>
      <c r="CS139" s="459"/>
      <c r="CT139" s="459"/>
      <c r="CU139" s="459"/>
      <c r="CV139" s="459"/>
      <c r="CW139" s="459"/>
      <c r="CX139" s="459"/>
      <c r="CY139" s="459"/>
      <c r="CZ139" s="459"/>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459"/>
      <c r="AM140" s="459"/>
      <c r="AN140" s="459"/>
      <c r="AO140" s="1"/>
      <c r="AP140" s="1"/>
      <c r="AQ140" s="1"/>
      <c r="AR140" s="1"/>
      <c r="AS140" s="1"/>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c r="CK140" s="459"/>
      <c r="CL140" s="459"/>
      <c r="CM140" s="459"/>
      <c r="CN140" s="459"/>
      <c r="CO140" s="459"/>
      <c r="CP140" s="459"/>
      <c r="CQ140" s="459"/>
      <c r="CR140" s="459"/>
      <c r="CS140" s="459"/>
      <c r="CT140" s="459"/>
      <c r="CU140" s="459"/>
      <c r="CV140" s="459"/>
      <c r="CW140" s="459"/>
      <c r="CX140" s="459"/>
      <c r="CY140" s="459"/>
      <c r="CZ140" s="459"/>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459"/>
      <c r="AM141" s="459"/>
      <c r="AN141" s="459"/>
      <c r="AO141" s="1"/>
      <c r="AP141" s="1"/>
      <c r="AQ141" s="1"/>
      <c r="AR141" s="1"/>
      <c r="AS141" s="1"/>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c r="CK141" s="459"/>
      <c r="CL141" s="459"/>
      <c r="CM141" s="459"/>
      <c r="CN141" s="459"/>
      <c r="CO141" s="459"/>
      <c r="CP141" s="459"/>
      <c r="CQ141" s="459"/>
      <c r="CR141" s="459"/>
      <c r="CS141" s="459"/>
      <c r="CT141" s="459"/>
      <c r="CU141" s="459"/>
      <c r="CV141" s="459"/>
      <c r="CW141" s="459"/>
      <c r="CX141" s="459"/>
      <c r="CY141" s="459"/>
      <c r="CZ141" s="459"/>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459"/>
      <c r="AM142" s="459"/>
      <c r="AN142" s="459"/>
      <c r="AO142" s="1"/>
      <c r="AP142" s="1"/>
      <c r="AQ142" s="1"/>
      <c r="AR142" s="1"/>
      <c r="AS142" s="1"/>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459"/>
      <c r="AM143" s="459"/>
      <c r="AN143" s="459"/>
      <c r="AO143" s="1"/>
      <c r="AP143" s="1"/>
      <c r="AQ143" s="1"/>
      <c r="AR143" s="1"/>
      <c r="AS143" s="1"/>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459"/>
      <c r="AM144" s="459"/>
      <c r="AN144" s="459"/>
      <c r="AO144" s="1"/>
      <c r="AP144" s="1"/>
      <c r="AQ144" s="1"/>
      <c r="AR144" s="1"/>
      <c r="AS144" s="1"/>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459"/>
      <c r="AM145" s="459"/>
      <c r="AN145" s="459"/>
      <c r="AO145" s="1"/>
      <c r="AP145" s="1"/>
      <c r="AQ145" s="1"/>
      <c r="AR145" s="1"/>
      <c r="AS145" s="1"/>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459"/>
      <c r="AM146" s="459"/>
      <c r="AN146" s="459"/>
      <c r="AO146" s="1"/>
      <c r="AP146" s="1"/>
      <c r="AQ146" s="1"/>
      <c r="AR146" s="1"/>
      <c r="AS146" s="1"/>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459"/>
      <c r="AM147" s="459"/>
      <c r="AN147" s="459"/>
      <c r="AO147" s="1"/>
      <c r="AP147" s="1"/>
      <c r="AQ147" s="1"/>
      <c r="AR147" s="1"/>
      <c r="AS147" s="1"/>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c r="CK147" s="459"/>
      <c r="CL147" s="459"/>
      <c r="CM147" s="459"/>
      <c r="CN147" s="459"/>
      <c r="CO147" s="459"/>
      <c r="CP147" s="459"/>
      <c r="CQ147" s="459"/>
      <c r="CR147" s="459"/>
      <c r="CS147" s="459"/>
      <c r="CT147" s="459"/>
      <c r="CU147" s="459"/>
      <c r="CV147" s="459"/>
      <c r="CW147" s="459"/>
      <c r="CX147" s="459"/>
      <c r="CY147" s="459"/>
      <c r="CZ147" s="459"/>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459"/>
      <c r="AM148" s="459"/>
      <c r="AN148" s="459"/>
      <c r="AO148" s="1"/>
      <c r="AP148" s="1"/>
      <c r="AQ148" s="1"/>
      <c r="AR148" s="1"/>
      <c r="AS148" s="1"/>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459"/>
      <c r="AM149" s="459"/>
      <c r="AN149" s="459"/>
      <c r="AO149" s="1"/>
      <c r="AP149" s="1"/>
      <c r="AQ149" s="1"/>
      <c r="AR149" s="1"/>
      <c r="AS149" s="1"/>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459"/>
      <c r="AM150" s="459"/>
      <c r="AN150" s="459"/>
      <c r="AO150" s="1"/>
      <c r="AP150" s="1"/>
      <c r="AQ150" s="1"/>
      <c r="AR150" s="1"/>
      <c r="AS150" s="1"/>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459"/>
      <c r="AM151" s="459"/>
      <c r="AN151" s="459"/>
      <c r="AO151" s="1"/>
      <c r="AP151" s="1"/>
      <c r="AQ151" s="1"/>
      <c r="AR151" s="1"/>
      <c r="AS151" s="1"/>
      <c r="AT151" s="459"/>
      <c r="AU151" s="459"/>
      <c r="AV151" s="459"/>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c r="CJ151" s="459"/>
      <c r="CK151" s="459"/>
      <c r="CL151" s="459"/>
      <c r="CM151" s="459"/>
      <c r="CN151" s="459"/>
      <c r="CO151" s="459"/>
      <c r="CP151" s="459"/>
      <c r="CQ151" s="459"/>
      <c r="CR151" s="459"/>
      <c r="CS151" s="459"/>
      <c r="CT151" s="459"/>
      <c r="CU151" s="459"/>
      <c r="CV151" s="459"/>
      <c r="CW151" s="459"/>
      <c r="CX151" s="459"/>
      <c r="CY151" s="459"/>
      <c r="CZ151" s="459"/>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459"/>
      <c r="AM152" s="459"/>
      <c r="AN152" s="459"/>
      <c r="AO152" s="1"/>
      <c r="AP152" s="1"/>
      <c r="AQ152" s="1"/>
      <c r="AR152" s="1"/>
      <c r="AS152" s="1"/>
      <c r="AT152" s="459"/>
      <c r="AU152" s="459"/>
      <c r="AV152" s="459"/>
      <c r="AW152" s="459"/>
      <c r="AX152" s="459"/>
      <c r="AY152" s="459"/>
      <c r="AZ152" s="459"/>
      <c r="BA152" s="459"/>
      <c r="BB152" s="459"/>
      <c r="BC152" s="459"/>
      <c r="BD152" s="459"/>
      <c r="BE152" s="459"/>
      <c r="BF152" s="459"/>
      <c r="BG152" s="459"/>
      <c r="BH152" s="459"/>
      <c r="BI152" s="459"/>
      <c r="BJ152" s="459"/>
      <c r="BK152" s="459"/>
      <c r="BL152" s="459"/>
      <c r="BM152" s="459"/>
      <c r="BN152" s="459"/>
      <c r="BO152" s="459"/>
      <c r="BP152" s="459"/>
      <c r="BQ152" s="459"/>
      <c r="BR152" s="459"/>
      <c r="BS152" s="459"/>
      <c r="BT152" s="459"/>
      <c r="BU152" s="459"/>
      <c r="BV152" s="459"/>
      <c r="BW152" s="459"/>
      <c r="BX152" s="459"/>
      <c r="BY152" s="459"/>
      <c r="BZ152" s="459"/>
      <c r="CA152" s="459"/>
      <c r="CB152" s="459"/>
      <c r="CC152" s="459"/>
      <c r="CD152" s="459"/>
      <c r="CE152" s="459"/>
      <c r="CF152" s="459"/>
      <c r="CG152" s="459"/>
      <c r="CH152" s="459"/>
      <c r="CI152" s="459"/>
      <c r="CJ152" s="459"/>
      <c r="CK152" s="459"/>
      <c r="CL152" s="459"/>
      <c r="CM152" s="459"/>
      <c r="CN152" s="459"/>
      <c r="CO152" s="459"/>
      <c r="CP152" s="459"/>
      <c r="CQ152" s="459"/>
      <c r="CR152" s="459"/>
      <c r="CS152" s="459"/>
      <c r="CT152" s="459"/>
      <c r="CU152" s="459"/>
      <c r="CV152" s="459"/>
      <c r="CW152" s="459"/>
      <c r="CX152" s="459"/>
      <c r="CY152" s="459"/>
      <c r="CZ152" s="459"/>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459"/>
      <c r="AM153" s="459"/>
      <c r="AN153" s="459"/>
      <c r="AO153" s="1"/>
      <c r="AP153" s="1"/>
      <c r="AQ153" s="1"/>
      <c r="AR153" s="1"/>
      <c r="AS153" s="1"/>
      <c r="AT153" s="459"/>
      <c r="AU153" s="459"/>
      <c r="AV153" s="459"/>
      <c r="AW153" s="459"/>
      <c r="AX153" s="459"/>
      <c r="AY153" s="459"/>
      <c r="AZ153" s="459"/>
      <c r="BA153" s="459"/>
      <c r="BB153" s="459"/>
      <c r="BC153" s="459"/>
      <c r="BD153" s="459"/>
      <c r="BE153" s="459"/>
      <c r="BF153" s="459"/>
      <c r="BG153" s="459"/>
      <c r="BH153" s="459"/>
      <c r="BI153" s="459"/>
      <c r="BJ153" s="459"/>
      <c r="BK153" s="459"/>
      <c r="BL153" s="459"/>
      <c r="BM153" s="459"/>
      <c r="BN153" s="459"/>
      <c r="BO153" s="459"/>
      <c r="BP153" s="459"/>
      <c r="BQ153" s="459"/>
      <c r="BR153" s="459"/>
      <c r="BS153" s="459"/>
      <c r="BT153" s="459"/>
      <c r="BU153" s="459"/>
      <c r="BV153" s="459"/>
      <c r="BW153" s="459"/>
      <c r="BX153" s="459"/>
      <c r="BY153" s="459"/>
      <c r="BZ153" s="459"/>
      <c r="CA153" s="459"/>
      <c r="CB153" s="459"/>
      <c r="CC153" s="459"/>
      <c r="CD153" s="459"/>
      <c r="CE153" s="459"/>
      <c r="CF153" s="459"/>
      <c r="CG153" s="459"/>
      <c r="CH153" s="459"/>
      <c r="CI153" s="459"/>
      <c r="CJ153" s="459"/>
      <c r="CK153" s="459"/>
      <c r="CL153" s="459"/>
      <c r="CM153" s="459"/>
      <c r="CN153" s="459"/>
      <c r="CO153" s="459"/>
      <c r="CP153" s="459"/>
      <c r="CQ153" s="459"/>
      <c r="CR153" s="459"/>
      <c r="CS153" s="459"/>
      <c r="CT153" s="459"/>
      <c r="CU153" s="459"/>
      <c r="CV153" s="459"/>
      <c r="CW153" s="459"/>
      <c r="CX153" s="459"/>
      <c r="CY153" s="459"/>
      <c r="CZ153" s="459"/>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459"/>
      <c r="AM154" s="459"/>
      <c r="AN154" s="459"/>
      <c r="AO154" s="1"/>
      <c r="AP154" s="1"/>
      <c r="AQ154" s="1"/>
      <c r="AR154" s="1"/>
      <c r="AS154" s="1"/>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459"/>
      <c r="AM155" s="459"/>
      <c r="AN155" s="459"/>
      <c r="AO155" s="1"/>
      <c r="AP155" s="1"/>
      <c r="AQ155" s="1"/>
      <c r="AR155" s="1"/>
      <c r="AS155" s="1"/>
      <c r="AT155" s="459"/>
      <c r="AU155" s="459"/>
      <c r="AV155" s="459"/>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row>
    <row r="156" spans="1:104" s="81" customFormat="1" ht="19.350000000000001" hidden="1" customHeight="1" outlineLevel="1">
      <c r="A156" s="268"/>
      <c r="B156" s="253" t="str">
        <f>$A$53</f>
        <v>所定労働日数(日/月)</v>
      </c>
      <c r="C156" s="237"/>
      <c r="D156" s="252"/>
      <c r="E156" s="301">
        <f>A54</f>
        <v>23</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459"/>
      <c r="AM156" s="459"/>
      <c r="AN156" s="459"/>
      <c r="AO156" s="1"/>
      <c r="AP156" s="1"/>
      <c r="AQ156" s="1"/>
      <c r="AR156" s="1"/>
      <c r="AS156" s="1"/>
      <c r="AT156" s="459"/>
      <c r="AU156" s="459"/>
      <c r="AV156" s="459"/>
      <c r="AW156" s="459"/>
      <c r="AX156" s="459"/>
      <c r="AY156" s="459"/>
      <c r="AZ156" s="459"/>
      <c r="BA156" s="459"/>
      <c r="BB156" s="459"/>
      <c r="BC156" s="459"/>
      <c r="BD156" s="459"/>
      <c r="BE156" s="459"/>
      <c r="BF156" s="459"/>
      <c r="BG156" s="459"/>
      <c r="BH156" s="459"/>
      <c r="BI156" s="459"/>
      <c r="BJ156" s="459"/>
      <c r="BK156" s="459"/>
      <c r="BL156" s="459"/>
      <c r="BM156" s="459"/>
      <c r="BN156" s="459"/>
      <c r="BO156" s="459"/>
      <c r="BP156" s="459"/>
      <c r="BQ156" s="459"/>
      <c r="BR156" s="459"/>
      <c r="BS156" s="459"/>
      <c r="BT156" s="459"/>
      <c r="BU156" s="459"/>
      <c r="BV156" s="459"/>
      <c r="BW156" s="459"/>
      <c r="BX156" s="459"/>
      <c r="BY156" s="459"/>
      <c r="BZ156" s="459"/>
      <c r="CA156" s="459"/>
      <c r="CB156" s="459"/>
      <c r="CC156" s="459"/>
      <c r="CD156" s="459"/>
      <c r="CE156" s="459"/>
      <c r="CF156" s="459"/>
      <c r="CG156" s="459"/>
      <c r="CH156" s="459"/>
      <c r="CI156" s="459"/>
      <c r="CJ156" s="459"/>
      <c r="CK156" s="459"/>
      <c r="CL156" s="459"/>
      <c r="CM156" s="459"/>
      <c r="CN156" s="459"/>
      <c r="CO156" s="459"/>
      <c r="CP156" s="459"/>
      <c r="CQ156" s="459"/>
      <c r="CR156" s="459"/>
      <c r="CS156" s="459"/>
      <c r="CT156" s="459"/>
      <c r="CU156" s="459"/>
      <c r="CV156" s="459"/>
      <c r="CW156" s="459"/>
      <c r="CX156" s="459"/>
      <c r="CY156" s="459"/>
      <c r="CZ156" s="459"/>
    </row>
    <row r="157" spans="1:104" s="81" customFormat="1" ht="19.350000000000001" hidden="1" customHeight="1" outlineLevel="1">
      <c r="A157" s="252"/>
      <c r="B157" s="267" t="str">
        <f>$E$53</f>
        <v>休暇日数(日/月)</v>
      </c>
      <c r="C157" s="261"/>
      <c r="D157" s="252"/>
      <c r="E157" s="301">
        <f>E54</f>
        <v>0</v>
      </c>
      <c r="F157" s="262">
        <f>F54</f>
        <v>23</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459"/>
      <c r="AM157" s="459"/>
      <c r="AN157" s="459"/>
      <c r="AO157" s="1"/>
      <c r="AP157" s="1"/>
      <c r="AQ157" s="1"/>
      <c r="AR157" s="1"/>
      <c r="AS157" s="1"/>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459"/>
      <c r="CZ157" s="459"/>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459"/>
      <c r="AM158" s="459"/>
      <c r="AN158" s="459"/>
      <c r="AO158" s="1"/>
      <c r="AP158" s="1"/>
      <c r="AQ158" s="1"/>
      <c r="AR158" s="1"/>
      <c r="AS158" s="1"/>
      <c r="AT158" s="459"/>
      <c r="AU158" s="459"/>
      <c r="AV158" s="459"/>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c r="CJ158" s="459"/>
      <c r="CK158" s="459"/>
      <c r="CL158" s="459"/>
      <c r="CM158" s="459"/>
      <c r="CN158" s="459"/>
      <c r="CO158" s="459"/>
      <c r="CP158" s="459"/>
      <c r="CQ158" s="459"/>
      <c r="CR158" s="459"/>
      <c r="CS158" s="459"/>
      <c r="CT158" s="459"/>
      <c r="CU158" s="459"/>
      <c r="CV158" s="459"/>
      <c r="CW158" s="459"/>
      <c r="CX158" s="459"/>
      <c r="CY158" s="459"/>
      <c r="CZ158" s="459"/>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459"/>
      <c r="AM159" s="459"/>
      <c r="AN159" s="459"/>
      <c r="AO159" s="1"/>
      <c r="AP159" s="1"/>
      <c r="AQ159" s="1"/>
      <c r="AR159" s="1"/>
      <c r="AS159" s="1"/>
      <c r="AT159" s="459"/>
      <c r="AU159" s="459"/>
      <c r="AV159" s="459"/>
      <c r="AW159" s="459"/>
      <c r="AX159" s="459"/>
      <c r="AY159" s="459"/>
      <c r="AZ159" s="459"/>
      <c r="BA159" s="459"/>
      <c r="BB159" s="459"/>
      <c r="BC159" s="459"/>
      <c r="BD159" s="459"/>
      <c r="BE159" s="459"/>
      <c r="BF159" s="459"/>
      <c r="BG159" s="459"/>
      <c r="BH159" s="459"/>
      <c r="BI159" s="459"/>
      <c r="BJ159" s="459"/>
      <c r="BK159" s="459"/>
      <c r="BL159" s="459"/>
      <c r="BM159" s="459"/>
      <c r="BN159" s="459"/>
      <c r="BO159" s="459"/>
      <c r="BP159" s="459"/>
      <c r="BQ159" s="459"/>
      <c r="BR159" s="459"/>
      <c r="BS159" s="459"/>
      <c r="BT159" s="459"/>
      <c r="BU159" s="459"/>
      <c r="BV159" s="459"/>
      <c r="BW159" s="459"/>
      <c r="BX159" s="459"/>
      <c r="BY159" s="459"/>
      <c r="BZ159" s="459"/>
      <c r="CA159" s="459"/>
      <c r="CB159" s="459"/>
      <c r="CC159" s="459"/>
      <c r="CD159" s="459"/>
      <c r="CE159" s="459"/>
      <c r="CF159" s="459"/>
      <c r="CG159" s="459"/>
      <c r="CH159" s="459"/>
      <c r="CI159" s="459"/>
      <c r="CJ159" s="459"/>
      <c r="CK159" s="459"/>
      <c r="CL159" s="459"/>
      <c r="CM159" s="459"/>
      <c r="CN159" s="459"/>
      <c r="CO159" s="459"/>
      <c r="CP159" s="459"/>
      <c r="CQ159" s="459"/>
      <c r="CR159" s="459"/>
      <c r="CS159" s="459"/>
      <c r="CT159" s="459"/>
      <c r="CU159" s="459"/>
      <c r="CV159" s="459"/>
      <c r="CW159" s="459"/>
      <c r="CX159" s="459"/>
      <c r="CY159" s="459"/>
      <c r="CZ159" s="459"/>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4"/>
      <c r="Q160" s="260"/>
      <c r="S160" s="1"/>
      <c r="T160" s="1"/>
      <c r="U160" s="1"/>
      <c r="V160" s="1"/>
      <c r="W160" s="1"/>
      <c r="X160" s="1"/>
      <c r="Y160" s="1"/>
      <c r="Z160" s="1"/>
      <c r="AA160" s="1"/>
      <c r="AB160" s="1"/>
      <c r="AC160" s="1"/>
      <c r="AD160" s="1"/>
      <c r="AE160" s="1"/>
      <c r="AF160" s="1"/>
      <c r="AG160" s="1"/>
      <c r="AH160" s="73"/>
      <c r="AI160" s="3"/>
      <c r="AJ160" s="1"/>
      <c r="AK160" s="1"/>
      <c r="AL160" s="459"/>
      <c r="AM160" s="459"/>
      <c r="AN160" s="459"/>
      <c r="AO160" s="1"/>
      <c r="AP160" s="1"/>
      <c r="AQ160" s="1"/>
      <c r="AR160" s="1"/>
      <c r="AS160" s="1"/>
      <c r="AT160" s="459"/>
      <c r="AU160" s="459"/>
      <c r="AV160" s="459"/>
      <c r="AW160" s="459"/>
      <c r="AX160" s="459"/>
      <c r="AY160" s="459"/>
      <c r="AZ160" s="459"/>
      <c r="BA160" s="459"/>
      <c r="BB160" s="459"/>
      <c r="BC160" s="459"/>
      <c r="BD160" s="459"/>
      <c r="BE160" s="459"/>
      <c r="BF160" s="459"/>
      <c r="BG160" s="459"/>
      <c r="BH160" s="459"/>
      <c r="BI160" s="459"/>
      <c r="BJ160" s="459"/>
      <c r="BK160" s="459"/>
      <c r="BL160" s="459"/>
      <c r="BM160" s="459"/>
      <c r="BN160" s="459"/>
      <c r="BO160" s="459"/>
      <c r="BP160" s="459"/>
      <c r="BQ160" s="459"/>
      <c r="BR160" s="459"/>
      <c r="BS160" s="459"/>
      <c r="BT160" s="459"/>
      <c r="BU160" s="459"/>
      <c r="BV160" s="459"/>
      <c r="BW160" s="459"/>
      <c r="BX160" s="459"/>
      <c r="BY160" s="459"/>
      <c r="BZ160" s="459"/>
      <c r="CA160" s="459"/>
      <c r="CB160" s="459"/>
      <c r="CC160" s="459"/>
      <c r="CD160" s="459"/>
      <c r="CE160" s="459"/>
      <c r="CF160" s="459"/>
      <c r="CG160" s="459"/>
      <c r="CH160" s="459"/>
      <c r="CI160" s="459"/>
      <c r="CJ160" s="459"/>
      <c r="CK160" s="459"/>
      <c r="CL160" s="459"/>
      <c r="CM160" s="459"/>
      <c r="CN160" s="459"/>
      <c r="CO160" s="459"/>
      <c r="CP160" s="459"/>
      <c r="CQ160" s="459"/>
      <c r="CR160" s="459"/>
      <c r="CS160" s="459"/>
      <c r="CT160" s="459"/>
      <c r="CU160" s="459"/>
      <c r="CV160" s="459"/>
      <c r="CW160" s="459"/>
      <c r="CX160" s="459"/>
      <c r="CY160" s="459"/>
      <c r="CZ160" s="459"/>
    </row>
    <row r="161" spans="1:104" s="81" customFormat="1" ht="19.350000000000001" hidden="1" customHeight="1" outlineLevel="1">
      <c r="A161" s="252"/>
      <c r="B161" s="435" t="str">
        <f>TEXT($B$58*$F$58-G58,"###.00")&amp;" /固定除く"</f>
        <v>.00 /固定除く</v>
      </c>
      <c r="C161" s="428"/>
      <c r="D161" s="428"/>
      <c r="E161" s="276" t="str" cm="1">
        <f t="array" ref="E161">_xlfn.IFS(($B$58*$F$58-G58)&lt;G161,"＜",($B$58*$F$58-G58)&gt;=G161,"≧",TRUE,"")</f>
        <v>≧</v>
      </c>
      <c r="F161" s="257"/>
      <c r="G161" s="277">
        <f>$H$54+$I$54</f>
        <v>0</v>
      </c>
      <c r="H161" s="303" t="s">
        <v>57</v>
      </c>
      <c r="I161" s="263"/>
      <c r="J161" s="455">
        <f>$H$54</f>
        <v>0</v>
      </c>
      <c r="K161" s="428"/>
      <c r="L161" s="308"/>
      <c r="M161" s="296"/>
      <c r="N161" s="303" t="s">
        <v>61</v>
      </c>
      <c r="O161" s="296">
        <f>$I$54</f>
        <v>0</v>
      </c>
      <c r="P161" s="454"/>
      <c r="Q161" s="260"/>
      <c r="S161" s="1"/>
      <c r="T161" s="1"/>
      <c r="U161" s="1"/>
      <c r="V161" s="1"/>
      <c r="W161" s="1"/>
      <c r="X161" s="1"/>
      <c r="Y161" s="1"/>
      <c r="Z161" s="1"/>
      <c r="AA161" s="1"/>
      <c r="AB161" s="1"/>
      <c r="AC161" s="1"/>
      <c r="AD161" s="1"/>
      <c r="AE161" s="1"/>
      <c r="AF161" s="1"/>
      <c r="AG161" s="1"/>
      <c r="AH161" s="73"/>
      <c r="AI161" s="3"/>
      <c r="AJ161" s="1"/>
      <c r="AK161" s="1"/>
      <c r="AL161" s="459"/>
      <c r="AM161" s="459"/>
      <c r="AN161" s="459"/>
      <c r="AO161" s="1"/>
      <c r="AP161" s="1"/>
      <c r="AQ161" s="1"/>
      <c r="AR161" s="1"/>
      <c r="AS161" s="1"/>
      <c r="AT161" s="459"/>
      <c r="AU161" s="459"/>
      <c r="AV161" s="459"/>
      <c r="AW161" s="459"/>
      <c r="AX161" s="459"/>
      <c r="AY161" s="459"/>
      <c r="AZ161" s="459"/>
      <c r="BA161" s="459"/>
      <c r="BB161" s="459"/>
      <c r="BC161" s="459"/>
      <c r="BD161" s="459"/>
      <c r="BE161" s="459"/>
      <c r="BF161" s="459"/>
      <c r="BG161" s="459"/>
      <c r="BH161" s="459"/>
      <c r="BI161" s="459"/>
      <c r="BJ161" s="459"/>
      <c r="BK161" s="459"/>
      <c r="BL161" s="459"/>
      <c r="BM161" s="459"/>
      <c r="BN161" s="459"/>
      <c r="BO161" s="459"/>
      <c r="BP161" s="459"/>
      <c r="BQ161" s="459"/>
      <c r="BR161" s="459"/>
      <c r="BS161" s="459"/>
      <c r="BT161" s="459"/>
      <c r="BU161" s="459"/>
      <c r="BV161" s="459"/>
      <c r="BW161" s="459"/>
      <c r="BX161" s="459"/>
      <c r="BY161" s="459"/>
      <c r="BZ161" s="459"/>
      <c r="CA161" s="459"/>
      <c r="CB161" s="459"/>
      <c r="CC161" s="459"/>
      <c r="CD161" s="459"/>
      <c r="CE161" s="459"/>
      <c r="CF161" s="459"/>
      <c r="CG161" s="459"/>
      <c r="CH161" s="459"/>
      <c r="CI161" s="459"/>
      <c r="CJ161" s="459"/>
      <c r="CK161" s="459"/>
      <c r="CL161" s="459"/>
      <c r="CM161" s="459"/>
      <c r="CN161" s="459"/>
      <c r="CO161" s="459"/>
      <c r="CP161" s="459"/>
      <c r="CQ161" s="459"/>
      <c r="CR161" s="459"/>
      <c r="CS161" s="459"/>
      <c r="CT161" s="459"/>
      <c r="CU161" s="459"/>
      <c r="CV161" s="459"/>
      <c r="CW161" s="459"/>
      <c r="CX161" s="459"/>
      <c r="CY161" s="459"/>
      <c r="CZ161" s="459"/>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459"/>
      <c r="AM162" s="459"/>
      <c r="AN162" s="459"/>
      <c r="AO162" s="1"/>
      <c r="AP162" s="1"/>
      <c r="AQ162" s="1"/>
      <c r="AR162" s="1"/>
      <c r="AS162" s="1"/>
      <c r="AT162" s="459"/>
      <c r="AU162" s="459"/>
      <c r="AV162" s="459"/>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c r="CJ162" s="459"/>
      <c r="CK162" s="459"/>
      <c r="CL162" s="459"/>
      <c r="CM162" s="459"/>
      <c r="CN162" s="459"/>
      <c r="CO162" s="459"/>
      <c r="CP162" s="459"/>
      <c r="CQ162" s="459"/>
      <c r="CR162" s="459"/>
      <c r="CS162" s="459"/>
      <c r="CT162" s="459"/>
      <c r="CU162" s="459"/>
      <c r="CV162" s="459"/>
      <c r="CW162" s="459"/>
      <c r="CX162" s="459"/>
      <c r="CY162" s="459"/>
      <c r="CZ162" s="459"/>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7"/>
      <c r="P163" s="454"/>
      <c r="Q163" s="260"/>
      <c r="S163" s="1"/>
      <c r="T163" s="1"/>
      <c r="U163" s="1"/>
      <c r="V163" s="1"/>
      <c r="W163" s="1"/>
      <c r="X163" s="1"/>
      <c r="Y163" s="1"/>
      <c r="Z163" s="1"/>
      <c r="AA163" s="1"/>
      <c r="AB163" s="1"/>
      <c r="AC163" s="1"/>
      <c r="AD163" s="1"/>
      <c r="AE163" s="1"/>
      <c r="AF163" s="1"/>
      <c r="AG163" s="1"/>
      <c r="AH163" s="73"/>
      <c r="AI163" s="3"/>
      <c r="AJ163" s="1"/>
      <c r="AK163" s="1"/>
      <c r="AL163" s="459"/>
      <c r="AM163" s="459"/>
      <c r="AN163" s="459"/>
      <c r="AO163" s="1"/>
      <c r="AP163" s="1"/>
      <c r="AQ163" s="1"/>
      <c r="AR163" s="1"/>
      <c r="AS163" s="1"/>
      <c r="AT163" s="459"/>
      <c r="AU163" s="459"/>
      <c r="AV163" s="459"/>
      <c r="AW163" s="459"/>
      <c r="AX163" s="459"/>
      <c r="AY163" s="459"/>
      <c r="AZ163" s="459"/>
      <c r="BA163" s="459"/>
      <c r="BB163" s="459"/>
      <c r="BC163" s="459"/>
      <c r="BD163" s="459"/>
      <c r="BE163" s="459"/>
      <c r="BF163" s="459"/>
      <c r="BG163" s="459"/>
      <c r="BH163" s="459"/>
      <c r="BI163" s="459"/>
      <c r="BJ163" s="459"/>
      <c r="BK163" s="459"/>
      <c r="BL163" s="459"/>
      <c r="BM163" s="459"/>
      <c r="BN163" s="459"/>
      <c r="BO163" s="459"/>
      <c r="BP163" s="459"/>
      <c r="BQ163" s="459"/>
      <c r="BR163" s="459"/>
      <c r="BS163" s="459"/>
      <c r="BT163" s="459"/>
      <c r="BU163" s="459"/>
      <c r="BV163" s="459"/>
      <c r="BW163" s="459"/>
      <c r="BX163" s="459"/>
      <c r="BY163" s="459"/>
      <c r="BZ163" s="459"/>
      <c r="CA163" s="459"/>
      <c r="CB163" s="459"/>
      <c r="CC163" s="459"/>
      <c r="CD163" s="459"/>
      <c r="CE163" s="459"/>
      <c r="CF163" s="459"/>
      <c r="CG163" s="459"/>
      <c r="CH163" s="459"/>
      <c r="CI163" s="459"/>
      <c r="CJ163" s="459"/>
      <c r="CK163" s="459"/>
      <c r="CL163" s="459"/>
      <c r="CM163" s="459"/>
      <c r="CN163" s="459"/>
      <c r="CO163" s="459"/>
      <c r="CP163" s="459"/>
      <c r="CQ163" s="459"/>
      <c r="CR163" s="459"/>
      <c r="CS163" s="459"/>
      <c r="CT163" s="459"/>
      <c r="CU163" s="459"/>
      <c r="CV163" s="459"/>
      <c r="CW163" s="459"/>
      <c r="CX163" s="459"/>
      <c r="CY163" s="459"/>
      <c r="CZ163" s="459"/>
    </row>
    <row r="164" spans="1:104" s="81" customFormat="1" ht="19.350000000000001" hidden="1" customHeight="1" outlineLevel="1">
      <c r="A164" s="252"/>
      <c r="B164" s="435" t="str">
        <f>TEXT($B$58*$F$58+$D$58-G58,"###.00")&amp;" /固定含む"</f>
        <v>.00 /固定含む</v>
      </c>
      <c r="C164" s="428"/>
      <c r="D164" s="42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8"/>
      <c r="P164" s="454"/>
      <c r="Q164" s="260"/>
      <c r="S164" s="1"/>
      <c r="T164" s="1"/>
      <c r="U164" s="1"/>
      <c r="V164" s="1"/>
      <c r="W164" s="1"/>
      <c r="X164" s="1"/>
      <c r="Y164" s="1"/>
      <c r="Z164" s="1"/>
      <c r="AA164" s="1"/>
      <c r="AB164" s="1"/>
      <c r="AC164" s="1"/>
      <c r="AD164" s="1"/>
      <c r="AE164" s="1"/>
      <c r="AF164" s="1"/>
      <c r="AG164" s="1"/>
      <c r="AH164" s="73"/>
      <c r="AI164" s="3"/>
      <c r="AJ164" s="1"/>
      <c r="AK164" s="1"/>
      <c r="AL164" s="459"/>
      <c r="AM164" s="459"/>
      <c r="AN164" s="459"/>
      <c r="AO164" s="1"/>
      <c r="AP164" s="1"/>
      <c r="AQ164" s="1"/>
      <c r="AR164" s="1"/>
      <c r="AS164" s="1"/>
      <c r="AT164" s="459"/>
      <c r="AU164" s="459"/>
      <c r="AV164" s="459"/>
      <c r="AW164" s="459"/>
      <c r="AX164" s="459"/>
      <c r="AY164" s="459"/>
      <c r="AZ164" s="459"/>
      <c r="BA164" s="459"/>
      <c r="BB164" s="459"/>
      <c r="BC164" s="459"/>
      <c r="BD164" s="459"/>
      <c r="BE164" s="459"/>
      <c r="BF164" s="459"/>
      <c r="BG164" s="459"/>
      <c r="BH164" s="459"/>
      <c r="BI164" s="459"/>
      <c r="BJ164" s="459"/>
      <c r="BK164" s="459"/>
      <c r="BL164" s="459"/>
      <c r="BM164" s="459"/>
      <c r="BN164" s="459"/>
      <c r="BO164" s="459"/>
      <c r="BP164" s="459"/>
      <c r="BQ164" s="459"/>
      <c r="BR164" s="459"/>
      <c r="BS164" s="459"/>
      <c r="BT164" s="459"/>
      <c r="BU164" s="459"/>
      <c r="BV164" s="459"/>
      <c r="BW164" s="459"/>
      <c r="BX164" s="459"/>
      <c r="BY164" s="459"/>
      <c r="BZ164" s="459"/>
      <c r="CA164" s="459"/>
      <c r="CB164" s="459"/>
      <c r="CC164" s="459"/>
      <c r="CD164" s="459"/>
      <c r="CE164" s="459"/>
      <c r="CF164" s="459"/>
      <c r="CG164" s="459"/>
      <c r="CH164" s="459"/>
      <c r="CI164" s="459"/>
      <c r="CJ164" s="459"/>
      <c r="CK164" s="459"/>
      <c r="CL164" s="459"/>
      <c r="CM164" s="459"/>
      <c r="CN164" s="459"/>
      <c r="CO164" s="459"/>
      <c r="CP164" s="459"/>
      <c r="CQ164" s="459"/>
      <c r="CR164" s="459"/>
      <c r="CS164" s="459"/>
      <c r="CT164" s="459"/>
      <c r="CU164" s="459"/>
      <c r="CV164" s="459"/>
      <c r="CW164" s="459"/>
      <c r="CX164" s="459"/>
      <c r="CY164" s="459"/>
      <c r="CZ164" s="459"/>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459"/>
      <c r="AM165" s="459"/>
      <c r="AN165" s="459"/>
      <c r="AO165" s="1"/>
      <c r="AP165" s="1"/>
      <c r="AQ165" s="1"/>
      <c r="AR165" s="1"/>
      <c r="AS165" s="1"/>
      <c r="AT165" s="459"/>
      <c r="AU165" s="459"/>
      <c r="AV165" s="459"/>
      <c r="AW165" s="459"/>
      <c r="AX165" s="459"/>
      <c r="AY165" s="459"/>
      <c r="AZ165" s="459"/>
      <c r="BA165" s="459"/>
      <c r="BB165" s="459"/>
      <c r="BC165" s="459"/>
      <c r="BD165" s="459"/>
      <c r="BE165" s="459"/>
      <c r="BF165" s="459"/>
      <c r="BG165" s="459"/>
      <c r="BH165" s="459"/>
      <c r="BI165" s="459"/>
      <c r="BJ165" s="459"/>
      <c r="BK165" s="459"/>
      <c r="BL165" s="459"/>
      <c r="BM165" s="459"/>
      <c r="BN165" s="459"/>
      <c r="BO165" s="459"/>
      <c r="BP165" s="459"/>
      <c r="BQ165" s="459"/>
      <c r="BR165" s="459"/>
      <c r="BS165" s="459"/>
      <c r="BT165" s="459"/>
      <c r="BU165" s="459"/>
      <c r="BV165" s="459"/>
      <c r="BW165" s="459"/>
      <c r="BX165" s="459"/>
      <c r="BY165" s="459"/>
      <c r="BZ165" s="459"/>
      <c r="CA165" s="459"/>
      <c r="CB165" s="459"/>
      <c r="CC165" s="459"/>
      <c r="CD165" s="459"/>
      <c r="CE165" s="459"/>
      <c r="CF165" s="459"/>
      <c r="CG165" s="459"/>
      <c r="CH165" s="459"/>
      <c r="CI165" s="459"/>
      <c r="CJ165" s="459"/>
      <c r="CK165" s="459"/>
      <c r="CL165" s="459"/>
      <c r="CM165" s="459"/>
      <c r="CN165" s="459"/>
      <c r="CO165" s="459"/>
      <c r="CP165" s="459"/>
      <c r="CQ165" s="459"/>
      <c r="CR165" s="459"/>
      <c r="CS165" s="459"/>
      <c r="CT165" s="459"/>
      <c r="CU165" s="459"/>
      <c r="CV165" s="459"/>
      <c r="CW165" s="459"/>
      <c r="CX165" s="459"/>
      <c r="CY165" s="459"/>
      <c r="CZ165" s="459"/>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459"/>
      <c r="AM166" s="459"/>
      <c r="AN166" s="459"/>
      <c r="AO166" s="1"/>
      <c r="AP166" s="1"/>
      <c r="AQ166" s="1"/>
      <c r="AR166" s="1"/>
      <c r="AS166" s="1"/>
      <c r="AT166" s="459"/>
      <c r="AU166" s="459"/>
      <c r="AV166" s="459"/>
      <c r="AW166" s="459"/>
      <c r="AX166" s="459"/>
      <c r="AY166" s="459"/>
      <c r="AZ166" s="459"/>
      <c r="BA166" s="459"/>
      <c r="BB166" s="459"/>
      <c r="BC166" s="459"/>
      <c r="BD166" s="459"/>
      <c r="BE166" s="459"/>
      <c r="BF166" s="459"/>
      <c r="BG166" s="459"/>
      <c r="BH166" s="459"/>
      <c r="BI166" s="459"/>
      <c r="BJ166" s="459"/>
      <c r="BK166" s="459"/>
      <c r="BL166" s="459"/>
      <c r="BM166" s="459"/>
      <c r="BN166" s="459"/>
      <c r="BO166" s="459"/>
      <c r="BP166" s="459"/>
      <c r="BQ166" s="459"/>
      <c r="BR166" s="459"/>
      <c r="BS166" s="459"/>
      <c r="BT166" s="459"/>
      <c r="BU166" s="459"/>
      <c r="BV166" s="459"/>
      <c r="BW166" s="459"/>
      <c r="BX166" s="459"/>
      <c r="BY166" s="459"/>
      <c r="BZ166" s="459"/>
      <c r="CA166" s="459"/>
      <c r="CB166" s="459"/>
      <c r="CC166" s="459"/>
      <c r="CD166" s="459"/>
      <c r="CE166" s="459"/>
      <c r="CF166" s="459"/>
      <c r="CG166" s="459"/>
      <c r="CH166" s="459"/>
      <c r="CI166" s="459"/>
      <c r="CJ166" s="459"/>
      <c r="CK166" s="459"/>
      <c r="CL166" s="459"/>
      <c r="CM166" s="459"/>
      <c r="CN166" s="459"/>
      <c r="CO166" s="459"/>
      <c r="CP166" s="459"/>
      <c r="CQ166" s="459"/>
      <c r="CR166" s="459"/>
      <c r="CS166" s="459"/>
      <c r="CT166" s="459"/>
      <c r="CU166" s="459"/>
      <c r="CV166" s="459"/>
      <c r="CW166" s="459"/>
      <c r="CX166" s="459"/>
      <c r="CY166" s="459"/>
      <c r="CZ166" s="459"/>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459"/>
      <c r="AM167" s="459"/>
      <c r="AN167" s="459"/>
      <c r="AO167" s="1"/>
      <c r="AP167" s="1"/>
      <c r="AQ167" s="1"/>
      <c r="AR167" s="1"/>
      <c r="AS167" s="1"/>
      <c r="AT167" s="459"/>
      <c r="AU167" s="459"/>
      <c r="AV167" s="459"/>
      <c r="AW167" s="459"/>
      <c r="AX167" s="459"/>
      <c r="AY167" s="459"/>
      <c r="AZ167" s="459"/>
      <c r="BA167" s="459"/>
      <c r="BB167" s="459"/>
      <c r="BC167" s="459"/>
      <c r="BD167" s="459"/>
      <c r="BE167" s="459"/>
      <c r="BF167" s="459"/>
      <c r="BG167" s="459"/>
      <c r="BH167" s="459"/>
      <c r="BI167" s="459"/>
      <c r="BJ167" s="459"/>
      <c r="BK167" s="459"/>
      <c r="BL167" s="459"/>
      <c r="BM167" s="459"/>
      <c r="BN167" s="459"/>
      <c r="BO167" s="459"/>
      <c r="BP167" s="459"/>
      <c r="BQ167" s="459"/>
      <c r="BR167" s="459"/>
      <c r="BS167" s="459"/>
      <c r="BT167" s="459"/>
      <c r="BU167" s="459"/>
      <c r="BV167" s="459"/>
      <c r="BW167" s="459"/>
      <c r="BX167" s="459"/>
      <c r="BY167" s="459"/>
      <c r="BZ167" s="459"/>
      <c r="CA167" s="459"/>
      <c r="CB167" s="459"/>
      <c r="CC167" s="459"/>
      <c r="CD167" s="459"/>
      <c r="CE167" s="459"/>
      <c r="CF167" s="459"/>
      <c r="CG167" s="459"/>
      <c r="CH167" s="459"/>
      <c r="CI167" s="459"/>
      <c r="CJ167" s="459"/>
      <c r="CK167" s="459"/>
      <c r="CL167" s="459"/>
      <c r="CM167" s="459"/>
      <c r="CN167" s="459"/>
      <c r="CO167" s="459"/>
      <c r="CP167" s="459"/>
      <c r="CQ167" s="459"/>
      <c r="CR167" s="459"/>
      <c r="CS167" s="459"/>
      <c r="CT167" s="459"/>
      <c r="CU167" s="459"/>
      <c r="CV167" s="459"/>
      <c r="CW167" s="459"/>
      <c r="CX167" s="459"/>
      <c r="CY167" s="459"/>
      <c r="CZ167" s="459"/>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459"/>
      <c r="AM168" s="459"/>
      <c r="AN168" s="459"/>
      <c r="AO168" s="1"/>
      <c r="AP168" s="1"/>
      <c r="AQ168" s="1"/>
      <c r="AR168" s="1"/>
      <c r="AS168" s="1"/>
      <c r="AT168" s="459"/>
      <c r="AU168" s="459"/>
      <c r="AV168" s="459"/>
      <c r="AW168" s="459"/>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59"/>
      <c r="BY168" s="459"/>
      <c r="BZ168" s="459"/>
      <c r="CA168" s="459"/>
      <c r="CB168" s="459"/>
      <c r="CC168" s="459"/>
      <c r="CD168" s="459"/>
      <c r="CE168" s="459"/>
      <c r="CF168" s="459"/>
      <c r="CG168" s="459"/>
      <c r="CH168" s="459"/>
      <c r="CI168" s="459"/>
      <c r="CJ168" s="459"/>
      <c r="CK168" s="459"/>
      <c r="CL168" s="459"/>
      <c r="CM168" s="459"/>
      <c r="CN168" s="459"/>
      <c r="CO168" s="459"/>
      <c r="CP168" s="459"/>
      <c r="CQ168" s="459"/>
      <c r="CR168" s="459"/>
      <c r="CS168" s="459"/>
      <c r="CT168" s="459"/>
      <c r="CU168" s="459"/>
      <c r="CV168" s="459"/>
      <c r="CW168" s="459"/>
      <c r="CX168" s="459"/>
      <c r="CY168" s="459"/>
      <c r="CZ168" s="459"/>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459"/>
      <c r="AM169" s="459"/>
      <c r="AN169" s="459"/>
      <c r="AO169" s="1"/>
      <c r="AP169" s="1"/>
      <c r="AQ169" s="1"/>
      <c r="AR169" s="1"/>
      <c r="AS169" s="1"/>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c r="BS169" s="459"/>
      <c r="BT169" s="459"/>
      <c r="BU169" s="459"/>
      <c r="BV169" s="459"/>
      <c r="BW169" s="459"/>
      <c r="BX169" s="459"/>
      <c r="BY169" s="459"/>
      <c r="BZ169" s="459"/>
      <c r="CA169" s="459"/>
      <c r="CB169" s="459"/>
      <c r="CC169" s="459"/>
      <c r="CD169" s="459"/>
      <c r="CE169" s="459"/>
      <c r="CF169" s="459"/>
      <c r="CG169" s="459"/>
      <c r="CH169" s="459"/>
      <c r="CI169" s="459"/>
      <c r="CJ169" s="459"/>
      <c r="CK169" s="459"/>
      <c r="CL169" s="459"/>
      <c r="CM169" s="459"/>
      <c r="CN169" s="459"/>
      <c r="CO169" s="459"/>
      <c r="CP169" s="459"/>
      <c r="CQ169" s="459"/>
      <c r="CR169" s="459"/>
      <c r="CS169" s="459"/>
      <c r="CT169" s="459"/>
      <c r="CU169" s="459"/>
      <c r="CV169" s="459"/>
      <c r="CW169" s="459"/>
      <c r="CX169" s="459"/>
      <c r="CY169" s="459"/>
      <c r="CZ169" s="459"/>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459"/>
      <c r="AM170" s="459"/>
      <c r="AN170" s="459"/>
      <c r="AO170" s="1"/>
      <c r="AP170" s="1"/>
      <c r="AQ170" s="1"/>
      <c r="AR170" s="1"/>
      <c r="AS170" s="1"/>
      <c r="AT170" s="459"/>
      <c r="AU170" s="459"/>
      <c r="AV170" s="459"/>
      <c r="AW170" s="459"/>
      <c r="AX170" s="459"/>
      <c r="AY170" s="459"/>
      <c r="AZ170" s="459"/>
      <c r="BA170" s="459"/>
      <c r="BB170" s="459"/>
      <c r="BC170" s="459"/>
      <c r="BD170" s="459"/>
      <c r="BE170" s="459"/>
      <c r="BF170" s="459"/>
      <c r="BG170" s="459"/>
      <c r="BH170" s="459"/>
      <c r="BI170" s="459"/>
      <c r="BJ170" s="459"/>
      <c r="BK170" s="459"/>
      <c r="BL170" s="459"/>
      <c r="BM170" s="459"/>
      <c r="BN170" s="459"/>
      <c r="BO170" s="459"/>
      <c r="BP170" s="459"/>
      <c r="BQ170" s="459"/>
      <c r="BR170" s="459"/>
      <c r="BS170" s="459"/>
      <c r="BT170" s="459"/>
      <c r="BU170" s="459"/>
      <c r="BV170" s="459"/>
      <c r="BW170" s="459"/>
      <c r="BX170" s="459"/>
      <c r="BY170" s="459"/>
      <c r="BZ170" s="459"/>
      <c r="CA170" s="459"/>
      <c r="CB170" s="459"/>
      <c r="CC170" s="459"/>
      <c r="CD170" s="459"/>
      <c r="CE170" s="459"/>
      <c r="CF170" s="459"/>
      <c r="CG170" s="459"/>
      <c r="CH170" s="459"/>
      <c r="CI170" s="459"/>
      <c r="CJ170" s="459"/>
      <c r="CK170" s="459"/>
      <c r="CL170" s="459"/>
      <c r="CM170" s="459"/>
      <c r="CN170" s="459"/>
      <c r="CO170" s="459"/>
      <c r="CP170" s="459"/>
      <c r="CQ170" s="459"/>
      <c r="CR170" s="459"/>
      <c r="CS170" s="459"/>
      <c r="CT170" s="459"/>
      <c r="CU170" s="459"/>
      <c r="CV170" s="459"/>
      <c r="CW170" s="459"/>
      <c r="CX170" s="459"/>
      <c r="CY170" s="459"/>
      <c r="CZ170" s="459"/>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459"/>
      <c r="AM171" s="459"/>
      <c r="AN171" s="459"/>
      <c r="AO171" s="1"/>
      <c r="AP171" s="1"/>
      <c r="AQ171" s="1"/>
      <c r="AR171" s="1"/>
      <c r="AS171" s="1"/>
      <c r="AT171" s="459"/>
      <c r="AU171" s="459"/>
      <c r="AV171" s="459"/>
      <c r="AW171" s="459"/>
      <c r="AX171" s="459"/>
      <c r="AY171" s="459"/>
      <c r="AZ171" s="459"/>
      <c r="BA171" s="459"/>
      <c r="BB171" s="459"/>
      <c r="BC171" s="459"/>
      <c r="BD171" s="459"/>
      <c r="BE171" s="459"/>
      <c r="BF171" s="459"/>
      <c r="BG171" s="459"/>
      <c r="BH171" s="459"/>
      <c r="BI171" s="459"/>
      <c r="BJ171" s="459"/>
      <c r="BK171" s="459"/>
      <c r="BL171" s="459"/>
      <c r="BM171" s="459"/>
      <c r="BN171" s="459"/>
      <c r="BO171" s="459"/>
      <c r="BP171" s="459"/>
      <c r="BQ171" s="459"/>
      <c r="BR171" s="459"/>
      <c r="BS171" s="459"/>
      <c r="BT171" s="459"/>
      <c r="BU171" s="459"/>
      <c r="BV171" s="459"/>
      <c r="BW171" s="459"/>
      <c r="BX171" s="459"/>
      <c r="BY171" s="459"/>
      <c r="BZ171" s="459"/>
      <c r="CA171" s="459"/>
      <c r="CB171" s="459"/>
      <c r="CC171" s="459"/>
      <c r="CD171" s="459"/>
      <c r="CE171" s="459"/>
      <c r="CF171" s="459"/>
      <c r="CG171" s="459"/>
      <c r="CH171" s="459"/>
      <c r="CI171" s="459"/>
      <c r="CJ171" s="459"/>
      <c r="CK171" s="459"/>
      <c r="CL171" s="459"/>
      <c r="CM171" s="459"/>
      <c r="CN171" s="459"/>
      <c r="CO171" s="459"/>
      <c r="CP171" s="459"/>
      <c r="CQ171" s="459"/>
      <c r="CR171" s="459"/>
      <c r="CS171" s="459"/>
      <c r="CT171" s="459"/>
      <c r="CU171" s="459"/>
      <c r="CV171" s="459"/>
      <c r="CW171" s="459"/>
      <c r="CX171" s="459"/>
      <c r="CY171" s="459"/>
      <c r="CZ171" s="459"/>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459"/>
      <c r="AM172" s="459"/>
      <c r="AN172" s="459"/>
      <c r="AO172" s="1"/>
      <c r="AP172" s="1"/>
      <c r="AQ172" s="1"/>
      <c r="AR172" s="1"/>
      <c r="AS172" s="1"/>
      <c r="AT172" s="459"/>
      <c r="AU172" s="459"/>
      <c r="AV172" s="459"/>
      <c r="AW172" s="459"/>
      <c r="AX172" s="459"/>
      <c r="AY172" s="459"/>
      <c r="AZ172" s="459"/>
      <c r="BA172" s="459"/>
      <c r="BB172" s="459"/>
      <c r="BC172" s="459"/>
      <c r="BD172" s="459"/>
      <c r="BE172" s="459"/>
      <c r="BF172" s="459"/>
      <c r="BG172" s="459"/>
      <c r="BH172" s="459"/>
      <c r="BI172" s="459"/>
      <c r="BJ172" s="459"/>
      <c r="BK172" s="459"/>
      <c r="BL172" s="459"/>
      <c r="BM172" s="459"/>
      <c r="BN172" s="459"/>
      <c r="BO172" s="459"/>
      <c r="BP172" s="459"/>
      <c r="BQ172" s="459"/>
      <c r="BR172" s="459"/>
      <c r="BS172" s="459"/>
      <c r="BT172" s="459"/>
      <c r="BU172" s="459"/>
      <c r="BV172" s="459"/>
      <c r="BW172" s="459"/>
      <c r="BX172" s="459"/>
      <c r="BY172" s="459"/>
      <c r="BZ172" s="459"/>
      <c r="CA172" s="459"/>
      <c r="CB172" s="459"/>
      <c r="CC172" s="459"/>
      <c r="CD172" s="459"/>
      <c r="CE172" s="459"/>
      <c r="CF172" s="459"/>
      <c r="CG172" s="459"/>
      <c r="CH172" s="459"/>
      <c r="CI172" s="459"/>
      <c r="CJ172" s="459"/>
      <c r="CK172" s="459"/>
      <c r="CL172" s="459"/>
      <c r="CM172" s="459"/>
      <c r="CN172" s="459"/>
      <c r="CO172" s="459"/>
      <c r="CP172" s="459"/>
      <c r="CQ172" s="459"/>
      <c r="CR172" s="459"/>
      <c r="CS172" s="459"/>
      <c r="CT172" s="459"/>
      <c r="CU172" s="459"/>
      <c r="CV172" s="459"/>
      <c r="CW172" s="459"/>
      <c r="CX172" s="459"/>
      <c r="CY172" s="459"/>
      <c r="CZ172" s="459"/>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459"/>
      <c r="AM173" s="459"/>
      <c r="AN173" s="459"/>
      <c r="AO173" s="1"/>
      <c r="AP173" s="1"/>
      <c r="AQ173" s="1"/>
      <c r="AR173" s="1"/>
      <c r="AS173" s="1"/>
      <c r="AT173" s="459"/>
      <c r="AU173" s="459"/>
      <c r="AV173" s="459"/>
      <c r="AW173" s="459"/>
      <c r="AX173" s="459"/>
      <c r="AY173" s="459"/>
      <c r="AZ173" s="459"/>
      <c r="BA173" s="459"/>
      <c r="BB173" s="459"/>
      <c r="BC173" s="459"/>
      <c r="BD173" s="459"/>
      <c r="BE173" s="459"/>
      <c r="BF173" s="459"/>
      <c r="BG173" s="459"/>
      <c r="BH173" s="459"/>
      <c r="BI173" s="459"/>
      <c r="BJ173" s="459"/>
      <c r="BK173" s="459"/>
      <c r="BL173" s="459"/>
      <c r="BM173" s="459"/>
      <c r="BN173" s="459"/>
      <c r="BO173" s="459"/>
      <c r="BP173" s="459"/>
      <c r="BQ173" s="459"/>
      <c r="BR173" s="459"/>
      <c r="BS173" s="459"/>
      <c r="BT173" s="459"/>
      <c r="BU173" s="459"/>
      <c r="BV173" s="459"/>
      <c r="BW173" s="459"/>
      <c r="BX173" s="459"/>
      <c r="BY173" s="459"/>
      <c r="BZ173" s="459"/>
      <c r="CA173" s="459"/>
      <c r="CB173" s="459"/>
      <c r="CC173" s="459"/>
      <c r="CD173" s="459"/>
      <c r="CE173" s="459"/>
      <c r="CF173" s="459"/>
      <c r="CG173" s="459"/>
      <c r="CH173" s="459"/>
      <c r="CI173" s="459"/>
      <c r="CJ173" s="459"/>
      <c r="CK173" s="459"/>
      <c r="CL173" s="459"/>
      <c r="CM173" s="459"/>
      <c r="CN173" s="459"/>
      <c r="CO173" s="459"/>
      <c r="CP173" s="459"/>
      <c r="CQ173" s="459"/>
      <c r="CR173" s="459"/>
      <c r="CS173" s="459"/>
      <c r="CT173" s="459"/>
      <c r="CU173" s="459"/>
      <c r="CV173" s="459"/>
      <c r="CW173" s="459"/>
      <c r="CX173" s="459"/>
      <c r="CY173" s="459"/>
      <c r="CZ173" s="459"/>
    </row>
    <row r="174" spans="1:104" s="81" customFormat="1" ht="19.350000000000001" hidden="1" customHeight="1" outlineLevel="1">
      <c r="A174" s="252"/>
      <c r="B174" s="269" t="str">
        <f>$O$156</f>
        <v>所定労働時間(h/月)</v>
      </c>
      <c r="C174" s="258"/>
      <c r="D174" s="219"/>
      <c r="E174" s="427" t="s">
        <v>51</v>
      </c>
      <c r="F174" s="252"/>
      <c r="G174" s="252"/>
      <c r="H174" s="267" t="str">
        <f>$H$53</f>
        <v>NEDO事業の従事時間(h/月)</v>
      </c>
      <c r="I174" s="237"/>
      <c r="J174" s="230"/>
      <c r="K174" s="232">
        <f>$H$54</f>
        <v>0</v>
      </c>
      <c r="L174" s="219"/>
      <c r="M174" s="219"/>
      <c r="N174" s="453"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459"/>
      <c r="AM174" s="459"/>
      <c r="AN174" s="459"/>
      <c r="AO174" s="1"/>
      <c r="AP174" s="1"/>
      <c r="AQ174" s="1"/>
      <c r="AR174" s="1"/>
      <c r="AS174" s="1"/>
      <c r="AT174" s="459"/>
      <c r="AU174" s="459"/>
      <c r="AV174" s="459"/>
      <c r="AW174" s="459"/>
      <c r="AX174" s="459"/>
      <c r="AY174" s="459"/>
      <c r="AZ174" s="459"/>
      <c r="BA174" s="459"/>
      <c r="BB174" s="459"/>
      <c r="BC174" s="459"/>
      <c r="BD174" s="459"/>
      <c r="BE174" s="459"/>
      <c r="BF174" s="459"/>
      <c r="BG174" s="459"/>
      <c r="BH174" s="459"/>
      <c r="BI174" s="459"/>
      <c r="BJ174" s="459"/>
      <c r="BK174" s="459"/>
      <c r="BL174" s="459"/>
      <c r="BM174" s="459"/>
      <c r="BN174" s="459"/>
      <c r="BO174" s="459"/>
      <c r="BP174" s="459"/>
      <c r="BQ174" s="459"/>
      <c r="BR174" s="459"/>
      <c r="BS174" s="459"/>
      <c r="BT174" s="459"/>
      <c r="BU174" s="459"/>
      <c r="BV174" s="459"/>
      <c r="BW174" s="459"/>
      <c r="BX174" s="459"/>
      <c r="BY174" s="459"/>
      <c r="BZ174" s="459"/>
      <c r="CA174" s="459"/>
      <c r="CB174" s="459"/>
      <c r="CC174" s="459"/>
      <c r="CD174" s="459"/>
      <c r="CE174" s="459"/>
      <c r="CF174" s="459"/>
      <c r="CG174" s="459"/>
      <c r="CH174" s="459"/>
      <c r="CI174" s="459"/>
      <c r="CJ174" s="459"/>
      <c r="CK174" s="459"/>
      <c r="CL174" s="459"/>
      <c r="CM174" s="459"/>
      <c r="CN174" s="459"/>
      <c r="CO174" s="459"/>
      <c r="CP174" s="459"/>
      <c r="CQ174" s="459"/>
      <c r="CR174" s="459"/>
      <c r="CS174" s="459"/>
      <c r="CT174" s="459"/>
      <c r="CU174" s="459"/>
      <c r="CV174" s="459"/>
      <c r="CW174" s="459"/>
      <c r="CX174" s="459"/>
      <c r="CY174" s="459"/>
      <c r="CZ174" s="459"/>
    </row>
    <row r="175" spans="1:104" s="81" customFormat="1" ht="19.350000000000001" hidden="1" customHeight="1" outlineLevel="1">
      <c r="A175" s="252"/>
      <c r="B175" s="435" t="str">
        <f>TEXT($B$58*$F$58-G58,"###.00")&amp;" /固定除く"</f>
        <v>.00 /固定除く</v>
      </c>
      <c r="C175" s="428"/>
      <c r="D175" s="428"/>
      <c r="E175" s="428"/>
      <c r="F175" s="300" t="str">
        <f>H174&amp;" "&amp;K$174&amp;" + "&amp;$I$53&amp;" "&amp;$I$54</f>
        <v>NEDO事業の従事時間(h/月) 0 + 他の公的事業従事時間(h/月) 0</v>
      </c>
      <c r="G175" s="291"/>
      <c r="H175" s="292"/>
      <c r="I175" s="292"/>
      <c r="J175" s="292"/>
      <c r="K175" s="292"/>
      <c r="L175" s="292"/>
      <c r="M175" s="219"/>
      <c r="N175" s="453"/>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459"/>
      <c r="AM175" s="459"/>
      <c r="AN175" s="459"/>
      <c r="AO175" s="1"/>
      <c r="AP175" s="1"/>
      <c r="AQ175" s="1"/>
      <c r="AR175" s="1"/>
      <c r="AS175" s="1"/>
      <c r="AT175" s="459"/>
      <c r="AU175" s="459"/>
      <c r="AV175" s="459"/>
      <c r="AW175" s="459"/>
      <c r="AX175" s="459"/>
      <c r="AY175" s="459"/>
      <c r="AZ175" s="459"/>
      <c r="BA175" s="459"/>
      <c r="BB175" s="459"/>
      <c r="BC175" s="459"/>
      <c r="BD175" s="459"/>
      <c r="BE175" s="459"/>
      <c r="BF175" s="459"/>
      <c r="BG175" s="459"/>
      <c r="BH175" s="459"/>
      <c r="BI175" s="459"/>
      <c r="BJ175" s="459"/>
      <c r="BK175" s="459"/>
      <c r="BL175" s="459"/>
      <c r="BM175" s="459"/>
      <c r="BN175" s="459"/>
      <c r="BO175" s="459"/>
      <c r="BP175" s="459"/>
      <c r="BQ175" s="459"/>
      <c r="BR175" s="459"/>
      <c r="BS175" s="459"/>
      <c r="BT175" s="459"/>
      <c r="BU175" s="459"/>
      <c r="BV175" s="459"/>
      <c r="BW175" s="459"/>
      <c r="BX175" s="459"/>
      <c r="BY175" s="459"/>
      <c r="BZ175" s="459"/>
      <c r="CA175" s="459"/>
      <c r="CB175" s="459"/>
      <c r="CC175" s="459"/>
      <c r="CD175" s="459"/>
      <c r="CE175" s="459"/>
      <c r="CF175" s="459"/>
      <c r="CG175" s="459"/>
      <c r="CH175" s="459"/>
      <c r="CI175" s="459"/>
      <c r="CJ175" s="459"/>
      <c r="CK175" s="459"/>
      <c r="CL175" s="459"/>
      <c r="CM175" s="459"/>
      <c r="CN175" s="459"/>
      <c r="CO175" s="459"/>
      <c r="CP175" s="459"/>
      <c r="CQ175" s="459"/>
      <c r="CR175" s="459"/>
      <c r="CS175" s="459"/>
      <c r="CT175" s="459"/>
      <c r="CU175" s="459"/>
      <c r="CV175" s="459"/>
      <c r="CW175" s="459"/>
      <c r="CX175" s="459"/>
      <c r="CY175" s="459"/>
      <c r="CZ175" s="459"/>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459"/>
      <c r="AM176" s="459"/>
      <c r="AN176" s="459"/>
      <c r="AO176" s="1"/>
      <c r="AP176" s="1"/>
      <c r="AQ176" s="1"/>
      <c r="AR176" s="1"/>
      <c r="AS176" s="1"/>
      <c r="AT176" s="459"/>
      <c r="AU176" s="459"/>
      <c r="AV176" s="459"/>
      <c r="AW176" s="459"/>
      <c r="AX176" s="459"/>
      <c r="AY176" s="459"/>
      <c r="AZ176" s="459"/>
      <c r="BA176" s="459"/>
      <c r="BB176" s="459"/>
      <c r="BC176" s="459"/>
      <c r="BD176" s="459"/>
      <c r="BE176" s="459"/>
      <c r="BF176" s="459"/>
      <c r="BG176" s="459"/>
      <c r="BH176" s="459"/>
      <c r="BI176" s="459"/>
      <c r="BJ176" s="459"/>
      <c r="BK176" s="459"/>
      <c r="BL176" s="459"/>
      <c r="BM176" s="459"/>
      <c r="BN176" s="459"/>
      <c r="BO176" s="459"/>
      <c r="BP176" s="459"/>
      <c r="BQ176" s="459"/>
      <c r="BR176" s="459"/>
      <c r="BS176" s="459"/>
      <c r="BT176" s="459"/>
      <c r="BU176" s="459"/>
      <c r="BV176" s="459"/>
      <c r="BW176" s="459"/>
      <c r="BX176" s="459"/>
      <c r="BY176" s="459"/>
      <c r="BZ176" s="459"/>
      <c r="CA176" s="459"/>
      <c r="CB176" s="459"/>
      <c r="CC176" s="459"/>
      <c r="CD176" s="459"/>
      <c r="CE176" s="459"/>
      <c r="CF176" s="459"/>
      <c r="CG176" s="459"/>
      <c r="CH176" s="459"/>
      <c r="CI176" s="459"/>
      <c r="CJ176" s="459"/>
      <c r="CK176" s="459"/>
      <c r="CL176" s="459"/>
      <c r="CM176" s="459"/>
      <c r="CN176" s="459"/>
      <c r="CO176" s="459"/>
      <c r="CP176" s="459"/>
      <c r="CQ176" s="459"/>
      <c r="CR176" s="459"/>
      <c r="CS176" s="459"/>
      <c r="CT176" s="459"/>
      <c r="CU176" s="459"/>
      <c r="CV176" s="459"/>
      <c r="CW176" s="459"/>
      <c r="CX176" s="459"/>
      <c r="CY176" s="459"/>
      <c r="CZ176" s="459"/>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459"/>
      <c r="AM177" s="459"/>
      <c r="AN177" s="459"/>
      <c r="AO177" s="1"/>
      <c r="AP177" s="1"/>
      <c r="AQ177" s="1"/>
      <c r="AR177" s="1"/>
      <c r="AS177" s="1"/>
      <c r="AT177" s="459"/>
      <c r="AU177" s="459"/>
      <c r="AV177" s="459"/>
      <c r="AW177" s="459"/>
      <c r="AX177" s="459"/>
      <c r="AY177" s="459"/>
      <c r="AZ177" s="459"/>
      <c r="BA177" s="459"/>
      <c r="BB177" s="459"/>
      <c r="BC177" s="459"/>
      <c r="BD177" s="459"/>
      <c r="BE177" s="459"/>
      <c r="BF177" s="459"/>
      <c r="BG177" s="459"/>
      <c r="BH177" s="459"/>
      <c r="BI177" s="459"/>
      <c r="BJ177" s="459"/>
      <c r="BK177" s="459"/>
      <c r="BL177" s="459"/>
      <c r="BM177" s="459"/>
      <c r="BN177" s="459"/>
      <c r="BO177" s="459"/>
      <c r="BP177" s="459"/>
      <c r="BQ177" s="459"/>
      <c r="BR177" s="459"/>
      <c r="BS177" s="459"/>
      <c r="BT177" s="459"/>
      <c r="BU177" s="459"/>
      <c r="BV177" s="459"/>
      <c r="BW177" s="459"/>
      <c r="BX177" s="459"/>
      <c r="BY177" s="459"/>
      <c r="BZ177" s="459"/>
      <c r="CA177" s="459"/>
      <c r="CB177" s="459"/>
      <c r="CC177" s="459"/>
      <c r="CD177" s="459"/>
      <c r="CE177" s="459"/>
      <c r="CF177" s="459"/>
      <c r="CG177" s="459"/>
      <c r="CH177" s="459"/>
      <c r="CI177" s="459"/>
      <c r="CJ177" s="459"/>
      <c r="CK177" s="459"/>
      <c r="CL177" s="459"/>
      <c r="CM177" s="459"/>
      <c r="CN177" s="459"/>
      <c r="CO177" s="459"/>
      <c r="CP177" s="459"/>
      <c r="CQ177" s="459"/>
      <c r="CR177" s="459"/>
      <c r="CS177" s="459"/>
      <c r="CT177" s="459"/>
      <c r="CU177" s="459"/>
      <c r="CV177" s="459"/>
      <c r="CW177" s="459"/>
      <c r="CX177" s="459"/>
      <c r="CY177" s="459"/>
      <c r="CZ177" s="459"/>
    </row>
    <row r="178" spans="1:104" s="81" customFormat="1" ht="19.350000000000001" hidden="1" customHeight="1" outlineLevel="1">
      <c r="A178" s="252"/>
      <c r="B178" s="269" t="str">
        <f>$O$156</f>
        <v>所定労働時間(h/月)</v>
      </c>
      <c r="C178" s="258"/>
      <c r="D178" s="219"/>
      <c r="E178" s="427" t="s">
        <v>51</v>
      </c>
      <c r="F178" s="252"/>
      <c r="G178" s="252"/>
      <c r="H178" s="267" t="str">
        <f>$H$53</f>
        <v>NEDO事業の従事時間(h/月)</v>
      </c>
      <c r="I178" s="237"/>
      <c r="J178" s="230"/>
      <c r="K178" s="232">
        <f>$H$54</f>
        <v>0</v>
      </c>
      <c r="L178" s="219"/>
      <c r="M178" s="219"/>
      <c r="N178" s="453"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459"/>
      <c r="AM178" s="459"/>
      <c r="AN178" s="459"/>
      <c r="AO178" s="1"/>
      <c r="AP178" s="1"/>
      <c r="AQ178" s="1"/>
      <c r="AR178" s="1"/>
      <c r="AS178" s="1"/>
      <c r="AT178" s="459"/>
      <c r="AU178" s="459"/>
      <c r="AV178" s="459"/>
      <c r="AW178" s="459"/>
      <c r="AX178" s="459"/>
      <c r="AY178" s="459"/>
      <c r="AZ178" s="459"/>
      <c r="BA178" s="459"/>
      <c r="BB178" s="459"/>
      <c r="BC178" s="459"/>
      <c r="BD178" s="459"/>
      <c r="BE178" s="459"/>
      <c r="BF178" s="459"/>
      <c r="BG178" s="459"/>
      <c r="BH178" s="459"/>
      <c r="BI178" s="459"/>
      <c r="BJ178" s="459"/>
      <c r="BK178" s="459"/>
      <c r="BL178" s="459"/>
      <c r="BM178" s="459"/>
      <c r="BN178" s="459"/>
      <c r="BO178" s="459"/>
      <c r="BP178" s="459"/>
      <c r="BQ178" s="459"/>
      <c r="BR178" s="459"/>
      <c r="BS178" s="459"/>
      <c r="BT178" s="459"/>
      <c r="BU178" s="459"/>
      <c r="BV178" s="459"/>
      <c r="BW178" s="459"/>
      <c r="BX178" s="459"/>
      <c r="BY178" s="459"/>
      <c r="BZ178" s="459"/>
      <c r="CA178" s="459"/>
      <c r="CB178" s="459"/>
      <c r="CC178" s="459"/>
      <c r="CD178" s="459"/>
      <c r="CE178" s="459"/>
      <c r="CF178" s="459"/>
      <c r="CG178" s="459"/>
      <c r="CH178" s="459"/>
      <c r="CI178" s="459"/>
      <c r="CJ178" s="459"/>
      <c r="CK178" s="459"/>
      <c r="CL178" s="459"/>
      <c r="CM178" s="459"/>
      <c r="CN178" s="459"/>
      <c r="CO178" s="459"/>
      <c r="CP178" s="459"/>
      <c r="CQ178" s="459"/>
      <c r="CR178" s="459"/>
      <c r="CS178" s="459"/>
      <c r="CT178" s="459"/>
      <c r="CU178" s="459"/>
      <c r="CV178" s="459"/>
      <c r="CW178" s="459"/>
      <c r="CX178" s="459"/>
      <c r="CY178" s="459"/>
      <c r="CZ178" s="459"/>
    </row>
    <row r="179" spans="1:104" s="81" customFormat="1" ht="19.350000000000001" hidden="1" customHeight="1" outlineLevel="1">
      <c r="A179" s="252"/>
      <c r="B179" s="435" t="str">
        <f>TEXT($B$58*$F$58-G58,"###.00")&amp;" /固定除く"</f>
        <v>.00 /固定除く</v>
      </c>
      <c r="C179" s="428"/>
      <c r="D179" s="428"/>
      <c r="E179" s="428"/>
      <c r="F179" s="300" t="str">
        <f>H178&amp;" "&amp;K$174&amp;" + "&amp;$I$53&amp;" "&amp;$I$54</f>
        <v>NEDO事業の従事時間(h/月) 0 + 他の公的事業従事時間(h/月) 0</v>
      </c>
      <c r="G179" s="291"/>
      <c r="H179" s="292"/>
      <c r="I179" s="292"/>
      <c r="J179" s="292"/>
      <c r="K179" s="292"/>
      <c r="L179" s="292"/>
      <c r="M179" s="219"/>
      <c r="N179" s="453"/>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459"/>
      <c r="AM179" s="459"/>
      <c r="AN179" s="459"/>
      <c r="AO179" s="1"/>
      <c r="AP179" s="1"/>
      <c r="AQ179" s="1"/>
      <c r="AR179" s="1"/>
      <c r="AS179" s="1"/>
      <c r="AT179" s="459"/>
      <c r="AU179" s="459"/>
      <c r="AV179" s="459"/>
      <c r="AW179" s="459"/>
      <c r="AX179" s="459"/>
      <c r="AY179" s="459"/>
      <c r="AZ179" s="459"/>
      <c r="BA179" s="459"/>
      <c r="BB179" s="459"/>
      <c r="BC179" s="459"/>
      <c r="BD179" s="459"/>
      <c r="BE179" s="459"/>
      <c r="BF179" s="459"/>
      <c r="BG179" s="459"/>
      <c r="BH179" s="459"/>
      <c r="BI179" s="459"/>
      <c r="BJ179" s="459"/>
      <c r="BK179" s="459"/>
      <c r="BL179" s="459"/>
      <c r="BM179" s="459"/>
      <c r="BN179" s="459"/>
      <c r="BO179" s="459"/>
      <c r="BP179" s="459"/>
      <c r="BQ179" s="459"/>
      <c r="BR179" s="459"/>
      <c r="BS179" s="459"/>
      <c r="BT179" s="459"/>
      <c r="BU179" s="459"/>
      <c r="BV179" s="459"/>
      <c r="BW179" s="459"/>
      <c r="BX179" s="459"/>
      <c r="BY179" s="459"/>
      <c r="BZ179" s="459"/>
      <c r="CA179" s="459"/>
      <c r="CB179" s="459"/>
      <c r="CC179" s="459"/>
      <c r="CD179" s="459"/>
      <c r="CE179" s="459"/>
      <c r="CF179" s="459"/>
      <c r="CG179" s="459"/>
      <c r="CH179" s="459"/>
      <c r="CI179" s="459"/>
      <c r="CJ179" s="459"/>
      <c r="CK179" s="459"/>
      <c r="CL179" s="459"/>
      <c r="CM179" s="459"/>
      <c r="CN179" s="459"/>
      <c r="CO179" s="459"/>
      <c r="CP179" s="459"/>
      <c r="CQ179" s="459"/>
      <c r="CR179" s="459"/>
      <c r="CS179" s="459"/>
      <c r="CT179" s="459"/>
      <c r="CU179" s="459"/>
      <c r="CV179" s="459"/>
      <c r="CW179" s="459"/>
      <c r="CX179" s="459"/>
      <c r="CY179" s="459"/>
      <c r="CZ179" s="459"/>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459"/>
      <c r="AM180" s="459"/>
      <c r="AN180" s="459"/>
      <c r="AO180" s="1"/>
      <c r="AP180" s="1"/>
      <c r="AQ180" s="1"/>
      <c r="AR180" s="1"/>
      <c r="AS180" s="1"/>
      <c r="AT180" s="459"/>
      <c r="AU180" s="459"/>
      <c r="AV180" s="459"/>
      <c r="AW180" s="459"/>
      <c r="AX180" s="459"/>
      <c r="AY180" s="459"/>
      <c r="AZ180" s="459"/>
      <c r="BA180" s="459"/>
      <c r="BB180" s="459"/>
      <c r="BC180" s="459"/>
      <c r="BD180" s="459"/>
      <c r="BE180" s="459"/>
      <c r="BF180" s="459"/>
      <c r="BG180" s="459"/>
      <c r="BH180" s="459"/>
      <c r="BI180" s="459"/>
      <c r="BJ180" s="459"/>
      <c r="BK180" s="459"/>
      <c r="BL180" s="459"/>
      <c r="BM180" s="459"/>
      <c r="BN180" s="459"/>
      <c r="BO180" s="459"/>
      <c r="BP180" s="459"/>
      <c r="BQ180" s="459"/>
      <c r="BR180" s="459"/>
      <c r="BS180" s="459"/>
      <c r="BT180" s="459"/>
      <c r="BU180" s="459"/>
      <c r="BV180" s="459"/>
      <c r="BW180" s="459"/>
      <c r="BX180" s="459"/>
      <c r="BY180" s="459"/>
      <c r="BZ180" s="459"/>
      <c r="CA180" s="459"/>
      <c r="CB180" s="459"/>
      <c r="CC180" s="459"/>
      <c r="CD180" s="459"/>
      <c r="CE180" s="459"/>
      <c r="CF180" s="459"/>
      <c r="CG180" s="459"/>
      <c r="CH180" s="459"/>
      <c r="CI180" s="459"/>
      <c r="CJ180" s="459"/>
      <c r="CK180" s="459"/>
      <c r="CL180" s="459"/>
      <c r="CM180" s="459"/>
      <c r="CN180" s="459"/>
      <c r="CO180" s="459"/>
      <c r="CP180" s="459"/>
      <c r="CQ180" s="459"/>
      <c r="CR180" s="459"/>
      <c r="CS180" s="459"/>
      <c r="CT180" s="459"/>
      <c r="CU180" s="459"/>
      <c r="CV180" s="459"/>
      <c r="CW180" s="459"/>
      <c r="CX180" s="459"/>
      <c r="CY180" s="459"/>
      <c r="CZ180" s="459"/>
    </row>
    <row r="181" spans="1:104" s="81" customFormat="1" ht="19.350000000000001" hidden="1" customHeight="1" outlineLevel="1">
      <c r="A181" s="252"/>
      <c r="B181" s="318" t="s">
        <v>154</v>
      </c>
      <c r="C181" s="237"/>
      <c r="D181" s="257"/>
      <c r="E181" s="257"/>
      <c r="F181" s="319" t="str">
        <f>$O$156</f>
        <v>所定労働時間(h/月)</v>
      </c>
      <c r="G181" s="427" t="s">
        <v>51</v>
      </c>
      <c r="H181" s="252"/>
      <c r="I181" s="252"/>
      <c r="J181" s="267" t="str">
        <f>$H$53</f>
        <v>NEDO事業の従事時間(h/月)</v>
      </c>
      <c r="K181" s="237"/>
      <c r="L181" s="230"/>
      <c r="M181" s="433">
        <f>$H$54</f>
        <v>0</v>
      </c>
      <c r="N181" s="434"/>
      <c r="O181" s="219"/>
      <c r="P181" s="269"/>
      <c r="Q181" s="290"/>
      <c r="S181" s="1"/>
      <c r="T181" s="1"/>
      <c r="U181" s="1"/>
      <c r="V181" s="1"/>
      <c r="W181" s="1"/>
      <c r="X181" s="1"/>
      <c r="Y181" s="1"/>
      <c r="Z181" s="1"/>
      <c r="AA181" s="1"/>
      <c r="AB181" s="1"/>
      <c r="AC181" s="1"/>
      <c r="AD181" s="1"/>
      <c r="AE181" s="1"/>
      <c r="AF181" s="1"/>
      <c r="AG181" s="1"/>
      <c r="AH181" s="73"/>
      <c r="AI181" s="3"/>
      <c r="AJ181" s="1"/>
      <c r="AK181" s="1"/>
      <c r="AL181" s="459"/>
      <c r="AM181" s="459"/>
      <c r="AN181" s="459"/>
      <c r="AO181" s="1"/>
      <c r="AP181" s="1"/>
      <c r="AQ181" s="1"/>
      <c r="AR181" s="1"/>
      <c r="AS181" s="1"/>
      <c r="AT181" s="459"/>
      <c r="AU181" s="459"/>
      <c r="AV181" s="459"/>
      <c r="AW181" s="459"/>
      <c r="AX181" s="459"/>
      <c r="AY181" s="459"/>
      <c r="AZ181" s="459"/>
      <c r="BA181" s="459"/>
      <c r="BB181" s="459"/>
      <c r="BC181" s="459"/>
      <c r="BD181" s="459"/>
      <c r="BE181" s="459"/>
      <c r="BF181" s="459"/>
      <c r="BG181" s="459"/>
      <c r="BH181" s="459"/>
      <c r="BI181" s="459"/>
      <c r="BJ181" s="459"/>
      <c r="BK181" s="459"/>
      <c r="BL181" s="459"/>
      <c r="BM181" s="459"/>
      <c r="BN181" s="459"/>
      <c r="BO181" s="459"/>
      <c r="BP181" s="459"/>
      <c r="BQ181" s="459"/>
      <c r="BR181" s="459"/>
      <c r="BS181" s="459"/>
      <c r="BT181" s="459"/>
      <c r="BU181" s="459"/>
      <c r="BV181" s="459"/>
      <c r="BW181" s="459"/>
      <c r="BX181" s="459"/>
      <c r="BY181" s="459"/>
      <c r="BZ181" s="459"/>
      <c r="CA181" s="459"/>
      <c r="CB181" s="459"/>
      <c r="CC181" s="459"/>
      <c r="CD181" s="459"/>
      <c r="CE181" s="459"/>
      <c r="CF181" s="459"/>
      <c r="CG181" s="459"/>
      <c r="CH181" s="459"/>
      <c r="CI181" s="459"/>
      <c r="CJ181" s="459"/>
      <c r="CK181" s="459"/>
      <c r="CL181" s="459"/>
      <c r="CM181" s="459"/>
      <c r="CN181" s="459"/>
      <c r="CO181" s="459"/>
      <c r="CP181" s="459"/>
      <c r="CQ181" s="459"/>
      <c r="CR181" s="459"/>
      <c r="CS181" s="459"/>
      <c r="CT181" s="459"/>
      <c r="CU181" s="459"/>
      <c r="CV181" s="459"/>
      <c r="CW181" s="459"/>
      <c r="CX181" s="459"/>
      <c r="CY181" s="459"/>
      <c r="CZ181" s="459"/>
    </row>
    <row r="182" spans="1:104" s="81" customFormat="1" ht="19.350000000000001" hidden="1" customHeight="1" outlineLevel="1">
      <c r="A182" s="252"/>
      <c r="B182" s="435" t="str">
        <f>"( "&amp;H58+I58</f>
        <v>( 0</v>
      </c>
      <c r="C182" s="428"/>
      <c r="D182" s="320"/>
      <c r="E182" s="275"/>
      <c r="F182" s="288" t="str">
        <f>"ー　 "&amp;B58*F58-G58+D58&amp;"/固定含む )"</f>
        <v>ー　 0/固定含む )</v>
      </c>
      <c r="G182" s="42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459"/>
      <c r="AM182" s="459"/>
      <c r="AN182" s="459"/>
      <c r="AO182" s="1"/>
      <c r="AP182" s="1"/>
      <c r="AQ182" s="1"/>
      <c r="AR182" s="1"/>
      <c r="AS182" s="1"/>
      <c r="AT182" s="459"/>
      <c r="AU182" s="459"/>
      <c r="AV182" s="459"/>
      <c r="AW182" s="459"/>
      <c r="AX182" s="459"/>
      <c r="AY182" s="459"/>
      <c r="AZ182" s="459"/>
      <c r="BA182" s="459"/>
      <c r="BB182" s="459"/>
      <c r="BC182" s="459"/>
      <c r="BD182" s="459"/>
      <c r="BE182" s="459"/>
      <c r="BF182" s="459"/>
      <c r="BG182" s="459"/>
      <c r="BH182" s="459"/>
      <c r="BI182" s="459"/>
      <c r="BJ182" s="459"/>
      <c r="BK182" s="459"/>
      <c r="BL182" s="459"/>
      <c r="BM182" s="459"/>
      <c r="BN182" s="459"/>
      <c r="BO182" s="459"/>
      <c r="BP182" s="459"/>
      <c r="BQ182" s="459"/>
      <c r="BR182" s="459"/>
      <c r="BS182" s="459"/>
      <c r="BT182" s="459"/>
      <c r="BU182" s="459"/>
      <c r="BV182" s="459"/>
      <c r="BW182" s="459"/>
      <c r="BX182" s="459"/>
      <c r="BY182" s="459"/>
      <c r="BZ182" s="459"/>
      <c r="CA182" s="459"/>
      <c r="CB182" s="459"/>
      <c r="CC182" s="459"/>
      <c r="CD182" s="459"/>
      <c r="CE182" s="459"/>
      <c r="CF182" s="459"/>
      <c r="CG182" s="459"/>
      <c r="CH182" s="459"/>
      <c r="CI182" s="459"/>
      <c r="CJ182" s="459"/>
      <c r="CK182" s="459"/>
      <c r="CL182" s="459"/>
      <c r="CM182" s="459"/>
      <c r="CN182" s="459"/>
      <c r="CO182" s="459"/>
      <c r="CP182" s="459"/>
      <c r="CQ182" s="459"/>
      <c r="CR182" s="459"/>
      <c r="CS182" s="459"/>
      <c r="CT182" s="459"/>
      <c r="CU182" s="459"/>
      <c r="CV182" s="459"/>
      <c r="CW182" s="459"/>
      <c r="CX182" s="459"/>
      <c r="CY182" s="459"/>
      <c r="CZ182" s="459"/>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459"/>
      <c r="AM183" s="459"/>
      <c r="AN183" s="459"/>
      <c r="AO183" s="1"/>
      <c r="AP183" s="1"/>
      <c r="AQ183" s="1"/>
      <c r="AR183" s="1"/>
      <c r="AS183" s="1"/>
      <c r="AT183" s="459"/>
      <c r="AU183" s="459"/>
      <c r="AV183" s="459"/>
      <c r="AW183" s="459"/>
      <c r="AX183" s="459"/>
      <c r="AY183" s="459"/>
      <c r="AZ183" s="459"/>
      <c r="BA183" s="459"/>
      <c r="BB183" s="459"/>
      <c r="BC183" s="459"/>
      <c r="BD183" s="459"/>
      <c r="BE183" s="459"/>
      <c r="BF183" s="459"/>
      <c r="BG183" s="459"/>
      <c r="BH183" s="459"/>
      <c r="BI183" s="459"/>
      <c r="BJ183" s="459"/>
      <c r="BK183" s="459"/>
      <c r="BL183" s="459"/>
      <c r="BM183" s="459"/>
      <c r="BN183" s="459"/>
      <c r="BO183" s="459"/>
      <c r="BP183" s="459"/>
      <c r="BQ183" s="459"/>
      <c r="BR183" s="459"/>
      <c r="BS183" s="459"/>
      <c r="BT183" s="459"/>
      <c r="BU183" s="459"/>
      <c r="BV183" s="459"/>
      <c r="BW183" s="459"/>
      <c r="BX183" s="459"/>
      <c r="BY183" s="459"/>
      <c r="BZ183" s="459"/>
      <c r="CA183" s="459"/>
      <c r="CB183" s="459"/>
      <c r="CC183" s="459"/>
      <c r="CD183" s="459"/>
      <c r="CE183" s="459"/>
      <c r="CF183" s="459"/>
      <c r="CG183" s="459"/>
      <c r="CH183" s="459"/>
      <c r="CI183" s="459"/>
      <c r="CJ183" s="459"/>
      <c r="CK183" s="459"/>
      <c r="CL183" s="459"/>
      <c r="CM183" s="459"/>
      <c r="CN183" s="459"/>
      <c r="CO183" s="459"/>
      <c r="CP183" s="459"/>
      <c r="CQ183" s="459"/>
      <c r="CR183" s="459"/>
      <c r="CS183" s="459"/>
      <c r="CT183" s="459"/>
      <c r="CU183" s="459"/>
      <c r="CV183" s="459"/>
      <c r="CW183" s="459"/>
      <c r="CX183" s="459"/>
      <c r="CY183" s="459"/>
      <c r="CZ183" s="459"/>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459"/>
      <c r="AM184" s="459"/>
      <c r="AN184" s="459"/>
      <c r="AO184" s="1"/>
      <c r="AP184" s="1"/>
      <c r="AQ184" s="1"/>
      <c r="AR184" s="1"/>
      <c r="AS184" s="1"/>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459"/>
      <c r="BY184" s="459"/>
      <c r="BZ184" s="459"/>
      <c r="CA184" s="459"/>
      <c r="CB184" s="459"/>
      <c r="CC184" s="459"/>
      <c r="CD184" s="459"/>
      <c r="CE184" s="459"/>
      <c r="CF184" s="459"/>
      <c r="CG184" s="459"/>
      <c r="CH184" s="459"/>
      <c r="CI184" s="459"/>
      <c r="CJ184" s="459"/>
      <c r="CK184" s="459"/>
      <c r="CL184" s="459"/>
      <c r="CM184" s="459"/>
      <c r="CN184" s="459"/>
      <c r="CO184" s="459"/>
      <c r="CP184" s="459"/>
      <c r="CQ184" s="459"/>
      <c r="CR184" s="459"/>
      <c r="CS184" s="459"/>
      <c r="CT184" s="459"/>
      <c r="CU184" s="459"/>
      <c r="CV184" s="459"/>
      <c r="CW184" s="459"/>
      <c r="CX184" s="459"/>
      <c r="CY184" s="459"/>
      <c r="CZ184" s="459"/>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459"/>
      <c r="AM185" s="459"/>
      <c r="AN185" s="459"/>
      <c r="AO185" s="1"/>
      <c r="AP185" s="1"/>
      <c r="AQ185" s="1"/>
      <c r="AR185" s="1"/>
      <c r="AS185" s="1"/>
      <c r="AT185" s="459"/>
      <c r="AU185" s="459"/>
      <c r="AV185" s="459"/>
      <c r="AW185" s="459"/>
      <c r="AX185" s="459"/>
      <c r="AY185" s="459"/>
      <c r="AZ185" s="459"/>
      <c r="BA185" s="459"/>
      <c r="BB185" s="459"/>
      <c r="BC185" s="459"/>
      <c r="BD185" s="459"/>
      <c r="BE185" s="459"/>
      <c r="BF185" s="459"/>
      <c r="BG185" s="459"/>
      <c r="BH185" s="459"/>
      <c r="BI185" s="459"/>
      <c r="BJ185" s="459"/>
      <c r="BK185" s="459"/>
      <c r="BL185" s="459"/>
      <c r="BM185" s="459"/>
      <c r="BN185" s="459"/>
      <c r="BO185" s="459"/>
      <c r="BP185" s="459"/>
      <c r="BQ185" s="459"/>
      <c r="BR185" s="459"/>
      <c r="BS185" s="459"/>
      <c r="BT185" s="459"/>
      <c r="BU185" s="459"/>
      <c r="BV185" s="459"/>
      <c r="BW185" s="459"/>
      <c r="BX185" s="459"/>
      <c r="BY185" s="459"/>
      <c r="BZ185" s="459"/>
      <c r="CA185" s="459"/>
      <c r="CB185" s="459"/>
      <c r="CC185" s="459"/>
      <c r="CD185" s="459"/>
      <c r="CE185" s="459"/>
      <c r="CF185" s="459"/>
      <c r="CG185" s="459"/>
      <c r="CH185" s="459"/>
      <c r="CI185" s="459"/>
      <c r="CJ185" s="459"/>
      <c r="CK185" s="459"/>
      <c r="CL185" s="459"/>
      <c r="CM185" s="459"/>
      <c r="CN185" s="459"/>
      <c r="CO185" s="459"/>
      <c r="CP185" s="459"/>
      <c r="CQ185" s="459"/>
      <c r="CR185" s="459"/>
      <c r="CS185" s="459"/>
      <c r="CT185" s="459"/>
      <c r="CU185" s="459"/>
      <c r="CV185" s="459"/>
      <c r="CW185" s="459"/>
      <c r="CX185" s="459"/>
      <c r="CY185" s="459"/>
      <c r="CZ185" s="459"/>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459"/>
      <c r="AM186" s="459"/>
      <c r="AN186" s="459"/>
      <c r="AO186" s="1"/>
      <c r="AP186" s="1"/>
      <c r="AQ186" s="1"/>
      <c r="AR186" s="1"/>
      <c r="AS186" s="1"/>
      <c r="AT186" s="459"/>
      <c r="AU186" s="459"/>
      <c r="AV186" s="459"/>
      <c r="AW186" s="459"/>
      <c r="AX186" s="459"/>
      <c r="AY186" s="459"/>
      <c r="AZ186" s="459"/>
      <c r="BA186" s="459"/>
      <c r="BB186" s="459"/>
      <c r="BC186" s="459"/>
      <c r="BD186" s="459"/>
      <c r="BE186" s="459"/>
      <c r="BF186" s="459"/>
      <c r="BG186" s="459"/>
      <c r="BH186" s="459"/>
      <c r="BI186" s="459"/>
      <c r="BJ186" s="459"/>
      <c r="BK186" s="459"/>
      <c r="BL186" s="459"/>
      <c r="BM186" s="459"/>
      <c r="BN186" s="459"/>
      <c r="BO186" s="459"/>
      <c r="BP186" s="459"/>
      <c r="BQ186" s="459"/>
      <c r="BR186" s="459"/>
      <c r="BS186" s="459"/>
      <c r="BT186" s="459"/>
      <c r="BU186" s="459"/>
      <c r="BV186" s="459"/>
      <c r="BW186" s="459"/>
      <c r="BX186" s="459"/>
      <c r="BY186" s="459"/>
      <c r="BZ186" s="459"/>
      <c r="CA186" s="459"/>
      <c r="CB186" s="459"/>
      <c r="CC186" s="459"/>
      <c r="CD186" s="459"/>
      <c r="CE186" s="459"/>
      <c r="CF186" s="459"/>
      <c r="CG186" s="459"/>
      <c r="CH186" s="459"/>
      <c r="CI186" s="459"/>
      <c r="CJ186" s="459"/>
      <c r="CK186" s="459"/>
      <c r="CL186" s="459"/>
      <c r="CM186" s="459"/>
      <c r="CN186" s="459"/>
      <c r="CO186" s="459"/>
      <c r="CP186" s="459"/>
      <c r="CQ186" s="459"/>
      <c r="CR186" s="459"/>
      <c r="CS186" s="459"/>
      <c r="CT186" s="459"/>
      <c r="CU186" s="459"/>
      <c r="CV186" s="459"/>
      <c r="CW186" s="459"/>
      <c r="CX186" s="459"/>
      <c r="CY186" s="459"/>
      <c r="CZ186" s="459"/>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459"/>
      <c r="AM187" s="459"/>
      <c r="AN187" s="459"/>
      <c r="AO187" s="1"/>
      <c r="AP187" s="1"/>
      <c r="AQ187" s="1"/>
      <c r="AR187" s="1"/>
      <c r="AS187" s="1"/>
      <c r="AT187" s="459"/>
      <c r="AU187" s="459"/>
      <c r="AV187" s="459"/>
      <c r="AW187" s="459"/>
      <c r="AX187" s="459"/>
      <c r="AY187" s="459"/>
      <c r="AZ187" s="459"/>
      <c r="BA187" s="459"/>
      <c r="BB187" s="459"/>
      <c r="BC187" s="459"/>
      <c r="BD187" s="459"/>
      <c r="BE187" s="459"/>
      <c r="BF187" s="459"/>
      <c r="BG187" s="459"/>
      <c r="BH187" s="459"/>
      <c r="BI187" s="459"/>
      <c r="BJ187" s="459"/>
      <c r="BK187" s="459"/>
      <c r="BL187" s="459"/>
      <c r="BM187" s="459"/>
      <c r="BN187" s="459"/>
      <c r="BO187" s="459"/>
      <c r="BP187" s="459"/>
      <c r="BQ187" s="459"/>
      <c r="BR187" s="459"/>
      <c r="BS187" s="459"/>
      <c r="BT187" s="459"/>
      <c r="BU187" s="459"/>
      <c r="BV187" s="459"/>
      <c r="BW187" s="459"/>
      <c r="BX187" s="459"/>
      <c r="BY187" s="459"/>
      <c r="BZ187" s="459"/>
      <c r="CA187" s="459"/>
      <c r="CB187" s="459"/>
      <c r="CC187" s="459"/>
      <c r="CD187" s="459"/>
      <c r="CE187" s="459"/>
      <c r="CF187" s="459"/>
      <c r="CG187" s="459"/>
      <c r="CH187" s="459"/>
      <c r="CI187" s="459"/>
      <c r="CJ187" s="459"/>
      <c r="CK187" s="459"/>
      <c r="CL187" s="459"/>
      <c r="CM187" s="459"/>
      <c r="CN187" s="459"/>
      <c r="CO187" s="459"/>
      <c r="CP187" s="459"/>
      <c r="CQ187" s="459"/>
      <c r="CR187" s="459"/>
      <c r="CS187" s="459"/>
      <c r="CT187" s="459"/>
      <c r="CU187" s="459"/>
      <c r="CV187" s="459"/>
      <c r="CW187" s="459"/>
      <c r="CX187" s="459"/>
      <c r="CY187" s="459"/>
      <c r="CZ187" s="459"/>
    </row>
    <row r="188" spans="1:104" s="81" customFormat="1" ht="16.5" hidden="1" outlineLevel="1">
      <c r="A188" s="252"/>
      <c r="B188" s="267"/>
      <c r="C188" s="236">
        <f>$A$54</f>
        <v>23</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459"/>
      <c r="AM188" s="459"/>
      <c r="AN188" s="459"/>
      <c r="AO188" s="1"/>
      <c r="AP188" s="1"/>
      <c r="AQ188" s="1"/>
      <c r="AR188" s="1"/>
      <c r="AS188" s="1"/>
      <c r="AT188" s="459"/>
      <c r="AU188" s="459"/>
      <c r="AV188" s="459"/>
      <c r="AW188" s="459"/>
      <c r="AX188" s="459"/>
      <c r="AY188" s="459"/>
      <c r="AZ188" s="459"/>
      <c r="BA188" s="459"/>
      <c r="BB188" s="459"/>
      <c r="BC188" s="459"/>
      <c r="BD188" s="459"/>
      <c r="BE188" s="459"/>
      <c r="BF188" s="459"/>
      <c r="BG188" s="459"/>
      <c r="BH188" s="459"/>
      <c r="BI188" s="459"/>
      <c r="BJ188" s="459"/>
      <c r="BK188" s="459"/>
      <c r="BL188" s="459"/>
      <c r="BM188" s="459"/>
      <c r="BN188" s="459"/>
      <c r="BO188" s="459"/>
      <c r="BP188" s="459"/>
      <c r="BQ188" s="459"/>
      <c r="BR188" s="459"/>
      <c r="BS188" s="459"/>
      <c r="BT188" s="459"/>
      <c r="BU188" s="459"/>
      <c r="BV188" s="459"/>
      <c r="BW188" s="459"/>
      <c r="BX188" s="459"/>
      <c r="BY188" s="459"/>
      <c r="BZ188" s="459"/>
      <c r="CA188" s="459"/>
      <c r="CB188" s="459"/>
      <c r="CC188" s="459"/>
      <c r="CD188" s="459"/>
      <c r="CE188" s="459"/>
      <c r="CF188" s="459"/>
      <c r="CG188" s="459"/>
      <c r="CH188" s="459"/>
      <c r="CI188" s="459"/>
      <c r="CJ188" s="459"/>
      <c r="CK188" s="459"/>
      <c r="CL188" s="459"/>
      <c r="CM188" s="459"/>
      <c r="CN188" s="459"/>
      <c r="CO188" s="459"/>
      <c r="CP188" s="459"/>
      <c r="CQ188" s="459"/>
      <c r="CR188" s="459"/>
      <c r="CS188" s="459"/>
      <c r="CT188" s="459"/>
      <c r="CU188" s="459"/>
      <c r="CV188" s="459"/>
      <c r="CW188" s="459"/>
      <c r="CX188" s="459"/>
      <c r="CY188" s="459"/>
      <c r="CZ188" s="459"/>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459"/>
      <c r="AM189" s="459"/>
      <c r="AN189" s="459"/>
      <c r="AO189" s="1"/>
      <c r="AP189" s="1"/>
      <c r="AQ189" s="1"/>
      <c r="AR189" s="1"/>
      <c r="AS189" s="1"/>
      <c r="AT189" s="459"/>
      <c r="AU189" s="459"/>
      <c r="AV189" s="459"/>
      <c r="AW189" s="459"/>
      <c r="AX189" s="459"/>
      <c r="AY189" s="459"/>
      <c r="AZ189" s="459"/>
      <c r="BA189" s="459"/>
      <c r="BB189" s="459"/>
      <c r="BC189" s="459"/>
      <c r="BD189" s="459"/>
      <c r="BE189" s="459"/>
      <c r="BF189" s="459"/>
      <c r="BG189" s="459"/>
      <c r="BH189" s="459"/>
      <c r="BI189" s="459"/>
      <c r="BJ189" s="459"/>
      <c r="BK189" s="459"/>
      <c r="BL189" s="459"/>
      <c r="BM189" s="459"/>
      <c r="BN189" s="459"/>
      <c r="BO189" s="459"/>
      <c r="BP189" s="459"/>
      <c r="BQ189" s="459"/>
      <c r="BR189" s="459"/>
      <c r="BS189" s="459"/>
      <c r="BT189" s="459"/>
      <c r="BU189" s="459"/>
      <c r="BV189" s="459"/>
      <c r="BW189" s="459"/>
      <c r="BX189" s="459"/>
      <c r="BY189" s="459"/>
      <c r="BZ189" s="459"/>
      <c r="CA189" s="459"/>
      <c r="CB189" s="459"/>
      <c r="CC189" s="459"/>
      <c r="CD189" s="459"/>
      <c r="CE189" s="459"/>
      <c r="CF189" s="459"/>
      <c r="CG189" s="459"/>
      <c r="CH189" s="459"/>
      <c r="CI189" s="459"/>
      <c r="CJ189" s="459"/>
      <c r="CK189" s="459"/>
      <c r="CL189" s="459"/>
      <c r="CM189" s="459"/>
      <c r="CN189" s="459"/>
      <c r="CO189" s="459"/>
      <c r="CP189" s="459"/>
      <c r="CQ189" s="459"/>
      <c r="CR189" s="459"/>
      <c r="CS189" s="459"/>
      <c r="CT189" s="459"/>
      <c r="CU189" s="459"/>
      <c r="CV189" s="459"/>
      <c r="CW189" s="459"/>
      <c r="CX189" s="459"/>
      <c r="CY189" s="459"/>
      <c r="CZ189" s="459"/>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459"/>
      <c r="AM190" s="459"/>
      <c r="AN190" s="459"/>
      <c r="AO190" s="1"/>
      <c r="AP190" s="1"/>
      <c r="AQ190" s="1"/>
      <c r="AR190" s="1"/>
      <c r="AS190" s="1"/>
      <c r="AT190" s="459"/>
      <c r="AU190" s="459"/>
      <c r="AV190" s="459"/>
      <c r="AW190" s="459"/>
      <c r="AX190" s="459"/>
      <c r="AY190" s="459"/>
      <c r="AZ190" s="459"/>
      <c r="BA190" s="459"/>
      <c r="BB190" s="459"/>
      <c r="BC190" s="459"/>
      <c r="BD190" s="459"/>
      <c r="BE190" s="459"/>
      <c r="BF190" s="459"/>
      <c r="BG190" s="459"/>
      <c r="BH190" s="459"/>
      <c r="BI190" s="459"/>
      <c r="BJ190" s="459"/>
      <c r="BK190" s="459"/>
      <c r="BL190" s="459"/>
      <c r="BM190" s="459"/>
      <c r="BN190" s="459"/>
      <c r="BO190" s="459"/>
      <c r="BP190" s="459"/>
      <c r="BQ190" s="459"/>
      <c r="BR190" s="459"/>
      <c r="BS190" s="459"/>
      <c r="BT190" s="459"/>
      <c r="BU190" s="459"/>
      <c r="BV190" s="459"/>
      <c r="BW190" s="459"/>
      <c r="BX190" s="459"/>
      <c r="BY190" s="459"/>
      <c r="BZ190" s="459"/>
      <c r="CA190" s="459"/>
      <c r="CB190" s="459"/>
      <c r="CC190" s="459"/>
      <c r="CD190" s="459"/>
      <c r="CE190" s="459"/>
      <c r="CF190" s="459"/>
      <c r="CG190" s="459"/>
      <c r="CH190" s="459"/>
      <c r="CI190" s="459"/>
      <c r="CJ190" s="459"/>
      <c r="CK190" s="459"/>
      <c r="CL190" s="459"/>
      <c r="CM190" s="459"/>
      <c r="CN190" s="459"/>
      <c r="CO190" s="459"/>
      <c r="CP190" s="459"/>
      <c r="CQ190" s="459"/>
      <c r="CR190" s="459"/>
      <c r="CS190" s="459"/>
      <c r="CT190" s="459"/>
      <c r="CU190" s="459"/>
      <c r="CV190" s="459"/>
      <c r="CW190" s="459"/>
      <c r="CX190" s="459"/>
      <c r="CY190" s="459"/>
      <c r="CZ190" s="459"/>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459"/>
      <c r="AM191" s="459"/>
      <c r="AN191" s="459"/>
      <c r="AO191" s="1"/>
      <c r="AP191" s="1"/>
      <c r="AQ191" s="1"/>
      <c r="AR191" s="1"/>
      <c r="AS191" s="1"/>
      <c r="AT191" s="459"/>
      <c r="AU191" s="459"/>
      <c r="AV191" s="459"/>
      <c r="AW191" s="459"/>
      <c r="AX191" s="459"/>
      <c r="AY191" s="459"/>
      <c r="AZ191" s="459"/>
      <c r="BA191" s="459"/>
      <c r="BB191" s="459"/>
      <c r="BC191" s="459"/>
      <c r="BD191" s="459"/>
      <c r="BE191" s="459"/>
      <c r="BF191" s="459"/>
      <c r="BG191" s="459"/>
      <c r="BH191" s="459"/>
      <c r="BI191" s="459"/>
      <c r="BJ191" s="459"/>
      <c r="BK191" s="459"/>
      <c r="BL191" s="459"/>
      <c r="BM191" s="459"/>
      <c r="BN191" s="459"/>
      <c r="BO191" s="459"/>
      <c r="BP191" s="459"/>
      <c r="BQ191" s="459"/>
      <c r="BR191" s="459"/>
      <c r="BS191" s="459"/>
      <c r="BT191" s="459"/>
      <c r="BU191" s="459"/>
      <c r="BV191" s="459"/>
      <c r="BW191" s="459"/>
      <c r="BX191" s="459"/>
      <c r="BY191" s="459"/>
      <c r="BZ191" s="459"/>
      <c r="CA191" s="459"/>
      <c r="CB191" s="459"/>
      <c r="CC191" s="459"/>
      <c r="CD191" s="459"/>
      <c r="CE191" s="459"/>
      <c r="CF191" s="459"/>
      <c r="CG191" s="459"/>
      <c r="CH191" s="459"/>
      <c r="CI191" s="459"/>
      <c r="CJ191" s="459"/>
      <c r="CK191" s="459"/>
      <c r="CL191" s="459"/>
      <c r="CM191" s="459"/>
      <c r="CN191" s="459"/>
      <c r="CO191" s="459"/>
      <c r="CP191" s="459"/>
      <c r="CQ191" s="459"/>
      <c r="CR191" s="459"/>
      <c r="CS191" s="459"/>
      <c r="CT191" s="459"/>
      <c r="CU191" s="459"/>
      <c r="CV191" s="459"/>
      <c r="CW191" s="459"/>
      <c r="CX191" s="459"/>
      <c r="CY191" s="459"/>
      <c r="CZ191" s="459"/>
    </row>
    <row r="192" spans="1:104" s="81" customFormat="1" ht="19.350000000000001" hidden="1" customHeight="1" outlineLevel="1">
      <c r="A192" s="252"/>
      <c r="B192" s="423">
        <f>O188</f>
        <v>0</v>
      </c>
      <c r="C192" s="42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459"/>
      <c r="AM192" s="459"/>
      <c r="AN192" s="459"/>
      <c r="AO192" s="1"/>
      <c r="AP192" s="1"/>
      <c r="AQ192" s="1"/>
      <c r="AR192" s="1"/>
      <c r="AS192" s="1"/>
      <c r="AT192" s="459"/>
      <c r="AU192" s="459"/>
      <c r="AV192" s="459"/>
      <c r="AW192" s="459"/>
      <c r="AX192" s="459"/>
      <c r="AY192" s="459"/>
      <c r="AZ192" s="459"/>
      <c r="BA192" s="459"/>
      <c r="BB192" s="459"/>
      <c r="BC192" s="459"/>
      <c r="BD192" s="459"/>
      <c r="BE192" s="459"/>
      <c r="BF192" s="459"/>
      <c r="BG192" s="459"/>
      <c r="BH192" s="459"/>
      <c r="BI192" s="459"/>
      <c r="BJ192" s="459"/>
      <c r="BK192" s="459"/>
      <c r="BL192" s="459"/>
      <c r="BM192" s="459"/>
      <c r="BN192" s="459"/>
      <c r="BO192" s="459"/>
      <c r="BP192" s="459"/>
      <c r="BQ192" s="459"/>
      <c r="BR192" s="459"/>
      <c r="BS192" s="459"/>
      <c r="BT192" s="459"/>
      <c r="BU192" s="459"/>
      <c r="BV192" s="459"/>
      <c r="BW192" s="459"/>
      <c r="BX192" s="459"/>
      <c r="BY192" s="459"/>
      <c r="BZ192" s="459"/>
      <c r="CA192" s="459"/>
      <c r="CB192" s="459"/>
      <c r="CC192" s="459"/>
      <c r="CD192" s="459"/>
      <c r="CE192" s="459"/>
      <c r="CF192" s="459"/>
      <c r="CG192" s="459"/>
      <c r="CH192" s="459"/>
      <c r="CI192" s="459"/>
      <c r="CJ192" s="459"/>
      <c r="CK192" s="459"/>
      <c r="CL192" s="459"/>
      <c r="CM192" s="459"/>
      <c r="CN192" s="459"/>
      <c r="CO192" s="459"/>
      <c r="CP192" s="459"/>
      <c r="CQ192" s="459"/>
      <c r="CR192" s="459"/>
      <c r="CS192" s="459"/>
      <c r="CT192" s="459"/>
      <c r="CU192" s="459"/>
      <c r="CV192" s="459"/>
      <c r="CW192" s="459"/>
      <c r="CX192" s="459"/>
      <c r="CY192" s="459"/>
      <c r="CZ192" s="459"/>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459"/>
      <c r="AM193" s="459"/>
      <c r="AN193" s="459"/>
      <c r="AO193" s="1"/>
      <c r="AP193" s="1"/>
      <c r="AQ193" s="1"/>
      <c r="AR193" s="1"/>
      <c r="AS193" s="1"/>
      <c r="AT193" s="459"/>
      <c r="AU193" s="459"/>
      <c r="AV193" s="459"/>
      <c r="AW193" s="459"/>
      <c r="AX193" s="459"/>
      <c r="AY193" s="459"/>
      <c r="AZ193" s="459"/>
      <c r="BA193" s="459"/>
      <c r="BB193" s="459"/>
      <c r="BC193" s="459"/>
      <c r="BD193" s="459"/>
      <c r="BE193" s="459"/>
      <c r="BF193" s="459"/>
      <c r="BG193" s="459"/>
      <c r="BH193" s="459"/>
      <c r="BI193" s="459"/>
      <c r="BJ193" s="459"/>
      <c r="BK193" s="459"/>
      <c r="BL193" s="459"/>
      <c r="BM193" s="459"/>
      <c r="BN193" s="459"/>
      <c r="BO193" s="459"/>
      <c r="BP193" s="459"/>
      <c r="BQ193" s="459"/>
      <c r="BR193" s="459"/>
      <c r="BS193" s="459"/>
      <c r="BT193" s="459"/>
      <c r="BU193" s="459"/>
      <c r="BV193" s="459"/>
      <c r="BW193" s="459"/>
      <c r="BX193" s="459"/>
      <c r="BY193" s="459"/>
      <c r="BZ193" s="459"/>
      <c r="CA193" s="459"/>
      <c r="CB193" s="459"/>
      <c r="CC193" s="459"/>
      <c r="CD193" s="459"/>
      <c r="CE193" s="459"/>
      <c r="CF193" s="459"/>
      <c r="CG193" s="459"/>
      <c r="CH193" s="459"/>
      <c r="CI193" s="459"/>
      <c r="CJ193" s="459"/>
      <c r="CK193" s="459"/>
      <c r="CL193" s="459"/>
      <c r="CM193" s="459"/>
      <c r="CN193" s="459"/>
      <c r="CO193" s="459"/>
      <c r="CP193" s="459"/>
      <c r="CQ193" s="459"/>
      <c r="CR193" s="459"/>
      <c r="CS193" s="459"/>
      <c r="CT193" s="459"/>
      <c r="CU193" s="459"/>
      <c r="CV193" s="459"/>
      <c r="CW193" s="459"/>
      <c r="CX193" s="459"/>
      <c r="CY193" s="459"/>
      <c r="CZ193" s="459"/>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459"/>
      <c r="AM194" s="459"/>
      <c r="AN194" s="459"/>
      <c r="AO194" s="1"/>
      <c r="AP194" s="1"/>
      <c r="AQ194" s="1"/>
      <c r="AR194" s="1"/>
      <c r="AS194" s="1"/>
      <c r="AT194" s="459"/>
      <c r="AU194" s="459"/>
      <c r="AV194" s="459"/>
      <c r="AW194" s="459"/>
      <c r="AX194" s="459"/>
      <c r="AY194" s="459"/>
      <c r="AZ194" s="459"/>
      <c r="BA194" s="459"/>
      <c r="BB194" s="459"/>
      <c r="BC194" s="459"/>
      <c r="BD194" s="459"/>
      <c r="BE194" s="459"/>
      <c r="BF194" s="459"/>
      <c r="BG194" s="459"/>
      <c r="BH194" s="459"/>
      <c r="BI194" s="459"/>
      <c r="BJ194" s="459"/>
      <c r="BK194" s="459"/>
      <c r="BL194" s="459"/>
      <c r="BM194" s="459"/>
      <c r="BN194" s="459"/>
      <c r="BO194" s="459"/>
      <c r="BP194" s="459"/>
      <c r="BQ194" s="459"/>
      <c r="BR194" s="459"/>
      <c r="BS194" s="459"/>
      <c r="BT194" s="459"/>
      <c r="BU194" s="459"/>
      <c r="BV194" s="459"/>
      <c r="BW194" s="459"/>
      <c r="BX194" s="459"/>
      <c r="BY194" s="459"/>
      <c r="BZ194" s="459"/>
      <c r="CA194" s="459"/>
      <c r="CB194" s="459"/>
      <c r="CC194" s="459"/>
      <c r="CD194" s="459"/>
      <c r="CE194" s="459"/>
      <c r="CF194" s="459"/>
      <c r="CG194" s="459"/>
      <c r="CH194" s="459"/>
      <c r="CI194" s="459"/>
      <c r="CJ194" s="459"/>
      <c r="CK194" s="459"/>
      <c r="CL194" s="459"/>
      <c r="CM194" s="459"/>
      <c r="CN194" s="459"/>
      <c r="CO194" s="459"/>
      <c r="CP194" s="459"/>
      <c r="CQ194" s="459"/>
      <c r="CR194" s="459"/>
      <c r="CS194" s="459"/>
      <c r="CT194" s="459"/>
      <c r="CU194" s="459"/>
      <c r="CV194" s="459"/>
      <c r="CW194" s="459"/>
      <c r="CX194" s="459"/>
      <c r="CY194" s="459"/>
      <c r="CZ194" s="459"/>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459"/>
      <c r="AM195" s="459"/>
      <c r="AN195" s="459"/>
      <c r="AO195" s="1"/>
      <c r="AP195" s="1"/>
      <c r="AQ195" s="1"/>
      <c r="AR195" s="1"/>
      <c r="AS195" s="1"/>
      <c r="AT195" s="459"/>
      <c r="AU195" s="459"/>
      <c r="AV195" s="459"/>
      <c r="AW195" s="459"/>
      <c r="AX195" s="459"/>
      <c r="AY195" s="459"/>
      <c r="AZ195" s="459"/>
      <c r="BA195" s="459"/>
      <c r="BB195" s="459"/>
      <c r="BC195" s="459"/>
      <c r="BD195" s="459"/>
      <c r="BE195" s="459"/>
      <c r="BF195" s="459"/>
      <c r="BG195" s="459"/>
      <c r="BH195" s="459"/>
      <c r="BI195" s="459"/>
      <c r="BJ195" s="459"/>
      <c r="BK195" s="459"/>
      <c r="BL195" s="459"/>
      <c r="BM195" s="459"/>
      <c r="BN195" s="459"/>
      <c r="BO195" s="459"/>
      <c r="BP195" s="459"/>
      <c r="BQ195" s="459"/>
      <c r="BR195" s="459"/>
      <c r="BS195" s="459"/>
      <c r="BT195" s="459"/>
      <c r="BU195" s="459"/>
      <c r="BV195" s="459"/>
      <c r="BW195" s="459"/>
      <c r="BX195" s="459"/>
      <c r="BY195" s="459"/>
      <c r="BZ195" s="459"/>
      <c r="CA195" s="459"/>
      <c r="CB195" s="459"/>
      <c r="CC195" s="459"/>
      <c r="CD195" s="459"/>
      <c r="CE195" s="459"/>
      <c r="CF195" s="459"/>
      <c r="CG195" s="459"/>
      <c r="CH195" s="459"/>
      <c r="CI195" s="459"/>
      <c r="CJ195" s="459"/>
      <c r="CK195" s="459"/>
      <c r="CL195" s="459"/>
      <c r="CM195" s="459"/>
      <c r="CN195" s="459"/>
      <c r="CO195" s="459"/>
      <c r="CP195" s="459"/>
      <c r="CQ195" s="459"/>
      <c r="CR195" s="459"/>
      <c r="CS195" s="459"/>
      <c r="CT195" s="459"/>
      <c r="CU195" s="459"/>
      <c r="CV195" s="459"/>
      <c r="CW195" s="459"/>
      <c r="CX195" s="459"/>
      <c r="CY195" s="459"/>
      <c r="CZ195" s="459"/>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459"/>
      <c r="AM196" s="459"/>
      <c r="AN196" s="459"/>
      <c r="AO196" s="1"/>
      <c r="AP196" s="1"/>
      <c r="AQ196" s="1"/>
      <c r="AR196" s="1"/>
      <c r="AS196" s="1"/>
      <c r="AT196" s="459"/>
      <c r="AU196" s="459"/>
      <c r="AV196" s="459"/>
      <c r="AW196" s="459"/>
      <c r="AX196" s="459"/>
      <c r="AY196" s="459"/>
      <c r="AZ196" s="459"/>
      <c r="BA196" s="459"/>
      <c r="BB196" s="459"/>
      <c r="BC196" s="459"/>
      <c r="BD196" s="459"/>
      <c r="BE196" s="459"/>
      <c r="BF196" s="459"/>
      <c r="BG196" s="459"/>
      <c r="BH196" s="459"/>
      <c r="BI196" s="459"/>
      <c r="BJ196" s="459"/>
      <c r="BK196" s="459"/>
      <c r="BL196" s="459"/>
      <c r="BM196" s="459"/>
      <c r="BN196" s="459"/>
      <c r="BO196" s="459"/>
      <c r="BP196" s="459"/>
      <c r="BQ196" s="459"/>
      <c r="BR196" s="459"/>
      <c r="BS196" s="459"/>
      <c r="BT196" s="459"/>
      <c r="BU196" s="459"/>
      <c r="BV196" s="459"/>
      <c r="BW196" s="459"/>
      <c r="BX196" s="459"/>
      <c r="BY196" s="459"/>
      <c r="BZ196" s="459"/>
      <c r="CA196" s="459"/>
      <c r="CB196" s="459"/>
      <c r="CC196" s="459"/>
      <c r="CD196" s="459"/>
      <c r="CE196" s="459"/>
      <c r="CF196" s="459"/>
      <c r="CG196" s="459"/>
      <c r="CH196" s="459"/>
      <c r="CI196" s="459"/>
      <c r="CJ196" s="459"/>
      <c r="CK196" s="459"/>
      <c r="CL196" s="459"/>
      <c r="CM196" s="459"/>
      <c r="CN196" s="459"/>
      <c r="CO196" s="459"/>
      <c r="CP196" s="459"/>
      <c r="CQ196" s="459"/>
      <c r="CR196" s="459"/>
      <c r="CS196" s="459"/>
      <c r="CT196" s="459"/>
      <c r="CU196" s="459"/>
      <c r="CV196" s="459"/>
      <c r="CW196" s="459"/>
      <c r="CX196" s="459"/>
      <c r="CY196" s="459"/>
      <c r="CZ196" s="459"/>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459"/>
      <c r="AM197" s="459"/>
      <c r="AN197" s="459"/>
      <c r="AO197" s="1"/>
      <c r="AP197" s="1"/>
      <c r="AQ197" s="1"/>
      <c r="AR197" s="1"/>
      <c r="AS197" s="1"/>
      <c r="AT197" s="459"/>
      <c r="AU197" s="459"/>
      <c r="AV197" s="459"/>
      <c r="AW197" s="459"/>
      <c r="AX197" s="459"/>
      <c r="AY197" s="459"/>
      <c r="AZ197" s="459"/>
      <c r="BA197" s="459"/>
      <c r="BB197" s="459"/>
      <c r="BC197" s="459"/>
      <c r="BD197" s="459"/>
      <c r="BE197" s="459"/>
      <c r="BF197" s="459"/>
      <c r="BG197" s="459"/>
      <c r="BH197" s="459"/>
      <c r="BI197" s="459"/>
      <c r="BJ197" s="459"/>
      <c r="BK197" s="459"/>
      <c r="BL197" s="459"/>
      <c r="BM197" s="459"/>
      <c r="BN197" s="459"/>
      <c r="BO197" s="459"/>
      <c r="BP197" s="459"/>
      <c r="BQ197" s="459"/>
      <c r="BR197" s="459"/>
      <c r="BS197" s="459"/>
      <c r="BT197" s="459"/>
      <c r="BU197" s="459"/>
      <c r="BV197" s="459"/>
      <c r="BW197" s="459"/>
      <c r="BX197" s="459"/>
      <c r="BY197" s="459"/>
      <c r="BZ197" s="459"/>
      <c r="CA197" s="459"/>
      <c r="CB197" s="459"/>
      <c r="CC197" s="459"/>
      <c r="CD197" s="459"/>
      <c r="CE197" s="459"/>
      <c r="CF197" s="459"/>
      <c r="CG197" s="459"/>
      <c r="CH197" s="459"/>
      <c r="CI197" s="459"/>
      <c r="CJ197" s="459"/>
      <c r="CK197" s="459"/>
      <c r="CL197" s="459"/>
      <c r="CM197" s="459"/>
      <c r="CN197" s="459"/>
      <c r="CO197" s="459"/>
      <c r="CP197" s="459"/>
      <c r="CQ197" s="459"/>
      <c r="CR197" s="459"/>
      <c r="CS197" s="459"/>
      <c r="CT197" s="459"/>
      <c r="CU197" s="459"/>
      <c r="CV197" s="459"/>
      <c r="CW197" s="459"/>
      <c r="CX197" s="459"/>
      <c r="CY197" s="459"/>
      <c r="CZ197" s="459"/>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459"/>
      <c r="AM198" s="459"/>
      <c r="AN198" s="459"/>
      <c r="AO198" s="1"/>
      <c r="AP198" s="1"/>
      <c r="AQ198" s="1"/>
      <c r="AR198" s="1"/>
      <c r="AS198" s="1"/>
      <c r="AT198" s="459"/>
      <c r="AU198" s="459"/>
      <c r="AV198" s="459"/>
      <c r="AW198" s="459"/>
      <c r="AX198" s="459"/>
      <c r="AY198" s="459"/>
      <c r="AZ198" s="459"/>
      <c r="BA198" s="459"/>
      <c r="BB198" s="459"/>
      <c r="BC198" s="459"/>
      <c r="BD198" s="459"/>
      <c r="BE198" s="459"/>
      <c r="BF198" s="459"/>
      <c r="BG198" s="459"/>
      <c r="BH198" s="459"/>
      <c r="BI198" s="459"/>
      <c r="BJ198" s="459"/>
      <c r="BK198" s="459"/>
      <c r="BL198" s="459"/>
      <c r="BM198" s="459"/>
      <c r="BN198" s="459"/>
      <c r="BO198" s="459"/>
      <c r="BP198" s="459"/>
      <c r="BQ198" s="459"/>
      <c r="BR198" s="459"/>
      <c r="BS198" s="459"/>
      <c r="BT198" s="459"/>
      <c r="BU198" s="459"/>
      <c r="BV198" s="459"/>
      <c r="BW198" s="459"/>
      <c r="BX198" s="459"/>
      <c r="BY198" s="459"/>
      <c r="BZ198" s="459"/>
      <c r="CA198" s="459"/>
      <c r="CB198" s="459"/>
      <c r="CC198" s="459"/>
      <c r="CD198" s="459"/>
      <c r="CE198" s="459"/>
      <c r="CF198" s="459"/>
      <c r="CG198" s="459"/>
      <c r="CH198" s="459"/>
      <c r="CI198" s="459"/>
      <c r="CJ198" s="459"/>
      <c r="CK198" s="459"/>
      <c r="CL198" s="459"/>
      <c r="CM198" s="459"/>
      <c r="CN198" s="459"/>
      <c r="CO198" s="459"/>
      <c r="CP198" s="459"/>
      <c r="CQ198" s="459"/>
      <c r="CR198" s="459"/>
      <c r="CS198" s="459"/>
      <c r="CT198" s="459"/>
      <c r="CU198" s="459"/>
      <c r="CV198" s="459"/>
      <c r="CW198" s="459"/>
      <c r="CX198" s="459"/>
      <c r="CY198" s="459"/>
      <c r="CZ198" s="459"/>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459"/>
      <c r="AM199" s="459"/>
      <c r="AN199" s="459"/>
      <c r="AO199" s="1"/>
      <c r="AP199" s="1"/>
      <c r="AQ199" s="1"/>
      <c r="AR199" s="1"/>
      <c r="AS199" s="1"/>
      <c r="AT199" s="459"/>
      <c r="AU199" s="459"/>
      <c r="AV199" s="459"/>
      <c r="AW199" s="459"/>
      <c r="AX199" s="459"/>
      <c r="AY199" s="459"/>
      <c r="AZ199" s="459"/>
      <c r="BA199" s="459"/>
      <c r="BB199" s="459"/>
      <c r="BC199" s="459"/>
      <c r="BD199" s="459"/>
      <c r="BE199" s="459"/>
      <c r="BF199" s="459"/>
      <c r="BG199" s="459"/>
      <c r="BH199" s="459"/>
      <c r="BI199" s="459"/>
      <c r="BJ199" s="459"/>
      <c r="BK199" s="459"/>
      <c r="BL199" s="459"/>
      <c r="BM199" s="459"/>
      <c r="BN199" s="459"/>
      <c r="BO199" s="459"/>
      <c r="BP199" s="459"/>
      <c r="BQ199" s="459"/>
      <c r="BR199" s="459"/>
      <c r="BS199" s="459"/>
      <c r="BT199" s="459"/>
      <c r="BU199" s="459"/>
      <c r="BV199" s="459"/>
      <c r="BW199" s="459"/>
      <c r="BX199" s="459"/>
      <c r="BY199" s="459"/>
      <c r="BZ199" s="459"/>
      <c r="CA199" s="459"/>
      <c r="CB199" s="459"/>
      <c r="CC199" s="459"/>
      <c r="CD199" s="459"/>
      <c r="CE199" s="459"/>
      <c r="CF199" s="459"/>
      <c r="CG199" s="459"/>
      <c r="CH199" s="459"/>
      <c r="CI199" s="459"/>
      <c r="CJ199" s="459"/>
      <c r="CK199" s="459"/>
      <c r="CL199" s="459"/>
      <c r="CM199" s="459"/>
      <c r="CN199" s="459"/>
      <c r="CO199" s="459"/>
      <c r="CP199" s="459"/>
      <c r="CQ199" s="459"/>
      <c r="CR199" s="459"/>
      <c r="CS199" s="459"/>
      <c r="CT199" s="459"/>
      <c r="CU199" s="459"/>
      <c r="CV199" s="459"/>
      <c r="CW199" s="459"/>
      <c r="CX199" s="459"/>
      <c r="CY199" s="459"/>
      <c r="CZ199" s="459"/>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459"/>
      <c r="AM200" s="459"/>
      <c r="AN200" s="459"/>
      <c r="AO200" s="1"/>
      <c r="AP200" s="1"/>
      <c r="AQ200" s="1"/>
      <c r="AR200" s="1"/>
      <c r="AS200" s="1"/>
      <c r="AT200" s="459"/>
      <c r="AU200" s="459"/>
      <c r="AV200" s="459"/>
      <c r="AW200" s="459"/>
      <c r="AX200" s="459"/>
      <c r="AY200" s="459"/>
      <c r="AZ200" s="459"/>
      <c r="BA200" s="459"/>
      <c r="BB200" s="459"/>
      <c r="BC200" s="459"/>
      <c r="BD200" s="459"/>
      <c r="BE200" s="459"/>
      <c r="BF200" s="459"/>
      <c r="BG200" s="459"/>
      <c r="BH200" s="459"/>
      <c r="BI200" s="459"/>
      <c r="BJ200" s="459"/>
      <c r="BK200" s="459"/>
      <c r="BL200" s="459"/>
      <c r="BM200" s="459"/>
      <c r="BN200" s="459"/>
      <c r="BO200" s="459"/>
      <c r="BP200" s="459"/>
      <c r="BQ200" s="459"/>
      <c r="BR200" s="459"/>
      <c r="BS200" s="459"/>
      <c r="BT200" s="459"/>
      <c r="BU200" s="459"/>
      <c r="BV200" s="459"/>
      <c r="BW200" s="459"/>
      <c r="BX200" s="459"/>
      <c r="BY200" s="459"/>
      <c r="BZ200" s="459"/>
      <c r="CA200" s="459"/>
      <c r="CB200" s="459"/>
      <c r="CC200" s="459"/>
      <c r="CD200" s="459"/>
      <c r="CE200" s="459"/>
      <c r="CF200" s="459"/>
      <c r="CG200" s="459"/>
      <c r="CH200" s="459"/>
      <c r="CI200" s="459"/>
      <c r="CJ200" s="459"/>
      <c r="CK200" s="459"/>
      <c r="CL200" s="459"/>
      <c r="CM200" s="459"/>
      <c r="CN200" s="459"/>
      <c r="CO200" s="459"/>
      <c r="CP200" s="459"/>
      <c r="CQ200" s="459"/>
      <c r="CR200" s="459"/>
      <c r="CS200" s="459"/>
      <c r="CT200" s="459"/>
      <c r="CU200" s="459"/>
      <c r="CV200" s="459"/>
      <c r="CW200" s="459"/>
      <c r="CX200" s="459"/>
      <c r="CY200" s="459"/>
      <c r="CZ200" s="459"/>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459"/>
      <c r="AM201" s="459"/>
      <c r="AN201" s="459"/>
      <c r="AO201" s="1"/>
      <c r="AP201" s="1"/>
      <c r="AQ201" s="1"/>
      <c r="AR201" s="1"/>
      <c r="AS201" s="1"/>
      <c r="AT201" s="459"/>
      <c r="AU201" s="459"/>
      <c r="AV201" s="459"/>
      <c r="AW201" s="459"/>
      <c r="AX201" s="459"/>
      <c r="AY201" s="459"/>
      <c r="AZ201" s="459"/>
      <c r="BA201" s="459"/>
      <c r="BB201" s="459"/>
      <c r="BC201" s="459"/>
      <c r="BD201" s="459"/>
      <c r="BE201" s="459"/>
      <c r="BF201" s="459"/>
      <c r="BG201" s="459"/>
      <c r="BH201" s="459"/>
      <c r="BI201" s="459"/>
      <c r="BJ201" s="459"/>
      <c r="BK201" s="459"/>
      <c r="BL201" s="459"/>
      <c r="BM201" s="459"/>
      <c r="BN201" s="459"/>
      <c r="BO201" s="459"/>
      <c r="BP201" s="459"/>
      <c r="BQ201" s="459"/>
      <c r="BR201" s="459"/>
      <c r="BS201" s="459"/>
      <c r="BT201" s="459"/>
      <c r="BU201" s="459"/>
      <c r="BV201" s="459"/>
      <c r="BW201" s="459"/>
      <c r="BX201" s="459"/>
      <c r="BY201" s="459"/>
      <c r="BZ201" s="459"/>
      <c r="CA201" s="459"/>
      <c r="CB201" s="459"/>
      <c r="CC201" s="459"/>
      <c r="CD201" s="459"/>
      <c r="CE201" s="459"/>
      <c r="CF201" s="459"/>
      <c r="CG201" s="459"/>
      <c r="CH201" s="459"/>
      <c r="CI201" s="459"/>
      <c r="CJ201" s="459"/>
      <c r="CK201" s="459"/>
      <c r="CL201" s="459"/>
      <c r="CM201" s="459"/>
      <c r="CN201" s="459"/>
      <c r="CO201" s="459"/>
      <c r="CP201" s="459"/>
      <c r="CQ201" s="459"/>
      <c r="CR201" s="459"/>
      <c r="CS201" s="459"/>
      <c r="CT201" s="459"/>
      <c r="CU201" s="459"/>
      <c r="CV201" s="459"/>
      <c r="CW201" s="459"/>
      <c r="CX201" s="459"/>
      <c r="CY201" s="459"/>
      <c r="CZ201" s="459"/>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459"/>
      <c r="AM202" s="459"/>
      <c r="AN202" s="459"/>
      <c r="AO202" s="1"/>
      <c r="AP202" s="1"/>
      <c r="AQ202" s="1"/>
      <c r="AR202" s="1"/>
      <c r="AS202" s="1"/>
      <c r="AT202" s="459"/>
      <c r="AU202" s="459"/>
      <c r="AV202" s="459"/>
      <c r="AW202" s="459"/>
      <c r="AX202" s="459"/>
      <c r="AY202" s="459"/>
      <c r="AZ202" s="459"/>
      <c r="BA202" s="459"/>
      <c r="BB202" s="459"/>
      <c r="BC202" s="459"/>
      <c r="BD202" s="459"/>
      <c r="BE202" s="459"/>
      <c r="BF202" s="459"/>
      <c r="BG202" s="459"/>
      <c r="BH202" s="459"/>
      <c r="BI202" s="459"/>
      <c r="BJ202" s="459"/>
      <c r="BK202" s="459"/>
      <c r="BL202" s="459"/>
      <c r="BM202" s="459"/>
      <c r="BN202" s="459"/>
      <c r="BO202" s="459"/>
      <c r="BP202" s="459"/>
      <c r="BQ202" s="459"/>
      <c r="BR202" s="459"/>
      <c r="BS202" s="459"/>
      <c r="BT202" s="459"/>
      <c r="BU202" s="459"/>
      <c r="BV202" s="459"/>
      <c r="BW202" s="459"/>
      <c r="BX202" s="459"/>
      <c r="BY202" s="459"/>
      <c r="BZ202" s="459"/>
      <c r="CA202" s="459"/>
      <c r="CB202" s="459"/>
      <c r="CC202" s="459"/>
      <c r="CD202" s="459"/>
      <c r="CE202" s="459"/>
      <c r="CF202" s="459"/>
      <c r="CG202" s="459"/>
      <c r="CH202" s="459"/>
      <c r="CI202" s="459"/>
      <c r="CJ202" s="459"/>
      <c r="CK202" s="459"/>
      <c r="CL202" s="459"/>
      <c r="CM202" s="459"/>
      <c r="CN202" s="459"/>
      <c r="CO202" s="459"/>
      <c r="CP202" s="459"/>
      <c r="CQ202" s="459"/>
      <c r="CR202" s="459"/>
      <c r="CS202" s="459"/>
      <c r="CT202" s="459"/>
      <c r="CU202" s="459"/>
      <c r="CV202" s="459"/>
      <c r="CW202" s="459"/>
      <c r="CX202" s="459"/>
      <c r="CY202" s="459"/>
      <c r="CZ202" s="459"/>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459"/>
      <c r="AM203" s="459"/>
      <c r="AN203" s="459"/>
      <c r="AO203" s="1"/>
      <c r="AP203" s="1"/>
      <c r="AQ203" s="1"/>
      <c r="AR203" s="1"/>
      <c r="AS203" s="1"/>
      <c r="AT203" s="459"/>
      <c r="AU203" s="459"/>
      <c r="AV203" s="459"/>
      <c r="AW203" s="459"/>
      <c r="AX203" s="459"/>
      <c r="AY203" s="459"/>
      <c r="AZ203" s="459"/>
      <c r="BA203" s="459"/>
      <c r="BB203" s="459"/>
      <c r="BC203" s="459"/>
      <c r="BD203" s="459"/>
      <c r="BE203" s="459"/>
      <c r="BF203" s="459"/>
      <c r="BG203" s="459"/>
      <c r="BH203" s="459"/>
      <c r="BI203" s="459"/>
      <c r="BJ203" s="459"/>
      <c r="BK203" s="459"/>
      <c r="BL203" s="459"/>
      <c r="BM203" s="459"/>
      <c r="BN203" s="459"/>
      <c r="BO203" s="459"/>
      <c r="BP203" s="459"/>
      <c r="BQ203" s="459"/>
      <c r="BR203" s="459"/>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459"/>
      <c r="AM204" s="459"/>
      <c r="AN204" s="459"/>
      <c r="AO204" s="1"/>
      <c r="AP204" s="1"/>
      <c r="AQ204" s="1"/>
      <c r="AR204" s="1"/>
      <c r="AS204" s="1"/>
      <c r="AT204" s="459"/>
      <c r="AU204" s="459"/>
      <c r="AV204" s="459"/>
      <c r="AW204" s="459"/>
      <c r="AX204" s="459"/>
      <c r="AY204" s="459"/>
      <c r="AZ204" s="459"/>
      <c r="BA204" s="459"/>
      <c r="BB204" s="459"/>
      <c r="BC204" s="459"/>
      <c r="BD204" s="459"/>
      <c r="BE204" s="459"/>
      <c r="BF204" s="459"/>
      <c r="BG204" s="459"/>
      <c r="BH204" s="459"/>
      <c r="BI204" s="459"/>
      <c r="BJ204" s="459"/>
      <c r="BK204" s="459"/>
      <c r="BL204" s="459"/>
      <c r="BM204" s="459"/>
      <c r="BN204" s="459"/>
      <c r="BO204" s="459"/>
      <c r="BP204" s="459"/>
      <c r="BQ204" s="459"/>
      <c r="BR204" s="459"/>
      <c r="BS204" s="459"/>
      <c r="BT204" s="459"/>
      <c r="BU204" s="459"/>
      <c r="BV204" s="459"/>
      <c r="BW204" s="459"/>
      <c r="BX204" s="459"/>
      <c r="BY204" s="459"/>
      <c r="BZ204" s="459"/>
      <c r="CA204" s="459"/>
      <c r="CB204" s="459"/>
      <c r="CC204" s="459"/>
      <c r="CD204" s="459"/>
      <c r="CE204" s="459"/>
      <c r="CF204" s="459"/>
      <c r="CG204" s="459"/>
      <c r="CH204" s="459"/>
      <c r="CI204" s="459"/>
      <c r="CJ204" s="459"/>
      <c r="CK204" s="459"/>
      <c r="CL204" s="459"/>
      <c r="CM204" s="459"/>
      <c r="CN204" s="459"/>
      <c r="CO204" s="459"/>
      <c r="CP204" s="459"/>
      <c r="CQ204" s="459"/>
      <c r="CR204" s="459"/>
      <c r="CS204" s="459"/>
      <c r="CT204" s="459"/>
      <c r="CU204" s="459"/>
      <c r="CV204" s="459"/>
      <c r="CW204" s="459"/>
      <c r="CX204" s="459"/>
      <c r="CY204" s="459"/>
      <c r="CZ204" s="459"/>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459"/>
      <c r="AM205" s="459"/>
      <c r="AN205" s="459"/>
      <c r="AO205" s="1"/>
      <c r="AP205" s="1"/>
      <c r="AQ205" s="1"/>
      <c r="AR205" s="1"/>
      <c r="AS205" s="1"/>
      <c r="AT205" s="459"/>
      <c r="AU205" s="459"/>
      <c r="AV205" s="459"/>
      <c r="AW205" s="459"/>
      <c r="AX205" s="459"/>
      <c r="AY205" s="459"/>
      <c r="AZ205" s="459"/>
      <c r="BA205" s="459"/>
      <c r="BB205" s="459"/>
      <c r="BC205" s="459"/>
      <c r="BD205" s="459"/>
      <c r="BE205" s="459"/>
      <c r="BF205" s="459"/>
      <c r="BG205" s="459"/>
      <c r="BH205" s="459"/>
      <c r="BI205" s="459"/>
      <c r="BJ205" s="459"/>
      <c r="BK205" s="459"/>
      <c r="BL205" s="459"/>
      <c r="BM205" s="459"/>
      <c r="BN205" s="459"/>
      <c r="BO205" s="459"/>
      <c r="BP205" s="459"/>
      <c r="BQ205" s="459"/>
      <c r="BR205" s="459"/>
      <c r="BS205" s="459"/>
      <c r="BT205" s="459"/>
      <c r="BU205" s="459"/>
      <c r="BV205" s="459"/>
      <c r="BW205" s="459"/>
      <c r="BX205" s="459"/>
      <c r="BY205" s="459"/>
      <c r="BZ205" s="459"/>
      <c r="CA205" s="459"/>
      <c r="CB205" s="459"/>
      <c r="CC205" s="459"/>
      <c r="CD205" s="459"/>
      <c r="CE205" s="459"/>
      <c r="CF205" s="459"/>
      <c r="CG205" s="459"/>
      <c r="CH205" s="459"/>
      <c r="CI205" s="459"/>
      <c r="CJ205" s="459"/>
      <c r="CK205" s="459"/>
      <c r="CL205" s="459"/>
      <c r="CM205" s="459"/>
      <c r="CN205" s="459"/>
      <c r="CO205" s="459"/>
      <c r="CP205" s="459"/>
      <c r="CQ205" s="459"/>
      <c r="CR205" s="459"/>
      <c r="CS205" s="459"/>
      <c r="CT205" s="459"/>
      <c r="CU205" s="459"/>
      <c r="CV205" s="459"/>
      <c r="CW205" s="459"/>
      <c r="CX205" s="459"/>
      <c r="CY205" s="459"/>
      <c r="CZ205" s="459"/>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459"/>
      <c r="AM206" s="459"/>
      <c r="AN206" s="459"/>
      <c r="AO206" s="1"/>
      <c r="AP206" s="1"/>
      <c r="AQ206" s="1"/>
      <c r="AR206" s="1"/>
      <c r="AS206" s="1"/>
      <c r="AT206" s="459"/>
      <c r="AU206" s="459"/>
      <c r="AV206" s="459"/>
      <c r="AW206" s="459"/>
      <c r="AX206" s="459"/>
      <c r="AY206" s="459"/>
      <c r="AZ206" s="459"/>
      <c r="BA206" s="459"/>
      <c r="BB206" s="459"/>
      <c r="BC206" s="459"/>
      <c r="BD206" s="459"/>
      <c r="BE206" s="459"/>
      <c r="BF206" s="459"/>
      <c r="BG206" s="459"/>
      <c r="BH206" s="459"/>
      <c r="BI206" s="459"/>
      <c r="BJ206" s="459"/>
      <c r="BK206" s="459"/>
      <c r="BL206" s="459"/>
      <c r="BM206" s="459"/>
      <c r="BN206" s="459"/>
      <c r="BO206" s="459"/>
      <c r="BP206" s="459"/>
      <c r="BQ206" s="459"/>
      <c r="BR206" s="459"/>
      <c r="BS206" s="459"/>
      <c r="BT206" s="459"/>
      <c r="BU206" s="459"/>
      <c r="BV206" s="459"/>
      <c r="BW206" s="459"/>
      <c r="BX206" s="459"/>
      <c r="BY206" s="459"/>
      <c r="BZ206" s="459"/>
      <c r="CA206" s="459"/>
      <c r="CB206" s="459"/>
      <c r="CC206" s="459"/>
      <c r="CD206" s="459"/>
      <c r="CE206" s="459"/>
      <c r="CF206" s="459"/>
      <c r="CG206" s="459"/>
      <c r="CH206" s="459"/>
      <c r="CI206" s="459"/>
      <c r="CJ206" s="459"/>
      <c r="CK206" s="459"/>
      <c r="CL206" s="459"/>
      <c r="CM206" s="459"/>
      <c r="CN206" s="459"/>
      <c r="CO206" s="459"/>
      <c r="CP206" s="459"/>
      <c r="CQ206" s="459"/>
      <c r="CR206" s="459"/>
      <c r="CS206" s="459"/>
      <c r="CT206" s="459"/>
      <c r="CU206" s="459"/>
      <c r="CV206" s="459"/>
      <c r="CW206" s="459"/>
      <c r="CX206" s="459"/>
      <c r="CY206" s="459"/>
      <c r="CZ206" s="459"/>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459"/>
      <c r="AM207" s="459"/>
      <c r="AN207" s="459"/>
      <c r="AO207" s="1"/>
      <c r="AP207" s="1"/>
      <c r="AQ207" s="1"/>
      <c r="AR207" s="1"/>
      <c r="AS207" s="1"/>
      <c r="AT207" s="459"/>
      <c r="AU207" s="459"/>
      <c r="AV207" s="459"/>
      <c r="AW207" s="459"/>
      <c r="AX207" s="459"/>
      <c r="AY207" s="459"/>
      <c r="AZ207" s="459"/>
      <c r="BA207" s="459"/>
      <c r="BB207" s="459"/>
      <c r="BC207" s="459"/>
      <c r="BD207" s="459"/>
      <c r="BE207" s="459"/>
      <c r="BF207" s="459"/>
      <c r="BG207" s="459"/>
      <c r="BH207" s="459"/>
      <c r="BI207" s="459"/>
      <c r="BJ207" s="459"/>
      <c r="BK207" s="459"/>
      <c r="BL207" s="459"/>
      <c r="BM207" s="459"/>
      <c r="BN207" s="459"/>
      <c r="BO207" s="459"/>
      <c r="BP207" s="459"/>
      <c r="BQ207" s="459"/>
      <c r="BR207" s="459"/>
      <c r="BS207" s="459"/>
      <c r="BT207" s="459"/>
      <c r="BU207" s="459"/>
      <c r="BV207" s="459"/>
      <c r="BW207" s="459"/>
      <c r="BX207" s="459"/>
      <c r="BY207" s="459"/>
      <c r="BZ207" s="459"/>
      <c r="CA207" s="459"/>
      <c r="CB207" s="459"/>
      <c r="CC207" s="459"/>
      <c r="CD207" s="459"/>
      <c r="CE207" s="459"/>
      <c r="CF207" s="459"/>
      <c r="CG207" s="459"/>
      <c r="CH207" s="459"/>
      <c r="CI207" s="459"/>
      <c r="CJ207" s="459"/>
      <c r="CK207" s="459"/>
      <c r="CL207" s="459"/>
      <c r="CM207" s="459"/>
      <c r="CN207" s="459"/>
      <c r="CO207" s="459"/>
      <c r="CP207" s="459"/>
      <c r="CQ207" s="459"/>
      <c r="CR207" s="459"/>
      <c r="CS207" s="459"/>
      <c r="CT207" s="459"/>
      <c r="CU207" s="459"/>
      <c r="CV207" s="459"/>
      <c r="CW207" s="459"/>
      <c r="CX207" s="459"/>
      <c r="CY207" s="459"/>
      <c r="CZ207" s="459"/>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459"/>
      <c r="AM208" s="459"/>
      <c r="AN208" s="459"/>
      <c r="AO208" s="1"/>
      <c r="AP208" s="1"/>
      <c r="AQ208" s="1"/>
      <c r="AR208" s="1"/>
      <c r="AS208" s="1"/>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59"/>
      <c r="BV208" s="459"/>
      <c r="BW208" s="459"/>
      <c r="BX208" s="459"/>
      <c r="BY208" s="459"/>
      <c r="BZ208" s="459"/>
      <c r="CA208" s="459"/>
      <c r="CB208" s="459"/>
      <c r="CC208" s="459"/>
      <c r="CD208" s="459"/>
      <c r="CE208" s="459"/>
      <c r="CF208" s="459"/>
      <c r="CG208" s="459"/>
      <c r="CH208" s="459"/>
      <c r="CI208" s="459"/>
      <c r="CJ208" s="459"/>
      <c r="CK208" s="459"/>
      <c r="CL208" s="459"/>
      <c r="CM208" s="459"/>
      <c r="CN208" s="459"/>
      <c r="CO208" s="459"/>
      <c r="CP208" s="459"/>
      <c r="CQ208" s="459"/>
      <c r="CR208" s="459"/>
      <c r="CS208" s="459"/>
      <c r="CT208" s="459"/>
      <c r="CU208" s="459"/>
      <c r="CV208" s="459"/>
      <c r="CW208" s="459"/>
      <c r="CX208" s="459"/>
      <c r="CY208" s="459"/>
      <c r="CZ208" s="459"/>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459"/>
      <c r="AM209" s="459"/>
      <c r="AN209" s="459"/>
      <c r="AO209" s="1"/>
      <c r="AP209" s="1"/>
      <c r="AQ209" s="1"/>
      <c r="AR209" s="1"/>
      <c r="AS209" s="1"/>
      <c r="AT209" s="459"/>
      <c r="AU209" s="459"/>
      <c r="AV209" s="459"/>
      <c r="AW209" s="459"/>
      <c r="AX209" s="459"/>
      <c r="AY209" s="459"/>
      <c r="AZ209" s="459"/>
      <c r="BA209" s="459"/>
      <c r="BB209" s="459"/>
      <c r="BC209" s="459"/>
      <c r="BD209" s="459"/>
      <c r="BE209" s="459"/>
      <c r="BF209" s="459"/>
      <c r="BG209" s="459"/>
      <c r="BH209" s="459"/>
      <c r="BI209" s="459"/>
      <c r="BJ209" s="459"/>
      <c r="BK209" s="459"/>
      <c r="BL209" s="459"/>
      <c r="BM209" s="459"/>
      <c r="BN209" s="459"/>
      <c r="BO209" s="459"/>
      <c r="BP209" s="459"/>
      <c r="BQ209" s="459"/>
      <c r="BR209" s="459"/>
      <c r="BS209" s="459"/>
      <c r="BT209" s="459"/>
      <c r="BU209" s="459"/>
      <c r="BV209" s="459"/>
      <c r="BW209" s="459"/>
      <c r="BX209" s="459"/>
      <c r="BY209" s="459"/>
      <c r="BZ209" s="459"/>
      <c r="CA209" s="459"/>
      <c r="CB209" s="459"/>
      <c r="CC209" s="459"/>
      <c r="CD209" s="459"/>
      <c r="CE209" s="459"/>
      <c r="CF209" s="459"/>
      <c r="CG209" s="459"/>
      <c r="CH209" s="459"/>
      <c r="CI209" s="459"/>
      <c r="CJ209" s="459"/>
      <c r="CK209" s="459"/>
      <c r="CL209" s="459"/>
      <c r="CM209" s="459"/>
      <c r="CN209" s="459"/>
      <c r="CO209" s="459"/>
      <c r="CP209" s="459"/>
      <c r="CQ209" s="459"/>
      <c r="CR209" s="459"/>
      <c r="CS209" s="459"/>
      <c r="CT209" s="459"/>
      <c r="CU209" s="459"/>
      <c r="CV209" s="459"/>
      <c r="CW209" s="459"/>
      <c r="CX209" s="459"/>
      <c r="CY209" s="459"/>
      <c r="CZ209" s="459"/>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459"/>
      <c r="AM210" s="459"/>
      <c r="AN210" s="459"/>
      <c r="AO210" s="1"/>
      <c r="AP210" s="1"/>
      <c r="AQ210" s="1"/>
      <c r="AR210" s="1"/>
      <c r="AS210" s="1"/>
      <c r="AT210" s="459"/>
      <c r="AU210" s="459"/>
      <c r="AV210" s="459"/>
      <c r="AW210" s="459"/>
      <c r="AX210" s="459"/>
      <c r="AY210" s="459"/>
      <c r="AZ210" s="459"/>
      <c r="BA210" s="459"/>
      <c r="BB210" s="459"/>
      <c r="BC210" s="459"/>
      <c r="BD210" s="459"/>
      <c r="BE210" s="459"/>
      <c r="BF210" s="459"/>
      <c r="BG210" s="459"/>
      <c r="BH210" s="459"/>
      <c r="BI210" s="459"/>
      <c r="BJ210" s="459"/>
      <c r="BK210" s="459"/>
      <c r="BL210" s="459"/>
      <c r="BM210" s="459"/>
      <c r="BN210" s="459"/>
      <c r="BO210" s="459"/>
      <c r="BP210" s="459"/>
      <c r="BQ210" s="459"/>
      <c r="BR210" s="459"/>
      <c r="BS210" s="459"/>
      <c r="BT210" s="459"/>
      <c r="BU210" s="459"/>
      <c r="BV210" s="459"/>
      <c r="BW210" s="459"/>
      <c r="BX210" s="459"/>
      <c r="BY210" s="459"/>
      <c r="BZ210" s="459"/>
      <c r="CA210" s="459"/>
      <c r="CB210" s="459"/>
      <c r="CC210" s="459"/>
      <c r="CD210" s="459"/>
      <c r="CE210" s="459"/>
      <c r="CF210" s="459"/>
      <c r="CG210" s="459"/>
      <c r="CH210" s="459"/>
      <c r="CI210" s="459"/>
      <c r="CJ210" s="459"/>
      <c r="CK210" s="459"/>
      <c r="CL210" s="459"/>
      <c r="CM210" s="459"/>
      <c r="CN210" s="459"/>
      <c r="CO210" s="459"/>
      <c r="CP210" s="459"/>
      <c r="CQ210" s="459"/>
      <c r="CR210" s="459"/>
      <c r="CS210" s="459"/>
      <c r="CT210" s="459"/>
      <c r="CU210" s="459"/>
      <c r="CV210" s="459"/>
      <c r="CW210" s="459"/>
      <c r="CX210" s="459"/>
      <c r="CY210" s="459"/>
      <c r="CZ210" s="459"/>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459"/>
      <c r="AM211" s="459"/>
      <c r="AN211" s="459"/>
      <c r="AO211" s="1"/>
      <c r="AP211" s="1"/>
      <c r="AQ211" s="1"/>
      <c r="AR211" s="1"/>
      <c r="AS211" s="1"/>
      <c r="AT211" s="459"/>
      <c r="AU211" s="459"/>
      <c r="AV211" s="459"/>
      <c r="AW211" s="459"/>
      <c r="AX211" s="459"/>
      <c r="AY211" s="459"/>
      <c r="AZ211" s="459"/>
      <c r="BA211" s="459"/>
      <c r="BB211" s="459"/>
      <c r="BC211" s="459"/>
      <c r="BD211" s="459"/>
      <c r="BE211" s="459"/>
      <c r="BF211" s="459"/>
      <c r="BG211" s="459"/>
      <c r="BH211" s="459"/>
      <c r="BI211" s="459"/>
      <c r="BJ211" s="459"/>
      <c r="BK211" s="459"/>
      <c r="BL211" s="459"/>
      <c r="BM211" s="459"/>
      <c r="BN211" s="459"/>
      <c r="BO211" s="459"/>
      <c r="BP211" s="459"/>
      <c r="BQ211" s="459"/>
      <c r="BR211" s="459"/>
      <c r="BS211" s="459"/>
      <c r="BT211" s="459"/>
      <c r="BU211" s="459"/>
      <c r="BV211" s="459"/>
      <c r="BW211" s="459"/>
      <c r="BX211" s="459"/>
      <c r="BY211" s="459"/>
      <c r="BZ211" s="459"/>
      <c r="CA211" s="459"/>
      <c r="CB211" s="459"/>
      <c r="CC211" s="459"/>
      <c r="CD211" s="459"/>
      <c r="CE211" s="459"/>
      <c r="CF211" s="459"/>
      <c r="CG211" s="459"/>
      <c r="CH211" s="459"/>
      <c r="CI211" s="459"/>
      <c r="CJ211" s="459"/>
      <c r="CK211" s="459"/>
      <c r="CL211" s="459"/>
      <c r="CM211" s="459"/>
      <c r="CN211" s="459"/>
      <c r="CO211" s="459"/>
      <c r="CP211" s="459"/>
      <c r="CQ211" s="459"/>
      <c r="CR211" s="459"/>
      <c r="CS211" s="459"/>
      <c r="CT211" s="459"/>
      <c r="CU211" s="459"/>
      <c r="CV211" s="459"/>
      <c r="CW211" s="459"/>
      <c r="CX211" s="459"/>
      <c r="CY211" s="459"/>
      <c r="CZ211" s="459"/>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459"/>
      <c r="AM212" s="459"/>
      <c r="AN212" s="459"/>
      <c r="AO212" s="1"/>
      <c r="AP212" s="1"/>
      <c r="AQ212" s="1"/>
      <c r="AR212" s="1"/>
      <c r="AS212" s="1"/>
      <c r="AT212" s="459"/>
      <c r="AU212" s="459"/>
      <c r="AV212" s="459"/>
      <c r="AW212" s="459"/>
      <c r="AX212" s="459"/>
      <c r="AY212" s="459"/>
      <c r="AZ212" s="459"/>
      <c r="BA212" s="459"/>
      <c r="BB212" s="459"/>
      <c r="BC212" s="459"/>
      <c r="BD212" s="459"/>
      <c r="BE212" s="459"/>
      <c r="BF212" s="459"/>
      <c r="BG212" s="459"/>
      <c r="BH212" s="459"/>
      <c r="BI212" s="459"/>
      <c r="BJ212" s="459"/>
      <c r="BK212" s="459"/>
      <c r="BL212" s="459"/>
      <c r="BM212" s="459"/>
      <c r="BN212" s="459"/>
      <c r="BO212" s="459"/>
      <c r="BP212" s="459"/>
      <c r="BQ212" s="459"/>
      <c r="BR212" s="459"/>
      <c r="BS212" s="459"/>
      <c r="BT212" s="459"/>
      <c r="BU212" s="459"/>
      <c r="BV212" s="459"/>
      <c r="BW212" s="459"/>
      <c r="BX212" s="459"/>
      <c r="BY212" s="459"/>
      <c r="BZ212" s="459"/>
      <c r="CA212" s="459"/>
      <c r="CB212" s="459"/>
      <c r="CC212" s="459"/>
      <c r="CD212" s="459"/>
      <c r="CE212" s="459"/>
      <c r="CF212" s="459"/>
      <c r="CG212" s="459"/>
      <c r="CH212" s="459"/>
      <c r="CI212" s="459"/>
      <c r="CJ212" s="459"/>
      <c r="CK212" s="459"/>
      <c r="CL212" s="459"/>
      <c r="CM212" s="459"/>
      <c r="CN212" s="459"/>
      <c r="CO212" s="459"/>
      <c r="CP212" s="459"/>
      <c r="CQ212" s="459"/>
      <c r="CR212" s="459"/>
      <c r="CS212" s="459"/>
      <c r="CT212" s="459"/>
      <c r="CU212" s="459"/>
      <c r="CV212" s="459"/>
      <c r="CW212" s="459"/>
      <c r="CX212" s="459"/>
      <c r="CY212" s="459"/>
      <c r="CZ212" s="459"/>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459"/>
      <c r="AM213" s="459"/>
      <c r="AN213" s="459"/>
      <c r="AO213" s="1"/>
      <c r="AP213" s="1"/>
      <c r="AQ213" s="1"/>
      <c r="AR213" s="1"/>
      <c r="AS213" s="1"/>
      <c r="AT213" s="459"/>
      <c r="AU213" s="459"/>
      <c r="AV213" s="459"/>
      <c r="AW213" s="459"/>
      <c r="AX213" s="459"/>
      <c r="AY213" s="459"/>
      <c r="AZ213" s="459"/>
      <c r="BA213" s="459"/>
      <c r="BB213" s="459"/>
      <c r="BC213" s="459"/>
      <c r="BD213" s="459"/>
      <c r="BE213" s="459"/>
      <c r="BF213" s="459"/>
      <c r="BG213" s="459"/>
      <c r="BH213" s="459"/>
      <c r="BI213" s="459"/>
      <c r="BJ213" s="459"/>
      <c r="BK213" s="459"/>
      <c r="BL213" s="459"/>
      <c r="BM213" s="459"/>
      <c r="BN213" s="459"/>
      <c r="BO213" s="459"/>
      <c r="BP213" s="459"/>
      <c r="BQ213" s="459"/>
      <c r="BR213" s="459"/>
      <c r="BS213" s="459"/>
      <c r="BT213" s="459"/>
      <c r="BU213" s="459"/>
      <c r="BV213" s="459"/>
      <c r="BW213" s="459"/>
      <c r="BX213" s="459"/>
      <c r="BY213" s="459"/>
      <c r="BZ213" s="459"/>
      <c r="CA213" s="459"/>
      <c r="CB213" s="459"/>
      <c r="CC213" s="459"/>
      <c r="CD213" s="459"/>
      <c r="CE213" s="459"/>
      <c r="CF213" s="459"/>
      <c r="CG213" s="459"/>
      <c r="CH213" s="459"/>
      <c r="CI213" s="459"/>
      <c r="CJ213" s="459"/>
      <c r="CK213" s="459"/>
      <c r="CL213" s="459"/>
      <c r="CM213" s="459"/>
      <c r="CN213" s="459"/>
      <c r="CO213" s="459"/>
      <c r="CP213" s="459"/>
      <c r="CQ213" s="459"/>
      <c r="CR213" s="459"/>
      <c r="CS213" s="459"/>
      <c r="CT213" s="459"/>
      <c r="CU213" s="459"/>
      <c r="CV213" s="459"/>
      <c r="CW213" s="459"/>
      <c r="CX213" s="459"/>
      <c r="CY213" s="459"/>
      <c r="CZ213" s="459"/>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459"/>
      <c r="AM214" s="459"/>
      <c r="AN214" s="459"/>
      <c r="AO214" s="1"/>
      <c r="AP214" s="1"/>
      <c r="AQ214" s="1"/>
      <c r="AR214" s="1"/>
      <c r="AS214" s="1"/>
      <c r="AT214" s="459"/>
      <c r="AU214" s="459"/>
      <c r="AV214" s="459"/>
      <c r="AW214" s="459"/>
      <c r="AX214" s="459"/>
      <c r="AY214" s="459"/>
      <c r="AZ214" s="459"/>
      <c r="BA214" s="459"/>
      <c r="BB214" s="459"/>
      <c r="BC214" s="459"/>
      <c r="BD214" s="459"/>
      <c r="BE214" s="459"/>
      <c r="BF214" s="459"/>
      <c r="BG214" s="459"/>
      <c r="BH214" s="459"/>
      <c r="BI214" s="459"/>
      <c r="BJ214" s="459"/>
      <c r="BK214" s="459"/>
      <c r="BL214" s="459"/>
      <c r="BM214" s="459"/>
      <c r="BN214" s="459"/>
      <c r="BO214" s="459"/>
      <c r="BP214" s="459"/>
      <c r="BQ214" s="459"/>
      <c r="BR214" s="459"/>
      <c r="BS214" s="459"/>
      <c r="BT214" s="459"/>
      <c r="BU214" s="459"/>
      <c r="BV214" s="459"/>
      <c r="BW214" s="459"/>
      <c r="BX214" s="459"/>
      <c r="BY214" s="459"/>
      <c r="BZ214" s="459"/>
      <c r="CA214" s="459"/>
      <c r="CB214" s="459"/>
      <c r="CC214" s="459"/>
      <c r="CD214" s="459"/>
      <c r="CE214" s="459"/>
      <c r="CF214" s="459"/>
      <c r="CG214" s="459"/>
      <c r="CH214" s="459"/>
      <c r="CI214" s="459"/>
      <c r="CJ214" s="459"/>
      <c r="CK214" s="459"/>
      <c r="CL214" s="459"/>
      <c r="CM214" s="459"/>
      <c r="CN214" s="459"/>
      <c r="CO214" s="459"/>
      <c r="CP214" s="459"/>
      <c r="CQ214" s="459"/>
      <c r="CR214" s="459"/>
      <c r="CS214" s="459"/>
      <c r="CT214" s="459"/>
      <c r="CU214" s="459"/>
      <c r="CV214" s="459"/>
      <c r="CW214" s="459"/>
      <c r="CX214" s="459"/>
      <c r="CY214" s="459"/>
      <c r="CZ214" s="459"/>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459"/>
      <c r="AM215" s="459"/>
      <c r="AN215" s="459"/>
      <c r="AO215" s="1"/>
      <c r="AP215" s="1"/>
      <c r="AQ215" s="1"/>
      <c r="AR215" s="1"/>
      <c r="AS215" s="1"/>
      <c r="AT215" s="459"/>
      <c r="AU215" s="459"/>
      <c r="AV215" s="459"/>
      <c r="AW215" s="459"/>
      <c r="AX215" s="459"/>
      <c r="AY215" s="459"/>
      <c r="AZ215" s="459"/>
      <c r="BA215" s="459"/>
      <c r="BB215" s="459"/>
      <c r="BC215" s="459"/>
      <c r="BD215" s="459"/>
      <c r="BE215" s="459"/>
      <c r="BF215" s="459"/>
      <c r="BG215" s="459"/>
      <c r="BH215" s="459"/>
      <c r="BI215" s="459"/>
      <c r="BJ215" s="459"/>
      <c r="BK215" s="459"/>
      <c r="BL215" s="459"/>
      <c r="BM215" s="459"/>
      <c r="BN215" s="459"/>
      <c r="BO215" s="459"/>
      <c r="BP215" s="459"/>
      <c r="BQ215" s="459"/>
      <c r="BR215" s="459"/>
      <c r="BS215" s="459"/>
      <c r="BT215" s="459"/>
      <c r="BU215" s="459"/>
      <c r="BV215" s="459"/>
      <c r="BW215" s="459"/>
      <c r="BX215" s="459"/>
      <c r="BY215" s="459"/>
      <c r="BZ215" s="459"/>
      <c r="CA215" s="459"/>
      <c r="CB215" s="459"/>
      <c r="CC215" s="459"/>
      <c r="CD215" s="459"/>
      <c r="CE215" s="459"/>
      <c r="CF215" s="459"/>
      <c r="CG215" s="459"/>
      <c r="CH215" s="459"/>
      <c r="CI215" s="459"/>
      <c r="CJ215" s="459"/>
      <c r="CK215" s="459"/>
      <c r="CL215" s="459"/>
      <c r="CM215" s="459"/>
      <c r="CN215" s="459"/>
      <c r="CO215" s="459"/>
      <c r="CP215" s="459"/>
      <c r="CQ215" s="459"/>
      <c r="CR215" s="459"/>
      <c r="CS215" s="459"/>
      <c r="CT215" s="459"/>
      <c r="CU215" s="459"/>
      <c r="CV215" s="459"/>
      <c r="CW215" s="459"/>
      <c r="CX215" s="459"/>
      <c r="CY215" s="459"/>
      <c r="CZ215" s="459"/>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459"/>
      <c r="AM216" s="459"/>
      <c r="AN216" s="459"/>
      <c r="AO216" s="1"/>
      <c r="AP216" s="1"/>
      <c r="AQ216" s="1"/>
      <c r="AR216" s="1"/>
      <c r="AS216" s="1"/>
      <c r="AT216" s="459"/>
      <c r="AU216" s="459"/>
      <c r="AV216" s="459"/>
      <c r="AW216" s="459"/>
      <c r="AX216" s="459"/>
      <c r="AY216" s="459"/>
      <c r="AZ216" s="459"/>
      <c r="BA216" s="459"/>
      <c r="BB216" s="459"/>
      <c r="BC216" s="459"/>
      <c r="BD216" s="459"/>
      <c r="BE216" s="459"/>
      <c r="BF216" s="459"/>
      <c r="BG216" s="459"/>
      <c r="BH216" s="459"/>
      <c r="BI216" s="459"/>
      <c r="BJ216" s="459"/>
      <c r="BK216" s="459"/>
      <c r="BL216" s="459"/>
      <c r="BM216" s="459"/>
      <c r="BN216" s="459"/>
      <c r="BO216" s="459"/>
      <c r="BP216" s="459"/>
      <c r="BQ216" s="459"/>
      <c r="BR216" s="459"/>
      <c r="BS216" s="459"/>
      <c r="BT216" s="459"/>
      <c r="BU216" s="459"/>
      <c r="BV216" s="459"/>
      <c r="BW216" s="459"/>
      <c r="BX216" s="459"/>
      <c r="BY216" s="459"/>
      <c r="BZ216" s="459"/>
      <c r="CA216" s="459"/>
      <c r="CB216" s="459"/>
      <c r="CC216" s="459"/>
      <c r="CD216" s="459"/>
      <c r="CE216" s="459"/>
      <c r="CF216" s="459"/>
      <c r="CG216" s="459"/>
      <c r="CH216" s="459"/>
      <c r="CI216" s="459"/>
      <c r="CJ216" s="459"/>
      <c r="CK216" s="459"/>
      <c r="CL216" s="459"/>
      <c r="CM216" s="459"/>
      <c r="CN216" s="459"/>
      <c r="CO216" s="459"/>
      <c r="CP216" s="459"/>
      <c r="CQ216" s="459"/>
      <c r="CR216" s="459"/>
      <c r="CS216" s="459"/>
      <c r="CT216" s="459"/>
      <c r="CU216" s="459"/>
      <c r="CV216" s="459"/>
      <c r="CW216" s="459"/>
      <c r="CX216" s="459"/>
      <c r="CY216" s="459"/>
      <c r="CZ216" s="459"/>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459"/>
      <c r="AM217" s="459"/>
      <c r="AN217" s="459"/>
      <c r="AO217" s="1"/>
      <c r="AP217" s="1"/>
      <c r="AQ217" s="1"/>
      <c r="AR217" s="1"/>
      <c r="AS217" s="1"/>
      <c r="AT217" s="459"/>
      <c r="AU217" s="459"/>
      <c r="AV217" s="459"/>
      <c r="AW217" s="459"/>
      <c r="AX217" s="459"/>
      <c r="AY217" s="459"/>
      <c r="AZ217" s="459"/>
      <c r="BA217" s="459"/>
      <c r="BB217" s="459"/>
      <c r="BC217" s="459"/>
      <c r="BD217" s="459"/>
      <c r="BE217" s="459"/>
      <c r="BF217" s="459"/>
      <c r="BG217" s="459"/>
      <c r="BH217" s="459"/>
      <c r="BI217" s="459"/>
      <c r="BJ217" s="459"/>
      <c r="BK217" s="459"/>
      <c r="BL217" s="459"/>
      <c r="BM217" s="459"/>
      <c r="BN217" s="459"/>
      <c r="BO217" s="459"/>
      <c r="BP217" s="459"/>
      <c r="BQ217" s="459"/>
      <c r="BR217" s="459"/>
      <c r="BS217" s="459"/>
      <c r="BT217" s="459"/>
      <c r="BU217" s="459"/>
      <c r="BV217" s="459"/>
      <c r="BW217" s="459"/>
      <c r="BX217" s="459"/>
      <c r="BY217" s="459"/>
      <c r="BZ217" s="459"/>
      <c r="CA217" s="459"/>
      <c r="CB217" s="459"/>
      <c r="CC217" s="459"/>
      <c r="CD217" s="459"/>
      <c r="CE217" s="459"/>
      <c r="CF217" s="459"/>
      <c r="CG217" s="459"/>
      <c r="CH217" s="459"/>
      <c r="CI217" s="459"/>
      <c r="CJ217" s="459"/>
      <c r="CK217" s="459"/>
      <c r="CL217" s="459"/>
      <c r="CM217" s="459"/>
      <c r="CN217" s="459"/>
      <c r="CO217" s="459"/>
      <c r="CP217" s="459"/>
      <c r="CQ217" s="459"/>
      <c r="CR217" s="459"/>
      <c r="CS217" s="459"/>
      <c r="CT217" s="459"/>
      <c r="CU217" s="459"/>
      <c r="CV217" s="459"/>
      <c r="CW217" s="459"/>
      <c r="CX217" s="459"/>
      <c r="CY217" s="459"/>
      <c r="CZ217" s="459"/>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459"/>
      <c r="AM218" s="459"/>
      <c r="AN218" s="459"/>
      <c r="AO218" s="1"/>
      <c r="AP218" s="1"/>
      <c r="AQ218" s="1"/>
      <c r="AR218" s="1"/>
      <c r="AS218" s="1"/>
      <c r="AT218" s="459"/>
      <c r="AU218" s="459"/>
      <c r="AV218" s="459"/>
      <c r="AW218" s="459"/>
      <c r="AX218" s="459"/>
      <c r="AY218" s="459"/>
      <c r="AZ218" s="459"/>
      <c r="BA218" s="459"/>
      <c r="BB218" s="459"/>
      <c r="BC218" s="459"/>
      <c r="BD218" s="459"/>
      <c r="BE218" s="459"/>
      <c r="BF218" s="459"/>
      <c r="BG218" s="459"/>
      <c r="BH218" s="459"/>
      <c r="BI218" s="459"/>
      <c r="BJ218" s="459"/>
      <c r="BK218" s="459"/>
      <c r="BL218" s="459"/>
      <c r="BM218" s="459"/>
      <c r="BN218" s="459"/>
      <c r="BO218" s="459"/>
      <c r="BP218" s="459"/>
      <c r="BQ218" s="459"/>
      <c r="BR218" s="459"/>
      <c r="BS218" s="459"/>
      <c r="BT218" s="459"/>
      <c r="BU218" s="459"/>
      <c r="BV218" s="459"/>
      <c r="BW218" s="459"/>
      <c r="BX218" s="459"/>
      <c r="BY218" s="459"/>
      <c r="BZ218" s="459"/>
      <c r="CA218" s="459"/>
      <c r="CB218" s="459"/>
      <c r="CC218" s="459"/>
      <c r="CD218" s="459"/>
      <c r="CE218" s="459"/>
      <c r="CF218" s="459"/>
      <c r="CG218" s="459"/>
      <c r="CH218" s="459"/>
      <c r="CI218" s="459"/>
      <c r="CJ218" s="459"/>
      <c r="CK218" s="459"/>
      <c r="CL218" s="459"/>
      <c r="CM218" s="459"/>
      <c r="CN218" s="459"/>
      <c r="CO218" s="459"/>
      <c r="CP218" s="459"/>
      <c r="CQ218" s="459"/>
      <c r="CR218" s="459"/>
      <c r="CS218" s="459"/>
      <c r="CT218" s="459"/>
      <c r="CU218" s="459"/>
      <c r="CV218" s="459"/>
      <c r="CW218" s="459"/>
      <c r="CX218" s="459"/>
      <c r="CY218" s="459"/>
      <c r="CZ218" s="459"/>
    </row>
    <row r="219" spans="1:104" s="81" customFormat="1" ht="16.5" hidden="1" outlineLevel="1">
      <c r="A219" s="252"/>
      <c r="B219" s="267"/>
      <c r="C219" s="236">
        <f>$A$54</f>
        <v>23</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459"/>
      <c r="AM219" s="459"/>
      <c r="AN219" s="459"/>
      <c r="AO219" s="1"/>
      <c r="AP219" s="1"/>
      <c r="AQ219" s="1"/>
      <c r="AR219" s="1"/>
      <c r="AS219" s="1"/>
      <c r="AT219" s="459"/>
      <c r="AU219" s="459"/>
      <c r="AV219" s="459"/>
      <c r="AW219" s="459"/>
      <c r="AX219" s="459"/>
      <c r="AY219" s="459"/>
      <c r="AZ219" s="459"/>
      <c r="BA219" s="459"/>
      <c r="BB219" s="459"/>
      <c r="BC219" s="459"/>
      <c r="BD219" s="459"/>
      <c r="BE219" s="459"/>
      <c r="BF219" s="459"/>
      <c r="BG219" s="459"/>
      <c r="BH219" s="459"/>
      <c r="BI219" s="459"/>
      <c r="BJ219" s="459"/>
      <c r="BK219" s="459"/>
      <c r="BL219" s="459"/>
      <c r="BM219" s="459"/>
      <c r="BN219" s="459"/>
      <c r="BO219" s="459"/>
      <c r="BP219" s="459"/>
      <c r="BQ219" s="459"/>
      <c r="BR219" s="459"/>
      <c r="BS219" s="459"/>
      <c r="BT219" s="459"/>
      <c r="BU219" s="459"/>
      <c r="BV219" s="459"/>
      <c r="BW219" s="459"/>
      <c r="BX219" s="459"/>
      <c r="BY219" s="459"/>
      <c r="BZ219" s="459"/>
      <c r="CA219" s="459"/>
      <c r="CB219" s="459"/>
      <c r="CC219" s="459"/>
      <c r="CD219" s="459"/>
      <c r="CE219" s="459"/>
      <c r="CF219" s="459"/>
      <c r="CG219" s="459"/>
      <c r="CH219" s="459"/>
      <c r="CI219" s="459"/>
      <c r="CJ219" s="459"/>
      <c r="CK219" s="459"/>
      <c r="CL219" s="459"/>
      <c r="CM219" s="459"/>
      <c r="CN219" s="459"/>
      <c r="CO219" s="459"/>
      <c r="CP219" s="459"/>
      <c r="CQ219" s="459"/>
      <c r="CR219" s="459"/>
      <c r="CS219" s="459"/>
      <c r="CT219" s="459"/>
      <c r="CU219" s="459"/>
      <c r="CV219" s="459"/>
      <c r="CW219" s="459"/>
      <c r="CX219" s="459"/>
      <c r="CY219" s="459"/>
      <c r="CZ219" s="459"/>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459"/>
      <c r="AM220" s="459"/>
      <c r="AN220" s="459"/>
      <c r="AO220" s="1"/>
      <c r="AP220" s="1"/>
      <c r="AQ220" s="1"/>
      <c r="AR220" s="1"/>
      <c r="AS220" s="1"/>
      <c r="AT220" s="459"/>
      <c r="AU220" s="459"/>
      <c r="AV220" s="459"/>
      <c r="AW220" s="459"/>
      <c r="AX220" s="459"/>
      <c r="AY220" s="459"/>
      <c r="AZ220" s="459"/>
      <c r="BA220" s="459"/>
      <c r="BB220" s="459"/>
      <c r="BC220" s="459"/>
      <c r="BD220" s="459"/>
      <c r="BE220" s="459"/>
      <c r="BF220" s="459"/>
      <c r="BG220" s="459"/>
      <c r="BH220" s="459"/>
      <c r="BI220" s="459"/>
      <c r="BJ220" s="459"/>
      <c r="BK220" s="459"/>
      <c r="BL220" s="459"/>
      <c r="BM220" s="459"/>
      <c r="BN220" s="459"/>
      <c r="BO220" s="459"/>
      <c r="BP220" s="459"/>
      <c r="BQ220" s="459"/>
      <c r="BR220" s="459"/>
      <c r="BS220" s="459"/>
      <c r="BT220" s="459"/>
      <c r="BU220" s="459"/>
      <c r="BV220" s="459"/>
      <c r="BW220" s="459"/>
      <c r="BX220" s="459"/>
      <c r="BY220" s="459"/>
      <c r="BZ220" s="459"/>
      <c r="CA220" s="459"/>
      <c r="CB220" s="459"/>
      <c r="CC220" s="459"/>
      <c r="CD220" s="459"/>
      <c r="CE220" s="459"/>
      <c r="CF220" s="459"/>
      <c r="CG220" s="459"/>
      <c r="CH220" s="459"/>
      <c r="CI220" s="459"/>
      <c r="CJ220" s="459"/>
      <c r="CK220" s="459"/>
      <c r="CL220" s="459"/>
      <c r="CM220" s="459"/>
      <c r="CN220" s="459"/>
      <c r="CO220" s="459"/>
      <c r="CP220" s="459"/>
      <c r="CQ220" s="459"/>
      <c r="CR220" s="459"/>
      <c r="CS220" s="459"/>
      <c r="CT220" s="459"/>
      <c r="CU220" s="459"/>
      <c r="CV220" s="459"/>
      <c r="CW220" s="459"/>
      <c r="CX220" s="459"/>
      <c r="CY220" s="459"/>
      <c r="CZ220" s="459"/>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459"/>
      <c r="AM221" s="459"/>
      <c r="AN221" s="459"/>
      <c r="AO221" s="1"/>
      <c r="AP221" s="1"/>
      <c r="AQ221" s="1"/>
      <c r="AR221" s="1"/>
      <c r="AS221" s="1"/>
      <c r="AT221" s="459"/>
      <c r="AU221" s="459"/>
      <c r="AV221" s="459"/>
      <c r="AW221" s="459"/>
      <c r="AX221" s="459"/>
      <c r="AY221" s="459"/>
      <c r="AZ221" s="459"/>
      <c r="BA221" s="459"/>
      <c r="BB221" s="459"/>
      <c r="BC221" s="459"/>
      <c r="BD221" s="459"/>
      <c r="BE221" s="459"/>
      <c r="BF221" s="459"/>
      <c r="BG221" s="459"/>
      <c r="BH221" s="459"/>
      <c r="BI221" s="459"/>
      <c r="BJ221" s="459"/>
      <c r="BK221" s="459"/>
      <c r="BL221" s="459"/>
      <c r="BM221" s="459"/>
      <c r="BN221" s="459"/>
      <c r="BO221" s="459"/>
      <c r="BP221" s="459"/>
      <c r="BQ221" s="459"/>
      <c r="BR221" s="459"/>
      <c r="BS221" s="459"/>
      <c r="BT221" s="459"/>
      <c r="BU221" s="459"/>
      <c r="BV221" s="459"/>
      <c r="BW221" s="459"/>
      <c r="BX221" s="459"/>
      <c r="BY221" s="459"/>
      <c r="BZ221" s="459"/>
      <c r="CA221" s="459"/>
      <c r="CB221" s="459"/>
      <c r="CC221" s="459"/>
      <c r="CD221" s="459"/>
      <c r="CE221" s="459"/>
      <c r="CF221" s="459"/>
      <c r="CG221" s="459"/>
      <c r="CH221" s="459"/>
      <c r="CI221" s="459"/>
      <c r="CJ221" s="459"/>
      <c r="CK221" s="459"/>
      <c r="CL221" s="459"/>
      <c r="CM221" s="459"/>
      <c r="CN221" s="459"/>
      <c r="CO221" s="459"/>
      <c r="CP221" s="459"/>
      <c r="CQ221" s="459"/>
      <c r="CR221" s="459"/>
      <c r="CS221" s="459"/>
      <c r="CT221" s="459"/>
      <c r="CU221" s="459"/>
      <c r="CV221" s="459"/>
      <c r="CW221" s="459"/>
      <c r="CX221" s="459"/>
      <c r="CY221" s="459"/>
      <c r="CZ221" s="459"/>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459"/>
      <c r="AM222" s="459"/>
      <c r="AN222" s="459"/>
      <c r="AO222" s="1"/>
      <c r="AP222" s="1"/>
      <c r="AQ222" s="1"/>
      <c r="AR222" s="1"/>
      <c r="AS222" s="1"/>
      <c r="AT222" s="459"/>
      <c r="AU222" s="459"/>
      <c r="AV222" s="459"/>
      <c r="AW222" s="459"/>
      <c r="AX222" s="459"/>
      <c r="AY222" s="459"/>
      <c r="AZ222" s="459"/>
      <c r="BA222" s="459"/>
      <c r="BB222" s="459"/>
      <c r="BC222" s="459"/>
      <c r="BD222" s="459"/>
      <c r="BE222" s="459"/>
      <c r="BF222" s="459"/>
      <c r="BG222" s="459"/>
      <c r="BH222" s="459"/>
      <c r="BI222" s="459"/>
      <c r="BJ222" s="459"/>
      <c r="BK222" s="459"/>
      <c r="BL222" s="459"/>
      <c r="BM222" s="459"/>
      <c r="BN222" s="459"/>
      <c r="BO222" s="459"/>
      <c r="BP222" s="459"/>
      <c r="BQ222" s="459"/>
      <c r="BR222" s="459"/>
      <c r="BS222" s="459"/>
      <c r="BT222" s="459"/>
      <c r="BU222" s="459"/>
      <c r="BV222" s="459"/>
      <c r="BW222" s="459"/>
      <c r="BX222" s="459"/>
      <c r="BY222" s="459"/>
      <c r="BZ222" s="459"/>
      <c r="CA222" s="459"/>
      <c r="CB222" s="459"/>
      <c r="CC222" s="459"/>
      <c r="CD222" s="459"/>
      <c r="CE222" s="459"/>
      <c r="CF222" s="459"/>
      <c r="CG222" s="459"/>
      <c r="CH222" s="459"/>
      <c r="CI222" s="459"/>
      <c r="CJ222" s="459"/>
      <c r="CK222" s="459"/>
      <c r="CL222" s="459"/>
      <c r="CM222" s="459"/>
      <c r="CN222" s="459"/>
      <c r="CO222" s="459"/>
      <c r="CP222" s="459"/>
      <c r="CQ222" s="459"/>
      <c r="CR222" s="459"/>
      <c r="CS222" s="459"/>
      <c r="CT222" s="459"/>
      <c r="CU222" s="459"/>
      <c r="CV222" s="459"/>
      <c r="CW222" s="459"/>
      <c r="CX222" s="459"/>
      <c r="CY222" s="459"/>
      <c r="CZ222" s="459"/>
    </row>
    <row r="223" spans="1:104" s="81" customFormat="1" ht="19.350000000000001" hidden="1" customHeight="1" outlineLevel="1">
      <c r="A223" s="252"/>
      <c r="B223" s="423">
        <f>O219</f>
        <v>0</v>
      </c>
      <c r="C223" s="42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459"/>
      <c r="AM223" s="459"/>
      <c r="AN223" s="459"/>
      <c r="AO223" s="1"/>
      <c r="AP223" s="1"/>
      <c r="AQ223" s="1"/>
      <c r="AR223" s="1"/>
      <c r="AS223" s="1"/>
      <c r="AT223" s="459"/>
      <c r="AU223" s="459"/>
      <c r="AV223" s="459"/>
      <c r="AW223" s="459"/>
      <c r="AX223" s="459"/>
      <c r="AY223" s="459"/>
      <c r="AZ223" s="459"/>
      <c r="BA223" s="459"/>
      <c r="BB223" s="459"/>
      <c r="BC223" s="459"/>
      <c r="BD223" s="459"/>
      <c r="BE223" s="459"/>
      <c r="BF223" s="459"/>
      <c r="BG223" s="459"/>
      <c r="BH223" s="459"/>
      <c r="BI223" s="459"/>
      <c r="BJ223" s="459"/>
      <c r="BK223" s="459"/>
      <c r="BL223" s="459"/>
      <c r="BM223" s="459"/>
      <c r="BN223" s="459"/>
      <c r="BO223" s="459"/>
      <c r="BP223" s="459"/>
      <c r="BQ223" s="459"/>
      <c r="BR223" s="459"/>
      <c r="BS223" s="459"/>
      <c r="BT223" s="459"/>
      <c r="BU223" s="459"/>
      <c r="BV223" s="459"/>
      <c r="BW223" s="459"/>
      <c r="BX223" s="459"/>
      <c r="BY223" s="459"/>
      <c r="BZ223" s="459"/>
      <c r="CA223" s="459"/>
      <c r="CB223" s="459"/>
      <c r="CC223" s="459"/>
      <c r="CD223" s="459"/>
      <c r="CE223" s="459"/>
      <c r="CF223" s="459"/>
      <c r="CG223" s="459"/>
      <c r="CH223" s="459"/>
      <c r="CI223" s="459"/>
      <c r="CJ223" s="459"/>
      <c r="CK223" s="459"/>
      <c r="CL223" s="459"/>
      <c r="CM223" s="459"/>
      <c r="CN223" s="459"/>
      <c r="CO223" s="459"/>
      <c r="CP223" s="459"/>
      <c r="CQ223" s="459"/>
      <c r="CR223" s="459"/>
      <c r="CS223" s="459"/>
      <c r="CT223" s="459"/>
      <c r="CU223" s="459"/>
      <c r="CV223" s="459"/>
      <c r="CW223" s="459"/>
      <c r="CX223" s="459"/>
      <c r="CY223" s="459"/>
      <c r="CZ223" s="459"/>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459"/>
      <c r="AM224" s="459"/>
      <c r="AN224" s="459"/>
      <c r="AO224" s="1"/>
      <c r="AP224" s="1"/>
      <c r="AQ224" s="1"/>
      <c r="AR224" s="1"/>
      <c r="AS224" s="1"/>
      <c r="AT224" s="459"/>
      <c r="AU224" s="459"/>
      <c r="AV224" s="459"/>
      <c r="AW224" s="459"/>
      <c r="AX224" s="459"/>
      <c r="AY224" s="459"/>
      <c r="AZ224" s="459"/>
      <c r="BA224" s="459"/>
      <c r="BB224" s="459"/>
      <c r="BC224" s="459"/>
      <c r="BD224" s="459"/>
      <c r="BE224" s="459"/>
      <c r="BF224" s="459"/>
      <c r="BG224" s="459"/>
      <c r="BH224" s="459"/>
      <c r="BI224" s="459"/>
      <c r="BJ224" s="459"/>
      <c r="BK224" s="459"/>
      <c r="BL224" s="459"/>
      <c r="BM224" s="459"/>
      <c r="BN224" s="459"/>
      <c r="BO224" s="459"/>
      <c r="BP224" s="459"/>
      <c r="BQ224" s="459"/>
      <c r="BR224" s="459"/>
      <c r="BS224" s="459"/>
      <c r="BT224" s="459"/>
      <c r="BU224" s="459"/>
      <c r="BV224" s="459"/>
      <c r="BW224" s="459"/>
      <c r="BX224" s="459"/>
      <c r="BY224" s="459"/>
      <c r="BZ224" s="459"/>
      <c r="CA224" s="459"/>
      <c r="CB224" s="459"/>
      <c r="CC224" s="459"/>
      <c r="CD224" s="459"/>
      <c r="CE224" s="459"/>
      <c r="CF224" s="459"/>
      <c r="CG224" s="459"/>
      <c r="CH224" s="459"/>
      <c r="CI224" s="459"/>
      <c r="CJ224" s="459"/>
      <c r="CK224" s="459"/>
      <c r="CL224" s="459"/>
      <c r="CM224" s="459"/>
      <c r="CN224" s="459"/>
      <c r="CO224" s="459"/>
      <c r="CP224" s="459"/>
      <c r="CQ224" s="459"/>
      <c r="CR224" s="459"/>
      <c r="CS224" s="459"/>
      <c r="CT224" s="459"/>
      <c r="CU224" s="459"/>
      <c r="CV224" s="459"/>
      <c r="CW224" s="459"/>
      <c r="CX224" s="459"/>
      <c r="CY224" s="459"/>
      <c r="CZ224" s="459"/>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459"/>
      <c r="AM225" s="459"/>
      <c r="AN225" s="459"/>
      <c r="AO225" s="1"/>
      <c r="AP225" s="1"/>
      <c r="AQ225" s="1"/>
      <c r="AR225" s="1"/>
      <c r="AS225" s="1"/>
      <c r="AT225" s="459"/>
      <c r="AU225" s="459"/>
      <c r="AV225" s="459"/>
      <c r="AW225" s="459"/>
      <c r="AX225" s="459"/>
      <c r="AY225" s="459"/>
      <c r="AZ225" s="459"/>
      <c r="BA225" s="459"/>
      <c r="BB225" s="459"/>
      <c r="BC225" s="459"/>
      <c r="BD225" s="459"/>
      <c r="BE225" s="459"/>
      <c r="BF225" s="459"/>
      <c r="BG225" s="459"/>
      <c r="BH225" s="459"/>
      <c r="BI225" s="459"/>
      <c r="BJ225" s="459"/>
      <c r="BK225" s="459"/>
      <c r="BL225" s="459"/>
      <c r="BM225" s="459"/>
      <c r="BN225" s="459"/>
      <c r="BO225" s="459"/>
      <c r="BP225" s="459"/>
      <c r="BQ225" s="459"/>
      <c r="BR225" s="459"/>
      <c r="BS225" s="459"/>
      <c r="BT225" s="459"/>
      <c r="BU225" s="459"/>
      <c r="BV225" s="459"/>
      <c r="BW225" s="459"/>
      <c r="BX225" s="459"/>
      <c r="BY225" s="459"/>
      <c r="BZ225" s="459"/>
      <c r="CA225" s="459"/>
      <c r="CB225" s="459"/>
      <c r="CC225" s="459"/>
      <c r="CD225" s="459"/>
      <c r="CE225" s="459"/>
      <c r="CF225" s="459"/>
      <c r="CG225" s="459"/>
      <c r="CH225" s="459"/>
      <c r="CI225" s="459"/>
      <c r="CJ225" s="459"/>
      <c r="CK225" s="459"/>
      <c r="CL225" s="459"/>
      <c r="CM225" s="459"/>
      <c r="CN225" s="459"/>
      <c r="CO225" s="459"/>
      <c r="CP225" s="459"/>
      <c r="CQ225" s="459"/>
      <c r="CR225" s="459"/>
      <c r="CS225" s="459"/>
      <c r="CT225" s="459"/>
      <c r="CU225" s="459"/>
      <c r="CV225" s="459"/>
      <c r="CW225" s="459"/>
      <c r="CX225" s="459"/>
      <c r="CY225" s="459"/>
      <c r="CZ225" s="459"/>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459"/>
      <c r="AM226" s="459"/>
      <c r="AN226" s="459"/>
      <c r="AO226" s="1"/>
      <c r="AP226" s="1"/>
      <c r="AQ226" s="1"/>
      <c r="AR226" s="1"/>
      <c r="AS226" s="1"/>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459"/>
      <c r="AM227" s="459"/>
      <c r="AN227" s="459"/>
      <c r="AO227" s="1"/>
      <c r="AP227" s="1"/>
      <c r="AQ227" s="1"/>
      <c r="AR227" s="1"/>
      <c r="AS227" s="1"/>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459"/>
      <c r="AM228" s="459"/>
      <c r="AN228" s="459"/>
      <c r="AO228" s="1"/>
      <c r="AP228" s="1"/>
      <c r="AQ228" s="1"/>
      <c r="AR228" s="1"/>
      <c r="AS228" s="1"/>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459"/>
      <c r="AM229" s="459"/>
      <c r="AN229" s="459"/>
      <c r="AO229" s="1"/>
      <c r="AP229" s="1"/>
      <c r="AQ229" s="1"/>
      <c r="AR229" s="1"/>
      <c r="AS229" s="1"/>
      <c r="AT229" s="459"/>
      <c r="AU229" s="459"/>
      <c r="AV229" s="459"/>
      <c r="AW229" s="459"/>
      <c r="AX229" s="459"/>
      <c r="AY229" s="459"/>
      <c r="AZ229" s="459"/>
      <c r="BA229" s="459"/>
      <c r="BB229" s="459"/>
      <c r="BC229" s="459"/>
      <c r="BD229" s="459"/>
      <c r="BE229" s="459"/>
      <c r="BF229" s="459"/>
      <c r="BG229" s="459"/>
      <c r="BH229" s="459"/>
      <c r="BI229" s="459"/>
      <c r="BJ229" s="459"/>
      <c r="BK229" s="459"/>
      <c r="BL229" s="459"/>
      <c r="BM229" s="459"/>
      <c r="BN229" s="459"/>
      <c r="BO229" s="459"/>
      <c r="BP229" s="459"/>
      <c r="BQ229" s="459"/>
      <c r="BR229" s="459"/>
      <c r="BS229" s="459"/>
      <c r="BT229" s="459"/>
      <c r="BU229" s="459"/>
      <c r="BV229" s="459"/>
      <c r="BW229" s="459"/>
      <c r="BX229" s="459"/>
      <c r="BY229" s="459"/>
      <c r="BZ229" s="459"/>
      <c r="CA229" s="459"/>
      <c r="CB229" s="459"/>
      <c r="CC229" s="459"/>
      <c r="CD229" s="459"/>
      <c r="CE229" s="459"/>
      <c r="CF229" s="459"/>
      <c r="CG229" s="459"/>
      <c r="CH229" s="459"/>
      <c r="CI229" s="459"/>
      <c r="CJ229" s="459"/>
      <c r="CK229" s="459"/>
      <c r="CL229" s="459"/>
      <c r="CM229" s="459"/>
      <c r="CN229" s="459"/>
      <c r="CO229" s="459"/>
      <c r="CP229" s="459"/>
      <c r="CQ229" s="459"/>
      <c r="CR229" s="459"/>
      <c r="CS229" s="459"/>
      <c r="CT229" s="459"/>
      <c r="CU229" s="459"/>
      <c r="CV229" s="459"/>
      <c r="CW229" s="459"/>
      <c r="CX229" s="459"/>
      <c r="CY229" s="459"/>
      <c r="CZ229" s="459"/>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459"/>
      <c r="AM230" s="459"/>
      <c r="AN230" s="459"/>
      <c r="AO230" s="1"/>
      <c r="AP230" s="1"/>
      <c r="AQ230" s="1"/>
      <c r="AR230" s="1"/>
      <c r="AS230" s="1"/>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459"/>
      <c r="AM231" s="459"/>
      <c r="AN231" s="459"/>
      <c r="AO231" s="1"/>
      <c r="AP231" s="1"/>
      <c r="AQ231" s="1"/>
      <c r="AR231" s="1"/>
      <c r="AS231" s="1"/>
      <c r="AT231" s="459"/>
      <c r="AU231" s="459"/>
      <c r="AV231" s="459"/>
      <c r="AW231" s="459"/>
      <c r="AX231" s="459"/>
      <c r="AY231" s="459"/>
      <c r="AZ231" s="459"/>
      <c r="BA231" s="459"/>
      <c r="BB231" s="459"/>
      <c r="BC231" s="459"/>
      <c r="BD231" s="459"/>
      <c r="BE231" s="459"/>
      <c r="BF231" s="459"/>
      <c r="BG231" s="459"/>
      <c r="BH231" s="459"/>
      <c r="BI231" s="459"/>
      <c r="BJ231" s="459"/>
      <c r="BK231" s="459"/>
      <c r="BL231" s="459"/>
      <c r="BM231" s="459"/>
      <c r="BN231" s="459"/>
      <c r="BO231" s="459"/>
      <c r="BP231" s="459"/>
      <c r="BQ231" s="459"/>
      <c r="BR231" s="459"/>
      <c r="BS231" s="459"/>
      <c r="BT231" s="459"/>
      <c r="BU231" s="459"/>
      <c r="BV231" s="459"/>
      <c r="BW231" s="459"/>
      <c r="BX231" s="459"/>
      <c r="BY231" s="459"/>
      <c r="BZ231" s="459"/>
      <c r="CA231" s="459"/>
      <c r="CB231" s="459"/>
      <c r="CC231" s="459"/>
      <c r="CD231" s="459"/>
      <c r="CE231" s="459"/>
      <c r="CF231" s="459"/>
      <c r="CG231" s="459"/>
      <c r="CH231" s="459"/>
      <c r="CI231" s="459"/>
      <c r="CJ231" s="459"/>
      <c r="CK231" s="459"/>
      <c r="CL231" s="459"/>
      <c r="CM231" s="459"/>
      <c r="CN231" s="459"/>
      <c r="CO231" s="459"/>
      <c r="CP231" s="459"/>
      <c r="CQ231" s="459"/>
      <c r="CR231" s="459"/>
      <c r="CS231" s="459"/>
      <c r="CT231" s="459"/>
      <c r="CU231" s="459"/>
      <c r="CV231" s="459"/>
      <c r="CW231" s="459"/>
      <c r="CX231" s="459"/>
      <c r="CY231" s="459"/>
      <c r="CZ231" s="459"/>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459"/>
      <c r="AM232" s="459"/>
      <c r="AN232" s="459"/>
      <c r="AO232" s="1"/>
      <c r="AP232" s="1"/>
      <c r="AQ232" s="1"/>
      <c r="AR232" s="1"/>
      <c r="AS232" s="1"/>
      <c r="AT232" s="459"/>
      <c r="AU232" s="459"/>
      <c r="AV232" s="459"/>
      <c r="AW232" s="459"/>
      <c r="AX232" s="459"/>
      <c r="AY232" s="459"/>
      <c r="AZ232" s="459"/>
      <c r="BA232" s="459"/>
      <c r="BB232" s="459"/>
      <c r="BC232" s="459"/>
      <c r="BD232" s="459"/>
      <c r="BE232" s="459"/>
      <c r="BF232" s="459"/>
      <c r="BG232" s="459"/>
      <c r="BH232" s="459"/>
      <c r="BI232" s="459"/>
      <c r="BJ232" s="459"/>
      <c r="BK232" s="459"/>
      <c r="BL232" s="459"/>
      <c r="BM232" s="459"/>
      <c r="BN232" s="459"/>
      <c r="BO232" s="459"/>
      <c r="BP232" s="459"/>
      <c r="BQ232" s="459"/>
      <c r="BR232" s="459"/>
      <c r="BS232" s="459"/>
      <c r="BT232" s="459"/>
      <c r="BU232" s="459"/>
      <c r="BV232" s="459"/>
      <c r="BW232" s="459"/>
      <c r="BX232" s="459"/>
      <c r="BY232" s="459"/>
      <c r="BZ232" s="459"/>
      <c r="CA232" s="459"/>
      <c r="CB232" s="459"/>
      <c r="CC232" s="459"/>
      <c r="CD232" s="459"/>
      <c r="CE232" s="459"/>
      <c r="CF232" s="459"/>
      <c r="CG232" s="459"/>
      <c r="CH232" s="459"/>
      <c r="CI232" s="459"/>
      <c r="CJ232" s="459"/>
      <c r="CK232" s="459"/>
      <c r="CL232" s="459"/>
      <c r="CM232" s="459"/>
      <c r="CN232" s="459"/>
      <c r="CO232" s="459"/>
      <c r="CP232" s="459"/>
      <c r="CQ232" s="459"/>
      <c r="CR232" s="459"/>
      <c r="CS232" s="459"/>
      <c r="CT232" s="459"/>
      <c r="CU232" s="459"/>
      <c r="CV232" s="459"/>
      <c r="CW232" s="459"/>
      <c r="CX232" s="459"/>
      <c r="CY232" s="459"/>
      <c r="CZ232" s="459"/>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459"/>
      <c r="AM233" s="459"/>
      <c r="AN233" s="459"/>
      <c r="AO233" s="1"/>
      <c r="AP233" s="1"/>
      <c r="AQ233" s="1"/>
      <c r="AR233" s="1"/>
      <c r="AS233" s="1"/>
      <c r="AT233" s="459"/>
      <c r="AU233" s="459"/>
      <c r="AV233" s="459"/>
      <c r="AW233" s="459"/>
      <c r="AX233" s="459"/>
      <c r="AY233" s="459"/>
      <c r="AZ233" s="459"/>
      <c r="BA233" s="459"/>
      <c r="BB233" s="459"/>
      <c r="BC233" s="459"/>
      <c r="BD233" s="459"/>
      <c r="BE233" s="459"/>
      <c r="BF233" s="459"/>
      <c r="BG233" s="459"/>
      <c r="BH233" s="459"/>
      <c r="BI233" s="459"/>
      <c r="BJ233" s="459"/>
      <c r="BK233" s="459"/>
      <c r="BL233" s="459"/>
      <c r="BM233" s="459"/>
      <c r="BN233" s="459"/>
      <c r="BO233" s="459"/>
      <c r="BP233" s="459"/>
      <c r="BQ233" s="459"/>
      <c r="BR233" s="459"/>
      <c r="BS233" s="459"/>
      <c r="BT233" s="459"/>
      <c r="BU233" s="459"/>
      <c r="BV233" s="459"/>
      <c r="BW233" s="459"/>
      <c r="BX233" s="459"/>
      <c r="BY233" s="459"/>
      <c r="BZ233" s="459"/>
      <c r="CA233" s="459"/>
      <c r="CB233" s="459"/>
      <c r="CC233" s="459"/>
      <c r="CD233" s="459"/>
      <c r="CE233" s="459"/>
      <c r="CF233" s="459"/>
      <c r="CG233" s="459"/>
      <c r="CH233" s="459"/>
      <c r="CI233" s="459"/>
      <c r="CJ233" s="459"/>
      <c r="CK233" s="459"/>
      <c r="CL233" s="459"/>
      <c r="CM233" s="459"/>
      <c r="CN233" s="459"/>
      <c r="CO233" s="459"/>
      <c r="CP233" s="459"/>
      <c r="CQ233" s="459"/>
      <c r="CR233" s="459"/>
      <c r="CS233" s="459"/>
      <c r="CT233" s="459"/>
      <c r="CU233" s="459"/>
      <c r="CV233" s="459"/>
      <c r="CW233" s="459"/>
      <c r="CX233" s="459"/>
      <c r="CY233" s="459"/>
      <c r="CZ233" s="459"/>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459"/>
      <c r="AM234" s="459"/>
      <c r="AN234" s="459"/>
      <c r="AO234" s="1"/>
      <c r="AP234" s="1"/>
      <c r="AQ234" s="1"/>
      <c r="AR234" s="1"/>
      <c r="AS234" s="1"/>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459"/>
      <c r="AM235" s="459"/>
      <c r="AN235" s="459"/>
      <c r="AO235" s="1"/>
      <c r="AP235" s="1"/>
      <c r="AQ235" s="1"/>
      <c r="AR235" s="1"/>
      <c r="AS235" s="1"/>
      <c r="AT235" s="459"/>
      <c r="AU235" s="459"/>
      <c r="AV235" s="459"/>
      <c r="AW235" s="459"/>
      <c r="AX235" s="459"/>
      <c r="AY235" s="459"/>
      <c r="AZ235" s="459"/>
      <c r="BA235" s="459"/>
      <c r="BB235" s="459"/>
      <c r="BC235" s="459"/>
      <c r="BD235" s="459"/>
      <c r="BE235" s="459"/>
      <c r="BF235" s="459"/>
      <c r="BG235" s="459"/>
      <c r="BH235" s="459"/>
      <c r="BI235" s="459"/>
      <c r="BJ235" s="459"/>
      <c r="BK235" s="459"/>
      <c r="BL235" s="459"/>
      <c r="BM235" s="459"/>
      <c r="BN235" s="459"/>
      <c r="BO235" s="459"/>
      <c r="BP235" s="459"/>
      <c r="BQ235" s="459"/>
      <c r="BR235" s="459"/>
      <c r="BS235" s="459"/>
      <c r="BT235" s="459"/>
      <c r="BU235" s="459"/>
      <c r="BV235" s="459"/>
      <c r="BW235" s="459"/>
      <c r="BX235" s="459"/>
      <c r="BY235" s="459"/>
      <c r="BZ235" s="459"/>
      <c r="CA235" s="459"/>
      <c r="CB235" s="459"/>
      <c r="CC235" s="459"/>
      <c r="CD235" s="459"/>
      <c r="CE235" s="459"/>
      <c r="CF235" s="459"/>
      <c r="CG235" s="459"/>
      <c r="CH235" s="459"/>
      <c r="CI235" s="459"/>
      <c r="CJ235" s="459"/>
      <c r="CK235" s="459"/>
      <c r="CL235" s="459"/>
      <c r="CM235" s="459"/>
      <c r="CN235" s="459"/>
      <c r="CO235" s="459"/>
      <c r="CP235" s="459"/>
      <c r="CQ235" s="459"/>
      <c r="CR235" s="459"/>
      <c r="CS235" s="459"/>
      <c r="CT235" s="459"/>
      <c r="CU235" s="459"/>
      <c r="CV235" s="459"/>
      <c r="CW235" s="459"/>
      <c r="CX235" s="459"/>
      <c r="CY235" s="459"/>
      <c r="CZ235" s="459"/>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459"/>
      <c r="AM236" s="459"/>
      <c r="AN236" s="459"/>
      <c r="AO236" s="1"/>
      <c r="AP236" s="1"/>
      <c r="AQ236" s="1"/>
      <c r="AR236" s="1"/>
      <c r="AS236" s="1"/>
      <c r="AT236" s="459"/>
      <c r="AU236" s="459"/>
      <c r="AV236" s="459"/>
      <c r="AW236" s="459"/>
      <c r="AX236" s="459"/>
      <c r="AY236" s="459"/>
      <c r="AZ236" s="459"/>
      <c r="BA236" s="459"/>
      <c r="BB236" s="459"/>
      <c r="BC236" s="459"/>
      <c r="BD236" s="459"/>
      <c r="BE236" s="459"/>
      <c r="BF236" s="459"/>
      <c r="BG236" s="459"/>
      <c r="BH236" s="459"/>
      <c r="BI236" s="459"/>
      <c r="BJ236" s="459"/>
      <c r="BK236" s="459"/>
      <c r="BL236" s="459"/>
      <c r="BM236" s="459"/>
      <c r="BN236" s="459"/>
      <c r="BO236" s="459"/>
      <c r="BP236" s="459"/>
      <c r="BQ236" s="459"/>
      <c r="BR236" s="459"/>
      <c r="BS236" s="459"/>
      <c r="BT236" s="459"/>
      <c r="BU236" s="459"/>
      <c r="BV236" s="459"/>
      <c r="BW236" s="459"/>
      <c r="BX236" s="459"/>
      <c r="BY236" s="459"/>
      <c r="BZ236" s="459"/>
      <c r="CA236" s="459"/>
      <c r="CB236" s="459"/>
      <c r="CC236" s="459"/>
      <c r="CD236" s="459"/>
      <c r="CE236" s="459"/>
      <c r="CF236" s="459"/>
      <c r="CG236" s="459"/>
      <c r="CH236" s="459"/>
      <c r="CI236" s="459"/>
      <c r="CJ236" s="459"/>
      <c r="CK236" s="459"/>
      <c r="CL236" s="459"/>
      <c r="CM236" s="459"/>
      <c r="CN236" s="459"/>
      <c r="CO236" s="459"/>
      <c r="CP236" s="459"/>
      <c r="CQ236" s="459"/>
      <c r="CR236" s="459"/>
      <c r="CS236" s="459"/>
      <c r="CT236" s="459"/>
      <c r="CU236" s="459"/>
      <c r="CV236" s="459"/>
      <c r="CW236" s="459"/>
      <c r="CX236" s="459"/>
      <c r="CY236" s="459"/>
      <c r="CZ236" s="459"/>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459"/>
      <c r="AM237" s="459"/>
      <c r="AN237" s="459"/>
      <c r="AO237" s="1"/>
      <c r="AP237" s="1"/>
      <c r="AQ237" s="1"/>
      <c r="AR237" s="1"/>
      <c r="AS237" s="1"/>
      <c r="AT237" s="459"/>
      <c r="AU237" s="459"/>
      <c r="AV237" s="459"/>
      <c r="AW237" s="459"/>
      <c r="AX237" s="459"/>
      <c r="AY237" s="459"/>
      <c r="AZ237" s="459"/>
      <c r="BA237" s="459"/>
      <c r="BB237" s="459"/>
      <c r="BC237" s="459"/>
      <c r="BD237" s="459"/>
      <c r="BE237" s="459"/>
      <c r="BF237" s="459"/>
      <c r="BG237" s="459"/>
      <c r="BH237" s="459"/>
      <c r="BI237" s="459"/>
      <c r="BJ237" s="459"/>
      <c r="BK237" s="459"/>
      <c r="BL237" s="459"/>
      <c r="BM237" s="459"/>
      <c r="BN237" s="459"/>
      <c r="BO237" s="459"/>
      <c r="BP237" s="459"/>
      <c r="BQ237" s="459"/>
      <c r="BR237" s="459"/>
      <c r="BS237" s="459"/>
      <c r="BT237" s="459"/>
      <c r="BU237" s="459"/>
      <c r="BV237" s="459"/>
      <c r="BW237" s="459"/>
      <c r="BX237" s="459"/>
      <c r="BY237" s="459"/>
      <c r="BZ237" s="459"/>
      <c r="CA237" s="459"/>
      <c r="CB237" s="459"/>
      <c r="CC237" s="459"/>
      <c r="CD237" s="459"/>
      <c r="CE237" s="459"/>
      <c r="CF237" s="459"/>
      <c r="CG237" s="459"/>
      <c r="CH237" s="459"/>
      <c r="CI237" s="459"/>
      <c r="CJ237" s="459"/>
      <c r="CK237" s="459"/>
      <c r="CL237" s="459"/>
      <c r="CM237" s="459"/>
      <c r="CN237" s="459"/>
      <c r="CO237" s="459"/>
      <c r="CP237" s="459"/>
      <c r="CQ237" s="459"/>
      <c r="CR237" s="459"/>
      <c r="CS237" s="459"/>
      <c r="CT237" s="459"/>
      <c r="CU237" s="459"/>
      <c r="CV237" s="459"/>
      <c r="CW237" s="459"/>
      <c r="CX237" s="459"/>
      <c r="CY237" s="459"/>
      <c r="CZ237" s="459"/>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459"/>
      <c r="AM238" s="459"/>
      <c r="AN238" s="459"/>
      <c r="AO238" s="1"/>
      <c r="AP238" s="1"/>
      <c r="AQ238" s="1"/>
      <c r="AR238" s="1"/>
      <c r="AS238" s="1"/>
      <c r="AT238" s="459"/>
      <c r="AU238" s="459"/>
      <c r="AV238" s="459"/>
      <c r="AW238" s="459"/>
      <c r="AX238" s="459"/>
      <c r="AY238" s="459"/>
      <c r="AZ238" s="459"/>
      <c r="BA238" s="459"/>
      <c r="BB238" s="459"/>
      <c r="BC238" s="459"/>
      <c r="BD238" s="459"/>
      <c r="BE238" s="459"/>
      <c r="BF238" s="459"/>
      <c r="BG238" s="459"/>
      <c r="BH238" s="459"/>
      <c r="BI238" s="459"/>
      <c r="BJ238" s="459"/>
      <c r="BK238" s="459"/>
      <c r="BL238" s="459"/>
      <c r="BM238" s="459"/>
      <c r="BN238" s="459"/>
      <c r="BO238" s="459"/>
      <c r="BP238" s="459"/>
      <c r="BQ238" s="459"/>
      <c r="BR238" s="459"/>
      <c r="BS238" s="459"/>
      <c r="BT238" s="459"/>
      <c r="BU238" s="459"/>
      <c r="BV238" s="459"/>
      <c r="BW238" s="459"/>
      <c r="BX238" s="459"/>
      <c r="BY238" s="459"/>
      <c r="BZ238" s="459"/>
      <c r="CA238" s="459"/>
      <c r="CB238" s="459"/>
      <c r="CC238" s="459"/>
      <c r="CD238" s="459"/>
      <c r="CE238" s="459"/>
      <c r="CF238" s="459"/>
      <c r="CG238" s="459"/>
      <c r="CH238" s="459"/>
      <c r="CI238" s="459"/>
      <c r="CJ238" s="459"/>
      <c r="CK238" s="459"/>
      <c r="CL238" s="459"/>
      <c r="CM238" s="459"/>
      <c r="CN238" s="459"/>
      <c r="CO238" s="459"/>
      <c r="CP238" s="459"/>
      <c r="CQ238" s="459"/>
      <c r="CR238" s="459"/>
      <c r="CS238" s="459"/>
      <c r="CT238" s="459"/>
      <c r="CU238" s="459"/>
      <c r="CV238" s="459"/>
      <c r="CW238" s="459"/>
      <c r="CX238" s="459"/>
      <c r="CY238" s="459"/>
      <c r="CZ238" s="459"/>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459"/>
      <c r="AM239" s="459"/>
      <c r="AN239" s="459"/>
      <c r="AO239" s="1"/>
      <c r="AP239" s="1"/>
      <c r="AQ239" s="1"/>
      <c r="AR239" s="1"/>
      <c r="AS239" s="1"/>
      <c r="AT239" s="459"/>
      <c r="AU239" s="459"/>
      <c r="AV239" s="459"/>
      <c r="AW239" s="459"/>
      <c r="AX239" s="459"/>
      <c r="AY239" s="459"/>
      <c r="AZ239" s="459"/>
      <c r="BA239" s="459"/>
      <c r="BB239" s="459"/>
      <c r="BC239" s="459"/>
      <c r="BD239" s="459"/>
      <c r="BE239" s="459"/>
      <c r="BF239" s="459"/>
      <c r="BG239" s="459"/>
      <c r="BH239" s="459"/>
      <c r="BI239" s="459"/>
      <c r="BJ239" s="459"/>
      <c r="BK239" s="459"/>
      <c r="BL239" s="459"/>
      <c r="BM239" s="459"/>
      <c r="BN239" s="459"/>
      <c r="BO239" s="459"/>
      <c r="BP239" s="459"/>
      <c r="BQ239" s="459"/>
      <c r="BR239" s="459"/>
      <c r="BS239" s="459"/>
      <c r="BT239" s="459"/>
      <c r="BU239" s="459"/>
      <c r="BV239" s="459"/>
      <c r="BW239" s="459"/>
      <c r="BX239" s="459"/>
      <c r="BY239" s="459"/>
      <c r="BZ239" s="459"/>
      <c r="CA239" s="459"/>
      <c r="CB239" s="459"/>
      <c r="CC239" s="459"/>
      <c r="CD239" s="459"/>
      <c r="CE239" s="459"/>
      <c r="CF239" s="459"/>
      <c r="CG239" s="459"/>
      <c r="CH239" s="459"/>
      <c r="CI239" s="459"/>
      <c r="CJ239" s="459"/>
      <c r="CK239" s="459"/>
      <c r="CL239" s="459"/>
      <c r="CM239" s="459"/>
      <c r="CN239" s="459"/>
      <c r="CO239" s="459"/>
      <c r="CP239" s="459"/>
      <c r="CQ239" s="459"/>
      <c r="CR239" s="459"/>
      <c r="CS239" s="459"/>
      <c r="CT239" s="459"/>
      <c r="CU239" s="459"/>
      <c r="CV239" s="459"/>
      <c r="CW239" s="459"/>
      <c r="CX239" s="459"/>
      <c r="CY239" s="459"/>
      <c r="CZ239" s="459"/>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459"/>
      <c r="AM240" s="459"/>
      <c r="AN240" s="459"/>
      <c r="AO240" s="1"/>
      <c r="AP240" s="1"/>
      <c r="AQ240" s="1"/>
      <c r="AR240" s="1"/>
      <c r="AS240" s="1"/>
      <c r="AT240" s="459"/>
      <c r="AU240" s="459"/>
      <c r="AV240" s="459"/>
      <c r="AW240" s="459"/>
      <c r="AX240" s="459"/>
      <c r="AY240" s="459"/>
      <c r="AZ240" s="459"/>
      <c r="BA240" s="459"/>
      <c r="BB240" s="459"/>
      <c r="BC240" s="459"/>
      <c r="BD240" s="459"/>
      <c r="BE240" s="459"/>
      <c r="BF240" s="459"/>
      <c r="BG240" s="459"/>
      <c r="BH240" s="459"/>
      <c r="BI240" s="459"/>
      <c r="BJ240" s="459"/>
      <c r="BK240" s="459"/>
      <c r="BL240" s="459"/>
      <c r="BM240" s="459"/>
      <c r="BN240" s="459"/>
      <c r="BO240" s="459"/>
      <c r="BP240" s="459"/>
      <c r="BQ240" s="459"/>
      <c r="BR240" s="459"/>
      <c r="BS240" s="459"/>
      <c r="BT240" s="459"/>
      <c r="BU240" s="459"/>
      <c r="BV240" s="459"/>
      <c r="BW240" s="459"/>
      <c r="BX240" s="459"/>
      <c r="BY240" s="459"/>
      <c r="BZ240" s="459"/>
      <c r="CA240" s="459"/>
      <c r="CB240" s="459"/>
      <c r="CC240" s="459"/>
      <c r="CD240" s="459"/>
      <c r="CE240" s="459"/>
      <c r="CF240" s="459"/>
      <c r="CG240" s="459"/>
      <c r="CH240" s="459"/>
      <c r="CI240" s="459"/>
      <c r="CJ240" s="459"/>
      <c r="CK240" s="459"/>
      <c r="CL240" s="459"/>
      <c r="CM240" s="459"/>
      <c r="CN240" s="459"/>
      <c r="CO240" s="459"/>
      <c r="CP240" s="459"/>
      <c r="CQ240" s="459"/>
      <c r="CR240" s="459"/>
      <c r="CS240" s="459"/>
      <c r="CT240" s="459"/>
      <c r="CU240" s="459"/>
      <c r="CV240" s="459"/>
      <c r="CW240" s="459"/>
      <c r="CX240" s="459"/>
      <c r="CY240" s="459"/>
      <c r="CZ240" s="459"/>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459"/>
      <c r="AM241" s="459"/>
      <c r="AN241" s="459"/>
      <c r="AO241" s="1"/>
      <c r="AP241" s="1"/>
      <c r="AQ241" s="1"/>
      <c r="AR241" s="1"/>
      <c r="AS241" s="1"/>
      <c r="AT241" s="459"/>
      <c r="AU241" s="459"/>
      <c r="AV241" s="459"/>
      <c r="AW241" s="459"/>
      <c r="AX241" s="459"/>
      <c r="AY241" s="459"/>
      <c r="AZ241" s="459"/>
      <c r="BA241" s="459"/>
      <c r="BB241" s="459"/>
      <c r="BC241" s="459"/>
      <c r="BD241" s="459"/>
      <c r="BE241" s="459"/>
      <c r="BF241" s="459"/>
      <c r="BG241" s="459"/>
      <c r="BH241" s="459"/>
      <c r="BI241" s="459"/>
      <c r="BJ241" s="459"/>
      <c r="BK241" s="459"/>
      <c r="BL241" s="459"/>
      <c r="BM241" s="459"/>
      <c r="BN241" s="459"/>
      <c r="BO241" s="459"/>
      <c r="BP241" s="459"/>
      <c r="BQ241" s="459"/>
      <c r="BR241" s="459"/>
      <c r="BS241" s="459"/>
      <c r="BT241" s="459"/>
      <c r="BU241" s="459"/>
      <c r="BV241" s="459"/>
      <c r="BW241" s="459"/>
      <c r="BX241" s="459"/>
      <c r="BY241" s="459"/>
      <c r="BZ241" s="459"/>
      <c r="CA241" s="459"/>
      <c r="CB241" s="459"/>
      <c r="CC241" s="459"/>
      <c r="CD241" s="459"/>
      <c r="CE241" s="459"/>
      <c r="CF241" s="459"/>
      <c r="CG241" s="459"/>
      <c r="CH241" s="459"/>
      <c r="CI241" s="459"/>
      <c r="CJ241" s="459"/>
      <c r="CK241" s="459"/>
      <c r="CL241" s="459"/>
      <c r="CM241" s="459"/>
      <c r="CN241" s="459"/>
      <c r="CO241" s="459"/>
      <c r="CP241" s="459"/>
      <c r="CQ241" s="459"/>
      <c r="CR241" s="459"/>
      <c r="CS241" s="459"/>
      <c r="CT241" s="459"/>
      <c r="CU241" s="459"/>
      <c r="CV241" s="459"/>
      <c r="CW241" s="459"/>
      <c r="CX241" s="459"/>
      <c r="CY241" s="459"/>
      <c r="CZ241" s="459"/>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459"/>
      <c r="AM242" s="459"/>
      <c r="AN242" s="459"/>
      <c r="AO242" s="1"/>
      <c r="AP242" s="1"/>
      <c r="AQ242" s="1"/>
      <c r="AR242" s="1"/>
      <c r="AS242" s="1"/>
      <c r="AT242" s="459"/>
      <c r="AU242" s="459"/>
      <c r="AV242" s="459"/>
      <c r="AW242" s="459"/>
      <c r="AX242" s="459"/>
      <c r="AY242" s="459"/>
      <c r="AZ242" s="459"/>
      <c r="BA242" s="459"/>
      <c r="BB242" s="459"/>
      <c r="BC242" s="459"/>
      <c r="BD242" s="459"/>
      <c r="BE242" s="459"/>
      <c r="BF242" s="459"/>
      <c r="BG242" s="459"/>
      <c r="BH242" s="459"/>
      <c r="BI242" s="459"/>
      <c r="BJ242" s="459"/>
      <c r="BK242" s="459"/>
      <c r="BL242" s="459"/>
      <c r="BM242" s="459"/>
      <c r="BN242" s="459"/>
      <c r="BO242" s="459"/>
      <c r="BP242" s="459"/>
      <c r="BQ242" s="459"/>
      <c r="BR242" s="459"/>
      <c r="BS242" s="459"/>
      <c r="BT242" s="459"/>
      <c r="BU242" s="459"/>
      <c r="BV242" s="459"/>
      <c r="BW242" s="459"/>
      <c r="BX242" s="459"/>
      <c r="BY242" s="459"/>
      <c r="BZ242" s="459"/>
      <c r="CA242" s="459"/>
      <c r="CB242" s="459"/>
      <c r="CC242" s="459"/>
      <c r="CD242" s="459"/>
      <c r="CE242" s="459"/>
      <c r="CF242" s="459"/>
      <c r="CG242" s="459"/>
      <c r="CH242" s="459"/>
      <c r="CI242" s="459"/>
      <c r="CJ242" s="459"/>
      <c r="CK242" s="459"/>
      <c r="CL242" s="459"/>
      <c r="CM242" s="459"/>
      <c r="CN242" s="459"/>
      <c r="CO242" s="459"/>
      <c r="CP242" s="459"/>
      <c r="CQ242" s="459"/>
      <c r="CR242" s="459"/>
      <c r="CS242" s="459"/>
      <c r="CT242" s="459"/>
      <c r="CU242" s="459"/>
      <c r="CV242" s="459"/>
      <c r="CW242" s="459"/>
      <c r="CX242" s="459"/>
      <c r="CY242" s="459"/>
      <c r="CZ242" s="459"/>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459"/>
      <c r="AM243" s="459"/>
      <c r="AN243" s="459"/>
      <c r="AO243" s="1"/>
      <c r="AP243" s="1"/>
      <c r="AQ243" s="1"/>
      <c r="AR243" s="1"/>
      <c r="AS243" s="1"/>
      <c r="AT243" s="459"/>
      <c r="AU243" s="459"/>
      <c r="AV243" s="459"/>
      <c r="AW243" s="459"/>
      <c r="AX243" s="459"/>
      <c r="AY243" s="459"/>
      <c r="AZ243" s="459"/>
      <c r="BA243" s="459"/>
      <c r="BB243" s="459"/>
      <c r="BC243" s="459"/>
      <c r="BD243" s="459"/>
      <c r="BE243" s="459"/>
      <c r="BF243" s="459"/>
      <c r="BG243" s="459"/>
      <c r="BH243" s="459"/>
      <c r="BI243" s="459"/>
      <c r="BJ243" s="459"/>
      <c r="BK243" s="459"/>
      <c r="BL243" s="459"/>
      <c r="BM243" s="459"/>
      <c r="BN243" s="459"/>
      <c r="BO243" s="459"/>
      <c r="BP243" s="459"/>
      <c r="BQ243" s="459"/>
      <c r="BR243" s="459"/>
      <c r="BS243" s="459"/>
      <c r="BT243" s="459"/>
      <c r="BU243" s="459"/>
      <c r="BV243" s="459"/>
      <c r="BW243" s="459"/>
      <c r="BX243" s="459"/>
      <c r="BY243" s="459"/>
      <c r="BZ243" s="459"/>
      <c r="CA243" s="459"/>
      <c r="CB243" s="459"/>
      <c r="CC243" s="459"/>
      <c r="CD243" s="459"/>
      <c r="CE243" s="459"/>
      <c r="CF243" s="459"/>
      <c r="CG243" s="459"/>
      <c r="CH243" s="459"/>
      <c r="CI243" s="459"/>
      <c r="CJ243" s="459"/>
      <c r="CK243" s="459"/>
      <c r="CL243" s="459"/>
      <c r="CM243" s="459"/>
      <c r="CN243" s="459"/>
      <c r="CO243" s="459"/>
      <c r="CP243" s="459"/>
      <c r="CQ243" s="459"/>
      <c r="CR243" s="459"/>
      <c r="CS243" s="459"/>
      <c r="CT243" s="459"/>
      <c r="CU243" s="459"/>
      <c r="CV243" s="459"/>
      <c r="CW243" s="459"/>
      <c r="CX243" s="459"/>
      <c r="CY243" s="459"/>
      <c r="CZ243" s="459"/>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459"/>
      <c r="AM244" s="459"/>
      <c r="AN244" s="459"/>
      <c r="AO244" s="1"/>
      <c r="AP244" s="1"/>
      <c r="AQ244" s="1"/>
      <c r="AR244" s="1"/>
      <c r="AS244" s="1"/>
      <c r="AT244" s="459"/>
      <c r="AU244" s="459"/>
      <c r="AV244" s="459"/>
      <c r="AW244" s="459"/>
      <c r="AX244" s="459"/>
      <c r="AY244" s="459"/>
      <c r="AZ244" s="459"/>
      <c r="BA244" s="459"/>
      <c r="BB244" s="459"/>
      <c r="BC244" s="459"/>
      <c r="BD244" s="459"/>
      <c r="BE244" s="459"/>
      <c r="BF244" s="459"/>
      <c r="BG244" s="459"/>
      <c r="BH244" s="459"/>
      <c r="BI244" s="459"/>
      <c r="BJ244" s="459"/>
      <c r="BK244" s="459"/>
      <c r="BL244" s="459"/>
      <c r="BM244" s="459"/>
      <c r="BN244" s="459"/>
      <c r="BO244" s="459"/>
      <c r="BP244" s="459"/>
      <c r="BQ244" s="459"/>
      <c r="BR244" s="459"/>
      <c r="BS244" s="459"/>
      <c r="BT244" s="459"/>
      <c r="BU244" s="459"/>
      <c r="BV244" s="459"/>
      <c r="BW244" s="459"/>
      <c r="BX244" s="459"/>
      <c r="BY244" s="459"/>
      <c r="BZ244" s="459"/>
      <c r="CA244" s="459"/>
      <c r="CB244" s="459"/>
      <c r="CC244" s="459"/>
      <c r="CD244" s="459"/>
      <c r="CE244" s="459"/>
      <c r="CF244" s="459"/>
      <c r="CG244" s="459"/>
      <c r="CH244" s="459"/>
      <c r="CI244" s="459"/>
      <c r="CJ244" s="459"/>
      <c r="CK244" s="459"/>
      <c r="CL244" s="459"/>
      <c r="CM244" s="459"/>
      <c r="CN244" s="459"/>
      <c r="CO244" s="459"/>
      <c r="CP244" s="459"/>
      <c r="CQ244" s="459"/>
      <c r="CR244" s="459"/>
      <c r="CS244" s="459"/>
      <c r="CT244" s="459"/>
      <c r="CU244" s="459"/>
      <c r="CV244" s="459"/>
      <c r="CW244" s="459"/>
      <c r="CX244" s="459"/>
      <c r="CY244" s="459"/>
      <c r="CZ244" s="459"/>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459"/>
      <c r="AM245" s="459"/>
      <c r="AN245" s="459"/>
      <c r="AO245" s="1"/>
      <c r="AP245" s="1"/>
      <c r="AQ245" s="1"/>
      <c r="AR245" s="1"/>
      <c r="AS245" s="1"/>
      <c r="AT245" s="459"/>
      <c r="AU245" s="459"/>
      <c r="AV245" s="459"/>
      <c r="AW245" s="459"/>
      <c r="AX245" s="459"/>
      <c r="AY245" s="459"/>
      <c r="AZ245" s="459"/>
      <c r="BA245" s="459"/>
      <c r="BB245" s="459"/>
      <c r="BC245" s="459"/>
      <c r="BD245" s="459"/>
      <c r="BE245" s="459"/>
      <c r="BF245" s="459"/>
      <c r="BG245" s="459"/>
      <c r="BH245" s="459"/>
      <c r="BI245" s="459"/>
      <c r="BJ245" s="459"/>
      <c r="BK245" s="459"/>
      <c r="BL245" s="459"/>
      <c r="BM245" s="459"/>
      <c r="BN245" s="459"/>
      <c r="BO245" s="459"/>
      <c r="BP245" s="459"/>
      <c r="BQ245" s="459"/>
      <c r="BR245" s="459"/>
      <c r="BS245" s="459"/>
      <c r="BT245" s="459"/>
      <c r="BU245" s="459"/>
      <c r="BV245" s="459"/>
      <c r="BW245" s="459"/>
      <c r="BX245" s="459"/>
      <c r="BY245" s="459"/>
      <c r="BZ245" s="459"/>
      <c r="CA245" s="459"/>
      <c r="CB245" s="459"/>
      <c r="CC245" s="459"/>
      <c r="CD245" s="459"/>
      <c r="CE245" s="459"/>
      <c r="CF245" s="459"/>
      <c r="CG245" s="459"/>
      <c r="CH245" s="459"/>
      <c r="CI245" s="459"/>
      <c r="CJ245" s="459"/>
      <c r="CK245" s="459"/>
      <c r="CL245" s="459"/>
      <c r="CM245" s="459"/>
      <c r="CN245" s="459"/>
      <c r="CO245" s="459"/>
      <c r="CP245" s="459"/>
      <c r="CQ245" s="459"/>
      <c r="CR245" s="459"/>
      <c r="CS245" s="459"/>
      <c r="CT245" s="459"/>
      <c r="CU245" s="459"/>
      <c r="CV245" s="459"/>
      <c r="CW245" s="459"/>
      <c r="CX245" s="459"/>
      <c r="CY245" s="459"/>
      <c r="CZ245" s="459"/>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459"/>
      <c r="AM246" s="459"/>
      <c r="AN246" s="459"/>
      <c r="AO246" s="1"/>
      <c r="AP246" s="1"/>
      <c r="AQ246" s="1"/>
      <c r="AR246" s="1"/>
      <c r="AS246" s="1"/>
      <c r="AT246" s="459"/>
      <c r="AU246" s="459"/>
      <c r="AV246" s="459"/>
      <c r="AW246" s="459"/>
      <c r="AX246" s="459"/>
      <c r="AY246" s="459"/>
      <c r="AZ246" s="459"/>
      <c r="BA246" s="459"/>
      <c r="BB246" s="459"/>
      <c r="BC246" s="459"/>
      <c r="BD246" s="459"/>
      <c r="BE246" s="459"/>
      <c r="BF246" s="459"/>
      <c r="BG246" s="459"/>
      <c r="BH246" s="459"/>
      <c r="BI246" s="459"/>
      <c r="BJ246" s="459"/>
      <c r="BK246" s="459"/>
      <c r="BL246" s="459"/>
      <c r="BM246" s="459"/>
      <c r="BN246" s="459"/>
      <c r="BO246" s="459"/>
      <c r="BP246" s="459"/>
      <c r="BQ246" s="459"/>
      <c r="BR246" s="459"/>
      <c r="BS246" s="459"/>
      <c r="BT246" s="459"/>
      <c r="BU246" s="459"/>
      <c r="BV246" s="459"/>
      <c r="BW246" s="459"/>
      <c r="BX246" s="459"/>
      <c r="BY246" s="459"/>
      <c r="BZ246" s="459"/>
      <c r="CA246" s="459"/>
      <c r="CB246" s="459"/>
      <c r="CC246" s="459"/>
      <c r="CD246" s="459"/>
      <c r="CE246" s="459"/>
      <c r="CF246" s="459"/>
      <c r="CG246" s="459"/>
      <c r="CH246" s="459"/>
      <c r="CI246" s="459"/>
      <c r="CJ246" s="459"/>
      <c r="CK246" s="459"/>
      <c r="CL246" s="459"/>
      <c r="CM246" s="459"/>
      <c r="CN246" s="459"/>
      <c r="CO246" s="459"/>
      <c r="CP246" s="459"/>
      <c r="CQ246" s="459"/>
      <c r="CR246" s="459"/>
      <c r="CS246" s="459"/>
      <c r="CT246" s="459"/>
      <c r="CU246" s="459"/>
      <c r="CV246" s="459"/>
      <c r="CW246" s="459"/>
      <c r="CX246" s="459"/>
      <c r="CY246" s="459"/>
      <c r="CZ246" s="459"/>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459"/>
      <c r="AM247" s="459"/>
      <c r="AN247" s="459"/>
      <c r="AO247" s="1"/>
      <c r="AP247" s="1"/>
      <c r="AQ247" s="1"/>
      <c r="AR247" s="1"/>
      <c r="AS247" s="1"/>
      <c r="AT247" s="459"/>
      <c r="AU247" s="459"/>
      <c r="AV247" s="459"/>
      <c r="AW247" s="459"/>
      <c r="AX247" s="459"/>
      <c r="AY247" s="459"/>
      <c r="AZ247" s="459"/>
      <c r="BA247" s="459"/>
      <c r="BB247" s="459"/>
      <c r="BC247" s="459"/>
      <c r="BD247" s="459"/>
      <c r="BE247" s="459"/>
      <c r="BF247" s="459"/>
      <c r="BG247" s="459"/>
      <c r="BH247" s="459"/>
      <c r="BI247" s="459"/>
      <c r="BJ247" s="459"/>
      <c r="BK247" s="459"/>
      <c r="BL247" s="459"/>
      <c r="BM247" s="459"/>
      <c r="BN247" s="459"/>
      <c r="BO247" s="459"/>
      <c r="BP247" s="459"/>
      <c r="BQ247" s="459"/>
      <c r="BR247" s="459"/>
      <c r="BS247" s="459"/>
      <c r="BT247" s="459"/>
      <c r="BU247" s="459"/>
      <c r="BV247" s="459"/>
      <c r="BW247" s="459"/>
      <c r="BX247" s="459"/>
      <c r="BY247" s="459"/>
      <c r="BZ247" s="459"/>
      <c r="CA247" s="459"/>
      <c r="CB247" s="459"/>
      <c r="CC247" s="459"/>
      <c r="CD247" s="459"/>
      <c r="CE247" s="459"/>
      <c r="CF247" s="459"/>
      <c r="CG247" s="459"/>
      <c r="CH247" s="459"/>
      <c r="CI247" s="459"/>
      <c r="CJ247" s="459"/>
      <c r="CK247" s="459"/>
      <c r="CL247" s="459"/>
      <c r="CM247" s="459"/>
      <c r="CN247" s="459"/>
      <c r="CO247" s="459"/>
      <c r="CP247" s="459"/>
      <c r="CQ247" s="459"/>
      <c r="CR247" s="459"/>
      <c r="CS247" s="459"/>
      <c r="CT247" s="459"/>
      <c r="CU247" s="459"/>
      <c r="CV247" s="459"/>
      <c r="CW247" s="459"/>
      <c r="CX247" s="459"/>
      <c r="CY247" s="459"/>
      <c r="CZ247" s="459"/>
    </row>
    <row r="248" spans="1:104" ht="19.350000000000001" customHeight="1" collapsed="1"/>
  </sheetData>
  <sheetProtection algorithmName="SHA-512" hashValue="nmWR1RMw7rze7F0H/HjvMGaH+/Li6OSsywGf0r1cBKpGuUiFMp0wvoKBDuLMS11DAP2n/4L8gWddpnjJjNdTHw==" saltValue="JxgPMPsUi6h9VLAVxcCGiQ=="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215" priority="37">
      <formula>OR($C13="休暇",$C13="休日")</formula>
    </cfRule>
  </conditionalFormatting>
  <conditionalFormatting sqref="B13:B43">
    <cfRule type="expression" dxfId="214" priority="88">
      <formula>$B13="日"</formula>
    </cfRule>
    <cfRule type="expression" dxfId="213" priority="89">
      <formula>$B13="土"</formula>
    </cfRule>
  </conditionalFormatting>
  <conditionalFormatting sqref="B64 B68 F68 B71">
    <cfRule type="expression" dxfId="212" priority="35">
      <formula>OR($N$54="管理職",$N$54="裁量労働制",$N$54="固定残業制")</formula>
    </cfRule>
  </conditionalFormatting>
  <conditionalFormatting sqref="B64 B68 F68">
    <cfRule type="expression" dxfId="211" priority="3">
      <formula>OR($N$54="(大学・国研等)管理職",$N$54="(大学・国研等)裁量労働制")</formula>
    </cfRule>
  </conditionalFormatting>
  <conditionalFormatting sqref="B76">
    <cfRule type="expression" dxfId="210" priority="15">
      <formula>OR($N$54="管理職",$N$54="裁量労働制")</formula>
    </cfRule>
  </conditionalFormatting>
  <conditionalFormatting sqref="B77">
    <cfRule type="expression" dxfId="209" priority="29">
      <formula>OR($N$54="管理職",$N$54="裁量労働制")</formula>
    </cfRule>
  </conditionalFormatting>
  <conditionalFormatting sqref="B80">
    <cfRule type="expression" dxfId="208" priority="27">
      <formula>$N$54="固定残業制"</formula>
    </cfRule>
  </conditionalFormatting>
  <conditionalFormatting sqref="B83 B87 B90">
    <cfRule type="expression" dxfId="207" priority="24">
      <formula>$N$54="固定残業制"</formula>
    </cfRule>
  </conditionalFormatting>
  <conditionalFormatting sqref="B84 B88 B91">
    <cfRule type="expression" dxfId="206" priority="21">
      <formula>$N$54="固定残業制"</formula>
    </cfRule>
  </conditionalFormatting>
  <conditionalFormatting sqref="B65:C65 B69:C69 F69 B72:C72 B78:C78">
    <cfRule type="expression" dxfId="205" priority="9">
      <formula>OR($N$54="管理職",$N$54="裁量労働制")</formula>
    </cfRule>
  </conditionalFormatting>
  <conditionalFormatting sqref="B65:C65 B69:C69 F69 B72:C72">
    <cfRule type="expression" dxfId="204" priority="33">
      <formula>OR($N$54="管理職",$N$54="裁量労働制",$N$54="固定残業制")</formula>
    </cfRule>
  </conditionalFormatting>
  <conditionalFormatting sqref="B65:C65 B69:C69 F69">
    <cfRule type="expression" dxfId="203" priority="2">
      <formula>OR($N$54="(大学・国研等)管理職",$N$54="(大学・国研等)裁量労働制")</formula>
    </cfRule>
  </conditionalFormatting>
  <conditionalFormatting sqref="B69:D69">
    <cfRule type="expression" dxfId="202" priority="7">
      <formula>OR($N$54="管理職",$N$54="裁量労働制",$N$54="固定残業制",$N$54="(大学・国研等)管理職",$N$54="(大学・国研等)裁量労働制")</formula>
    </cfRule>
  </conditionalFormatting>
  <conditionalFormatting sqref="C64 F64:O64 C68 G68:O68 C71:N71">
    <cfRule type="expression" dxfId="201" priority="14">
      <formula>OR($N$54="管理職",$N$54="裁量労働制",$N$54="固定残業制")</formula>
    </cfRule>
  </conditionalFormatting>
  <conditionalFormatting sqref="C80:L80">
    <cfRule type="expression" dxfId="200" priority="25">
      <formula>$N$54="固定残業制"</formula>
    </cfRule>
  </conditionalFormatting>
  <conditionalFormatting sqref="C83:L83 C90:N90 C87:E87">
    <cfRule type="expression" dxfId="199" priority="18">
      <formula>$N$54="固定残業制"</formula>
    </cfRule>
  </conditionalFormatting>
  <conditionalFormatting sqref="C84:L84 C88:L88 C91:N91">
    <cfRule type="expression" dxfId="198" priority="19">
      <formula>$N$54="固定残業制"</formula>
    </cfRule>
  </conditionalFormatting>
  <conditionalFormatting sqref="C76:N76">
    <cfRule type="expression" dxfId="197" priority="34">
      <formula>OR($N$54="管理職",$N$54="裁量労働制")</formula>
    </cfRule>
  </conditionalFormatting>
  <conditionalFormatting sqref="C78:N78">
    <cfRule type="expression" dxfId="196" priority="32">
      <formula>OR($N$54="管理職",$N$54="裁量労働制")</formula>
    </cfRule>
  </conditionalFormatting>
  <conditionalFormatting sqref="C64:O64 C68 G68:O68">
    <cfRule type="expression" dxfId="195" priority="12">
      <formula>OR($N$54="管理職",$N$54="裁量労働制",$N$54="固定残業制",$N$54="(大学・国研等)管理職",$N$54="(大学・国研等)裁量労働制")</formula>
    </cfRule>
  </conditionalFormatting>
  <conditionalFormatting sqref="D65">
    <cfRule type="expression" dxfId="194" priority="1">
      <formula>OR($N$54="(大学・国研等)管理職",$N$54="(大学・国研等)裁量労働制")</formula>
    </cfRule>
  </conditionalFormatting>
  <conditionalFormatting sqref="D65:O65 C69 G69:O69 C72:N72">
    <cfRule type="expression" dxfId="193" priority="11">
      <formula>OR($N$54="管理職",$N$54="裁量労働制",$N$54="固定残業制")</formula>
    </cfRule>
  </conditionalFormatting>
  <conditionalFormatting sqref="D65:O65 C69 G69:O69">
    <cfRule type="expression" dxfId="192" priority="5">
      <formula>OR($N$54="(大学・国研等)管理職",$N$54="(大学・国研等)裁量労働制")</formula>
    </cfRule>
  </conditionalFormatting>
  <conditionalFormatting sqref="E10:F10">
    <cfRule type="expression" dxfId="191" priority="76">
      <formula>OR(I9="管理職/高プロ",I9="固定残業代有",I9="(大学・国研等)管理職/高プロ")</formula>
    </cfRule>
  </conditionalFormatting>
  <conditionalFormatting sqref="F83:L83 H90:N90">
    <cfRule type="expression" dxfId="190" priority="6">
      <formula>$N$54="固定残業制"</formula>
    </cfRule>
  </conditionalFormatting>
  <conditionalFormatting sqref="F87:L87">
    <cfRule type="expression" dxfId="189" priority="20">
      <formula>$N$54="固定残業制"</formula>
    </cfRule>
  </conditionalFormatting>
  <conditionalFormatting sqref="F77:N77">
    <cfRule type="expression" dxfId="188" priority="16">
      <formula>OR($N$54="管理職",$N$54="裁量労働制")</formula>
    </cfRule>
  </conditionalFormatting>
  <conditionalFormatting sqref="G10">
    <cfRule type="expression" dxfId="187" priority="78">
      <formula>OR($I$9="管理職/高プロ",$I$9="固定残業代有",$I$9="(大学・国研等)管理職/高プロ")</formula>
    </cfRule>
  </conditionalFormatting>
  <conditionalFormatting sqref="H2">
    <cfRule type="expression" dxfId="186" priority="84">
      <formula>COUNTA($F$1)=1</formula>
    </cfRule>
  </conditionalFormatting>
  <conditionalFormatting sqref="H10">
    <cfRule type="expression" dxfId="185" priority="74">
      <formula>OR($I$9="管理職/高プロ",$I$9="裁量",$I$9="固定残業代有",$I$9="(大学・国研等)裁量")</formula>
    </cfRule>
  </conditionalFormatting>
  <conditionalFormatting sqref="I9:J9">
    <cfRule type="expression" dxfId="184" priority="86">
      <formula>COUNTA($F$1)=1</formula>
    </cfRule>
  </conditionalFormatting>
  <conditionalFormatting sqref="I1:M1">
    <cfRule type="expression" dxfId="183" priority="87">
      <formula>$I$1&lt;&gt;"-"</formula>
    </cfRule>
  </conditionalFormatting>
  <conditionalFormatting sqref="J10">
    <cfRule type="expression" dxfId="182" priority="75">
      <formula>OR($I$9="管理職/高プロ",$I$9="裁量",$I$9="固定残業代有",$I$9="(大学・国研等)裁量")</formula>
    </cfRule>
  </conditionalFormatting>
  <conditionalFormatting sqref="K10">
    <cfRule type="expression" dxfId="181" priority="77">
      <formula>OR($I$9="裁量",$I$9="固定残業代有",$I$9="(大学・国研等)裁量")</formula>
    </cfRule>
  </conditionalFormatting>
  <conditionalFormatting sqref="M80">
    <cfRule type="expression" dxfId="180" priority="26">
      <formula>$N$54="固定残業制"</formula>
    </cfRule>
  </conditionalFormatting>
  <conditionalFormatting sqref="M83 M87 O90">
    <cfRule type="expression" dxfId="179" priority="23">
      <formula>$N$54="固定残業制"</formula>
    </cfRule>
  </conditionalFormatting>
  <conditionalFormatting sqref="M84 M88 O91">
    <cfRule type="expression" dxfId="178" priority="22">
      <formula>$N$54="固定残業制"</formula>
    </cfRule>
  </conditionalFormatting>
  <conditionalFormatting sqref="N10">
    <cfRule type="expression" dxfId="177" priority="79">
      <formula>OR($I$9="裁量",$I$9="固定残業代有",$I$9="(大学・国研等)裁量")</formula>
    </cfRule>
  </conditionalFormatting>
  <conditionalFormatting sqref="O10">
    <cfRule type="expression" dxfId="176" priority="80">
      <formula>OR($H$2="あり",$Q$2="あり")</formula>
    </cfRule>
  </conditionalFormatting>
  <conditionalFormatting sqref="O76">
    <cfRule type="expression" dxfId="175" priority="31">
      <formula>OR($N$54="管理職",$N$54="裁量労働制")</formula>
    </cfRule>
  </conditionalFormatting>
  <conditionalFormatting sqref="O77">
    <cfRule type="expression" dxfId="174" priority="10">
      <formula>OR(,$N$54="管理職",$N$54="裁量労働制")</formula>
    </cfRule>
  </conditionalFormatting>
  <conditionalFormatting sqref="O78">
    <cfRule type="expression" dxfId="173" priority="28">
      <formula>OR($N$54="管理職",$N$54="裁量労働制")</formula>
    </cfRule>
  </conditionalFormatting>
  <conditionalFormatting sqref="O80 O84 O88">
    <cfRule type="expression" dxfId="172" priority="17">
      <formula>$N$54="固定残業制"</formula>
    </cfRule>
  </conditionalFormatting>
  <conditionalFormatting sqref="P64 D68 O68:P68">
    <cfRule type="expression" dxfId="171" priority="4">
      <formula>OR($N$54="(大学・国研等)管理職",$N$54="(大学・国研等)裁量労働制")</formula>
    </cfRule>
  </conditionalFormatting>
  <conditionalFormatting sqref="P64 D68 P68 O71">
    <cfRule type="expression" dxfId="170" priority="13">
      <formula>OR($N$54="管理職",$N$54="裁量労働制",$N$54="固定残業制")</formula>
    </cfRule>
  </conditionalFormatting>
  <conditionalFormatting sqref="P65 P69 O72">
    <cfRule type="expression" dxfId="169" priority="8">
      <formula>OR($N$54="管理職",$N$54="裁量労働制",$N$54="固定残業制")</formula>
    </cfRule>
  </conditionalFormatting>
  <conditionalFormatting sqref="P65 P69">
    <cfRule type="expression" dxfId="168" priority="30">
      <formula>OR($N$54="管理職",$N$54="裁量労働制",$N$54="(大学・国研等)管理職",$N$54="(大学・国研等)裁量労働制")</formula>
    </cfRule>
  </conditionalFormatting>
  <conditionalFormatting sqref="Q2">
    <cfRule type="expression" dxfId="167" priority="85">
      <formula>COUNTA($F$1)=1</formula>
    </cfRule>
  </conditionalFormatting>
  <conditionalFormatting sqref="Q10">
    <cfRule type="expression" dxfId="166" priority="81">
      <formula>OR($H$2="あり",$Q$2="あり")</formula>
    </cfRule>
  </conditionalFormatting>
  <conditionalFormatting sqref="AI1">
    <cfRule type="expression" dxfId="163" priority="90">
      <formula>COUNTIF(AI2:AI26,"○")=COUNTA($AH$2:$AH$26)</formula>
    </cfRule>
  </conditionalFormatting>
  <dataValidations count="8">
    <dataValidation type="custom" allowBlank="1" showInputMessage="1" showErrorMessage="1" sqref="I20" xr:uid="{9D57852D-231B-4F10-A940-83199280D8CA}">
      <formula1>IF($C20="休日",I20="",I20&gt;"*")</formula1>
    </dataValidation>
    <dataValidation type="list" allowBlank="1" showInputMessage="1" showErrorMessage="1" sqref="C13:C43" xr:uid="{7C443062-93FB-4762-B812-67410561C0DC}">
      <formula1>$AP$4:$AP$7</formula1>
    </dataValidation>
    <dataValidation type="list" imeMode="on" allowBlank="1" sqref="I9:J9" xr:uid="{61E644FD-CDF4-4A64-B05B-EFCE8E0F50E5}">
      <formula1>"通常勤務,管理職/高プロ,裁量,固定残業代有,出向,(大学・国研等)管理職/高プロ,(大学・国研等)裁量,その他"</formula1>
    </dataValidation>
    <dataValidation type="list" allowBlank="1" showInputMessage="1" showErrorMessage="1" sqref="N55:P55" xr:uid="{52BE93AA-8331-486F-92E8-0F68C22F3F1B}">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BC5E63C0-50FD-42B3-94AA-8E2DE970357B}">
      <formula1>0</formula1>
      <formula2>0.999988425925926</formula2>
    </dataValidation>
    <dataValidation type="time" operator="greaterThan" allowBlank="1" showInputMessage="1" showErrorMessage="1" errorTitle="時刻を入力して下さい。" error="0:01以上の時刻を入力して下さい。" sqref="G13:G43 E13:E43" xr:uid="{CA6506BE-17F4-4635-8851-A1D78EFA1A4B}">
      <formula1>0</formula1>
    </dataValidation>
    <dataValidation type="list" allowBlank="1" showInputMessage="1" showErrorMessage="1" sqref="F1:H1" xr:uid="{8FDCCC82-701B-4C64-9ABD-27F517D70DA0}">
      <formula1>"委託業務従事日誌,助成事業従事日誌"</formula1>
    </dataValidation>
    <dataValidation type="list" allowBlank="1" showInputMessage="1" showErrorMessage="1" sqref="H2 Q2" xr:uid="{1EDD9859-58EB-48F1-A8C4-B7E87BAD1259}">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C0022A89-CA04-4741-987E-430472012322}">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175DC5EF-5CAF-41A7-8B17-C612B43D43D9}">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CE4CA40E-46E5-4E9E-975C-42A3D8021BAB}">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FFA4-656F-4EA7-9AE3-55625BB27FB1}">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459" customWidth="1" collapsed="1"/>
    <col min="39" max="40" width="10.625" style="459" customWidth="1"/>
    <col min="41" max="44" width="7.625" style="1" hidden="1" customWidth="1" outlineLevel="1"/>
    <col min="45" max="45" width="6.625" style="1" hidden="1" customWidth="1" outlineLevel="1"/>
    <col min="46" max="46" width="10.625" style="459" customWidth="1" collapsed="1"/>
    <col min="47" max="104" width="10.625" style="459" customWidth="1"/>
    <col min="105" max="16384" width="9" style="1"/>
  </cols>
  <sheetData>
    <row r="1" spans="1:104" ht="17.100000000000001" customHeight="1" thickBot="1">
      <c r="A1" s="338" t="s">
        <v>174</v>
      </c>
      <c r="B1" s="339"/>
      <c r="C1" s="339"/>
      <c r="D1" s="339"/>
      <c r="E1" s="339"/>
      <c r="F1" s="340" t="s">
        <v>110</v>
      </c>
      <c r="G1" s="341"/>
      <c r="H1" s="341"/>
      <c r="I1" s="342" t="str">
        <f>IF(AI1="エラーなし","-","コメント(S列)をご確認ください。")</f>
        <v>コメント(S列)をご確認ください。</v>
      </c>
      <c r="J1" s="343"/>
      <c r="K1" s="343"/>
      <c r="L1" s="343"/>
      <c r="M1" s="343"/>
      <c r="N1" s="34" t="str">
        <f>IF($F$1="委託業務従事日誌","契約管理番号：","事業番号：")</f>
        <v>契約管理番号：</v>
      </c>
      <c r="O1" s="344" t="s">
        <v>162</v>
      </c>
      <c r="P1" s="345"/>
      <c r="Q1" s="12" t="str">
        <f>IF($F$1="委託業務従事日誌","別紙７","")</f>
        <v>別紙７</v>
      </c>
      <c r="R1" s="346" t="s">
        <v>50</v>
      </c>
      <c r="S1" s="85" t="s">
        <v>94</v>
      </c>
      <c r="T1" s="105"/>
      <c r="U1" s="80"/>
      <c r="V1" s="80"/>
      <c r="W1" s="80"/>
      <c r="X1" s="80"/>
      <c r="Y1" s="331" t="s">
        <v>77</v>
      </c>
      <c r="Z1" s="331" t="s">
        <v>78</v>
      </c>
      <c r="AA1" s="331" t="s">
        <v>79</v>
      </c>
      <c r="AB1" s="331" t="s">
        <v>80</v>
      </c>
      <c r="AC1" s="331" t="s">
        <v>83</v>
      </c>
      <c r="AD1" s="331" t="s">
        <v>81</v>
      </c>
      <c r="AE1" s="331" t="s">
        <v>82</v>
      </c>
      <c r="AF1" s="331" t="s">
        <v>127</v>
      </c>
      <c r="AG1" s="331"/>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3" t="s">
        <v>14</v>
      </c>
      <c r="B2" s="334"/>
      <c r="C2" s="334"/>
      <c r="D2" s="334"/>
      <c r="E2" s="334"/>
      <c r="F2" s="334"/>
      <c r="G2" s="334"/>
      <c r="H2" s="102"/>
      <c r="I2" s="103"/>
      <c r="J2" s="103"/>
      <c r="K2" s="103"/>
      <c r="L2" s="103"/>
      <c r="M2" s="103"/>
      <c r="N2" s="103"/>
      <c r="O2" s="103"/>
      <c r="P2" s="103" t="s">
        <v>20</v>
      </c>
      <c r="Q2" s="79"/>
      <c r="R2" s="347"/>
      <c r="S2" s="80" t="str" cm="1">
        <f t="array" ref="S2">IF(AND(AI2="○",AI3="○"),"○",_xlfn.IFS(AI2="○","",AI2="✕","✕　"&amp;AJ2&amp;"　　")&amp;_xlfn.IFS(AI3="○","",AI3="✕","✕　"&amp;AJ3))</f>
        <v>○</v>
      </c>
      <c r="T2" s="80"/>
      <c r="W2" s="80"/>
      <c r="X2" s="80"/>
      <c r="Y2" s="332"/>
      <c r="Z2" s="332"/>
      <c r="AA2" s="332"/>
      <c r="AB2" s="332"/>
      <c r="AC2" s="332"/>
      <c r="AD2" s="332"/>
      <c r="AE2" s="332"/>
      <c r="AF2" s="332"/>
      <c r="AG2" s="332"/>
      <c r="AH2" s="181" t="s">
        <v>33</v>
      </c>
      <c r="AI2" s="182" t="str">
        <f>IF(A1="","✕","○")</f>
        <v>○</v>
      </c>
      <c r="AJ2" s="78" t="s">
        <v>43</v>
      </c>
    </row>
    <row r="3" spans="1:104" ht="17.100000000000001" customHeight="1" thickBot="1">
      <c r="A3" s="335" t="str">
        <f>IF($F$1="委託業務従事日誌","委託業務の名称：","助成事業の名称：")</f>
        <v>委託業務の名称：</v>
      </c>
      <c r="B3" s="327"/>
      <c r="C3" s="327"/>
      <c r="D3" s="327"/>
      <c r="E3" s="325" t="s">
        <v>133</v>
      </c>
      <c r="F3" s="326"/>
      <c r="G3" s="326"/>
      <c r="H3" s="326"/>
      <c r="I3" s="326"/>
      <c r="J3" s="326"/>
      <c r="K3" s="326"/>
      <c r="L3" s="326"/>
      <c r="M3" s="326"/>
      <c r="N3" s="326"/>
      <c r="O3" s="326"/>
      <c r="P3" s="326"/>
      <c r="Q3" s="98"/>
      <c r="R3" s="347"/>
      <c r="S3" s="80" t="str" cm="1">
        <f t="array" ref="S3">IF(AND(AI4="○",AI5="○"),"○",_xlfn.IFS(AI4="○","",AI4="✕","✕　"&amp;AJ4&amp;"　　")&amp;_xlfn.IFS(AI5="○","",AI5="✕","✕　"&amp;AJ5))</f>
        <v>✕　“他のNEDO事業有無”が未選択。　　✕　“他の公的事業有無”が未選択。</v>
      </c>
      <c r="T3" s="80"/>
      <c r="W3" s="80"/>
      <c r="X3" s="80"/>
      <c r="Y3" s="332"/>
      <c r="Z3" s="332"/>
      <c r="AA3" s="332"/>
      <c r="AB3" s="332"/>
      <c r="AC3" s="332"/>
      <c r="AD3" s="332"/>
      <c r="AE3" s="332"/>
      <c r="AF3" s="332"/>
      <c r="AG3" s="332"/>
      <c r="AH3" s="183" t="s">
        <v>32</v>
      </c>
      <c r="AI3" s="184" t="str">
        <f>IF(O1="","✕","○")</f>
        <v>○</v>
      </c>
      <c r="AJ3" s="78" t="s">
        <v>38</v>
      </c>
      <c r="AO3" s="170" t="s">
        <v>114</v>
      </c>
      <c r="AP3" s="172" t="s">
        <v>113</v>
      </c>
      <c r="AQ3" s="3"/>
      <c r="AR3" s="3"/>
      <c r="AS3" s="3"/>
    </row>
    <row r="4" spans="1:104" ht="17.100000000000001" customHeight="1" thickBot="1">
      <c r="A4" s="336"/>
      <c r="B4" s="337"/>
      <c r="C4" s="337"/>
      <c r="D4" s="337"/>
      <c r="E4" s="325" t="s">
        <v>132</v>
      </c>
      <c r="F4" s="326"/>
      <c r="G4" s="326"/>
      <c r="H4" s="326"/>
      <c r="I4" s="326"/>
      <c r="J4" s="326"/>
      <c r="K4" s="326"/>
      <c r="L4" s="326"/>
      <c r="M4" s="326"/>
      <c r="N4" s="326"/>
      <c r="O4" s="326"/>
      <c r="P4" s="326"/>
      <c r="Q4" s="98"/>
      <c r="S4" s="80" t="str">
        <f>IF(COUNTA(E3:P5)&gt;=1,"○","✕ "&amp;AJ6)</f>
        <v>○</v>
      </c>
      <c r="T4" s="80"/>
      <c r="W4" s="80"/>
      <c r="X4" s="80"/>
      <c r="Y4" s="332"/>
      <c r="Z4" s="332"/>
      <c r="AA4" s="332"/>
      <c r="AB4" s="332"/>
      <c r="AC4" s="332"/>
      <c r="AD4" s="332"/>
      <c r="AE4" s="332"/>
      <c r="AF4" s="332"/>
      <c r="AG4" s="332"/>
      <c r="AH4" s="183" t="s">
        <v>31</v>
      </c>
      <c r="AI4" s="184" t="str" cm="1">
        <f t="array" ref="AI4">_xlfn.IFS(H2="あり","○",H2="なし","○",TRUE,"✕")</f>
        <v>✕</v>
      </c>
      <c r="AJ4" s="78" t="s">
        <v>39</v>
      </c>
      <c r="AO4" s="171">
        <f>I9</f>
        <v>0</v>
      </c>
      <c r="AP4" s="173" t="e">
        <f>VLOOKUP($AO$4,$AO$11:$AS$19,2,)</f>
        <v>#N/A</v>
      </c>
      <c r="AQ4" s="3"/>
      <c r="AR4" s="3"/>
      <c r="AS4" s="3"/>
    </row>
    <row r="5" spans="1:104" ht="17.100000000000001" customHeight="1">
      <c r="A5" s="336"/>
      <c r="B5" s="337"/>
      <c r="C5" s="337"/>
      <c r="D5" s="337"/>
      <c r="E5" s="325" t="s">
        <v>163</v>
      </c>
      <c r="F5" s="326"/>
      <c r="G5" s="326"/>
      <c r="H5" s="326"/>
      <c r="I5" s="326"/>
      <c r="J5" s="326"/>
      <c r="K5" s="326"/>
      <c r="L5" s="326"/>
      <c r="M5" s="326"/>
      <c r="N5" s="326"/>
      <c r="O5" s="326"/>
      <c r="P5" s="326"/>
      <c r="Q5" s="98"/>
      <c r="R5" s="82"/>
      <c r="S5" s="80"/>
      <c r="T5" s="80"/>
      <c r="U5" s="29"/>
      <c r="V5" s="29"/>
      <c r="W5" s="80"/>
      <c r="X5" s="80"/>
      <c r="Y5" s="332"/>
      <c r="Z5" s="332"/>
      <c r="AA5" s="332"/>
      <c r="AB5" s="332"/>
      <c r="AC5" s="332"/>
      <c r="AD5" s="332"/>
      <c r="AE5" s="332"/>
      <c r="AF5" s="332"/>
      <c r="AG5" s="332"/>
      <c r="AH5" s="183" t="s">
        <v>30</v>
      </c>
      <c r="AI5" s="184" t="str" cm="1">
        <f t="array" ref="AI5">_xlfn.IFS(Q2="あり","○",Q2="なし","○",TRUE,"✕")</f>
        <v>✕</v>
      </c>
      <c r="AJ5" s="78" t="s">
        <v>95</v>
      </c>
      <c r="AO5" s="160"/>
      <c r="AP5" s="174" t="e">
        <f>VLOOKUP($AO$4,$AO$11:$AS$19,3,)</f>
        <v>#N/A</v>
      </c>
      <c r="AQ5" s="3"/>
      <c r="AR5" s="3"/>
      <c r="AS5" s="3"/>
    </row>
    <row r="6" spans="1:104" ht="17.100000000000001" customHeight="1">
      <c r="A6" s="335" t="str">
        <f>IF($F$1="委託業務従事日誌","再委託等項目：","委託・共同研究項目：")</f>
        <v>再委託等項目：</v>
      </c>
      <c r="B6" s="327"/>
      <c r="C6" s="327"/>
      <c r="D6" s="327"/>
      <c r="E6" s="325" t="s">
        <v>15</v>
      </c>
      <c r="F6" s="326"/>
      <c r="G6" s="326"/>
      <c r="H6" s="326"/>
      <c r="I6" s="326"/>
      <c r="J6" s="326"/>
      <c r="K6" s="326"/>
      <c r="L6" s="326"/>
      <c r="M6" s="326"/>
      <c r="N6" s="326"/>
      <c r="O6" s="326"/>
      <c r="P6" s="326"/>
      <c r="Q6" s="98"/>
      <c r="S6" s="80"/>
      <c r="T6" s="80"/>
      <c r="W6" s="80"/>
      <c r="X6" s="80"/>
      <c r="Y6" s="332"/>
      <c r="Z6" s="332"/>
      <c r="AA6" s="332"/>
      <c r="AB6" s="332"/>
      <c r="AC6" s="332"/>
      <c r="AD6" s="332"/>
      <c r="AE6" s="332"/>
      <c r="AF6" s="332"/>
      <c r="AG6" s="332"/>
      <c r="AH6" s="183" t="s">
        <v>29</v>
      </c>
      <c r="AI6" s="184" t="str">
        <f>IF(COUNTA(E3:P5)&gt;=1,"○","✕")</f>
        <v>○</v>
      </c>
      <c r="AJ6" s="78" t="s">
        <v>40</v>
      </c>
      <c r="AO6" s="160"/>
      <c r="AP6" s="174" t="e">
        <f>VLOOKUP($AO$4,$AO$11:$AS$19,4,)</f>
        <v>#N/A</v>
      </c>
      <c r="AQ6" s="3"/>
      <c r="AR6" s="3"/>
      <c r="AS6" s="3"/>
    </row>
    <row r="7" spans="1:104" ht="17.100000000000001" customHeight="1" thickBot="1">
      <c r="A7" s="97"/>
      <c r="B7" s="104"/>
      <c r="C7" s="327" t="str">
        <f>IF($F$1="委託業務従事日誌","委託先等名称：","助成先等名称：")</f>
        <v>委託先等名称：</v>
      </c>
      <c r="D7" s="328"/>
      <c r="E7" s="325" t="s">
        <v>129</v>
      </c>
      <c r="F7" s="326"/>
      <c r="G7" s="326"/>
      <c r="H7" s="326"/>
      <c r="I7" s="326"/>
      <c r="J7" s="326"/>
      <c r="K7" s="326"/>
      <c r="L7" s="326"/>
      <c r="M7" s="326"/>
      <c r="N7" s="326"/>
      <c r="O7" s="326"/>
      <c r="P7" s="326"/>
      <c r="Q7" s="98"/>
      <c r="R7" s="81" t="s">
        <v>49</v>
      </c>
      <c r="S7" s="80" t="str" cm="1">
        <f t="array" ref="S7">IF(COUNTA(E7)&gt;=1,_xlfn.IFS(E7=" ","✕"&amp;AJ7,E7="　","✕"&amp;AJ7,TRUE,"○"),"✕"&amp;AJ7)</f>
        <v>○</v>
      </c>
      <c r="T7" s="80"/>
      <c r="U7" s="30"/>
      <c r="V7" s="30"/>
      <c r="W7" s="80"/>
      <c r="X7" s="80"/>
      <c r="Y7" s="332"/>
      <c r="Z7" s="332"/>
      <c r="AA7" s="332"/>
      <c r="AB7" s="332"/>
      <c r="AC7" s="332"/>
      <c r="AD7" s="332"/>
      <c r="AE7" s="332"/>
      <c r="AF7" s="332"/>
      <c r="AG7" s="332"/>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8" t="s">
        <v>75</v>
      </c>
      <c r="D8" s="328"/>
      <c r="E8" s="377" t="s">
        <v>130</v>
      </c>
      <c r="F8" s="378"/>
      <c r="G8" s="378"/>
      <c r="H8" s="378"/>
      <c r="J8" s="35"/>
      <c r="K8" s="53"/>
      <c r="L8" s="53" t="str">
        <f>IF($F$1="委託業務従事日誌","業務管理者等","主任研究者等")&amp;"　所属："</f>
        <v>業務管理者等　所属：</v>
      </c>
      <c r="M8" s="53"/>
      <c r="N8" s="377" t="s">
        <v>134</v>
      </c>
      <c r="O8" s="378"/>
      <c r="P8" s="378"/>
      <c r="Q8" s="99"/>
      <c r="R8" s="81" t="s">
        <v>49</v>
      </c>
      <c r="S8" s="80" t="str" cm="1">
        <f t="array" ref="S8">_xlfn.IFS(AND(COUNTA(E8)&gt;=1,COUNTA(N8)&gt;=1),"○",TRUE,IF(COUNTA(E8)&gt;=1,"","✕ "&amp;AJ8&amp;" ")&amp;IF(COUNTA(N8)&gt;=1,"","✕ "&amp;AJ10))</f>
        <v>○</v>
      </c>
      <c r="T8" s="80"/>
      <c r="W8" s="80"/>
      <c r="X8" s="80"/>
      <c r="Y8" s="332"/>
      <c r="Z8" s="332"/>
      <c r="AA8" s="332"/>
      <c r="AB8" s="332"/>
      <c r="AC8" s="332"/>
      <c r="AD8" s="332"/>
      <c r="AE8" s="332"/>
      <c r="AF8" s="332"/>
      <c r="AG8" s="332"/>
      <c r="AH8" s="185" t="s">
        <v>97</v>
      </c>
      <c r="AI8" s="184" t="str">
        <f>IF(COUNTA(E8)&gt;=1,"○","✕")</f>
        <v>○</v>
      </c>
      <c r="AJ8" s="78" t="s">
        <v>96</v>
      </c>
      <c r="AO8" s="160"/>
      <c r="AP8" s="192"/>
      <c r="AQ8" s="3"/>
      <c r="AR8" s="3"/>
      <c r="AS8" s="3"/>
    </row>
    <row r="9" spans="1:104" ht="21" customHeight="1">
      <c r="A9" s="379" t="s">
        <v>107</v>
      </c>
      <c r="B9" s="158"/>
      <c r="C9" s="108"/>
      <c r="D9" s="106" t="s">
        <v>3</v>
      </c>
      <c r="E9" s="377" t="s">
        <v>177</v>
      </c>
      <c r="F9" s="377"/>
      <c r="G9" s="377"/>
      <c r="H9" s="377"/>
      <c r="I9" s="381"/>
      <c r="J9" s="382"/>
      <c r="K9" s="52"/>
      <c r="L9" s="52" t="s">
        <v>6</v>
      </c>
      <c r="M9" s="52"/>
      <c r="N9" s="377" t="s">
        <v>131</v>
      </c>
      <c r="O9" s="378"/>
      <c r="P9" s="378"/>
      <c r="Q9" s="99"/>
      <c r="R9" s="81" t="s">
        <v>49</v>
      </c>
      <c r="S9" s="80" t="str" cm="1">
        <f t="array" ref="S9">_xlfn.IFS(AND(COUNTA(E9)&gt;=1,COUNTA(N9)&gt;=1),"○",TRUE,IF(COUNTA(E9)&gt;=1,"","✕ "&amp;AJ9&amp;" ")&amp;IF(COUNTA(N9)&gt;=1,"","✕ "&amp;AJ11))</f>
        <v>○</v>
      </c>
      <c r="T9" s="80"/>
      <c r="W9" s="80"/>
      <c r="X9" s="80"/>
      <c r="Y9" s="332"/>
      <c r="Z9" s="332"/>
      <c r="AA9" s="332"/>
      <c r="AB9" s="332"/>
      <c r="AC9" s="332"/>
      <c r="AD9" s="332"/>
      <c r="AE9" s="332"/>
      <c r="AF9" s="332"/>
      <c r="AG9" s="332"/>
      <c r="AH9" s="183" t="s">
        <v>99</v>
      </c>
      <c r="AI9" s="184" t="str">
        <f>IF(COUNTA(E9)&gt;=1,"○","✕")</f>
        <v>○</v>
      </c>
      <c r="AJ9" s="78" t="s">
        <v>98</v>
      </c>
      <c r="AO9" s="160"/>
      <c r="AP9" s="159"/>
      <c r="AQ9" s="3"/>
      <c r="AR9" s="3"/>
      <c r="AS9" s="3"/>
    </row>
    <row r="10" spans="1:104" ht="30" customHeight="1" thickBot="1">
      <c r="A10" s="380"/>
      <c r="B10" s="70">
        <f>COUNTIF($B$13:$B$43,"月")+COUNTIF($B$13:$B$43,"火")+COUNTIF($B$13:$B$43,"水")+COUNTIF($B$13:$B$43,"木")+COUNTIF($B$13:$B$43,"金")+COUNTIF($B$13:$B$43,"土")+COUNTIF($B$13:$B$43,"日")-COUNTIF($C$13:$C$43,"休日")-COUNTIF($C$13:$C$43,"休日出勤")-COUNTIF($C$13:$C$43,"振休")-COUNTIF($C$13:$C$43,"代休")</f>
        <v>20</v>
      </c>
      <c r="C10" s="383" t="str">
        <f>"←稼働"&amp;F54&amp;"日
 + "&amp;"休暇"&amp;E54&amp;"日"</f>
        <v>←稼働20日
 + 休暇0日</v>
      </c>
      <c r="D10" s="384"/>
      <c r="E10" s="385" t="str">
        <f>IF(OR(I9="管理職/高プロ",I9="固定残業代有",I9="(大学・国研等)管理職/高プロ"),"所定労働時間                                                                                                                                                                                              (h/日)","")</f>
        <v/>
      </c>
      <c r="F10" s="386"/>
      <c r="G10" s="100"/>
      <c r="H10" s="329" t="str" cm="1">
        <f t="array" ref="H10">_xlfn.IFS(OR(N54="管理職",N54="裁量労働制",N54="固定残業制"),"時間休(h/月)",OR(N54="(大学・国研等)裁量労働制"),"給与支給上の休日労働時間(h/月)",TRUE,"")</f>
        <v/>
      </c>
      <c r="I10" s="330"/>
      <c r="J10" s="107"/>
      <c r="K10" s="329" t="str" cm="1">
        <f t="array" ref="K10">_xlfn.IFS(OR(N54="裁量労働制",N54="(大学・国研等)裁量労働制"),"労基提出した協定上
の みなし時間(h/日)",N54="固定残業制","雇用契約に記載の
固定残業時間(h/月)",TRUE,"")</f>
        <v/>
      </c>
      <c r="L10" s="330"/>
      <c r="M10" s="330"/>
      <c r="N10" s="107"/>
      <c r="O10" s="361" t="str" cm="1">
        <f t="array" ref="O10">_xlfn.IFS(OR(H2="あり",Q2="あり"),"他の公的事業
従事(h/月)",AND(H2="なし",Q2="なし"),"",TRUE,"")</f>
        <v/>
      </c>
      <c r="P10" s="330"/>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2"/>
      <c r="Z10" s="332"/>
      <c r="AA10" s="332"/>
      <c r="AB10" s="332"/>
      <c r="AC10" s="332"/>
      <c r="AD10" s="332"/>
      <c r="AE10" s="332"/>
      <c r="AF10" s="332"/>
      <c r="AG10" s="332"/>
      <c r="AH10" s="183" t="s">
        <v>100</v>
      </c>
      <c r="AI10" s="184" t="str">
        <f>IF(COUNTA(N8)&gt;=1,"○","✕")</f>
        <v>○</v>
      </c>
      <c r="AJ10" s="78" t="s">
        <v>101</v>
      </c>
      <c r="AO10" s="94"/>
      <c r="AP10" s="3"/>
      <c r="AQ10" s="3"/>
      <c r="AR10" s="3"/>
      <c r="AS10" s="3"/>
    </row>
    <row r="11" spans="1:104" s="3" customFormat="1" ht="17.100000000000001" customHeight="1" thickBot="1">
      <c r="A11" s="362" t="s">
        <v>0</v>
      </c>
      <c r="B11" s="364" t="s">
        <v>1</v>
      </c>
      <c r="C11" s="366" t="s">
        <v>92</v>
      </c>
      <c r="D11" s="368" t="s">
        <v>9</v>
      </c>
      <c r="E11" s="369"/>
      <c r="F11" s="369"/>
      <c r="G11" s="370"/>
      <c r="H11" s="371" t="s">
        <v>7</v>
      </c>
      <c r="I11" s="371" t="s">
        <v>8</v>
      </c>
      <c r="J11" s="373" t="s">
        <v>91</v>
      </c>
      <c r="K11" s="373"/>
      <c r="L11" s="373"/>
      <c r="M11" s="373"/>
      <c r="N11" s="373"/>
      <c r="O11" s="373"/>
      <c r="P11" s="373"/>
      <c r="Q11" s="374"/>
      <c r="R11" s="81"/>
      <c r="S11" s="110"/>
      <c r="T11" s="80"/>
      <c r="W11" s="80"/>
      <c r="X11" s="80"/>
      <c r="Y11" s="332"/>
      <c r="Z11" s="332"/>
      <c r="AA11" s="332"/>
      <c r="AB11" s="332"/>
      <c r="AC11" s="332"/>
      <c r="AD11" s="332"/>
      <c r="AE11" s="332"/>
      <c r="AF11" s="332"/>
      <c r="AG11" s="332"/>
      <c r="AH11" s="183" t="s">
        <v>103</v>
      </c>
      <c r="AI11" s="184" t="str">
        <f>IF(COUNTA(N9)&gt;=1,"○","✕")</f>
        <v>○</v>
      </c>
      <c r="AJ11" s="78" t="s">
        <v>102</v>
      </c>
      <c r="AK11" s="1"/>
      <c r="AL11" s="459"/>
      <c r="AM11" s="459"/>
      <c r="AN11" s="459"/>
      <c r="AO11" s="166" t="s">
        <v>114</v>
      </c>
      <c r="AP11" s="177" t="s">
        <v>113</v>
      </c>
      <c r="AQ11" s="177"/>
      <c r="AR11" s="177"/>
      <c r="AS11" s="165"/>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row>
    <row r="12" spans="1:104" s="3" customFormat="1" ht="17.100000000000001" customHeight="1" thickBot="1">
      <c r="A12" s="363"/>
      <c r="B12" s="365"/>
      <c r="C12" s="367"/>
      <c r="D12" s="49" t="s">
        <v>4</v>
      </c>
      <c r="E12" s="4" t="s">
        <v>5</v>
      </c>
      <c r="F12" s="5" t="s">
        <v>4</v>
      </c>
      <c r="G12" s="4" t="s">
        <v>5</v>
      </c>
      <c r="H12" s="372"/>
      <c r="I12" s="372"/>
      <c r="J12" s="375"/>
      <c r="K12" s="375"/>
      <c r="L12" s="375"/>
      <c r="M12" s="375"/>
      <c r="N12" s="375"/>
      <c r="O12" s="375"/>
      <c r="P12" s="375"/>
      <c r="Q12" s="376"/>
      <c r="R12" s="81"/>
      <c r="S12" s="110" t="str">
        <f>IF(TEXT(ABS((E23-D23)+(G23-F23)-H23),IF((E23-D23)+(G23-F23)&lt;H23,"-[h]:mm","[h]:mm"))&lt;"0:00"*1,"✕","○")</f>
        <v>○</v>
      </c>
      <c r="T12" s="80"/>
      <c r="W12" s="80"/>
      <c r="X12" s="80"/>
      <c r="Y12" s="332"/>
      <c r="Z12" s="332"/>
      <c r="AA12" s="332"/>
      <c r="AB12" s="332"/>
      <c r="AC12" s="332"/>
      <c r="AD12" s="332"/>
      <c r="AE12" s="332"/>
      <c r="AF12" s="332"/>
      <c r="AG12" s="332"/>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459"/>
      <c r="AM12" s="459"/>
      <c r="AN12" s="459"/>
      <c r="AO12" s="169" t="s">
        <v>115</v>
      </c>
      <c r="AP12" s="178" t="s">
        <v>15</v>
      </c>
      <c r="AQ12" s="175" t="s">
        <v>123</v>
      </c>
      <c r="AR12" s="175" t="s">
        <v>15</v>
      </c>
      <c r="AS12" s="164" t="s">
        <v>15</v>
      </c>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row>
    <row r="13" spans="1:104" ht="17.100000000000001" customHeight="1" thickTop="1">
      <c r="A13" s="31">
        <f>DATEVALUE(TEXT(SUBSTITUTE(SUBSTITUTE(SUBSTITUTE($A$1,"元","１"),"分",""),"度","")&amp;"１日","yyyy/mm/d"))</f>
        <v>46023</v>
      </c>
      <c r="B13" s="45" t="str">
        <f>TEXT(A13,"aaa")</f>
        <v>木</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36"/>
      <c r="K13" s="437"/>
      <c r="L13" s="437"/>
      <c r="M13" s="437"/>
      <c r="N13" s="437"/>
      <c r="O13" s="437"/>
      <c r="P13" s="437"/>
      <c r="Q13" s="43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46024</v>
      </c>
      <c r="B14" s="46" t="str">
        <f>TEXT(A14,"aaa")</f>
        <v>金</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39"/>
      <c r="K14" s="440"/>
      <c r="L14" s="440"/>
      <c r="M14" s="440"/>
      <c r="N14" s="440"/>
      <c r="O14" s="440"/>
      <c r="P14" s="440"/>
      <c r="Q14" s="441"/>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46025</v>
      </c>
      <c r="B15" s="46" t="str">
        <f t="shared" ref="B15:B18" si="2">TEXT(A15,"aaa")</f>
        <v>土</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39"/>
      <c r="K15" s="440"/>
      <c r="L15" s="440"/>
      <c r="M15" s="440"/>
      <c r="N15" s="440"/>
      <c r="O15" s="440"/>
      <c r="P15" s="440"/>
      <c r="Q15" s="441"/>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46026</v>
      </c>
      <c r="B16" s="46" t="str">
        <f t="shared" si="2"/>
        <v>日</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39"/>
      <c r="K16" s="440"/>
      <c r="L16" s="440"/>
      <c r="M16" s="440"/>
      <c r="N16" s="440"/>
      <c r="O16" s="440"/>
      <c r="P16" s="440"/>
      <c r="Q16" s="441"/>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46027</v>
      </c>
      <c r="B17" s="46" t="str">
        <f t="shared" si="2"/>
        <v>月</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39"/>
      <c r="K17" s="440"/>
      <c r="L17" s="440"/>
      <c r="M17" s="440"/>
      <c r="N17" s="440"/>
      <c r="O17" s="440"/>
      <c r="P17" s="440"/>
      <c r="Q17" s="4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46028</v>
      </c>
      <c r="B18" s="47" t="str">
        <f t="shared" si="2"/>
        <v>火</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39"/>
      <c r="K18" s="440"/>
      <c r="L18" s="440"/>
      <c r="M18" s="440"/>
      <c r="N18" s="440"/>
      <c r="O18" s="440"/>
      <c r="P18" s="440"/>
      <c r="Q18" s="441"/>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46029</v>
      </c>
      <c r="B19" s="47" t="str">
        <f>TEXT(A19,"aaa")</f>
        <v>水</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2"/>
      <c r="K19" s="443"/>
      <c r="L19" s="443"/>
      <c r="M19" s="443"/>
      <c r="N19" s="443"/>
      <c r="O19" s="443"/>
      <c r="P19" s="443"/>
      <c r="Q19" s="44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46030</v>
      </c>
      <c r="B20" s="46" t="str">
        <f>TEXT(A20,"aaa")</f>
        <v>木</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5"/>
      <c r="K20" s="446"/>
      <c r="L20" s="446"/>
      <c r="M20" s="446"/>
      <c r="N20" s="446"/>
      <c r="O20" s="446"/>
      <c r="P20" s="446"/>
      <c r="Q20" s="4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46031</v>
      </c>
      <c r="B21" s="46" t="str">
        <f t="shared" ref="B21:B43" si="6">TEXT(A21,"aaa")</f>
        <v>金</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39"/>
      <c r="K21" s="440"/>
      <c r="L21" s="440"/>
      <c r="M21" s="440"/>
      <c r="N21" s="440"/>
      <c r="O21" s="440"/>
      <c r="P21" s="440"/>
      <c r="Q21" s="441"/>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46032</v>
      </c>
      <c r="B22" s="46" t="str">
        <f t="shared" si="6"/>
        <v>土</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39"/>
      <c r="K22" s="440"/>
      <c r="L22" s="440"/>
      <c r="M22" s="440"/>
      <c r="N22" s="440"/>
      <c r="O22" s="440"/>
      <c r="P22" s="440"/>
      <c r="Q22" s="441"/>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46033</v>
      </c>
      <c r="B23" s="46" t="str">
        <f t="shared" si="6"/>
        <v>日</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39"/>
      <c r="K23" s="440"/>
      <c r="L23" s="440"/>
      <c r="M23" s="440"/>
      <c r="N23" s="440"/>
      <c r="O23" s="440"/>
      <c r="P23" s="440"/>
      <c r="Q23" s="441"/>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46034</v>
      </c>
      <c r="B24" s="46" t="str">
        <f t="shared" si="6"/>
        <v>月</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39"/>
      <c r="K24" s="440"/>
      <c r="L24" s="440"/>
      <c r="M24" s="440"/>
      <c r="N24" s="440"/>
      <c r="O24" s="440"/>
      <c r="P24" s="440"/>
      <c r="Q24" s="4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46035</v>
      </c>
      <c r="B25" s="46" t="str">
        <f t="shared" si="6"/>
        <v>火</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39"/>
      <c r="K25" s="440"/>
      <c r="L25" s="440"/>
      <c r="M25" s="440"/>
      <c r="N25" s="440"/>
      <c r="O25" s="440"/>
      <c r="P25" s="440"/>
      <c r="Q25" s="441"/>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46036</v>
      </c>
      <c r="B26" s="46" t="str">
        <f t="shared" si="6"/>
        <v>水</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39"/>
      <c r="K26" s="440"/>
      <c r="L26" s="440"/>
      <c r="M26" s="440"/>
      <c r="N26" s="440"/>
      <c r="O26" s="440"/>
      <c r="P26" s="440"/>
      <c r="Q26" s="441"/>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46037</v>
      </c>
      <c r="B27" s="46" t="str">
        <f t="shared" si="6"/>
        <v>木</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2"/>
      <c r="K27" s="443"/>
      <c r="L27" s="443"/>
      <c r="M27" s="443"/>
      <c r="N27" s="443"/>
      <c r="O27" s="443"/>
      <c r="P27" s="443"/>
      <c r="Q27" s="44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46038</v>
      </c>
      <c r="B28" s="46" t="str">
        <f t="shared" si="6"/>
        <v>金</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8"/>
      <c r="K28" s="446"/>
      <c r="L28" s="446"/>
      <c r="M28" s="446"/>
      <c r="N28" s="446"/>
      <c r="O28" s="446"/>
      <c r="P28" s="446"/>
      <c r="Q28" s="44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46039</v>
      </c>
      <c r="B29" s="46" t="str">
        <f t="shared" si="6"/>
        <v>土</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39"/>
      <c r="K29" s="440"/>
      <c r="L29" s="440"/>
      <c r="M29" s="440"/>
      <c r="N29" s="440"/>
      <c r="O29" s="440"/>
      <c r="P29" s="440"/>
      <c r="Q29" s="441"/>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46040</v>
      </c>
      <c r="B30" s="46" t="str">
        <f t="shared" si="6"/>
        <v>日</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39"/>
      <c r="K30" s="440"/>
      <c r="L30" s="440"/>
      <c r="M30" s="440"/>
      <c r="N30" s="440"/>
      <c r="O30" s="440"/>
      <c r="P30" s="440"/>
      <c r="Q30" s="441"/>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46041</v>
      </c>
      <c r="B31" s="46" t="str">
        <f t="shared" si="6"/>
        <v>月</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39"/>
      <c r="K31" s="440"/>
      <c r="L31" s="440"/>
      <c r="M31" s="440"/>
      <c r="N31" s="440"/>
      <c r="O31" s="440"/>
      <c r="P31" s="440"/>
      <c r="Q31" s="441"/>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46042</v>
      </c>
      <c r="B32" s="46" t="str">
        <f t="shared" si="6"/>
        <v>火</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39"/>
      <c r="K32" s="440"/>
      <c r="L32" s="440"/>
      <c r="M32" s="440"/>
      <c r="N32" s="440"/>
      <c r="O32" s="440"/>
      <c r="P32" s="440"/>
      <c r="Q32" s="441"/>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46043</v>
      </c>
      <c r="B33" s="46" t="str">
        <f t="shared" si="6"/>
        <v>水</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39"/>
      <c r="K33" s="440"/>
      <c r="L33" s="440"/>
      <c r="M33" s="440"/>
      <c r="N33" s="440"/>
      <c r="O33" s="440"/>
      <c r="P33" s="440"/>
      <c r="Q33" s="441"/>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46044</v>
      </c>
      <c r="B34" s="46" t="str">
        <f t="shared" si="6"/>
        <v>木</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39"/>
      <c r="K34" s="440"/>
      <c r="L34" s="440"/>
      <c r="M34" s="440"/>
      <c r="N34" s="440"/>
      <c r="O34" s="440"/>
      <c r="P34" s="440"/>
      <c r="Q34" s="441"/>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46045</v>
      </c>
      <c r="B35" s="46" t="str">
        <f t="shared" si="6"/>
        <v>金</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2"/>
      <c r="K35" s="443"/>
      <c r="L35" s="443"/>
      <c r="M35" s="443"/>
      <c r="N35" s="443"/>
      <c r="O35" s="443"/>
      <c r="P35" s="443"/>
      <c r="Q35" s="44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46046</v>
      </c>
      <c r="B36" s="46" t="str">
        <f t="shared" si="6"/>
        <v>土</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49"/>
      <c r="K36" s="446"/>
      <c r="L36" s="446"/>
      <c r="M36" s="446"/>
      <c r="N36" s="446"/>
      <c r="O36" s="446"/>
      <c r="P36" s="446"/>
      <c r="Q36" s="44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46047</v>
      </c>
      <c r="B37" s="46" t="str">
        <f t="shared" si="6"/>
        <v>日</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39"/>
      <c r="K37" s="440"/>
      <c r="L37" s="440"/>
      <c r="M37" s="440"/>
      <c r="N37" s="440"/>
      <c r="O37" s="440"/>
      <c r="P37" s="440"/>
      <c r="Q37" s="441"/>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46048</v>
      </c>
      <c r="B38" s="46" t="str">
        <f t="shared" si="6"/>
        <v>月</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39"/>
      <c r="K38" s="440"/>
      <c r="L38" s="440"/>
      <c r="M38" s="440"/>
      <c r="N38" s="440"/>
      <c r="O38" s="440"/>
      <c r="P38" s="440"/>
      <c r="Q38" s="441"/>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46049</v>
      </c>
      <c r="B39" s="46" t="str">
        <f t="shared" si="6"/>
        <v>火</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39"/>
      <c r="K39" s="440"/>
      <c r="L39" s="440"/>
      <c r="M39" s="440"/>
      <c r="N39" s="440"/>
      <c r="O39" s="440"/>
      <c r="P39" s="440"/>
      <c r="Q39" s="441"/>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46050</v>
      </c>
      <c r="B40" s="46" t="str">
        <f t="shared" si="6"/>
        <v>水</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39"/>
      <c r="K40" s="440"/>
      <c r="L40" s="440"/>
      <c r="M40" s="440"/>
      <c r="N40" s="440"/>
      <c r="O40" s="440"/>
      <c r="P40" s="440"/>
      <c r="Q40" s="441"/>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46051</v>
      </c>
      <c r="B41" s="46" t="str">
        <f t="shared" si="6"/>
        <v>木</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39"/>
      <c r="K41" s="440"/>
      <c r="L41" s="440"/>
      <c r="M41" s="440"/>
      <c r="N41" s="440"/>
      <c r="O41" s="440"/>
      <c r="P41" s="440"/>
      <c r="Q41" s="441"/>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46052</v>
      </c>
      <c r="B42" s="46" t="str">
        <f t="shared" si="6"/>
        <v>金</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39"/>
      <c r="K42" s="440"/>
      <c r="L42" s="440"/>
      <c r="M42" s="440"/>
      <c r="N42" s="440"/>
      <c r="O42" s="440"/>
      <c r="P42" s="440"/>
      <c r="Q42" s="441"/>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46053</v>
      </c>
      <c r="B43" s="48" t="str">
        <f t="shared" si="6"/>
        <v>土</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50"/>
      <c r="K43" s="451"/>
      <c r="L43" s="451"/>
      <c r="M43" s="451"/>
      <c r="N43" s="451"/>
      <c r="O43" s="451"/>
      <c r="P43" s="451"/>
      <c r="Q43" s="45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49" t="s">
        <v>10</v>
      </c>
      <c r="B46" s="350"/>
      <c r="C46" s="350"/>
      <c r="D46" s="350"/>
      <c r="E46" s="350"/>
      <c r="F46" s="350"/>
      <c r="G46" s="350"/>
      <c r="H46" s="350"/>
      <c r="I46" s="350"/>
      <c r="J46" s="350"/>
      <c r="K46" s="350"/>
      <c r="L46" s="350"/>
      <c r="M46" s="350"/>
      <c r="N46" s="350"/>
      <c r="O46" s="350"/>
      <c r="P46" s="350"/>
      <c r="Q46" s="351"/>
      <c r="AO46" s="30"/>
      <c r="AP46" s="30"/>
      <c r="AQ46" s="30"/>
      <c r="AR46" s="30"/>
      <c r="AS46" s="30"/>
    </row>
    <row r="47" spans="1:45" ht="10.5" customHeight="1" thickBot="1">
      <c r="A47" s="41"/>
      <c r="B47" s="65"/>
      <c r="C47" s="65"/>
      <c r="D47" s="352"/>
      <c r="E47" s="352"/>
      <c r="F47" s="66"/>
      <c r="G47" s="66"/>
      <c r="H47" s="66"/>
      <c r="I47" s="66"/>
      <c r="J47" s="352"/>
      <c r="K47" s="352"/>
      <c r="L47" s="352"/>
      <c r="M47" s="352"/>
      <c r="N47" s="352"/>
      <c r="O47" s="352"/>
      <c r="P47" s="352"/>
      <c r="Q47" s="353"/>
      <c r="AO47" s="30"/>
      <c r="AP47" s="30"/>
      <c r="AQ47" s="30"/>
      <c r="AR47" s="30"/>
      <c r="AS47" s="30"/>
    </row>
    <row r="48" spans="1:45" ht="16.5" customHeight="1" thickBot="1">
      <c r="A48" s="11"/>
      <c r="B48" s="354" t="s">
        <v>12</v>
      </c>
      <c r="C48" s="355"/>
      <c r="D48" s="356"/>
      <c r="E48" s="357"/>
      <c r="F48" s="64" t="s">
        <v>13</v>
      </c>
      <c r="G48" s="358"/>
      <c r="H48" s="359"/>
      <c r="I48" s="359"/>
      <c r="J48" s="360"/>
      <c r="K48" s="64" t="s">
        <v>11</v>
      </c>
      <c r="L48" s="400"/>
      <c r="M48" s="359"/>
      <c r="N48" s="359"/>
      <c r="O48" s="359"/>
      <c r="P48" s="360"/>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6" t="s">
        <v>55</v>
      </c>
      <c r="B50" s="396"/>
      <c r="C50" s="396"/>
      <c r="D50" s="396"/>
      <c r="E50" s="396"/>
      <c r="F50" s="396"/>
      <c r="G50" s="396"/>
      <c r="H50" s="396"/>
      <c r="I50" s="396"/>
      <c r="J50" s="396"/>
      <c r="K50" s="396"/>
      <c r="L50" s="396"/>
      <c r="M50" s="396"/>
      <c r="N50" s="396"/>
      <c r="O50" s="396"/>
      <c r="P50" s="396"/>
      <c r="Q50" s="396"/>
      <c r="AO50" s="30"/>
      <c r="AP50" s="30"/>
      <c r="AQ50" s="30"/>
      <c r="AR50" s="30"/>
      <c r="AS50" s="30"/>
    </row>
    <row r="51" spans="1:45" ht="21" customHeight="1">
      <c r="A51" s="397"/>
      <c r="B51" s="397"/>
      <c r="C51" s="397"/>
      <c r="D51" s="397"/>
      <c r="E51" s="397"/>
      <c r="F51" s="397"/>
      <c r="G51" s="397"/>
      <c r="H51" s="397"/>
      <c r="I51" s="397"/>
      <c r="J51" s="397"/>
      <c r="K51" s="397"/>
      <c r="L51" s="397"/>
      <c r="M51" s="397"/>
      <c r="N51" s="397"/>
      <c r="O51" s="397"/>
      <c r="P51" s="397"/>
      <c r="Q51" s="39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8" t="s">
        <v>144</v>
      </c>
      <c r="M53" s="399"/>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7" t="str" cm="1">
        <f t="array" ref="L54">_xlfn.IFS(N54="裁量労働制",L57,N54="固定残業制",L58,N54="管理職",L56,N54="一般従業員",L59,N54="(大学・国研等)管理職",L60,N54="(大学・国研等)裁量労働制",L61,TRUE,"-")</f>
        <v>-</v>
      </c>
      <c r="M54" s="38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87">
        <f>ROUNDDOWN(IF((B56*F56-G56)&gt;=(H56+I56+J56),H56+J56,IF((B56*F56-G56)&lt;=(H56+I56+J56),(B56*F56-G56)*(H56+J56)/(H56+I56+J56))),2)</f>
        <v>0</v>
      </c>
      <c r="M56" s="388"/>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87">
        <f>ROUNDDOWN(IF((D57*F57-G57)&gt;=(H57+I57),H57,IF((D57*F57-G57)&lt;(H57+I57),(D57*F57-G57)/(H57+I57)*H57))+J57,2)</f>
        <v>0</v>
      </c>
      <c r="M57" s="388"/>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87">
        <f>ROUNDDOWN(IF((B58*F58-G58)&gt;=(H58+I58),H58,IF((H58+I58)&lt;(B58*F58-G58+D58),(B58*F58-G58)*H58/(H58+I58),(B58*F58-G58)*H58/(H58+I58)+((H58+I58)-(B58*F58-G58+D58))*H58/(H58+I58)))+J58,2)</f>
        <v>0</v>
      </c>
      <c r="M58" s="388"/>
      <c r="N58" s="228" t="s">
        <v>17</v>
      </c>
      <c r="O58" s="228"/>
      <c r="P58" s="228"/>
      <c r="Q58" s="228"/>
    </row>
    <row r="59" spans="1:45" ht="12" hidden="1" outlineLevel="1" thickBot="1">
      <c r="A59" s="235"/>
      <c r="B59" s="235"/>
      <c r="C59" s="235"/>
      <c r="D59" s="236"/>
      <c r="E59" s="236"/>
      <c r="F59" s="236"/>
      <c r="G59" s="236"/>
      <c r="H59" s="236"/>
      <c r="I59" s="236"/>
      <c r="J59" s="236"/>
      <c r="K59" s="235"/>
      <c r="L59" s="387">
        <f>H54+J54</f>
        <v>0</v>
      </c>
      <c r="M59" s="388"/>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87">
        <f>ROUNDDOWN(IF((A60*B60)&gt;=(H60+J60+I60),(A60*B60),IF((A60*B60)&lt;(H60+J60+I60),(H60+J60+I60))),2)</f>
        <v>0</v>
      </c>
      <c r="M60" s="389"/>
      <c r="N60" s="238"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87">
        <f>ROUNDDOWN(IF((A61*D61)+G61&gt;=(H61+J61+I61),(A61*D61)+G61,IF((A61*D61)+G61&lt;(H61+J61+I61),(H61+J61+I61))),2)</f>
        <v>0</v>
      </c>
      <c r="M61" s="389"/>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1"/>
      <c r="D64" s="392" t="str" cm="1">
        <f t="array" ref="D64">IF(AND(B95="",B126="",B157=""),"●",IF(_xlfn.IFS($N$54="管理職",B95,$N$54="裁量労働制",B126,$N$54="固定残業制",B157,TRUE,"")=0,"",_xlfn.IFS($N$54="管理職",B95,$N$54="裁量労働制",B126,$N$54="固定残業制",B157,TRUE,"")))</f>
        <v/>
      </c>
      <c r="E64" s="39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5"/>
      <c r="N68" s="415"/>
      <c r="O68" s="41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7"/>
      <c r="Q68" s="119"/>
    </row>
    <row r="69" spans="1:18" ht="16.5" customHeight="1">
      <c r="A69" s="115"/>
      <c r="B69" s="41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9"/>
      <c r="D69" s="42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4" t="str" cm="1">
        <f t="array" ref="B71">IF(AND(B101="",B132="",B163=""),"●",IF(_xlfn.IFS($N$54="管理職",B101,$N$54="裁量労働制",B132,$N$54="固定残業制",B163,TRUE,"")=0,"",_xlfn.IFS($N$54="管理職",B101,$N$54="裁量労働制",B132,$N$54="固定残業制",B163,TRUE,"")))</f>
        <v/>
      </c>
      <c r="C71" s="404"/>
      <c r="D71" s="404"/>
      <c r="E71" s="404"/>
      <c r="F71" s="404"/>
      <c r="G71" s="422" t="str" cm="1">
        <f t="array" ref="G71">IF(AND(H101="",H132="",H163=""),"●",IF(_xlfn.IFS($N$54="管理職",H101,$N$54="裁量労働制",H132,$N$54="固定残業制",H163,TRUE,"")=0,"",_xlfn.IFS($N$54="管理職",H101,$N$54="裁量労働制",H132,$N$54="固定残業制",H163,TRUE,"")))</f>
        <v/>
      </c>
      <c r="H71" s="422"/>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1" t="str" cm="1">
        <f t="array" ref="B72">IF(AND(B102="",B133="",B164=""),"●",IF(_xlfn.IFS($N$54="管理職",B102,$N$54="裁量労働制",B133,$N$54="固定残業制",B164,TRUE,"")=0,"",_xlfn.IFS($N$54="管理職",B102,$N$54="裁量労働制",B133,$N$54="固定残業制",B164,TRUE,"")))</f>
        <v/>
      </c>
      <c r="C72" s="402"/>
      <c r="D72" s="40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4" t="str" cm="1">
        <f t="array" ref="B76">IF(AND(B106="",B137="",B166=""),"●",IF(_xlfn.IFS($N$54="管理職",B106,$N$54="裁量労働制",B137,$N$54="固定残業制",B166,TRUE,"")=0,"",_xlfn.IFS($N$54="管理職",B106,$N$54="裁量労働制",B137,$N$54="固定残業制",B166,TRUE,"")))</f>
        <v/>
      </c>
      <c r="C76" s="404"/>
      <c r="D76" s="404"/>
      <c r="E76" s="404"/>
      <c r="F76" s="40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5" t="str" cm="1">
        <f t="array" ref="B78">IF(AND(B108="",B139="",B168=""),"●",IF(_xlfn.IFS($N$54="管理職",B108,$N$54="裁量労働制",B139,$N$54="固定残業制",B168,TRUE,"")=0,"",_xlfn.IFS($N$54="管理職",B108,$N$54="裁量労働制",B139,$N$54="固定残業制",B168,TRUE,"")))</f>
        <v/>
      </c>
      <c r="C78" s="40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7" t="str" cm="1">
        <f t="array" ref="B83">IF(AND(B114="",B145="",B174=""),"●",IF(_xlfn.IFS($N$54="管理職",B114,$N$54="裁量労働制",B145,$N$54="固定残業制",B174,TRUE,"")=0,"",_xlfn.IFS($N$54="管理職",B114,$N$54="裁量労働制",B145,$N$54="固定残業制",B174,TRUE,"")))</f>
        <v/>
      </c>
      <c r="C83" s="408"/>
      <c r="D83" s="408"/>
      <c r="E83" s="40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1" t="str" cm="1">
        <f t="array" ref="B84">IF(AND(B115="",B146="",B175=""),"●",IF(_xlfn.IFS($N$54="管理職",B115,$N$54="裁量労働制",B146,$N$54="固定残業制",B175,TRUE,"")=0,"",_xlfn.IFS($N$54="管理職",B115,$N$54="裁量労働制",B146,$N$54="固定残業制",B175,TRUE,"")))</f>
        <v/>
      </c>
      <c r="C84" s="412" t="str" cm="1">
        <f t="array" ref="C84">IF(AND(C115="",C146="",C175=""),"●",IF(_xlfn.IFS($N$54="管理職",C115,$N$54="裁量労働制",C146,$N$54="固定残業制",C175,TRUE,"")=0,"",_xlfn.IFS($N$54="管理職",C115,$N$54="裁量労働制",C146,$N$54="固定残業制",C175,TRUE,"")))</f>
        <v>●</v>
      </c>
      <c r="D84" s="413"/>
      <c r="E84" s="40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7" t="str" cm="1">
        <f t="array" ref="B87">IF(AND(B118="",B149="",B178=""),"●",IF(_xlfn.IFS($N$54="管理職",B118,$N$54="裁量労働制",B149,$N$54="固定残業制",B178,TRUE,"")=0,"",_xlfn.IFS($N$54="管理職",B118,$N$54="裁量労働制",B149,$N$54="固定残業制",B178,TRUE,"")))</f>
        <v/>
      </c>
      <c r="C87" s="408"/>
      <c r="D87" s="408"/>
      <c r="E87" s="40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1" t="str" cm="1">
        <f t="array" ref="B88">IF(AND(B119="",B150="",B179=""),"●",IF(_xlfn.IFS($N$54="管理職",B119,$N$54="裁量労働制",B150,$N$54="固定残業制",B179,TRUE,"")=0,"",_xlfn.IFS($N$54="管理職",B119,$N$54="裁量労働制",B150,$N$54="固定残業制",B179,TRUE,"")))</f>
        <v/>
      </c>
      <c r="C88" s="412" t="str" cm="1">
        <f t="array" ref="C88">IF(AND(C119="",C150="",C179=""),"●",IF(_xlfn.IFS($N$54="管理職",C119,$N$54="裁量労働制",C150,$N$54="固定残業制",C179,TRUE,"")=0,"",_xlfn.IFS($N$54="管理職",C119,$N$54="裁量労働制",C150,$N$54="固定残業制",C179,TRUE,"")))</f>
        <v>●</v>
      </c>
      <c r="D88" s="413"/>
      <c r="E88" s="40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09"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0" t="str" cm="1">
        <f t="array" ref="M90">IF(AND(M121="",M152="",M181=""),"●",IF(_xlfn.IFS($N$54="管理職",M121,$N$54="裁量労働制",M152,$N$54="固定残業制",M181,TRUE,"")=0,"",_xlfn.IFS($N$54="管理職",M121,$N$54="裁量労働制",M152,$N$54="固定残業制",M181,TRUE,"")))</f>
        <v/>
      </c>
      <c r="N90" s="43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2" t="str" cm="1">
        <f t="array" ref="B91">IF(AND(B122="",B153="",B182=""),"●",IF(_xlfn.IFS($N$54="管理職",B122,$N$54="裁量労働制",B153,$N$54="固定残業制",B182,TRUE,"")=0,"",_xlfn.IFS($N$54="管理職",B122,$N$54="裁量労働制",B153,$N$54="固定残業制",B182,TRUE,"")))</f>
        <v/>
      </c>
      <c r="C91" s="413"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6">
        <f>O95</f>
        <v>0</v>
      </c>
      <c r="C99" s="457"/>
      <c r="D99" s="275"/>
      <c r="E99" s="276" t="str" cm="1">
        <f t="array" ref="E99">_xlfn.IFS(B99&lt;G99,"＜",B99&gt;=G99,"≧",TRUE,"")</f>
        <v>≧</v>
      </c>
      <c r="F99" s="257"/>
      <c r="G99" s="277">
        <f>$H$54+$I$54+$J$54</f>
        <v>0</v>
      </c>
      <c r="H99" s="252" t="s">
        <v>57</v>
      </c>
      <c r="I99" s="263" t="s">
        <v>58</v>
      </c>
      <c r="J99" s="277">
        <f>$H$54</f>
        <v>0</v>
      </c>
      <c r="K99" s="276" t="s">
        <v>86</v>
      </c>
      <c r="L99" s="429">
        <f>$I$54</f>
        <v>0</v>
      </c>
      <c r="M99" s="458"/>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459"/>
      <c r="AM99" s="459"/>
      <c r="AN99" s="459"/>
      <c r="AO99" s="1"/>
      <c r="AP99" s="1"/>
      <c r="AQ99" s="1"/>
      <c r="AR99" s="1"/>
      <c r="AS99" s="1"/>
      <c r="AT99" s="459"/>
      <c r="AU99" s="459"/>
      <c r="AV99" s="459"/>
      <c r="AW99" s="459"/>
      <c r="AX99" s="459"/>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I99" s="459"/>
      <c r="CJ99" s="459"/>
      <c r="CK99" s="459"/>
      <c r="CL99" s="459"/>
      <c r="CM99" s="459"/>
      <c r="CN99" s="459"/>
      <c r="CO99" s="459"/>
      <c r="CP99" s="459"/>
      <c r="CQ99" s="459"/>
      <c r="CR99" s="459"/>
      <c r="CS99" s="459"/>
      <c r="CT99" s="459"/>
      <c r="CU99" s="459"/>
      <c r="CV99" s="459"/>
      <c r="CW99" s="459"/>
      <c r="CX99" s="459"/>
      <c r="CY99" s="459"/>
      <c r="CZ99" s="459"/>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459"/>
      <c r="AM100" s="459"/>
      <c r="AN100" s="459"/>
      <c r="AO100" s="1"/>
      <c r="AP100" s="1"/>
      <c r="AQ100" s="1"/>
      <c r="AR100" s="1"/>
      <c r="AS100" s="1"/>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c r="CK100" s="459"/>
      <c r="CL100" s="459"/>
      <c r="CM100" s="459"/>
      <c r="CN100" s="459"/>
      <c r="CO100" s="459"/>
      <c r="CP100" s="459"/>
      <c r="CQ100" s="459"/>
      <c r="CR100" s="459"/>
      <c r="CS100" s="459"/>
      <c r="CT100" s="459"/>
      <c r="CU100" s="459"/>
      <c r="CV100" s="459"/>
      <c r="CW100" s="459"/>
      <c r="CX100" s="459"/>
      <c r="CY100" s="459"/>
      <c r="CZ100" s="459"/>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459"/>
      <c r="AM101" s="459"/>
      <c r="AN101" s="459"/>
      <c r="AO101" s="1"/>
      <c r="AP101" s="1"/>
      <c r="AQ101" s="1"/>
      <c r="AR101" s="1"/>
      <c r="AS101" s="1"/>
      <c r="AT101" s="459"/>
      <c r="AU101" s="459"/>
      <c r="AV101" s="459"/>
      <c r="AW101" s="459"/>
      <c r="AX101" s="459"/>
      <c r="AY101" s="459"/>
      <c r="AZ101" s="459"/>
      <c r="BA101" s="459"/>
      <c r="BB101" s="459"/>
      <c r="BC101" s="459"/>
      <c r="BD101" s="459"/>
      <c r="BE101" s="459"/>
      <c r="BF101" s="459"/>
      <c r="BG101" s="459"/>
      <c r="BH101" s="459"/>
      <c r="BI101" s="459"/>
      <c r="BJ101" s="459"/>
      <c r="BK101" s="459"/>
      <c r="BL101" s="459"/>
      <c r="BM101" s="459"/>
      <c r="BN101" s="459"/>
      <c r="BO101" s="459"/>
      <c r="BP101" s="459"/>
      <c r="BQ101" s="459"/>
      <c r="BR101" s="459"/>
      <c r="BS101" s="459"/>
      <c r="BT101" s="459"/>
      <c r="BU101" s="459"/>
      <c r="BV101" s="459"/>
      <c r="BW101" s="459"/>
      <c r="BX101" s="459"/>
      <c r="BY101" s="459"/>
      <c r="BZ101" s="459"/>
      <c r="CA101" s="459"/>
      <c r="CB101" s="459"/>
      <c r="CC101" s="459"/>
      <c r="CD101" s="459"/>
      <c r="CE101" s="459"/>
      <c r="CF101" s="459"/>
      <c r="CG101" s="459"/>
      <c r="CH101" s="459"/>
      <c r="CI101" s="459"/>
      <c r="CJ101" s="459"/>
      <c r="CK101" s="459"/>
      <c r="CL101" s="459"/>
      <c r="CM101" s="459"/>
      <c r="CN101" s="459"/>
      <c r="CO101" s="459"/>
      <c r="CP101" s="459"/>
      <c r="CQ101" s="459"/>
      <c r="CR101" s="459"/>
      <c r="CS101" s="459"/>
      <c r="CT101" s="459"/>
      <c r="CU101" s="459"/>
      <c r="CV101" s="459"/>
      <c r="CW101" s="459"/>
      <c r="CX101" s="459"/>
      <c r="CY101" s="459"/>
      <c r="CZ101" s="459"/>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459"/>
      <c r="AM102" s="459"/>
      <c r="AN102" s="459"/>
      <c r="AO102" s="1"/>
      <c r="AP102" s="1"/>
      <c r="AQ102" s="1"/>
      <c r="AR102" s="1"/>
      <c r="AS102" s="1"/>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c r="CJ102" s="459"/>
      <c r="CK102" s="459"/>
      <c r="CL102" s="459"/>
      <c r="CM102" s="459"/>
      <c r="CN102" s="459"/>
      <c r="CO102" s="459"/>
      <c r="CP102" s="459"/>
      <c r="CQ102" s="459"/>
      <c r="CR102" s="459"/>
      <c r="CS102" s="459"/>
      <c r="CT102" s="459"/>
      <c r="CU102" s="459"/>
      <c r="CV102" s="459"/>
      <c r="CW102" s="459"/>
      <c r="CX102" s="459"/>
      <c r="CY102" s="459"/>
      <c r="CZ102" s="459"/>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459"/>
      <c r="AM103" s="459"/>
      <c r="AN103" s="459"/>
      <c r="AO103" s="1"/>
      <c r="AP103" s="1"/>
      <c r="AQ103" s="1"/>
      <c r="AR103" s="1"/>
      <c r="AS103" s="1"/>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c r="CK103" s="459"/>
      <c r="CL103" s="459"/>
      <c r="CM103" s="459"/>
      <c r="CN103" s="459"/>
      <c r="CO103" s="459"/>
      <c r="CP103" s="459"/>
      <c r="CQ103" s="459"/>
      <c r="CR103" s="459"/>
      <c r="CS103" s="459"/>
      <c r="CT103" s="459"/>
      <c r="CU103" s="459"/>
      <c r="CV103" s="459"/>
      <c r="CW103" s="459"/>
      <c r="CX103" s="459"/>
      <c r="CY103" s="459"/>
      <c r="CZ103" s="459"/>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459"/>
      <c r="AM104" s="459"/>
      <c r="AN104" s="459"/>
      <c r="AO104" s="1"/>
      <c r="AP104" s="1"/>
      <c r="AQ104" s="1"/>
      <c r="AR104" s="1"/>
      <c r="AS104" s="1"/>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459"/>
      <c r="AM105" s="459"/>
      <c r="AN105" s="459"/>
      <c r="AO105" s="1"/>
      <c r="AP105" s="1"/>
      <c r="AQ105" s="1"/>
      <c r="AR105" s="1"/>
      <c r="AS105" s="1"/>
      <c r="AT105" s="459"/>
      <c r="AU105" s="459"/>
      <c r="AV105" s="459"/>
      <c r="AW105" s="459"/>
      <c r="AX105" s="459"/>
      <c r="AY105" s="459"/>
      <c r="AZ105" s="459"/>
      <c r="BA105" s="459"/>
      <c r="BB105" s="459"/>
      <c r="BC105" s="459"/>
      <c r="BD105" s="459"/>
      <c r="BE105" s="459"/>
      <c r="BF105" s="459"/>
      <c r="BG105" s="459"/>
      <c r="BH105" s="459"/>
      <c r="BI105" s="459"/>
      <c r="BJ105" s="459"/>
      <c r="BK105" s="459"/>
      <c r="BL105" s="459"/>
      <c r="BM105" s="459"/>
      <c r="BN105" s="459"/>
      <c r="BO105" s="459"/>
      <c r="BP105" s="459"/>
      <c r="BQ105" s="459"/>
      <c r="BR105" s="459"/>
      <c r="BS105" s="459"/>
      <c r="BT105" s="459"/>
      <c r="BU105" s="459"/>
      <c r="BV105" s="459"/>
      <c r="BW105" s="459"/>
      <c r="BX105" s="459"/>
      <c r="BY105" s="459"/>
      <c r="BZ105" s="459"/>
      <c r="CA105" s="459"/>
      <c r="CB105" s="459"/>
      <c r="CC105" s="459"/>
      <c r="CD105" s="459"/>
      <c r="CE105" s="459"/>
      <c r="CF105" s="459"/>
      <c r="CG105" s="459"/>
      <c r="CH105" s="459"/>
      <c r="CI105" s="459"/>
      <c r="CJ105" s="459"/>
      <c r="CK105" s="459"/>
      <c r="CL105" s="459"/>
      <c r="CM105" s="459"/>
      <c r="CN105" s="459"/>
      <c r="CO105" s="459"/>
      <c r="CP105" s="459"/>
      <c r="CQ105" s="459"/>
      <c r="CR105" s="459"/>
      <c r="CS105" s="459"/>
      <c r="CT105" s="459"/>
      <c r="CU105" s="459"/>
      <c r="CV105" s="459"/>
      <c r="CW105" s="459"/>
      <c r="CX105" s="459"/>
      <c r="CY105" s="459"/>
      <c r="CZ105" s="459"/>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459"/>
      <c r="AM106" s="459"/>
      <c r="AN106" s="459"/>
      <c r="AO106" s="1"/>
      <c r="AP106" s="1"/>
      <c r="AQ106" s="1"/>
      <c r="AR106" s="1"/>
      <c r="AS106" s="1"/>
      <c r="AT106" s="459"/>
      <c r="AU106" s="459"/>
      <c r="AV106" s="459"/>
      <c r="AW106" s="459"/>
      <c r="AX106" s="459"/>
      <c r="AY106" s="459"/>
      <c r="AZ106" s="459"/>
      <c r="BA106" s="459"/>
      <c r="BB106" s="459"/>
      <c r="BC106" s="459"/>
      <c r="BD106" s="459"/>
      <c r="BE106" s="459"/>
      <c r="BF106" s="459"/>
      <c r="BG106" s="459"/>
      <c r="BH106" s="459"/>
      <c r="BI106" s="459"/>
      <c r="BJ106" s="459"/>
      <c r="BK106" s="459"/>
      <c r="BL106" s="459"/>
      <c r="BM106" s="459"/>
      <c r="BN106" s="459"/>
      <c r="BO106" s="459"/>
      <c r="BP106" s="459"/>
      <c r="BQ106" s="459"/>
      <c r="BR106" s="459"/>
      <c r="BS106" s="459"/>
      <c r="BT106" s="459"/>
      <c r="BU106" s="459"/>
      <c r="BV106" s="459"/>
      <c r="BW106" s="459"/>
      <c r="BX106" s="459"/>
      <c r="BY106" s="459"/>
      <c r="BZ106" s="459"/>
      <c r="CA106" s="459"/>
      <c r="CB106" s="459"/>
      <c r="CC106" s="459"/>
      <c r="CD106" s="459"/>
      <c r="CE106" s="459"/>
      <c r="CF106" s="459"/>
      <c r="CG106" s="459"/>
      <c r="CH106" s="459"/>
      <c r="CI106" s="459"/>
      <c r="CJ106" s="459"/>
      <c r="CK106" s="459"/>
      <c r="CL106" s="459"/>
      <c r="CM106" s="459"/>
      <c r="CN106" s="459"/>
      <c r="CO106" s="459"/>
      <c r="CP106" s="459"/>
      <c r="CQ106" s="459"/>
      <c r="CR106" s="459"/>
      <c r="CS106" s="459"/>
      <c r="CT106" s="459"/>
      <c r="CU106" s="459"/>
      <c r="CV106" s="459"/>
      <c r="CW106" s="459"/>
      <c r="CX106" s="459"/>
      <c r="CY106" s="459"/>
      <c r="CZ106" s="459"/>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29"/>
      <c r="Q107" s="290"/>
      <c r="S107" s="1"/>
      <c r="T107" s="1"/>
      <c r="U107" s="1"/>
      <c r="V107" s="1"/>
      <c r="W107" s="1"/>
      <c r="X107" s="1"/>
      <c r="Y107" s="1"/>
      <c r="Z107" s="1"/>
      <c r="AA107" s="1"/>
      <c r="AB107" s="1"/>
      <c r="AC107" s="1"/>
      <c r="AD107" s="1"/>
      <c r="AE107" s="1"/>
      <c r="AF107" s="1"/>
      <c r="AG107" s="1"/>
      <c r="AH107" s="73"/>
      <c r="AI107" s="3"/>
      <c r="AJ107" s="1"/>
      <c r="AK107" s="1"/>
      <c r="AL107" s="459"/>
      <c r="AM107" s="459"/>
      <c r="AN107" s="459"/>
      <c r="AO107" s="1"/>
      <c r="AP107" s="1"/>
      <c r="AQ107" s="1"/>
      <c r="AR107" s="1"/>
      <c r="AS107" s="1"/>
      <c r="AT107" s="459"/>
      <c r="AU107" s="459"/>
      <c r="AV107" s="459"/>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c r="CK107" s="459"/>
      <c r="CL107" s="459"/>
      <c r="CM107" s="459"/>
      <c r="CN107" s="459"/>
      <c r="CO107" s="459"/>
      <c r="CP107" s="459"/>
      <c r="CQ107" s="459"/>
      <c r="CR107" s="459"/>
      <c r="CS107" s="459"/>
      <c r="CT107" s="459"/>
      <c r="CU107" s="459"/>
      <c r="CV107" s="459"/>
      <c r="CW107" s="459"/>
      <c r="CX107" s="459"/>
      <c r="CY107" s="459"/>
      <c r="CZ107" s="459"/>
    </row>
    <row r="108" spans="1:104" s="81" customFormat="1" ht="19.350000000000001" hidden="1" customHeight="1" outlineLevel="1">
      <c r="A108" s="252"/>
      <c r="B108" s="423">
        <f>O95</f>
        <v>0</v>
      </c>
      <c r="C108" s="42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8"/>
      <c r="Q108" s="293"/>
      <c r="S108" s="1"/>
      <c r="T108" s="1"/>
      <c r="U108" s="1"/>
      <c r="V108" s="1"/>
      <c r="W108" s="1"/>
      <c r="X108" s="1"/>
      <c r="Y108" s="1"/>
      <c r="Z108" s="1"/>
      <c r="AA108" s="1"/>
      <c r="AB108" s="1"/>
      <c r="AC108" s="1"/>
      <c r="AD108" s="1"/>
      <c r="AE108" s="1"/>
      <c r="AF108" s="1"/>
      <c r="AG108" s="1"/>
      <c r="AH108" s="73"/>
      <c r="AI108" s="3"/>
      <c r="AJ108" s="1"/>
      <c r="AK108" s="1"/>
      <c r="AL108" s="459"/>
      <c r="AM108" s="459"/>
      <c r="AN108" s="459"/>
      <c r="AO108" s="1"/>
      <c r="AP108" s="1"/>
      <c r="AQ108" s="1"/>
      <c r="AR108" s="1"/>
      <c r="AS108" s="1"/>
      <c r="AT108" s="459"/>
      <c r="AU108" s="459"/>
      <c r="AV108" s="459"/>
      <c r="AW108" s="459"/>
      <c r="AX108" s="459"/>
      <c r="AY108" s="459"/>
      <c r="AZ108" s="459"/>
      <c r="BA108" s="459"/>
      <c r="BB108" s="459"/>
      <c r="BC108" s="459"/>
      <c r="BD108" s="459"/>
      <c r="BE108" s="459"/>
      <c r="BF108" s="459"/>
      <c r="BG108" s="459"/>
      <c r="BH108" s="459"/>
      <c r="BI108" s="459"/>
      <c r="BJ108" s="459"/>
      <c r="BK108" s="459"/>
      <c r="BL108" s="459"/>
      <c r="BM108" s="459"/>
      <c r="BN108" s="459"/>
      <c r="BO108" s="459"/>
      <c r="BP108" s="459"/>
      <c r="BQ108" s="459"/>
      <c r="BR108" s="459"/>
      <c r="BS108" s="459"/>
      <c r="BT108" s="459"/>
      <c r="BU108" s="459"/>
      <c r="BV108" s="459"/>
      <c r="BW108" s="459"/>
      <c r="BX108" s="459"/>
      <c r="BY108" s="459"/>
      <c r="BZ108" s="459"/>
      <c r="CA108" s="459"/>
      <c r="CB108" s="459"/>
      <c r="CC108" s="459"/>
      <c r="CD108" s="459"/>
      <c r="CE108" s="459"/>
      <c r="CF108" s="459"/>
      <c r="CG108" s="459"/>
      <c r="CH108" s="459"/>
      <c r="CI108" s="459"/>
      <c r="CJ108" s="459"/>
      <c r="CK108" s="459"/>
      <c r="CL108" s="459"/>
      <c r="CM108" s="459"/>
      <c r="CN108" s="459"/>
      <c r="CO108" s="459"/>
      <c r="CP108" s="459"/>
      <c r="CQ108" s="459"/>
      <c r="CR108" s="459"/>
      <c r="CS108" s="459"/>
      <c r="CT108" s="459"/>
      <c r="CU108" s="459"/>
      <c r="CV108" s="459"/>
      <c r="CW108" s="459"/>
      <c r="CX108" s="459"/>
      <c r="CY108" s="459"/>
      <c r="CZ108" s="459"/>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459"/>
      <c r="AM109" s="459"/>
      <c r="AN109" s="459"/>
      <c r="AO109" s="1"/>
      <c r="AP109" s="1"/>
      <c r="AQ109" s="1"/>
      <c r="AR109" s="1"/>
      <c r="AS109" s="1"/>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I109" s="459"/>
      <c r="CJ109" s="459"/>
      <c r="CK109" s="459"/>
      <c r="CL109" s="459"/>
      <c r="CM109" s="459"/>
      <c r="CN109" s="459"/>
      <c r="CO109" s="459"/>
      <c r="CP109" s="459"/>
      <c r="CQ109" s="459"/>
      <c r="CR109" s="459"/>
      <c r="CS109" s="459"/>
      <c r="CT109" s="459"/>
      <c r="CU109" s="459"/>
      <c r="CV109" s="459"/>
      <c r="CW109" s="459"/>
      <c r="CX109" s="459"/>
      <c r="CY109" s="459"/>
      <c r="CZ109" s="459"/>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459"/>
      <c r="AM110" s="459"/>
      <c r="AN110" s="459"/>
      <c r="AO110" s="1"/>
      <c r="AP110" s="1"/>
      <c r="AQ110" s="1"/>
      <c r="AR110" s="1"/>
      <c r="AS110" s="1"/>
      <c r="AT110" s="459"/>
      <c r="AU110" s="459"/>
      <c r="AV110" s="459"/>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c r="CK110" s="459"/>
      <c r="CL110" s="459"/>
      <c r="CM110" s="459"/>
      <c r="CN110" s="459"/>
      <c r="CO110" s="459"/>
      <c r="CP110" s="459"/>
      <c r="CQ110" s="459"/>
      <c r="CR110" s="459"/>
      <c r="CS110" s="459"/>
      <c r="CT110" s="459"/>
      <c r="CU110" s="459"/>
      <c r="CV110" s="459"/>
      <c r="CW110" s="459"/>
      <c r="CX110" s="459"/>
      <c r="CY110" s="459"/>
      <c r="CZ110" s="459"/>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459"/>
      <c r="AM111" s="459"/>
      <c r="AN111" s="459"/>
      <c r="AO111" s="1"/>
      <c r="AP111" s="1"/>
      <c r="AQ111" s="1"/>
      <c r="AR111" s="1"/>
      <c r="AS111" s="1"/>
      <c r="AT111" s="459"/>
      <c r="AU111" s="459"/>
      <c r="AV111" s="459"/>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59"/>
      <c r="CR111" s="459"/>
      <c r="CS111" s="459"/>
      <c r="CT111" s="459"/>
      <c r="CU111" s="459"/>
      <c r="CV111" s="459"/>
      <c r="CW111" s="459"/>
      <c r="CX111" s="459"/>
      <c r="CY111" s="459"/>
      <c r="CZ111" s="459"/>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459"/>
      <c r="AM112" s="459"/>
      <c r="AN112" s="459"/>
      <c r="AO112" s="1"/>
      <c r="AP112" s="1"/>
      <c r="AQ112" s="1"/>
      <c r="AR112" s="1"/>
      <c r="AS112" s="1"/>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c r="CK112" s="459"/>
      <c r="CL112" s="459"/>
      <c r="CM112" s="459"/>
      <c r="CN112" s="459"/>
      <c r="CO112" s="459"/>
      <c r="CP112" s="459"/>
      <c r="CQ112" s="459"/>
      <c r="CR112" s="459"/>
      <c r="CS112" s="459"/>
      <c r="CT112" s="459"/>
      <c r="CU112" s="459"/>
      <c r="CV112" s="459"/>
      <c r="CW112" s="459"/>
      <c r="CX112" s="459"/>
      <c r="CY112" s="459"/>
      <c r="CZ112" s="459"/>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459"/>
      <c r="AM113" s="459"/>
      <c r="AN113" s="459"/>
      <c r="AO113" s="1"/>
      <c r="AP113" s="1"/>
      <c r="AQ113" s="1"/>
      <c r="AR113" s="1"/>
      <c r="AS113" s="1"/>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459"/>
      <c r="AM114" s="459"/>
      <c r="AN114" s="459"/>
      <c r="AO114" s="1"/>
      <c r="AP114" s="1"/>
      <c r="AQ114" s="1"/>
      <c r="AR114" s="1"/>
      <c r="AS114" s="1"/>
      <c r="AT114" s="459"/>
      <c r="AU114" s="459"/>
      <c r="AV114" s="459"/>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c r="CJ114" s="459"/>
      <c r="CK114" s="459"/>
      <c r="CL114" s="459"/>
      <c r="CM114" s="459"/>
      <c r="CN114" s="459"/>
      <c r="CO114" s="459"/>
      <c r="CP114" s="459"/>
      <c r="CQ114" s="459"/>
      <c r="CR114" s="459"/>
      <c r="CS114" s="459"/>
      <c r="CT114" s="459"/>
      <c r="CU114" s="459"/>
      <c r="CV114" s="459"/>
      <c r="CW114" s="459"/>
      <c r="CX114" s="459"/>
      <c r="CY114" s="459"/>
      <c r="CZ114" s="459"/>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459"/>
      <c r="AM115" s="459"/>
      <c r="AN115" s="459"/>
      <c r="AO115" s="1"/>
      <c r="AP115" s="1"/>
      <c r="AQ115" s="1"/>
      <c r="AR115" s="1"/>
      <c r="AS115" s="1"/>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459"/>
      <c r="AM116" s="459"/>
      <c r="AN116" s="459"/>
      <c r="AO116" s="1"/>
      <c r="AP116" s="1"/>
      <c r="AQ116" s="1"/>
      <c r="AR116" s="1"/>
      <c r="AS116" s="1"/>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459"/>
      <c r="AM117" s="459"/>
      <c r="AN117" s="459"/>
      <c r="AO117" s="1"/>
      <c r="AP117" s="1"/>
      <c r="AQ117" s="1"/>
      <c r="AR117" s="1"/>
      <c r="AS117" s="1"/>
      <c r="AT117" s="459"/>
      <c r="AU117" s="459"/>
      <c r="AV117" s="459"/>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c r="CK117" s="459"/>
      <c r="CL117" s="459"/>
      <c r="CM117" s="459"/>
      <c r="CN117" s="459"/>
      <c r="CO117" s="459"/>
      <c r="CP117" s="459"/>
      <c r="CQ117" s="459"/>
      <c r="CR117" s="459"/>
      <c r="CS117" s="459"/>
      <c r="CT117" s="459"/>
      <c r="CU117" s="459"/>
      <c r="CV117" s="459"/>
      <c r="CW117" s="459"/>
      <c r="CX117" s="459"/>
      <c r="CY117" s="459"/>
      <c r="CZ117" s="459"/>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459"/>
      <c r="AM118" s="459"/>
      <c r="AN118" s="459"/>
      <c r="AO118" s="1"/>
      <c r="AP118" s="1"/>
      <c r="AQ118" s="1"/>
      <c r="AR118" s="1"/>
      <c r="AS118" s="1"/>
      <c r="AT118" s="459"/>
      <c r="AU118" s="459"/>
      <c r="AV118" s="459"/>
      <c r="AW118" s="459"/>
      <c r="AX118" s="459"/>
      <c r="AY118" s="459"/>
      <c r="AZ118" s="459"/>
      <c r="BA118" s="459"/>
      <c r="BB118" s="459"/>
      <c r="BC118" s="459"/>
      <c r="BD118" s="459"/>
      <c r="BE118" s="459"/>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c r="CH118" s="459"/>
      <c r="CI118" s="459"/>
      <c r="CJ118" s="459"/>
      <c r="CK118" s="459"/>
      <c r="CL118" s="459"/>
      <c r="CM118" s="459"/>
      <c r="CN118" s="459"/>
      <c r="CO118" s="459"/>
      <c r="CP118" s="459"/>
      <c r="CQ118" s="459"/>
      <c r="CR118" s="459"/>
      <c r="CS118" s="459"/>
      <c r="CT118" s="459"/>
      <c r="CU118" s="459"/>
      <c r="CV118" s="459"/>
      <c r="CW118" s="459"/>
      <c r="CX118" s="459"/>
      <c r="CY118" s="459"/>
      <c r="CZ118" s="459"/>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459"/>
      <c r="AM119" s="459"/>
      <c r="AN119" s="459"/>
      <c r="AO119" s="1"/>
      <c r="AP119" s="1"/>
      <c r="AQ119" s="1"/>
      <c r="AR119" s="1"/>
      <c r="AS119" s="1"/>
      <c r="AT119" s="459"/>
      <c r="AU119" s="459"/>
      <c r="AV119" s="459"/>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c r="CJ119" s="459"/>
      <c r="CK119" s="459"/>
      <c r="CL119" s="459"/>
      <c r="CM119" s="459"/>
      <c r="CN119" s="459"/>
      <c r="CO119" s="459"/>
      <c r="CP119" s="459"/>
      <c r="CQ119" s="459"/>
      <c r="CR119" s="459"/>
      <c r="CS119" s="459"/>
      <c r="CT119" s="459"/>
      <c r="CU119" s="459"/>
      <c r="CV119" s="459"/>
      <c r="CW119" s="459"/>
      <c r="CX119" s="459"/>
      <c r="CY119" s="459"/>
      <c r="CZ119" s="459"/>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459"/>
      <c r="AM120" s="459"/>
      <c r="AN120" s="459"/>
      <c r="AO120" s="1"/>
      <c r="AP120" s="1"/>
      <c r="AQ120" s="1"/>
      <c r="AR120" s="1"/>
      <c r="AS120" s="1"/>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459"/>
      <c r="AM121" s="459"/>
      <c r="AN121" s="459"/>
      <c r="AO121" s="1"/>
      <c r="AP121" s="1"/>
      <c r="AQ121" s="1"/>
      <c r="AR121" s="1"/>
      <c r="AS121" s="1"/>
      <c r="AT121" s="459"/>
      <c r="AU121" s="459"/>
      <c r="AV121" s="459"/>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c r="CH121" s="459"/>
      <c r="CI121" s="459"/>
      <c r="CJ121" s="459"/>
      <c r="CK121" s="459"/>
      <c r="CL121" s="459"/>
      <c r="CM121" s="459"/>
      <c r="CN121" s="459"/>
      <c r="CO121" s="459"/>
      <c r="CP121" s="459"/>
      <c r="CQ121" s="459"/>
      <c r="CR121" s="459"/>
      <c r="CS121" s="459"/>
      <c r="CT121" s="459"/>
      <c r="CU121" s="459"/>
      <c r="CV121" s="459"/>
      <c r="CW121" s="459"/>
      <c r="CX121" s="459"/>
      <c r="CY121" s="459"/>
      <c r="CZ121" s="459"/>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459"/>
      <c r="AM122" s="459"/>
      <c r="AN122" s="459"/>
      <c r="AO122" s="1"/>
      <c r="AP122" s="1"/>
      <c r="AQ122" s="1"/>
      <c r="AR122" s="1"/>
      <c r="AS122" s="1"/>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c r="CJ122" s="459"/>
      <c r="CK122" s="459"/>
      <c r="CL122" s="459"/>
      <c r="CM122" s="459"/>
      <c r="CN122" s="459"/>
      <c r="CO122" s="459"/>
      <c r="CP122" s="459"/>
      <c r="CQ122" s="459"/>
      <c r="CR122" s="459"/>
      <c r="CS122" s="459"/>
      <c r="CT122" s="459"/>
      <c r="CU122" s="459"/>
      <c r="CV122" s="459"/>
      <c r="CW122" s="459"/>
      <c r="CX122" s="459"/>
      <c r="CY122" s="459"/>
      <c r="CZ122" s="459"/>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459"/>
      <c r="AM123" s="459"/>
      <c r="AN123" s="459"/>
      <c r="AO123" s="1"/>
      <c r="AP123" s="1"/>
      <c r="AQ123" s="1"/>
      <c r="AR123" s="1"/>
      <c r="AS123" s="1"/>
      <c r="AT123" s="459"/>
      <c r="AU123" s="459"/>
      <c r="AV123" s="459"/>
      <c r="AW123" s="459"/>
      <c r="AX123" s="459"/>
      <c r="AY123" s="459"/>
      <c r="AZ123" s="459"/>
      <c r="BA123" s="459"/>
      <c r="BB123" s="459"/>
      <c r="BC123" s="459"/>
      <c r="BD123" s="459"/>
      <c r="BE123" s="459"/>
      <c r="BF123" s="459"/>
      <c r="BG123" s="459"/>
      <c r="BH123" s="459"/>
      <c r="BI123" s="459"/>
      <c r="BJ123" s="459"/>
      <c r="BK123" s="459"/>
      <c r="BL123" s="459"/>
      <c r="BM123" s="459"/>
      <c r="BN123" s="459"/>
      <c r="BO123" s="459"/>
      <c r="BP123" s="459"/>
      <c r="BQ123" s="459"/>
      <c r="BR123" s="459"/>
      <c r="BS123" s="459"/>
      <c r="BT123" s="459"/>
      <c r="BU123" s="459"/>
      <c r="BV123" s="459"/>
      <c r="BW123" s="459"/>
      <c r="BX123" s="459"/>
      <c r="BY123" s="459"/>
      <c r="BZ123" s="459"/>
      <c r="CA123" s="459"/>
      <c r="CB123" s="459"/>
      <c r="CC123" s="459"/>
      <c r="CD123" s="459"/>
      <c r="CE123" s="459"/>
      <c r="CF123" s="459"/>
      <c r="CG123" s="459"/>
      <c r="CH123" s="459"/>
      <c r="CI123" s="459"/>
      <c r="CJ123" s="459"/>
      <c r="CK123" s="459"/>
      <c r="CL123" s="459"/>
      <c r="CM123" s="459"/>
      <c r="CN123" s="459"/>
      <c r="CO123" s="459"/>
      <c r="CP123" s="459"/>
      <c r="CQ123" s="459"/>
      <c r="CR123" s="459"/>
      <c r="CS123" s="459"/>
      <c r="CT123" s="459"/>
      <c r="CU123" s="459"/>
      <c r="CV123" s="459"/>
      <c r="CW123" s="459"/>
      <c r="CX123" s="459"/>
      <c r="CY123" s="459"/>
      <c r="CZ123" s="459"/>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459"/>
      <c r="AM124" s="459"/>
      <c r="AN124" s="459"/>
      <c r="AO124" s="1"/>
      <c r="AP124" s="1"/>
      <c r="AQ124" s="1"/>
      <c r="AR124" s="1"/>
      <c r="AS124" s="1"/>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c r="CK124" s="459"/>
      <c r="CL124" s="459"/>
      <c r="CM124" s="459"/>
      <c r="CN124" s="459"/>
      <c r="CO124" s="459"/>
      <c r="CP124" s="459"/>
      <c r="CQ124" s="459"/>
      <c r="CR124" s="459"/>
      <c r="CS124" s="459"/>
      <c r="CT124" s="459"/>
      <c r="CU124" s="459"/>
      <c r="CV124" s="459"/>
      <c r="CW124" s="459"/>
      <c r="CX124" s="459"/>
      <c r="CY124" s="459"/>
      <c r="CZ124" s="459"/>
    </row>
    <row r="125" spans="1:104" s="81" customFormat="1" ht="16.5" hidden="1" outlineLevel="1">
      <c r="A125" s="252"/>
      <c r="B125" s="253" t="str">
        <f>$A$53</f>
        <v>所定労働日数(日/月)</v>
      </c>
      <c r="C125" s="237"/>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459"/>
      <c r="AM125" s="459"/>
      <c r="AN125" s="459"/>
      <c r="AO125" s="1"/>
      <c r="AP125" s="1"/>
      <c r="AQ125" s="1"/>
      <c r="AR125" s="1"/>
      <c r="AS125" s="1"/>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c r="CJ125" s="459"/>
      <c r="CK125" s="459"/>
      <c r="CL125" s="459"/>
      <c r="CM125" s="459"/>
      <c r="CN125" s="459"/>
      <c r="CO125" s="459"/>
      <c r="CP125" s="459"/>
      <c r="CQ125" s="459"/>
      <c r="CR125" s="459"/>
      <c r="CS125" s="459"/>
      <c r="CT125" s="459"/>
      <c r="CU125" s="459"/>
      <c r="CV125" s="459"/>
      <c r="CW125" s="459"/>
      <c r="CX125" s="459"/>
      <c r="CY125" s="459"/>
      <c r="CZ125" s="459"/>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459"/>
      <c r="AM126" s="459"/>
      <c r="AN126" s="459"/>
      <c r="AO126" s="1"/>
      <c r="AP126" s="1"/>
      <c r="AQ126" s="1"/>
      <c r="AR126" s="1"/>
      <c r="AS126" s="1"/>
      <c r="AT126" s="459"/>
      <c r="AU126" s="459"/>
      <c r="AV126" s="459"/>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59"/>
      <c r="BX126" s="459"/>
      <c r="BY126" s="459"/>
      <c r="BZ126" s="459"/>
      <c r="CA126" s="459"/>
      <c r="CB126" s="459"/>
      <c r="CC126" s="459"/>
      <c r="CD126" s="459"/>
      <c r="CE126" s="459"/>
      <c r="CF126" s="459"/>
      <c r="CG126" s="459"/>
      <c r="CH126" s="459"/>
      <c r="CI126" s="459"/>
      <c r="CJ126" s="459"/>
      <c r="CK126" s="459"/>
      <c r="CL126" s="459"/>
      <c r="CM126" s="459"/>
      <c r="CN126" s="459"/>
      <c r="CO126" s="459"/>
      <c r="CP126" s="459"/>
      <c r="CQ126" s="459"/>
      <c r="CR126" s="459"/>
      <c r="CS126" s="459"/>
      <c r="CT126" s="459"/>
      <c r="CU126" s="459"/>
      <c r="CV126" s="459"/>
      <c r="CW126" s="459"/>
      <c r="CX126" s="459"/>
      <c r="CY126" s="459"/>
      <c r="CZ126" s="459"/>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459"/>
      <c r="AM127" s="459"/>
      <c r="AN127" s="459"/>
      <c r="AO127" s="1"/>
      <c r="AP127" s="1"/>
      <c r="AQ127" s="1"/>
      <c r="AR127" s="1"/>
      <c r="AS127" s="1"/>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59"/>
      <c r="BU127" s="459"/>
      <c r="BV127" s="459"/>
      <c r="BW127" s="459"/>
      <c r="BX127" s="459"/>
      <c r="BY127" s="459"/>
      <c r="BZ127" s="459"/>
      <c r="CA127" s="459"/>
      <c r="CB127" s="459"/>
      <c r="CC127" s="459"/>
      <c r="CD127" s="459"/>
      <c r="CE127" s="459"/>
      <c r="CF127" s="459"/>
      <c r="CG127" s="459"/>
      <c r="CH127" s="459"/>
      <c r="CI127" s="459"/>
      <c r="CJ127" s="459"/>
      <c r="CK127" s="459"/>
      <c r="CL127" s="459"/>
      <c r="CM127" s="459"/>
      <c r="CN127" s="459"/>
      <c r="CO127" s="459"/>
      <c r="CP127" s="459"/>
      <c r="CQ127" s="459"/>
      <c r="CR127" s="459"/>
      <c r="CS127" s="459"/>
      <c r="CT127" s="459"/>
      <c r="CU127" s="459"/>
      <c r="CV127" s="459"/>
      <c r="CW127" s="459"/>
      <c r="CX127" s="459"/>
      <c r="CY127" s="459"/>
      <c r="CZ127" s="459"/>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459"/>
      <c r="AM128" s="459"/>
      <c r="AN128" s="459"/>
      <c r="AO128" s="1"/>
      <c r="AP128" s="1"/>
      <c r="AQ128" s="1"/>
      <c r="AR128" s="1"/>
      <c r="AS128" s="1"/>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459"/>
      <c r="CO128" s="459"/>
      <c r="CP128" s="459"/>
      <c r="CQ128" s="459"/>
      <c r="CR128" s="459"/>
      <c r="CS128" s="459"/>
      <c r="CT128" s="459"/>
      <c r="CU128" s="459"/>
      <c r="CV128" s="459"/>
      <c r="CW128" s="459"/>
      <c r="CX128" s="459"/>
      <c r="CY128" s="459"/>
      <c r="CZ128" s="459"/>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459"/>
      <c r="AM129" s="459"/>
      <c r="AN129" s="459"/>
      <c r="AO129" s="1"/>
      <c r="AP129" s="1"/>
      <c r="AQ129" s="1"/>
      <c r="AR129" s="1"/>
      <c r="AS129" s="1"/>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row>
    <row r="130" spans="1:104" s="81" customFormat="1" ht="19.350000000000001" hidden="1" customHeight="1" outlineLevel="1">
      <c r="A130" s="252"/>
      <c r="B130" s="423">
        <f>O126</f>
        <v>0</v>
      </c>
      <c r="C130" s="42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459"/>
      <c r="AM130" s="459"/>
      <c r="AN130" s="459"/>
      <c r="AO130" s="1"/>
      <c r="AP130" s="1"/>
      <c r="AQ130" s="1"/>
      <c r="AR130" s="1"/>
      <c r="AS130" s="1"/>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c r="CK130" s="459"/>
      <c r="CL130" s="459"/>
      <c r="CM130" s="459"/>
      <c r="CN130" s="459"/>
      <c r="CO130" s="459"/>
      <c r="CP130" s="459"/>
      <c r="CQ130" s="459"/>
      <c r="CR130" s="459"/>
      <c r="CS130" s="459"/>
      <c r="CT130" s="459"/>
      <c r="CU130" s="459"/>
      <c r="CV130" s="459"/>
      <c r="CW130" s="459"/>
      <c r="CX130" s="459"/>
      <c r="CY130" s="459"/>
      <c r="CZ130" s="459"/>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459"/>
      <c r="AM131" s="459"/>
      <c r="AN131" s="459"/>
      <c r="AO131" s="1"/>
      <c r="AP131" s="1"/>
      <c r="AQ131" s="1"/>
      <c r="AR131" s="1"/>
      <c r="AS131" s="1"/>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c r="CK131" s="459"/>
      <c r="CL131" s="459"/>
      <c r="CM131" s="459"/>
      <c r="CN131" s="459"/>
      <c r="CO131" s="459"/>
      <c r="CP131" s="459"/>
      <c r="CQ131" s="459"/>
      <c r="CR131" s="459"/>
      <c r="CS131" s="459"/>
      <c r="CT131" s="459"/>
      <c r="CU131" s="459"/>
      <c r="CV131" s="459"/>
      <c r="CW131" s="459"/>
      <c r="CX131" s="459"/>
      <c r="CY131" s="459"/>
      <c r="CZ131" s="459"/>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459"/>
      <c r="AM132" s="459"/>
      <c r="AN132" s="459"/>
      <c r="AO132" s="1"/>
      <c r="AP132" s="1"/>
      <c r="AQ132" s="1"/>
      <c r="AR132" s="1"/>
      <c r="AS132" s="1"/>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459"/>
      <c r="AM133" s="459"/>
      <c r="AN133" s="459"/>
      <c r="AO133" s="1"/>
      <c r="AP133" s="1"/>
      <c r="AQ133" s="1"/>
      <c r="AR133" s="1"/>
      <c r="AS133" s="1"/>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9"/>
      <c r="CY133" s="459"/>
      <c r="CZ133" s="459"/>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459"/>
      <c r="AM134" s="459"/>
      <c r="AN134" s="459"/>
      <c r="AO134" s="1"/>
      <c r="AP134" s="1"/>
      <c r="AQ134" s="1"/>
      <c r="AR134" s="1"/>
      <c r="AS134" s="1"/>
      <c r="AT134" s="459"/>
      <c r="AU134" s="459"/>
      <c r="AV134" s="459"/>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459"/>
      <c r="AM135" s="459"/>
      <c r="AN135" s="459"/>
      <c r="AO135" s="1"/>
      <c r="AP135" s="1"/>
      <c r="AQ135" s="1"/>
      <c r="AR135" s="1"/>
      <c r="AS135" s="1"/>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c r="CK135" s="459"/>
      <c r="CL135" s="459"/>
      <c r="CM135" s="459"/>
      <c r="CN135" s="459"/>
      <c r="CO135" s="459"/>
      <c r="CP135" s="459"/>
      <c r="CQ135" s="459"/>
      <c r="CR135" s="459"/>
      <c r="CS135" s="459"/>
      <c r="CT135" s="459"/>
      <c r="CU135" s="459"/>
      <c r="CV135" s="459"/>
      <c r="CW135" s="459"/>
      <c r="CX135" s="459"/>
      <c r="CY135" s="459"/>
      <c r="CZ135" s="459"/>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459"/>
      <c r="AM136" s="459"/>
      <c r="AN136" s="459"/>
      <c r="AO136" s="1"/>
      <c r="AP136" s="1"/>
      <c r="AQ136" s="1"/>
      <c r="AR136" s="1"/>
      <c r="AS136" s="1"/>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459"/>
      <c r="AM137" s="459"/>
      <c r="AN137" s="459"/>
      <c r="AO137" s="1"/>
      <c r="AP137" s="1"/>
      <c r="AQ137" s="1"/>
      <c r="AR137" s="1"/>
      <c r="AS137" s="1"/>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5"/>
      <c r="N138" s="261"/>
      <c r="O138" s="427"/>
      <c r="P138" s="429"/>
      <c r="Q138" s="290"/>
      <c r="S138" s="1"/>
      <c r="T138" s="1"/>
      <c r="U138" s="1"/>
      <c r="V138" s="1"/>
      <c r="W138" s="1"/>
      <c r="X138" s="1"/>
      <c r="Y138" s="1"/>
      <c r="Z138" s="1"/>
      <c r="AA138" s="1"/>
      <c r="AB138" s="1"/>
      <c r="AC138" s="1"/>
      <c r="AD138" s="1"/>
      <c r="AE138" s="1"/>
      <c r="AF138" s="1"/>
      <c r="AG138" s="1"/>
      <c r="AH138" s="73"/>
      <c r="AI138" s="3"/>
      <c r="AJ138" s="1"/>
      <c r="AK138" s="1"/>
      <c r="AL138" s="459"/>
      <c r="AM138" s="459"/>
      <c r="AN138" s="459"/>
      <c r="AO138" s="1"/>
      <c r="AP138" s="1"/>
      <c r="AQ138" s="1"/>
      <c r="AR138" s="1"/>
      <c r="AS138" s="1"/>
      <c r="AT138" s="459"/>
      <c r="AU138" s="459"/>
      <c r="AV138" s="459"/>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c r="CJ138" s="459"/>
      <c r="CK138" s="459"/>
      <c r="CL138" s="459"/>
      <c r="CM138" s="459"/>
      <c r="CN138" s="459"/>
      <c r="CO138" s="459"/>
      <c r="CP138" s="459"/>
      <c r="CQ138" s="459"/>
      <c r="CR138" s="459"/>
      <c r="CS138" s="459"/>
      <c r="CT138" s="459"/>
      <c r="CU138" s="459"/>
      <c r="CV138" s="459"/>
      <c r="CW138" s="459"/>
      <c r="CX138" s="459"/>
      <c r="CY138" s="459"/>
      <c r="CZ138" s="459"/>
    </row>
    <row r="139" spans="1:104" s="81" customFormat="1" ht="19.350000000000001" hidden="1" customHeight="1" outlineLevel="1">
      <c r="A139" s="252"/>
      <c r="B139" s="423">
        <f>$O$126</f>
        <v>0</v>
      </c>
      <c r="C139" s="424"/>
      <c r="D139" s="275"/>
      <c r="E139" s="261" t="s">
        <v>51</v>
      </c>
      <c r="F139" s="300" t="str">
        <f>"("&amp;$H$138&amp;" "&amp;$K$138&amp;" + "&amp;$I$53&amp;" "&amp;$I$54&amp;")"</f>
        <v>(NEDO事業の従事時間(h/月) 0 + 他の公的事業従事時間(h/月) 0)</v>
      </c>
      <c r="G139" s="291"/>
      <c r="H139" s="292"/>
      <c r="I139" s="292"/>
      <c r="J139" s="292"/>
      <c r="K139" s="292"/>
      <c r="L139" s="292"/>
      <c r="M139" s="426"/>
      <c r="N139" s="296"/>
      <c r="O139" s="428"/>
      <c r="P139" s="428"/>
      <c r="Q139" s="293"/>
      <c r="S139" s="1"/>
      <c r="T139" s="1"/>
      <c r="U139" s="1"/>
      <c r="V139" s="1"/>
      <c r="W139" s="1"/>
      <c r="X139" s="1"/>
      <c r="Y139" s="1"/>
      <c r="Z139" s="1"/>
      <c r="AA139" s="1"/>
      <c r="AB139" s="1"/>
      <c r="AC139" s="1"/>
      <c r="AD139" s="1"/>
      <c r="AE139" s="1"/>
      <c r="AF139" s="1"/>
      <c r="AG139" s="1"/>
      <c r="AH139" s="73"/>
      <c r="AI139" s="3"/>
      <c r="AJ139" s="1"/>
      <c r="AK139" s="1"/>
      <c r="AL139" s="459"/>
      <c r="AM139" s="459"/>
      <c r="AN139" s="459"/>
      <c r="AO139" s="1"/>
      <c r="AP139" s="1"/>
      <c r="AQ139" s="1"/>
      <c r="AR139" s="1"/>
      <c r="AS139" s="1"/>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c r="CK139" s="459"/>
      <c r="CL139" s="459"/>
      <c r="CM139" s="459"/>
      <c r="CN139" s="459"/>
      <c r="CO139" s="459"/>
      <c r="CP139" s="459"/>
      <c r="CQ139" s="459"/>
      <c r="CR139" s="459"/>
      <c r="CS139" s="459"/>
      <c r="CT139" s="459"/>
      <c r="CU139" s="459"/>
      <c r="CV139" s="459"/>
      <c r="CW139" s="459"/>
      <c r="CX139" s="459"/>
      <c r="CY139" s="459"/>
      <c r="CZ139" s="459"/>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459"/>
      <c r="AM140" s="459"/>
      <c r="AN140" s="459"/>
      <c r="AO140" s="1"/>
      <c r="AP140" s="1"/>
      <c r="AQ140" s="1"/>
      <c r="AR140" s="1"/>
      <c r="AS140" s="1"/>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c r="CK140" s="459"/>
      <c r="CL140" s="459"/>
      <c r="CM140" s="459"/>
      <c r="CN140" s="459"/>
      <c r="CO140" s="459"/>
      <c r="CP140" s="459"/>
      <c r="CQ140" s="459"/>
      <c r="CR140" s="459"/>
      <c r="CS140" s="459"/>
      <c r="CT140" s="459"/>
      <c r="CU140" s="459"/>
      <c r="CV140" s="459"/>
      <c r="CW140" s="459"/>
      <c r="CX140" s="459"/>
      <c r="CY140" s="459"/>
      <c r="CZ140" s="459"/>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459"/>
      <c r="AM141" s="459"/>
      <c r="AN141" s="459"/>
      <c r="AO141" s="1"/>
      <c r="AP141" s="1"/>
      <c r="AQ141" s="1"/>
      <c r="AR141" s="1"/>
      <c r="AS141" s="1"/>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c r="CK141" s="459"/>
      <c r="CL141" s="459"/>
      <c r="CM141" s="459"/>
      <c r="CN141" s="459"/>
      <c r="CO141" s="459"/>
      <c r="CP141" s="459"/>
      <c r="CQ141" s="459"/>
      <c r="CR141" s="459"/>
      <c r="CS141" s="459"/>
      <c r="CT141" s="459"/>
      <c r="CU141" s="459"/>
      <c r="CV141" s="459"/>
      <c r="CW141" s="459"/>
      <c r="CX141" s="459"/>
      <c r="CY141" s="459"/>
      <c r="CZ141" s="459"/>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459"/>
      <c r="AM142" s="459"/>
      <c r="AN142" s="459"/>
      <c r="AO142" s="1"/>
      <c r="AP142" s="1"/>
      <c r="AQ142" s="1"/>
      <c r="AR142" s="1"/>
      <c r="AS142" s="1"/>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459"/>
      <c r="AM143" s="459"/>
      <c r="AN143" s="459"/>
      <c r="AO143" s="1"/>
      <c r="AP143" s="1"/>
      <c r="AQ143" s="1"/>
      <c r="AR143" s="1"/>
      <c r="AS143" s="1"/>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459"/>
      <c r="AM144" s="459"/>
      <c r="AN144" s="459"/>
      <c r="AO144" s="1"/>
      <c r="AP144" s="1"/>
      <c r="AQ144" s="1"/>
      <c r="AR144" s="1"/>
      <c r="AS144" s="1"/>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459"/>
      <c r="AM145" s="459"/>
      <c r="AN145" s="459"/>
      <c r="AO145" s="1"/>
      <c r="AP145" s="1"/>
      <c r="AQ145" s="1"/>
      <c r="AR145" s="1"/>
      <c r="AS145" s="1"/>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459"/>
      <c r="AM146" s="459"/>
      <c r="AN146" s="459"/>
      <c r="AO146" s="1"/>
      <c r="AP146" s="1"/>
      <c r="AQ146" s="1"/>
      <c r="AR146" s="1"/>
      <c r="AS146" s="1"/>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459"/>
      <c r="AM147" s="459"/>
      <c r="AN147" s="459"/>
      <c r="AO147" s="1"/>
      <c r="AP147" s="1"/>
      <c r="AQ147" s="1"/>
      <c r="AR147" s="1"/>
      <c r="AS147" s="1"/>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c r="CK147" s="459"/>
      <c r="CL147" s="459"/>
      <c r="CM147" s="459"/>
      <c r="CN147" s="459"/>
      <c r="CO147" s="459"/>
      <c r="CP147" s="459"/>
      <c r="CQ147" s="459"/>
      <c r="CR147" s="459"/>
      <c r="CS147" s="459"/>
      <c r="CT147" s="459"/>
      <c r="CU147" s="459"/>
      <c r="CV147" s="459"/>
      <c r="CW147" s="459"/>
      <c r="CX147" s="459"/>
      <c r="CY147" s="459"/>
      <c r="CZ147" s="459"/>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459"/>
      <c r="AM148" s="459"/>
      <c r="AN148" s="459"/>
      <c r="AO148" s="1"/>
      <c r="AP148" s="1"/>
      <c r="AQ148" s="1"/>
      <c r="AR148" s="1"/>
      <c r="AS148" s="1"/>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459"/>
      <c r="AM149" s="459"/>
      <c r="AN149" s="459"/>
      <c r="AO149" s="1"/>
      <c r="AP149" s="1"/>
      <c r="AQ149" s="1"/>
      <c r="AR149" s="1"/>
      <c r="AS149" s="1"/>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459"/>
      <c r="AM150" s="459"/>
      <c r="AN150" s="459"/>
      <c r="AO150" s="1"/>
      <c r="AP150" s="1"/>
      <c r="AQ150" s="1"/>
      <c r="AR150" s="1"/>
      <c r="AS150" s="1"/>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459"/>
      <c r="AM151" s="459"/>
      <c r="AN151" s="459"/>
      <c r="AO151" s="1"/>
      <c r="AP151" s="1"/>
      <c r="AQ151" s="1"/>
      <c r="AR151" s="1"/>
      <c r="AS151" s="1"/>
      <c r="AT151" s="459"/>
      <c r="AU151" s="459"/>
      <c r="AV151" s="459"/>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c r="CJ151" s="459"/>
      <c r="CK151" s="459"/>
      <c r="CL151" s="459"/>
      <c r="CM151" s="459"/>
      <c r="CN151" s="459"/>
      <c r="CO151" s="459"/>
      <c r="CP151" s="459"/>
      <c r="CQ151" s="459"/>
      <c r="CR151" s="459"/>
      <c r="CS151" s="459"/>
      <c r="CT151" s="459"/>
      <c r="CU151" s="459"/>
      <c r="CV151" s="459"/>
      <c r="CW151" s="459"/>
      <c r="CX151" s="459"/>
      <c r="CY151" s="459"/>
      <c r="CZ151" s="459"/>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459"/>
      <c r="AM152" s="459"/>
      <c r="AN152" s="459"/>
      <c r="AO152" s="1"/>
      <c r="AP152" s="1"/>
      <c r="AQ152" s="1"/>
      <c r="AR152" s="1"/>
      <c r="AS152" s="1"/>
      <c r="AT152" s="459"/>
      <c r="AU152" s="459"/>
      <c r="AV152" s="459"/>
      <c r="AW152" s="459"/>
      <c r="AX152" s="459"/>
      <c r="AY152" s="459"/>
      <c r="AZ152" s="459"/>
      <c r="BA152" s="459"/>
      <c r="BB152" s="459"/>
      <c r="BC152" s="459"/>
      <c r="BD152" s="459"/>
      <c r="BE152" s="459"/>
      <c r="BF152" s="459"/>
      <c r="BG152" s="459"/>
      <c r="BH152" s="459"/>
      <c r="BI152" s="459"/>
      <c r="BJ152" s="459"/>
      <c r="BK152" s="459"/>
      <c r="BL152" s="459"/>
      <c r="BM152" s="459"/>
      <c r="BN152" s="459"/>
      <c r="BO152" s="459"/>
      <c r="BP152" s="459"/>
      <c r="BQ152" s="459"/>
      <c r="BR152" s="459"/>
      <c r="BS152" s="459"/>
      <c r="BT152" s="459"/>
      <c r="BU152" s="459"/>
      <c r="BV152" s="459"/>
      <c r="BW152" s="459"/>
      <c r="BX152" s="459"/>
      <c r="BY152" s="459"/>
      <c r="BZ152" s="459"/>
      <c r="CA152" s="459"/>
      <c r="CB152" s="459"/>
      <c r="CC152" s="459"/>
      <c r="CD152" s="459"/>
      <c r="CE152" s="459"/>
      <c r="CF152" s="459"/>
      <c r="CG152" s="459"/>
      <c r="CH152" s="459"/>
      <c r="CI152" s="459"/>
      <c r="CJ152" s="459"/>
      <c r="CK152" s="459"/>
      <c r="CL152" s="459"/>
      <c r="CM152" s="459"/>
      <c r="CN152" s="459"/>
      <c r="CO152" s="459"/>
      <c r="CP152" s="459"/>
      <c r="CQ152" s="459"/>
      <c r="CR152" s="459"/>
      <c r="CS152" s="459"/>
      <c r="CT152" s="459"/>
      <c r="CU152" s="459"/>
      <c r="CV152" s="459"/>
      <c r="CW152" s="459"/>
      <c r="CX152" s="459"/>
      <c r="CY152" s="459"/>
      <c r="CZ152" s="459"/>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459"/>
      <c r="AM153" s="459"/>
      <c r="AN153" s="459"/>
      <c r="AO153" s="1"/>
      <c r="AP153" s="1"/>
      <c r="AQ153" s="1"/>
      <c r="AR153" s="1"/>
      <c r="AS153" s="1"/>
      <c r="AT153" s="459"/>
      <c r="AU153" s="459"/>
      <c r="AV153" s="459"/>
      <c r="AW153" s="459"/>
      <c r="AX153" s="459"/>
      <c r="AY153" s="459"/>
      <c r="AZ153" s="459"/>
      <c r="BA153" s="459"/>
      <c r="BB153" s="459"/>
      <c r="BC153" s="459"/>
      <c r="BD153" s="459"/>
      <c r="BE153" s="459"/>
      <c r="BF153" s="459"/>
      <c r="BG153" s="459"/>
      <c r="BH153" s="459"/>
      <c r="BI153" s="459"/>
      <c r="BJ153" s="459"/>
      <c r="BK153" s="459"/>
      <c r="BL153" s="459"/>
      <c r="BM153" s="459"/>
      <c r="BN153" s="459"/>
      <c r="BO153" s="459"/>
      <c r="BP153" s="459"/>
      <c r="BQ153" s="459"/>
      <c r="BR153" s="459"/>
      <c r="BS153" s="459"/>
      <c r="BT153" s="459"/>
      <c r="BU153" s="459"/>
      <c r="BV153" s="459"/>
      <c r="BW153" s="459"/>
      <c r="BX153" s="459"/>
      <c r="BY153" s="459"/>
      <c r="BZ153" s="459"/>
      <c r="CA153" s="459"/>
      <c r="CB153" s="459"/>
      <c r="CC153" s="459"/>
      <c r="CD153" s="459"/>
      <c r="CE153" s="459"/>
      <c r="CF153" s="459"/>
      <c r="CG153" s="459"/>
      <c r="CH153" s="459"/>
      <c r="CI153" s="459"/>
      <c r="CJ153" s="459"/>
      <c r="CK153" s="459"/>
      <c r="CL153" s="459"/>
      <c r="CM153" s="459"/>
      <c r="CN153" s="459"/>
      <c r="CO153" s="459"/>
      <c r="CP153" s="459"/>
      <c r="CQ153" s="459"/>
      <c r="CR153" s="459"/>
      <c r="CS153" s="459"/>
      <c r="CT153" s="459"/>
      <c r="CU153" s="459"/>
      <c r="CV153" s="459"/>
      <c r="CW153" s="459"/>
      <c r="CX153" s="459"/>
      <c r="CY153" s="459"/>
      <c r="CZ153" s="459"/>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459"/>
      <c r="AM154" s="459"/>
      <c r="AN154" s="459"/>
      <c r="AO154" s="1"/>
      <c r="AP154" s="1"/>
      <c r="AQ154" s="1"/>
      <c r="AR154" s="1"/>
      <c r="AS154" s="1"/>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459"/>
      <c r="AM155" s="459"/>
      <c r="AN155" s="459"/>
      <c r="AO155" s="1"/>
      <c r="AP155" s="1"/>
      <c r="AQ155" s="1"/>
      <c r="AR155" s="1"/>
      <c r="AS155" s="1"/>
      <c r="AT155" s="459"/>
      <c r="AU155" s="459"/>
      <c r="AV155" s="459"/>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row>
    <row r="156" spans="1:104" s="81" customFormat="1" ht="19.350000000000001" hidden="1" customHeight="1" outlineLevel="1">
      <c r="A156" s="268"/>
      <c r="B156" s="253" t="str">
        <f>$A$53</f>
        <v>所定労働日数(日/月)</v>
      </c>
      <c r="C156" s="237"/>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459"/>
      <c r="AM156" s="459"/>
      <c r="AN156" s="459"/>
      <c r="AO156" s="1"/>
      <c r="AP156" s="1"/>
      <c r="AQ156" s="1"/>
      <c r="AR156" s="1"/>
      <c r="AS156" s="1"/>
      <c r="AT156" s="459"/>
      <c r="AU156" s="459"/>
      <c r="AV156" s="459"/>
      <c r="AW156" s="459"/>
      <c r="AX156" s="459"/>
      <c r="AY156" s="459"/>
      <c r="AZ156" s="459"/>
      <c r="BA156" s="459"/>
      <c r="BB156" s="459"/>
      <c r="BC156" s="459"/>
      <c r="BD156" s="459"/>
      <c r="BE156" s="459"/>
      <c r="BF156" s="459"/>
      <c r="BG156" s="459"/>
      <c r="BH156" s="459"/>
      <c r="BI156" s="459"/>
      <c r="BJ156" s="459"/>
      <c r="BK156" s="459"/>
      <c r="BL156" s="459"/>
      <c r="BM156" s="459"/>
      <c r="BN156" s="459"/>
      <c r="BO156" s="459"/>
      <c r="BP156" s="459"/>
      <c r="BQ156" s="459"/>
      <c r="BR156" s="459"/>
      <c r="BS156" s="459"/>
      <c r="BT156" s="459"/>
      <c r="BU156" s="459"/>
      <c r="BV156" s="459"/>
      <c r="BW156" s="459"/>
      <c r="BX156" s="459"/>
      <c r="BY156" s="459"/>
      <c r="BZ156" s="459"/>
      <c r="CA156" s="459"/>
      <c r="CB156" s="459"/>
      <c r="CC156" s="459"/>
      <c r="CD156" s="459"/>
      <c r="CE156" s="459"/>
      <c r="CF156" s="459"/>
      <c r="CG156" s="459"/>
      <c r="CH156" s="459"/>
      <c r="CI156" s="459"/>
      <c r="CJ156" s="459"/>
      <c r="CK156" s="459"/>
      <c r="CL156" s="459"/>
      <c r="CM156" s="459"/>
      <c r="CN156" s="459"/>
      <c r="CO156" s="459"/>
      <c r="CP156" s="459"/>
      <c r="CQ156" s="459"/>
      <c r="CR156" s="459"/>
      <c r="CS156" s="459"/>
      <c r="CT156" s="459"/>
      <c r="CU156" s="459"/>
      <c r="CV156" s="459"/>
      <c r="CW156" s="459"/>
      <c r="CX156" s="459"/>
      <c r="CY156" s="459"/>
      <c r="CZ156" s="459"/>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459"/>
      <c r="AM157" s="459"/>
      <c r="AN157" s="459"/>
      <c r="AO157" s="1"/>
      <c r="AP157" s="1"/>
      <c r="AQ157" s="1"/>
      <c r="AR157" s="1"/>
      <c r="AS157" s="1"/>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459"/>
      <c r="CZ157" s="459"/>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459"/>
      <c r="AM158" s="459"/>
      <c r="AN158" s="459"/>
      <c r="AO158" s="1"/>
      <c r="AP158" s="1"/>
      <c r="AQ158" s="1"/>
      <c r="AR158" s="1"/>
      <c r="AS158" s="1"/>
      <c r="AT158" s="459"/>
      <c r="AU158" s="459"/>
      <c r="AV158" s="459"/>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c r="CJ158" s="459"/>
      <c r="CK158" s="459"/>
      <c r="CL158" s="459"/>
      <c r="CM158" s="459"/>
      <c r="CN158" s="459"/>
      <c r="CO158" s="459"/>
      <c r="CP158" s="459"/>
      <c r="CQ158" s="459"/>
      <c r="CR158" s="459"/>
      <c r="CS158" s="459"/>
      <c r="CT158" s="459"/>
      <c r="CU158" s="459"/>
      <c r="CV158" s="459"/>
      <c r="CW158" s="459"/>
      <c r="CX158" s="459"/>
      <c r="CY158" s="459"/>
      <c r="CZ158" s="459"/>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459"/>
      <c r="AM159" s="459"/>
      <c r="AN159" s="459"/>
      <c r="AO159" s="1"/>
      <c r="AP159" s="1"/>
      <c r="AQ159" s="1"/>
      <c r="AR159" s="1"/>
      <c r="AS159" s="1"/>
      <c r="AT159" s="459"/>
      <c r="AU159" s="459"/>
      <c r="AV159" s="459"/>
      <c r="AW159" s="459"/>
      <c r="AX159" s="459"/>
      <c r="AY159" s="459"/>
      <c r="AZ159" s="459"/>
      <c r="BA159" s="459"/>
      <c r="BB159" s="459"/>
      <c r="BC159" s="459"/>
      <c r="BD159" s="459"/>
      <c r="BE159" s="459"/>
      <c r="BF159" s="459"/>
      <c r="BG159" s="459"/>
      <c r="BH159" s="459"/>
      <c r="BI159" s="459"/>
      <c r="BJ159" s="459"/>
      <c r="BK159" s="459"/>
      <c r="BL159" s="459"/>
      <c r="BM159" s="459"/>
      <c r="BN159" s="459"/>
      <c r="BO159" s="459"/>
      <c r="BP159" s="459"/>
      <c r="BQ159" s="459"/>
      <c r="BR159" s="459"/>
      <c r="BS159" s="459"/>
      <c r="BT159" s="459"/>
      <c r="BU159" s="459"/>
      <c r="BV159" s="459"/>
      <c r="BW159" s="459"/>
      <c r="BX159" s="459"/>
      <c r="BY159" s="459"/>
      <c r="BZ159" s="459"/>
      <c r="CA159" s="459"/>
      <c r="CB159" s="459"/>
      <c r="CC159" s="459"/>
      <c r="CD159" s="459"/>
      <c r="CE159" s="459"/>
      <c r="CF159" s="459"/>
      <c r="CG159" s="459"/>
      <c r="CH159" s="459"/>
      <c r="CI159" s="459"/>
      <c r="CJ159" s="459"/>
      <c r="CK159" s="459"/>
      <c r="CL159" s="459"/>
      <c r="CM159" s="459"/>
      <c r="CN159" s="459"/>
      <c r="CO159" s="459"/>
      <c r="CP159" s="459"/>
      <c r="CQ159" s="459"/>
      <c r="CR159" s="459"/>
      <c r="CS159" s="459"/>
      <c r="CT159" s="459"/>
      <c r="CU159" s="459"/>
      <c r="CV159" s="459"/>
      <c r="CW159" s="459"/>
      <c r="CX159" s="459"/>
      <c r="CY159" s="459"/>
      <c r="CZ159" s="459"/>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4"/>
      <c r="Q160" s="260"/>
      <c r="S160" s="1"/>
      <c r="T160" s="1"/>
      <c r="U160" s="1"/>
      <c r="V160" s="1"/>
      <c r="W160" s="1"/>
      <c r="X160" s="1"/>
      <c r="Y160" s="1"/>
      <c r="Z160" s="1"/>
      <c r="AA160" s="1"/>
      <c r="AB160" s="1"/>
      <c r="AC160" s="1"/>
      <c r="AD160" s="1"/>
      <c r="AE160" s="1"/>
      <c r="AF160" s="1"/>
      <c r="AG160" s="1"/>
      <c r="AH160" s="73"/>
      <c r="AI160" s="3"/>
      <c r="AJ160" s="1"/>
      <c r="AK160" s="1"/>
      <c r="AL160" s="459"/>
      <c r="AM160" s="459"/>
      <c r="AN160" s="459"/>
      <c r="AO160" s="1"/>
      <c r="AP160" s="1"/>
      <c r="AQ160" s="1"/>
      <c r="AR160" s="1"/>
      <c r="AS160" s="1"/>
      <c r="AT160" s="459"/>
      <c r="AU160" s="459"/>
      <c r="AV160" s="459"/>
      <c r="AW160" s="459"/>
      <c r="AX160" s="459"/>
      <c r="AY160" s="459"/>
      <c r="AZ160" s="459"/>
      <c r="BA160" s="459"/>
      <c r="BB160" s="459"/>
      <c r="BC160" s="459"/>
      <c r="BD160" s="459"/>
      <c r="BE160" s="459"/>
      <c r="BF160" s="459"/>
      <c r="BG160" s="459"/>
      <c r="BH160" s="459"/>
      <c r="BI160" s="459"/>
      <c r="BJ160" s="459"/>
      <c r="BK160" s="459"/>
      <c r="BL160" s="459"/>
      <c r="BM160" s="459"/>
      <c r="BN160" s="459"/>
      <c r="BO160" s="459"/>
      <c r="BP160" s="459"/>
      <c r="BQ160" s="459"/>
      <c r="BR160" s="459"/>
      <c r="BS160" s="459"/>
      <c r="BT160" s="459"/>
      <c r="BU160" s="459"/>
      <c r="BV160" s="459"/>
      <c r="BW160" s="459"/>
      <c r="BX160" s="459"/>
      <c r="BY160" s="459"/>
      <c r="BZ160" s="459"/>
      <c r="CA160" s="459"/>
      <c r="CB160" s="459"/>
      <c r="CC160" s="459"/>
      <c r="CD160" s="459"/>
      <c r="CE160" s="459"/>
      <c r="CF160" s="459"/>
      <c r="CG160" s="459"/>
      <c r="CH160" s="459"/>
      <c r="CI160" s="459"/>
      <c r="CJ160" s="459"/>
      <c r="CK160" s="459"/>
      <c r="CL160" s="459"/>
      <c r="CM160" s="459"/>
      <c r="CN160" s="459"/>
      <c r="CO160" s="459"/>
      <c r="CP160" s="459"/>
      <c r="CQ160" s="459"/>
      <c r="CR160" s="459"/>
      <c r="CS160" s="459"/>
      <c r="CT160" s="459"/>
      <c r="CU160" s="459"/>
      <c r="CV160" s="459"/>
      <c r="CW160" s="459"/>
      <c r="CX160" s="459"/>
      <c r="CY160" s="459"/>
      <c r="CZ160" s="459"/>
    </row>
    <row r="161" spans="1:104" s="81" customFormat="1" ht="19.350000000000001" hidden="1" customHeight="1" outlineLevel="1">
      <c r="A161" s="252"/>
      <c r="B161" s="435" t="str">
        <f>TEXT($B$58*$F$58-G58,"###.00")&amp;" /固定除く"</f>
        <v>.00 /固定除く</v>
      </c>
      <c r="C161" s="428"/>
      <c r="D161" s="428"/>
      <c r="E161" s="276" t="str" cm="1">
        <f t="array" ref="E161">_xlfn.IFS(($B$58*$F$58-G58)&lt;G161,"＜",($B$58*$F$58-G58)&gt;=G161,"≧",TRUE,"")</f>
        <v>≧</v>
      </c>
      <c r="F161" s="257"/>
      <c r="G161" s="277">
        <f>$H$54+$I$54</f>
        <v>0</v>
      </c>
      <c r="H161" s="303" t="s">
        <v>57</v>
      </c>
      <c r="I161" s="263"/>
      <c r="J161" s="455">
        <f>$H$54</f>
        <v>0</v>
      </c>
      <c r="K161" s="428"/>
      <c r="L161" s="308"/>
      <c r="M161" s="296"/>
      <c r="N161" s="303" t="s">
        <v>61</v>
      </c>
      <c r="O161" s="296">
        <f>$I$54</f>
        <v>0</v>
      </c>
      <c r="P161" s="454"/>
      <c r="Q161" s="260"/>
      <c r="S161" s="1"/>
      <c r="T161" s="1"/>
      <c r="U161" s="1"/>
      <c r="V161" s="1"/>
      <c r="W161" s="1"/>
      <c r="X161" s="1"/>
      <c r="Y161" s="1"/>
      <c r="Z161" s="1"/>
      <c r="AA161" s="1"/>
      <c r="AB161" s="1"/>
      <c r="AC161" s="1"/>
      <c r="AD161" s="1"/>
      <c r="AE161" s="1"/>
      <c r="AF161" s="1"/>
      <c r="AG161" s="1"/>
      <c r="AH161" s="73"/>
      <c r="AI161" s="3"/>
      <c r="AJ161" s="1"/>
      <c r="AK161" s="1"/>
      <c r="AL161" s="459"/>
      <c r="AM161" s="459"/>
      <c r="AN161" s="459"/>
      <c r="AO161" s="1"/>
      <c r="AP161" s="1"/>
      <c r="AQ161" s="1"/>
      <c r="AR161" s="1"/>
      <c r="AS161" s="1"/>
      <c r="AT161" s="459"/>
      <c r="AU161" s="459"/>
      <c r="AV161" s="459"/>
      <c r="AW161" s="459"/>
      <c r="AX161" s="459"/>
      <c r="AY161" s="459"/>
      <c r="AZ161" s="459"/>
      <c r="BA161" s="459"/>
      <c r="BB161" s="459"/>
      <c r="BC161" s="459"/>
      <c r="BD161" s="459"/>
      <c r="BE161" s="459"/>
      <c r="BF161" s="459"/>
      <c r="BG161" s="459"/>
      <c r="BH161" s="459"/>
      <c r="BI161" s="459"/>
      <c r="BJ161" s="459"/>
      <c r="BK161" s="459"/>
      <c r="BL161" s="459"/>
      <c r="BM161" s="459"/>
      <c r="BN161" s="459"/>
      <c r="BO161" s="459"/>
      <c r="BP161" s="459"/>
      <c r="BQ161" s="459"/>
      <c r="BR161" s="459"/>
      <c r="BS161" s="459"/>
      <c r="BT161" s="459"/>
      <c r="BU161" s="459"/>
      <c r="BV161" s="459"/>
      <c r="BW161" s="459"/>
      <c r="BX161" s="459"/>
      <c r="BY161" s="459"/>
      <c r="BZ161" s="459"/>
      <c r="CA161" s="459"/>
      <c r="CB161" s="459"/>
      <c r="CC161" s="459"/>
      <c r="CD161" s="459"/>
      <c r="CE161" s="459"/>
      <c r="CF161" s="459"/>
      <c r="CG161" s="459"/>
      <c r="CH161" s="459"/>
      <c r="CI161" s="459"/>
      <c r="CJ161" s="459"/>
      <c r="CK161" s="459"/>
      <c r="CL161" s="459"/>
      <c r="CM161" s="459"/>
      <c r="CN161" s="459"/>
      <c r="CO161" s="459"/>
      <c r="CP161" s="459"/>
      <c r="CQ161" s="459"/>
      <c r="CR161" s="459"/>
      <c r="CS161" s="459"/>
      <c r="CT161" s="459"/>
      <c r="CU161" s="459"/>
      <c r="CV161" s="459"/>
      <c r="CW161" s="459"/>
      <c r="CX161" s="459"/>
      <c r="CY161" s="459"/>
      <c r="CZ161" s="459"/>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459"/>
      <c r="AM162" s="459"/>
      <c r="AN162" s="459"/>
      <c r="AO162" s="1"/>
      <c r="AP162" s="1"/>
      <c r="AQ162" s="1"/>
      <c r="AR162" s="1"/>
      <c r="AS162" s="1"/>
      <c r="AT162" s="459"/>
      <c r="AU162" s="459"/>
      <c r="AV162" s="459"/>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c r="CJ162" s="459"/>
      <c r="CK162" s="459"/>
      <c r="CL162" s="459"/>
      <c r="CM162" s="459"/>
      <c r="CN162" s="459"/>
      <c r="CO162" s="459"/>
      <c r="CP162" s="459"/>
      <c r="CQ162" s="459"/>
      <c r="CR162" s="459"/>
      <c r="CS162" s="459"/>
      <c r="CT162" s="459"/>
      <c r="CU162" s="459"/>
      <c r="CV162" s="459"/>
      <c r="CW162" s="459"/>
      <c r="CX162" s="459"/>
      <c r="CY162" s="459"/>
      <c r="CZ162" s="459"/>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7"/>
      <c r="P163" s="454"/>
      <c r="Q163" s="260"/>
      <c r="S163" s="1"/>
      <c r="T163" s="1"/>
      <c r="U163" s="1"/>
      <c r="V163" s="1"/>
      <c r="W163" s="1"/>
      <c r="X163" s="1"/>
      <c r="Y163" s="1"/>
      <c r="Z163" s="1"/>
      <c r="AA163" s="1"/>
      <c r="AB163" s="1"/>
      <c r="AC163" s="1"/>
      <c r="AD163" s="1"/>
      <c r="AE163" s="1"/>
      <c r="AF163" s="1"/>
      <c r="AG163" s="1"/>
      <c r="AH163" s="73"/>
      <c r="AI163" s="3"/>
      <c r="AJ163" s="1"/>
      <c r="AK163" s="1"/>
      <c r="AL163" s="459"/>
      <c r="AM163" s="459"/>
      <c r="AN163" s="459"/>
      <c r="AO163" s="1"/>
      <c r="AP163" s="1"/>
      <c r="AQ163" s="1"/>
      <c r="AR163" s="1"/>
      <c r="AS163" s="1"/>
      <c r="AT163" s="459"/>
      <c r="AU163" s="459"/>
      <c r="AV163" s="459"/>
      <c r="AW163" s="459"/>
      <c r="AX163" s="459"/>
      <c r="AY163" s="459"/>
      <c r="AZ163" s="459"/>
      <c r="BA163" s="459"/>
      <c r="BB163" s="459"/>
      <c r="BC163" s="459"/>
      <c r="BD163" s="459"/>
      <c r="BE163" s="459"/>
      <c r="BF163" s="459"/>
      <c r="BG163" s="459"/>
      <c r="BH163" s="459"/>
      <c r="BI163" s="459"/>
      <c r="BJ163" s="459"/>
      <c r="BK163" s="459"/>
      <c r="BL163" s="459"/>
      <c r="BM163" s="459"/>
      <c r="BN163" s="459"/>
      <c r="BO163" s="459"/>
      <c r="BP163" s="459"/>
      <c r="BQ163" s="459"/>
      <c r="BR163" s="459"/>
      <c r="BS163" s="459"/>
      <c r="BT163" s="459"/>
      <c r="BU163" s="459"/>
      <c r="BV163" s="459"/>
      <c r="BW163" s="459"/>
      <c r="BX163" s="459"/>
      <c r="BY163" s="459"/>
      <c r="BZ163" s="459"/>
      <c r="CA163" s="459"/>
      <c r="CB163" s="459"/>
      <c r="CC163" s="459"/>
      <c r="CD163" s="459"/>
      <c r="CE163" s="459"/>
      <c r="CF163" s="459"/>
      <c r="CG163" s="459"/>
      <c r="CH163" s="459"/>
      <c r="CI163" s="459"/>
      <c r="CJ163" s="459"/>
      <c r="CK163" s="459"/>
      <c r="CL163" s="459"/>
      <c r="CM163" s="459"/>
      <c r="CN163" s="459"/>
      <c r="CO163" s="459"/>
      <c r="CP163" s="459"/>
      <c r="CQ163" s="459"/>
      <c r="CR163" s="459"/>
      <c r="CS163" s="459"/>
      <c r="CT163" s="459"/>
      <c r="CU163" s="459"/>
      <c r="CV163" s="459"/>
      <c r="CW163" s="459"/>
      <c r="CX163" s="459"/>
      <c r="CY163" s="459"/>
      <c r="CZ163" s="459"/>
    </row>
    <row r="164" spans="1:104" s="81" customFormat="1" ht="19.350000000000001" hidden="1" customHeight="1" outlineLevel="1">
      <c r="A164" s="252"/>
      <c r="B164" s="435" t="str">
        <f>TEXT($B$58*$F$58+$D$58-G58,"###.00")&amp;" /固定含む"</f>
        <v>.00 /固定含む</v>
      </c>
      <c r="C164" s="428"/>
      <c r="D164" s="42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8"/>
      <c r="P164" s="454"/>
      <c r="Q164" s="260"/>
      <c r="S164" s="1"/>
      <c r="T164" s="1"/>
      <c r="U164" s="1"/>
      <c r="V164" s="1"/>
      <c r="W164" s="1"/>
      <c r="X164" s="1"/>
      <c r="Y164" s="1"/>
      <c r="Z164" s="1"/>
      <c r="AA164" s="1"/>
      <c r="AB164" s="1"/>
      <c r="AC164" s="1"/>
      <c r="AD164" s="1"/>
      <c r="AE164" s="1"/>
      <c r="AF164" s="1"/>
      <c r="AG164" s="1"/>
      <c r="AH164" s="73"/>
      <c r="AI164" s="3"/>
      <c r="AJ164" s="1"/>
      <c r="AK164" s="1"/>
      <c r="AL164" s="459"/>
      <c r="AM164" s="459"/>
      <c r="AN164" s="459"/>
      <c r="AO164" s="1"/>
      <c r="AP164" s="1"/>
      <c r="AQ164" s="1"/>
      <c r="AR164" s="1"/>
      <c r="AS164" s="1"/>
      <c r="AT164" s="459"/>
      <c r="AU164" s="459"/>
      <c r="AV164" s="459"/>
      <c r="AW164" s="459"/>
      <c r="AX164" s="459"/>
      <c r="AY164" s="459"/>
      <c r="AZ164" s="459"/>
      <c r="BA164" s="459"/>
      <c r="BB164" s="459"/>
      <c r="BC164" s="459"/>
      <c r="BD164" s="459"/>
      <c r="BE164" s="459"/>
      <c r="BF164" s="459"/>
      <c r="BG164" s="459"/>
      <c r="BH164" s="459"/>
      <c r="BI164" s="459"/>
      <c r="BJ164" s="459"/>
      <c r="BK164" s="459"/>
      <c r="BL164" s="459"/>
      <c r="BM164" s="459"/>
      <c r="BN164" s="459"/>
      <c r="BO164" s="459"/>
      <c r="BP164" s="459"/>
      <c r="BQ164" s="459"/>
      <c r="BR164" s="459"/>
      <c r="BS164" s="459"/>
      <c r="BT164" s="459"/>
      <c r="BU164" s="459"/>
      <c r="BV164" s="459"/>
      <c r="BW164" s="459"/>
      <c r="BX164" s="459"/>
      <c r="BY164" s="459"/>
      <c r="BZ164" s="459"/>
      <c r="CA164" s="459"/>
      <c r="CB164" s="459"/>
      <c r="CC164" s="459"/>
      <c r="CD164" s="459"/>
      <c r="CE164" s="459"/>
      <c r="CF164" s="459"/>
      <c r="CG164" s="459"/>
      <c r="CH164" s="459"/>
      <c r="CI164" s="459"/>
      <c r="CJ164" s="459"/>
      <c r="CK164" s="459"/>
      <c r="CL164" s="459"/>
      <c r="CM164" s="459"/>
      <c r="CN164" s="459"/>
      <c r="CO164" s="459"/>
      <c r="CP164" s="459"/>
      <c r="CQ164" s="459"/>
      <c r="CR164" s="459"/>
      <c r="CS164" s="459"/>
      <c r="CT164" s="459"/>
      <c r="CU164" s="459"/>
      <c r="CV164" s="459"/>
      <c r="CW164" s="459"/>
      <c r="CX164" s="459"/>
      <c r="CY164" s="459"/>
      <c r="CZ164" s="459"/>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459"/>
      <c r="AM165" s="459"/>
      <c r="AN165" s="459"/>
      <c r="AO165" s="1"/>
      <c r="AP165" s="1"/>
      <c r="AQ165" s="1"/>
      <c r="AR165" s="1"/>
      <c r="AS165" s="1"/>
      <c r="AT165" s="459"/>
      <c r="AU165" s="459"/>
      <c r="AV165" s="459"/>
      <c r="AW165" s="459"/>
      <c r="AX165" s="459"/>
      <c r="AY165" s="459"/>
      <c r="AZ165" s="459"/>
      <c r="BA165" s="459"/>
      <c r="BB165" s="459"/>
      <c r="BC165" s="459"/>
      <c r="BD165" s="459"/>
      <c r="BE165" s="459"/>
      <c r="BF165" s="459"/>
      <c r="BG165" s="459"/>
      <c r="BH165" s="459"/>
      <c r="BI165" s="459"/>
      <c r="BJ165" s="459"/>
      <c r="BK165" s="459"/>
      <c r="BL165" s="459"/>
      <c r="BM165" s="459"/>
      <c r="BN165" s="459"/>
      <c r="BO165" s="459"/>
      <c r="BP165" s="459"/>
      <c r="BQ165" s="459"/>
      <c r="BR165" s="459"/>
      <c r="BS165" s="459"/>
      <c r="BT165" s="459"/>
      <c r="BU165" s="459"/>
      <c r="BV165" s="459"/>
      <c r="BW165" s="459"/>
      <c r="BX165" s="459"/>
      <c r="BY165" s="459"/>
      <c r="BZ165" s="459"/>
      <c r="CA165" s="459"/>
      <c r="CB165" s="459"/>
      <c r="CC165" s="459"/>
      <c r="CD165" s="459"/>
      <c r="CE165" s="459"/>
      <c r="CF165" s="459"/>
      <c r="CG165" s="459"/>
      <c r="CH165" s="459"/>
      <c r="CI165" s="459"/>
      <c r="CJ165" s="459"/>
      <c r="CK165" s="459"/>
      <c r="CL165" s="459"/>
      <c r="CM165" s="459"/>
      <c r="CN165" s="459"/>
      <c r="CO165" s="459"/>
      <c r="CP165" s="459"/>
      <c r="CQ165" s="459"/>
      <c r="CR165" s="459"/>
      <c r="CS165" s="459"/>
      <c r="CT165" s="459"/>
      <c r="CU165" s="459"/>
      <c r="CV165" s="459"/>
      <c r="CW165" s="459"/>
      <c r="CX165" s="459"/>
      <c r="CY165" s="459"/>
      <c r="CZ165" s="459"/>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459"/>
      <c r="AM166" s="459"/>
      <c r="AN166" s="459"/>
      <c r="AO166" s="1"/>
      <c r="AP166" s="1"/>
      <c r="AQ166" s="1"/>
      <c r="AR166" s="1"/>
      <c r="AS166" s="1"/>
      <c r="AT166" s="459"/>
      <c r="AU166" s="459"/>
      <c r="AV166" s="459"/>
      <c r="AW166" s="459"/>
      <c r="AX166" s="459"/>
      <c r="AY166" s="459"/>
      <c r="AZ166" s="459"/>
      <c r="BA166" s="459"/>
      <c r="BB166" s="459"/>
      <c r="BC166" s="459"/>
      <c r="BD166" s="459"/>
      <c r="BE166" s="459"/>
      <c r="BF166" s="459"/>
      <c r="BG166" s="459"/>
      <c r="BH166" s="459"/>
      <c r="BI166" s="459"/>
      <c r="BJ166" s="459"/>
      <c r="BK166" s="459"/>
      <c r="BL166" s="459"/>
      <c r="BM166" s="459"/>
      <c r="BN166" s="459"/>
      <c r="BO166" s="459"/>
      <c r="BP166" s="459"/>
      <c r="BQ166" s="459"/>
      <c r="BR166" s="459"/>
      <c r="BS166" s="459"/>
      <c r="BT166" s="459"/>
      <c r="BU166" s="459"/>
      <c r="BV166" s="459"/>
      <c r="BW166" s="459"/>
      <c r="BX166" s="459"/>
      <c r="BY166" s="459"/>
      <c r="BZ166" s="459"/>
      <c r="CA166" s="459"/>
      <c r="CB166" s="459"/>
      <c r="CC166" s="459"/>
      <c r="CD166" s="459"/>
      <c r="CE166" s="459"/>
      <c r="CF166" s="459"/>
      <c r="CG166" s="459"/>
      <c r="CH166" s="459"/>
      <c r="CI166" s="459"/>
      <c r="CJ166" s="459"/>
      <c r="CK166" s="459"/>
      <c r="CL166" s="459"/>
      <c r="CM166" s="459"/>
      <c r="CN166" s="459"/>
      <c r="CO166" s="459"/>
      <c r="CP166" s="459"/>
      <c r="CQ166" s="459"/>
      <c r="CR166" s="459"/>
      <c r="CS166" s="459"/>
      <c r="CT166" s="459"/>
      <c r="CU166" s="459"/>
      <c r="CV166" s="459"/>
      <c r="CW166" s="459"/>
      <c r="CX166" s="459"/>
      <c r="CY166" s="459"/>
      <c r="CZ166" s="459"/>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459"/>
      <c r="AM167" s="459"/>
      <c r="AN167" s="459"/>
      <c r="AO167" s="1"/>
      <c r="AP167" s="1"/>
      <c r="AQ167" s="1"/>
      <c r="AR167" s="1"/>
      <c r="AS167" s="1"/>
      <c r="AT167" s="459"/>
      <c r="AU167" s="459"/>
      <c r="AV167" s="459"/>
      <c r="AW167" s="459"/>
      <c r="AX167" s="459"/>
      <c r="AY167" s="459"/>
      <c r="AZ167" s="459"/>
      <c r="BA167" s="459"/>
      <c r="BB167" s="459"/>
      <c r="BC167" s="459"/>
      <c r="BD167" s="459"/>
      <c r="BE167" s="459"/>
      <c r="BF167" s="459"/>
      <c r="BG167" s="459"/>
      <c r="BH167" s="459"/>
      <c r="BI167" s="459"/>
      <c r="BJ167" s="459"/>
      <c r="BK167" s="459"/>
      <c r="BL167" s="459"/>
      <c r="BM167" s="459"/>
      <c r="BN167" s="459"/>
      <c r="BO167" s="459"/>
      <c r="BP167" s="459"/>
      <c r="BQ167" s="459"/>
      <c r="BR167" s="459"/>
      <c r="BS167" s="459"/>
      <c r="BT167" s="459"/>
      <c r="BU167" s="459"/>
      <c r="BV167" s="459"/>
      <c r="BW167" s="459"/>
      <c r="BX167" s="459"/>
      <c r="BY167" s="459"/>
      <c r="BZ167" s="459"/>
      <c r="CA167" s="459"/>
      <c r="CB167" s="459"/>
      <c r="CC167" s="459"/>
      <c r="CD167" s="459"/>
      <c r="CE167" s="459"/>
      <c r="CF167" s="459"/>
      <c r="CG167" s="459"/>
      <c r="CH167" s="459"/>
      <c r="CI167" s="459"/>
      <c r="CJ167" s="459"/>
      <c r="CK167" s="459"/>
      <c r="CL167" s="459"/>
      <c r="CM167" s="459"/>
      <c r="CN167" s="459"/>
      <c r="CO167" s="459"/>
      <c r="CP167" s="459"/>
      <c r="CQ167" s="459"/>
      <c r="CR167" s="459"/>
      <c r="CS167" s="459"/>
      <c r="CT167" s="459"/>
      <c r="CU167" s="459"/>
      <c r="CV167" s="459"/>
      <c r="CW167" s="459"/>
      <c r="CX167" s="459"/>
      <c r="CY167" s="459"/>
      <c r="CZ167" s="459"/>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459"/>
      <c r="AM168" s="459"/>
      <c r="AN168" s="459"/>
      <c r="AO168" s="1"/>
      <c r="AP168" s="1"/>
      <c r="AQ168" s="1"/>
      <c r="AR168" s="1"/>
      <c r="AS168" s="1"/>
      <c r="AT168" s="459"/>
      <c r="AU168" s="459"/>
      <c r="AV168" s="459"/>
      <c r="AW168" s="459"/>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59"/>
      <c r="BY168" s="459"/>
      <c r="BZ168" s="459"/>
      <c r="CA168" s="459"/>
      <c r="CB168" s="459"/>
      <c r="CC168" s="459"/>
      <c r="CD168" s="459"/>
      <c r="CE168" s="459"/>
      <c r="CF168" s="459"/>
      <c r="CG168" s="459"/>
      <c r="CH168" s="459"/>
      <c r="CI168" s="459"/>
      <c r="CJ168" s="459"/>
      <c r="CK168" s="459"/>
      <c r="CL168" s="459"/>
      <c r="CM168" s="459"/>
      <c r="CN168" s="459"/>
      <c r="CO168" s="459"/>
      <c r="CP168" s="459"/>
      <c r="CQ168" s="459"/>
      <c r="CR168" s="459"/>
      <c r="CS168" s="459"/>
      <c r="CT168" s="459"/>
      <c r="CU168" s="459"/>
      <c r="CV168" s="459"/>
      <c r="CW168" s="459"/>
      <c r="CX168" s="459"/>
      <c r="CY168" s="459"/>
      <c r="CZ168" s="459"/>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459"/>
      <c r="AM169" s="459"/>
      <c r="AN169" s="459"/>
      <c r="AO169" s="1"/>
      <c r="AP169" s="1"/>
      <c r="AQ169" s="1"/>
      <c r="AR169" s="1"/>
      <c r="AS169" s="1"/>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c r="BS169" s="459"/>
      <c r="BT169" s="459"/>
      <c r="BU169" s="459"/>
      <c r="BV169" s="459"/>
      <c r="BW169" s="459"/>
      <c r="BX169" s="459"/>
      <c r="BY169" s="459"/>
      <c r="BZ169" s="459"/>
      <c r="CA169" s="459"/>
      <c r="CB169" s="459"/>
      <c r="CC169" s="459"/>
      <c r="CD169" s="459"/>
      <c r="CE169" s="459"/>
      <c r="CF169" s="459"/>
      <c r="CG169" s="459"/>
      <c r="CH169" s="459"/>
      <c r="CI169" s="459"/>
      <c r="CJ169" s="459"/>
      <c r="CK169" s="459"/>
      <c r="CL169" s="459"/>
      <c r="CM169" s="459"/>
      <c r="CN169" s="459"/>
      <c r="CO169" s="459"/>
      <c r="CP169" s="459"/>
      <c r="CQ169" s="459"/>
      <c r="CR169" s="459"/>
      <c r="CS169" s="459"/>
      <c r="CT169" s="459"/>
      <c r="CU169" s="459"/>
      <c r="CV169" s="459"/>
      <c r="CW169" s="459"/>
      <c r="CX169" s="459"/>
      <c r="CY169" s="459"/>
      <c r="CZ169" s="459"/>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459"/>
      <c r="AM170" s="459"/>
      <c r="AN170" s="459"/>
      <c r="AO170" s="1"/>
      <c r="AP170" s="1"/>
      <c r="AQ170" s="1"/>
      <c r="AR170" s="1"/>
      <c r="AS170" s="1"/>
      <c r="AT170" s="459"/>
      <c r="AU170" s="459"/>
      <c r="AV170" s="459"/>
      <c r="AW170" s="459"/>
      <c r="AX170" s="459"/>
      <c r="AY170" s="459"/>
      <c r="AZ170" s="459"/>
      <c r="BA170" s="459"/>
      <c r="BB170" s="459"/>
      <c r="BC170" s="459"/>
      <c r="BD170" s="459"/>
      <c r="BE170" s="459"/>
      <c r="BF170" s="459"/>
      <c r="BG170" s="459"/>
      <c r="BH170" s="459"/>
      <c r="BI170" s="459"/>
      <c r="BJ170" s="459"/>
      <c r="BK170" s="459"/>
      <c r="BL170" s="459"/>
      <c r="BM170" s="459"/>
      <c r="BN170" s="459"/>
      <c r="BO170" s="459"/>
      <c r="BP170" s="459"/>
      <c r="BQ170" s="459"/>
      <c r="BR170" s="459"/>
      <c r="BS170" s="459"/>
      <c r="BT170" s="459"/>
      <c r="BU170" s="459"/>
      <c r="BV170" s="459"/>
      <c r="BW170" s="459"/>
      <c r="BX170" s="459"/>
      <c r="BY170" s="459"/>
      <c r="BZ170" s="459"/>
      <c r="CA170" s="459"/>
      <c r="CB170" s="459"/>
      <c r="CC170" s="459"/>
      <c r="CD170" s="459"/>
      <c r="CE170" s="459"/>
      <c r="CF170" s="459"/>
      <c r="CG170" s="459"/>
      <c r="CH170" s="459"/>
      <c r="CI170" s="459"/>
      <c r="CJ170" s="459"/>
      <c r="CK170" s="459"/>
      <c r="CL170" s="459"/>
      <c r="CM170" s="459"/>
      <c r="CN170" s="459"/>
      <c r="CO170" s="459"/>
      <c r="CP170" s="459"/>
      <c r="CQ170" s="459"/>
      <c r="CR170" s="459"/>
      <c r="CS170" s="459"/>
      <c r="CT170" s="459"/>
      <c r="CU170" s="459"/>
      <c r="CV170" s="459"/>
      <c r="CW170" s="459"/>
      <c r="CX170" s="459"/>
      <c r="CY170" s="459"/>
      <c r="CZ170" s="459"/>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459"/>
      <c r="AM171" s="459"/>
      <c r="AN171" s="459"/>
      <c r="AO171" s="1"/>
      <c r="AP171" s="1"/>
      <c r="AQ171" s="1"/>
      <c r="AR171" s="1"/>
      <c r="AS171" s="1"/>
      <c r="AT171" s="459"/>
      <c r="AU171" s="459"/>
      <c r="AV171" s="459"/>
      <c r="AW171" s="459"/>
      <c r="AX171" s="459"/>
      <c r="AY171" s="459"/>
      <c r="AZ171" s="459"/>
      <c r="BA171" s="459"/>
      <c r="BB171" s="459"/>
      <c r="BC171" s="459"/>
      <c r="BD171" s="459"/>
      <c r="BE171" s="459"/>
      <c r="BF171" s="459"/>
      <c r="BG171" s="459"/>
      <c r="BH171" s="459"/>
      <c r="BI171" s="459"/>
      <c r="BJ171" s="459"/>
      <c r="BK171" s="459"/>
      <c r="BL171" s="459"/>
      <c r="BM171" s="459"/>
      <c r="BN171" s="459"/>
      <c r="BO171" s="459"/>
      <c r="BP171" s="459"/>
      <c r="BQ171" s="459"/>
      <c r="BR171" s="459"/>
      <c r="BS171" s="459"/>
      <c r="BT171" s="459"/>
      <c r="BU171" s="459"/>
      <c r="BV171" s="459"/>
      <c r="BW171" s="459"/>
      <c r="BX171" s="459"/>
      <c r="BY171" s="459"/>
      <c r="BZ171" s="459"/>
      <c r="CA171" s="459"/>
      <c r="CB171" s="459"/>
      <c r="CC171" s="459"/>
      <c r="CD171" s="459"/>
      <c r="CE171" s="459"/>
      <c r="CF171" s="459"/>
      <c r="CG171" s="459"/>
      <c r="CH171" s="459"/>
      <c r="CI171" s="459"/>
      <c r="CJ171" s="459"/>
      <c r="CK171" s="459"/>
      <c r="CL171" s="459"/>
      <c r="CM171" s="459"/>
      <c r="CN171" s="459"/>
      <c r="CO171" s="459"/>
      <c r="CP171" s="459"/>
      <c r="CQ171" s="459"/>
      <c r="CR171" s="459"/>
      <c r="CS171" s="459"/>
      <c r="CT171" s="459"/>
      <c r="CU171" s="459"/>
      <c r="CV171" s="459"/>
      <c r="CW171" s="459"/>
      <c r="CX171" s="459"/>
      <c r="CY171" s="459"/>
      <c r="CZ171" s="459"/>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459"/>
      <c r="AM172" s="459"/>
      <c r="AN172" s="459"/>
      <c r="AO172" s="1"/>
      <c r="AP172" s="1"/>
      <c r="AQ172" s="1"/>
      <c r="AR172" s="1"/>
      <c r="AS172" s="1"/>
      <c r="AT172" s="459"/>
      <c r="AU172" s="459"/>
      <c r="AV172" s="459"/>
      <c r="AW172" s="459"/>
      <c r="AX172" s="459"/>
      <c r="AY172" s="459"/>
      <c r="AZ172" s="459"/>
      <c r="BA172" s="459"/>
      <c r="BB172" s="459"/>
      <c r="BC172" s="459"/>
      <c r="BD172" s="459"/>
      <c r="BE172" s="459"/>
      <c r="BF172" s="459"/>
      <c r="BG172" s="459"/>
      <c r="BH172" s="459"/>
      <c r="BI172" s="459"/>
      <c r="BJ172" s="459"/>
      <c r="BK172" s="459"/>
      <c r="BL172" s="459"/>
      <c r="BM172" s="459"/>
      <c r="BN172" s="459"/>
      <c r="BO172" s="459"/>
      <c r="BP172" s="459"/>
      <c r="BQ172" s="459"/>
      <c r="BR172" s="459"/>
      <c r="BS172" s="459"/>
      <c r="BT172" s="459"/>
      <c r="BU172" s="459"/>
      <c r="BV172" s="459"/>
      <c r="BW172" s="459"/>
      <c r="BX172" s="459"/>
      <c r="BY172" s="459"/>
      <c r="BZ172" s="459"/>
      <c r="CA172" s="459"/>
      <c r="CB172" s="459"/>
      <c r="CC172" s="459"/>
      <c r="CD172" s="459"/>
      <c r="CE172" s="459"/>
      <c r="CF172" s="459"/>
      <c r="CG172" s="459"/>
      <c r="CH172" s="459"/>
      <c r="CI172" s="459"/>
      <c r="CJ172" s="459"/>
      <c r="CK172" s="459"/>
      <c r="CL172" s="459"/>
      <c r="CM172" s="459"/>
      <c r="CN172" s="459"/>
      <c r="CO172" s="459"/>
      <c r="CP172" s="459"/>
      <c r="CQ172" s="459"/>
      <c r="CR172" s="459"/>
      <c r="CS172" s="459"/>
      <c r="CT172" s="459"/>
      <c r="CU172" s="459"/>
      <c r="CV172" s="459"/>
      <c r="CW172" s="459"/>
      <c r="CX172" s="459"/>
      <c r="CY172" s="459"/>
      <c r="CZ172" s="459"/>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459"/>
      <c r="AM173" s="459"/>
      <c r="AN173" s="459"/>
      <c r="AO173" s="1"/>
      <c r="AP173" s="1"/>
      <c r="AQ173" s="1"/>
      <c r="AR173" s="1"/>
      <c r="AS173" s="1"/>
      <c r="AT173" s="459"/>
      <c r="AU173" s="459"/>
      <c r="AV173" s="459"/>
      <c r="AW173" s="459"/>
      <c r="AX173" s="459"/>
      <c r="AY173" s="459"/>
      <c r="AZ173" s="459"/>
      <c r="BA173" s="459"/>
      <c r="BB173" s="459"/>
      <c r="BC173" s="459"/>
      <c r="BD173" s="459"/>
      <c r="BE173" s="459"/>
      <c r="BF173" s="459"/>
      <c r="BG173" s="459"/>
      <c r="BH173" s="459"/>
      <c r="BI173" s="459"/>
      <c r="BJ173" s="459"/>
      <c r="BK173" s="459"/>
      <c r="BL173" s="459"/>
      <c r="BM173" s="459"/>
      <c r="BN173" s="459"/>
      <c r="BO173" s="459"/>
      <c r="BP173" s="459"/>
      <c r="BQ173" s="459"/>
      <c r="BR173" s="459"/>
      <c r="BS173" s="459"/>
      <c r="BT173" s="459"/>
      <c r="BU173" s="459"/>
      <c r="BV173" s="459"/>
      <c r="BW173" s="459"/>
      <c r="BX173" s="459"/>
      <c r="BY173" s="459"/>
      <c r="BZ173" s="459"/>
      <c r="CA173" s="459"/>
      <c r="CB173" s="459"/>
      <c r="CC173" s="459"/>
      <c r="CD173" s="459"/>
      <c r="CE173" s="459"/>
      <c r="CF173" s="459"/>
      <c r="CG173" s="459"/>
      <c r="CH173" s="459"/>
      <c r="CI173" s="459"/>
      <c r="CJ173" s="459"/>
      <c r="CK173" s="459"/>
      <c r="CL173" s="459"/>
      <c r="CM173" s="459"/>
      <c r="CN173" s="459"/>
      <c r="CO173" s="459"/>
      <c r="CP173" s="459"/>
      <c r="CQ173" s="459"/>
      <c r="CR173" s="459"/>
      <c r="CS173" s="459"/>
      <c r="CT173" s="459"/>
      <c r="CU173" s="459"/>
      <c r="CV173" s="459"/>
      <c r="CW173" s="459"/>
      <c r="CX173" s="459"/>
      <c r="CY173" s="459"/>
      <c r="CZ173" s="459"/>
    </row>
    <row r="174" spans="1:104" s="81" customFormat="1" ht="19.350000000000001" hidden="1" customHeight="1" outlineLevel="1">
      <c r="A174" s="252"/>
      <c r="B174" s="269" t="str">
        <f>$O$156</f>
        <v>所定労働時間(h/月)</v>
      </c>
      <c r="C174" s="258"/>
      <c r="D174" s="219"/>
      <c r="E174" s="427" t="s">
        <v>51</v>
      </c>
      <c r="F174" s="252"/>
      <c r="G174" s="252"/>
      <c r="H174" s="267" t="str">
        <f>$H$53</f>
        <v>NEDO事業の従事時間(h/月)</v>
      </c>
      <c r="I174" s="237"/>
      <c r="J174" s="230"/>
      <c r="K174" s="232">
        <f>$H$54</f>
        <v>0</v>
      </c>
      <c r="L174" s="219"/>
      <c r="M174" s="219"/>
      <c r="N174" s="453"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459"/>
      <c r="AM174" s="459"/>
      <c r="AN174" s="459"/>
      <c r="AO174" s="1"/>
      <c r="AP174" s="1"/>
      <c r="AQ174" s="1"/>
      <c r="AR174" s="1"/>
      <c r="AS174" s="1"/>
      <c r="AT174" s="459"/>
      <c r="AU174" s="459"/>
      <c r="AV174" s="459"/>
      <c r="AW174" s="459"/>
      <c r="AX174" s="459"/>
      <c r="AY174" s="459"/>
      <c r="AZ174" s="459"/>
      <c r="BA174" s="459"/>
      <c r="BB174" s="459"/>
      <c r="BC174" s="459"/>
      <c r="BD174" s="459"/>
      <c r="BE174" s="459"/>
      <c r="BF174" s="459"/>
      <c r="BG174" s="459"/>
      <c r="BH174" s="459"/>
      <c r="BI174" s="459"/>
      <c r="BJ174" s="459"/>
      <c r="BK174" s="459"/>
      <c r="BL174" s="459"/>
      <c r="BM174" s="459"/>
      <c r="BN174" s="459"/>
      <c r="BO174" s="459"/>
      <c r="BP174" s="459"/>
      <c r="BQ174" s="459"/>
      <c r="BR174" s="459"/>
      <c r="BS174" s="459"/>
      <c r="BT174" s="459"/>
      <c r="BU174" s="459"/>
      <c r="BV174" s="459"/>
      <c r="BW174" s="459"/>
      <c r="BX174" s="459"/>
      <c r="BY174" s="459"/>
      <c r="BZ174" s="459"/>
      <c r="CA174" s="459"/>
      <c r="CB174" s="459"/>
      <c r="CC174" s="459"/>
      <c r="CD174" s="459"/>
      <c r="CE174" s="459"/>
      <c r="CF174" s="459"/>
      <c r="CG174" s="459"/>
      <c r="CH174" s="459"/>
      <c r="CI174" s="459"/>
      <c r="CJ174" s="459"/>
      <c r="CK174" s="459"/>
      <c r="CL174" s="459"/>
      <c r="CM174" s="459"/>
      <c r="CN174" s="459"/>
      <c r="CO174" s="459"/>
      <c r="CP174" s="459"/>
      <c r="CQ174" s="459"/>
      <c r="CR174" s="459"/>
      <c r="CS174" s="459"/>
      <c r="CT174" s="459"/>
      <c r="CU174" s="459"/>
      <c r="CV174" s="459"/>
      <c r="CW174" s="459"/>
      <c r="CX174" s="459"/>
      <c r="CY174" s="459"/>
      <c r="CZ174" s="459"/>
    </row>
    <row r="175" spans="1:104" s="81" customFormat="1" ht="19.350000000000001" hidden="1" customHeight="1" outlineLevel="1">
      <c r="A175" s="252"/>
      <c r="B175" s="435" t="str">
        <f>TEXT($B$58*$F$58-G58,"###.00")&amp;" /固定除く"</f>
        <v>.00 /固定除く</v>
      </c>
      <c r="C175" s="428"/>
      <c r="D175" s="428"/>
      <c r="E175" s="428"/>
      <c r="F175" s="300" t="str">
        <f>H174&amp;" "&amp;K$174&amp;" + "&amp;$I$53&amp;" "&amp;$I$54</f>
        <v>NEDO事業の従事時間(h/月) 0 + 他の公的事業従事時間(h/月) 0</v>
      </c>
      <c r="G175" s="291"/>
      <c r="H175" s="292"/>
      <c r="I175" s="292"/>
      <c r="J175" s="292"/>
      <c r="K175" s="292"/>
      <c r="L175" s="292"/>
      <c r="M175" s="219"/>
      <c r="N175" s="453"/>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459"/>
      <c r="AM175" s="459"/>
      <c r="AN175" s="459"/>
      <c r="AO175" s="1"/>
      <c r="AP175" s="1"/>
      <c r="AQ175" s="1"/>
      <c r="AR175" s="1"/>
      <c r="AS175" s="1"/>
      <c r="AT175" s="459"/>
      <c r="AU175" s="459"/>
      <c r="AV175" s="459"/>
      <c r="AW175" s="459"/>
      <c r="AX175" s="459"/>
      <c r="AY175" s="459"/>
      <c r="AZ175" s="459"/>
      <c r="BA175" s="459"/>
      <c r="BB175" s="459"/>
      <c r="BC175" s="459"/>
      <c r="BD175" s="459"/>
      <c r="BE175" s="459"/>
      <c r="BF175" s="459"/>
      <c r="BG175" s="459"/>
      <c r="BH175" s="459"/>
      <c r="BI175" s="459"/>
      <c r="BJ175" s="459"/>
      <c r="BK175" s="459"/>
      <c r="BL175" s="459"/>
      <c r="BM175" s="459"/>
      <c r="BN175" s="459"/>
      <c r="BO175" s="459"/>
      <c r="BP175" s="459"/>
      <c r="BQ175" s="459"/>
      <c r="BR175" s="459"/>
      <c r="BS175" s="459"/>
      <c r="BT175" s="459"/>
      <c r="BU175" s="459"/>
      <c r="BV175" s="459"/>
      <c r="BW175" s="459"/>
      <c r="BX175" s="459"/>
      <c r="BY175" s="459"/>
      <c r="BZ175" s="459"/>
      <c r="CA175" s="459"/>
      <c r="CB175" s="459"/>
      <c r="CC175" s="459"/>
      <c r="CD175" s="459"/>
      <c r="CE175" s="459"/>
      <c r="CF175" s="459"/>
      <c r="CG175" s="459"/>
      <c r="CH175" s="459"/>
      <c r="CI175" s="459"/>
      <c r="CJ175" s="459"/>
      <c r="CK175" s="459"/>
      <c r="CL175" s="459"/>
      <c r="CM175" s="459"/>
      <c r="CN175" s="459"/>
      <c r="CO175" s="459"/>
      <c r="CP175" s="459"/>
      <c r="CQ175" s="459"/>
      <c r="CR175" s="459"/>
      <c r="CS175" s="459"/>
      <c r="CT175" s="459"/>
      <c r="CU175" s="459"/>
      <c r="CV175" s="459"/>
      <c r="CW175" s="459"/>
      <c r="CX175" s="459"/>
      <c r="CY175" s="459"/>
      <c r="CZ175" s="459"/>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459"/>
      <c r="AM176" s="459"/>
      <c r="AN176" s="459"/>
      <c r="AO176" s="1"/>
      <c r="AP176" s="1"/>
      <c r="AQ176" s="1"/>
      <c r="AR176" s="1"/>
      <c r="AS176" s="1"/>
      <c r="AT176" s="459"/>
      <c r="AU176" s="459"/>
      <c r="AV176" s="459"/>
      <c r="AW176" s="459"/>
      <c r="AX176" s="459"/>
      <c r="AY176" s="459"/>
      <c r="AZ176" s="459"/>
      <c r="BA176" s="459"/>
      <c r="BB176" s="459"/>
      <c r="BC176" s="459"/>
      <c r="BD176" s="459"/>
      <c r="BE176" s="459"/>
      <c r="BF176" s="459"/>
      <c r="BG176" s="459"/>
      <c r="BH176" s="459"/>
      <c r="BI176" s="459"/>
      <c r="BJ176" s="459"/>
      <c r="BK176" s="459"/>
      <c r="BL176" s="459"/>
      <c r="BM176" s="459"/>
      <c r="BN176" s="459"/>
      <c r="BO176" s="459"/>
      <c r="BP176" s="459"/>
      <c r="BQ176" s="459"/>
      <c r="BR176" s="459"/>
      <c r="BS176" s="459"/>
      <c r="BT176" s="459"/>
      <c r="BU176" s="459"/>
      <c r="BV176" s="459"/>
      <c r="BW176" s="459"/>
      <c r="BX176" s="459"/>
      <c r="BY176" s="459"/>
      <c r="BZ176" s="459"/>
      <c r="CA176" s="459"/>
      <c r="CB176" s="459"/>
      <c r="CC176" s="459"/>
      <c r="CD176" s="459"/>
      <c r="CE176" s="459"/>
      <c r="CF176" s="459"/>
      <c r="CG176" s="459"/>
      <c r="CH176" s="459"/>
      <c r="CI176" s="459"/>
      <c r="CJ176" s="459"/>
      <c r="CK176" s="459"/>
      <c r="CL176" s="459"/>
      <c r="CM176" s="459"/>
      <c r="CN176" s="459"/>
      <c r="CO176" s="459"/>
      <c r="CP176" s="459"/>
      <c r="CQ176" s="459"/>
      <c r="CR176" s="459"/>
      <c r="CS176" s="459"/>
      <c r="CT176" s="459"/>
      <c r="CU176" s="459"/>
      <c r="CV176" s="459"/>
      <c r="CW176" s="459"/>
      <c r="CX176" s="459"/>
      <c r="CY176" s="459"/>
      <c r="CZ176" s="459"/>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459"/>
      <c r="AM177" s="459"/>
      <c r="AN177" s="459"/>
      <c r="AO177" s="1"/>
      <c r="AP177" s="1"/>
      <c r="AQ177" s="1"/>
      <c r="AR177" s="1"/>
      <c r="AS177" s="1"/>
      <c r="AT177" s="459"/>
      <c r="AU177" s="459"/>
      <c r="AV177" s="459"/>
      <c r="AW177" s="459"/>
      <c r="AX177" s="459"/>
      <c r="AY177" s="459"/>
      <c r="AZ177" s="459"/>
      <c r="BA177" s="459"/>
      <c r="BB177" s="459"/>
      <c r="BC177" s="459"/>
      <c r="BD177" s="459"/>
      <c r="BE177" s="459"/>
      <c r="BF177" s="459"/>
      <c r="BG177" s="459"/>
      <c r="BH177" s="459"/>
      <c r="BI177" s="459"/>
      <c r="BJ177" s="459"/>
      <c r="BK177" s="459"/>
      <c r="BL177" s="459"/>
      <c r="BM177" s="459"/>
      <c r="BN177" s="459"/>
      <c r="BO177" s="459"/>
      <c r="BP177" s="459"/>
      <c r="BQ177" s="459"/>
      <c r="BR177" s="459"/>
      <c r="BS177" s="459"/>
      <c r="BT177" s="459"/>
      <c r="BU177" s="459"/>
      <c r="BV177" s="459"/>
      <c r="BW177" s="459"/>
      <c r="BX177" s="459"/>
      <c r="BY177" s="459"/>
      <c r="BZ177" s="459"/>
      <c r="CA177" s="459"/>
      <c r="CB177" s="459"/>
      <c r="CC177" s="459"/>
      <c r="CD177" s="459"/>
      <c r="CE177" s="459"/>
      <c r="CF177" s="459"/>
      <c r="CG177" s="459"/>
      <c r="CH177" s="459"/>
      <c r="CI177" s="459"/>
      <c r="CJ177" s="459"/>
      <c r="CK177" s="459"/>
      <c r="CL177" s="459"/>
      <c r="CM177" s="459"/>
      <c r="CN177" s="459"/>
      <c r="CO177" s="459"/>
      <c r="CP177" s="459"/>
      <c r="CQ177" s="459"/>
      <c r="CR177" s="459"/>
      <c r="CS177" s="459"/>
      <c r="CT177" s="459"/>
      <c r="CU177" s="459"/>
      <c r="CV177" s="459"/>
      <c r="CW177" s="459"/>
      <c r="CX177" s="459"/>
      <c r="CY177" s="459"/>
      <c r="CZ177" s="459"/>
    </row>
    <row r="178" spans="1:104" s="81" customFormat="1" ht="19.350000000000001" hidden="1" customHeight="1" outlineLevel="1">
      <c r="A178" s="252"/>
      <c r="B178" s="269" t="str">
        <f>$O$156</f>
        <v>所定労働時間(h/月)</v>
      </c>
      <c r="C178" s="258"/>
      <c r="D178" s="219"/>
      <c r="E178" s="427" t="s">
        <v>51</v>
      </c>
      <c r="F178" s="252"/>
      <c r="G178" s="252"/>
      <c r="H178" s="267" t="str">
        <f>$H$53</f>
        <v>NEDO事業の従事時間(h/月)</v>
      </c>
      <c r="I178" s="237"/>
      <c r="J178" s="230"/>
      <c r="K178" s="232">
        <f>$H$54</f>
        <v>0</v>
      </c>
      <c r="L178" s="219"/>
      <c r="M178" s="219"/>
      <c r="N178" s="453"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459"/>
      <c r="AM178" s="459"/>
      <c r="AN178" s="459"/>
      <c r="AO178" s="1"/>
      <c r="AP178" s="1"/>
      <c r="AQ178" s="1"/>
      <c r="AR178" s="1"/>
      <c r="AS178" s="1"/>
      <c r="AT178" s="459"/>
      <c r="AU178" s="459"/>
      <c r="AV178" s="459"/>
      <c r="AW178" s="459"/>
      <c r="AX178" s="459"/>
      <c r="AY178" s="459"/>
      <c r="AZ178" s="459"/>
      <c r="BA178" s="459"/>
      <c r="BB178" s="459"/>
      <c r="BC178" s="459"/>
      <c r="BD178" s="459"/>
      <c r="BE178" s="459"/>
      <c r="BF178" s="459"/>
      <c r="BG178" s="459"/>
      <c r="BH178" s="459"/>
      <c r="BI178" s="459"/>
      <c r="BJ178" s="459"/>
      <c r="BK178" s="459"/>
      <c r="BL178" s="459"/>
      <c r="BM178" s="459"/>
      <c r="BN178" s="459"/>
      <c r="BO178" s="459"/>
      <c r="BP178" s="459"/>
      <c r="BQ178" s="459"/>
      <c r="BR178" s="459"/>
      <c r="BS178" s="459"/>
      <c r="BT178" s="459"/>
      <c r="BU178" s="459"/>
      <c r="BV178" s="459"/>
      <c r="BW178" s="459"/>
      <c r="BX178" s="459"/>
      <c r="BY178" s="459"/>
      <c r="BZ178" s="459"/>
      <c r="CA178" s="459"/>
      <c r="CB178" s="459"/>
      <c r="CC178" s="459"/>
      <c r="CD178" s="459"/>
      <c r="CE178" s="459"/>
      <c r="CF178" s="459"/>
      <c r="CG178" s="459"/>
      <c r="CH178" s="459"/>
      <c r="CI178" s="459"/>
      <c r="CJ178" s="459"/>
      <c r="CK178" s="459"/>
      <c r="CL178" s="459"/>
      <c r="CM178" s="459"/>
      <c r="CN178" s="459"/>
      <c r="CO178" s="459"/>
      <c r="CP178" s="459"/>
      <c r="CQ178" s="459"/>
      <c r="CR178" s="459"/>
      <c r="CS178" s="459"/>
      <c r="CT178" s="459"/>
      <c r="CU178" s="459"/>
      <c r="CV178" s="459"/>
      <c r="CW178" s="459"/>
      <c r="CX178" s="459"/>
      <c r="CY178" s="459"/>
      <c r="CZ178" s="459"/>
    </row>
    <row r="179" spans="1:104" s="81" customFormat="1" ht="19.350000000000001" hidden="1" customHeight="1" outlineLevel="1">
      <c r="A179" s="252"/>
      <c r="B179" s="435" t="str">
        <f>TEXT($B$58*$F$58-G58,"###.00")&amp;" /固定除く"</f>
        <v>.00 /固定除く</v>
      </c>
      <c r="C179" s="428"/>
      <c r="D179" s="428"/>
      <c r="E179" s="428"/>
      <c r="F179" s="300" t="str">
        <f>H178&amp;" "&amp;K$174&amp;" + "&amp;$I$53&amp;" "&amp;$I$54</f>
        <v>NEDO事業の従事時間(h/月) 0 + 他の公的事業従事時間(h/月) 0</v>
      </c>
      <c r="G179" s="291"/>
      <c r="H179" s="292"/>
      <c r="I179" s="292"/>
      <c r="J179" s="292"/>
      <c r="K179" s="292"/>
      <c r="L179" s="292"/>
      <c r="M179" s="219"/>
      <c r="N179" s="453"/>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459"/>
      <c r="AM179" s="459"/>
      <c r="AN179" s="459"/>
      <c r="AO179" s="1"/>
      <c r="AP179" s="1"/>
      <c r="AQ179" s="1"/>
      <c r="AR179" s="1"/>
      <c r="AS179" s="1"/>
      <c r="AT179" s="459"/>
      <c r="AU179" s="459"/>
      <c r="AV179" s="459"/>
      <c r="AW179" s="459"/>
      <c r="AX179" s="459"/>
      <c r="AY179" s="459"/>
      <c r="AZ179" s="459"/>
      <c r="BA179" s="459"/>
      <c r="BB179" s="459"/>
      <c r="BC179" s="459"/>
      <c r="BD179" s="459"/>
      <c r="BE179" s="459"/>
      <c r="BF179" s="459"/>
      <c r="BG179" s="459"/>
      <c r="BH179" s="459"/>
      <c r="BI179" s="459"/>
      <c r="BJ179" s="459"/>
      <c r="BK179" s="459"/>
      <c r="BL179" s="459"/>
      <c r="BM179" s="459"/>
      <c r="BN179" s="459"/>
      <c r="BO179" s="459"/>
      <c r="BP179" s="459"/>
      <c r="BQ179" s="459"/>
      <c r="BR179" s="459"/>
      <c r="BS179" s="459"/>
      <c r="BT179" s="459"/>
      <c r="BU179" s="459"/>
      <c r="BV179" s="459"/>
      <c r="BW179" s="459"/>
      <c r="BX179" s="459"/>
      <c r="BY179" s="459"/>
      <c r="BZ179" s="459"/>
      <c r="CA179" s="459"/>
      <c r="CB179" s="459"/>
      <c r="CC179" s="459"/>
      <c r="CD179" s="459"/>
      <c r="CE179" s="459"/>
      <c r="CF179" s="459"/>
      <c r="CG179" s="459"/>
      <c r="CH179" s="459"/>
      <c r="CI179" s="459"/>
      <c r="CJ179" s="459"/>
      <c r="CK179" s="459"/>
      <c r="CL179" s="459"/>
      <c r="CM179" s="459"/>
      <c r="CN179" s="459"/>
      <c r="CO179" s="459"/>
      <c r="CP179" s="459"/>
      <c r="CQ179" s="459"/>
      <c r="CR179" s="459"/>
      <c r="CS179" s="459"/>
      <c r="CT179" s="459"/>
      <c r="CU179" s="459"/>
      <c r="CV179" s="459"/>
      <c r="CW179" s="459"/>
      <c r="CX179" s="459"/>
      <c r="CY179" s="459"/>
      <c r="CZ179" s="459"/>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459"/>
      <c r="AM180" s="459"/>
      <c r="AN180" s="459"/>
      <c r="AO180" s="1"/>
      <c r="AP180" s="1"/>
      <c r="AQ180" s="1"/>
      <c r="AR180" s="1"/>
      <c r="AS180" s="1"/>
      <c r="AT180" s="459"/>
      <c r="AU180" s="459"/>
      <c r="AV180" s="459"/>
      <c r="AW180" s="459"/>
      <c r="AX180" s="459"/>
      <c r="AY180" s="459"/>
      <c r="AZ180" s="459"/>
      <c r="BA180" s="459"/>
      <c r="BB180" s="459"/>
      <c r="BC180" s="459"/>
      <c r="BD180" s="459"/>
      <c r="BE180" s="459"/>
      <c r="BF180" s="459"/>
      <c r="BG180" s="459"/>
      <c r="BH180" s="459"/>
      <c r="BI180" s="459"/>
      <c r="BJ180" s="459"/>
      <c r="BK180" s="459"/>
      <c r="BL180" s="459"/>
      <c r="BM180" s="459"/>
      <c r="BN180" s="459"/>
      <c r="BO180" s="459"/>
      <c r="BP180" s="459"/>
      <c r="BQ180" s="459"/>
      <c r="BR180" s="459"/>
      <c r="BS180" s="459"/>
      <c r="BT180" s="459"/>
      <c r="BU180" s="459"/>
      <c r="BV180" s="459"/>
      <c r="BW180" s="459"/>
      <c r="BX180" s="459"/>
      <c r="BY180" s="459"/>
      <c r="BZ180" s="459"/>
      <c r="CA180" s="459"/>
      <c r="CB180" s="459"/>
      <c r="CC180" s="459"/>
      <c r="CD180" s="459"/>
      <c r="CE180" s="459"/>
      <c r="CF180" s="459"/>
      <c r="CG180" s="459"/>
      <c r="CH180" s="459"/>
      <c r="CI180" s="459"/>
      <c r="CJ180" s="459"/>
      <c r="CK180" s="459"/>
      <c r="CL180" s="459"/>
      <c r="CM180" s="459"/>
      <c r="CN180" s="459"/>
      <c r="CO180" s="459"/>
      <c r="CP180" s="459"/>
      <c r="CQ180" s="459"/>
      <c r="CR180" s="459"/>
      <c r="CS180" s="459"/>
      <c r="CT180" s="459"/>
      <c r="CU180" s="459"/>
      <c r="CV180" s="459"/>
      <c r="CW180" s="459"/>
      <c r="CX180" s="459"/>
      <c r="CY180" s="459"/>
      <c r="CZ180" s="459"/>
    </row>
    <row r="181" spans="1:104" s="81" customFormat="1" ht="19.350000000000001" hidden="1" customHeight="1" outlineLevel="1">
      <c r="A181" s="252"/>
      <c r="B181" s="318" t="s">
        <v>154</v>
      </c>
      <c r="C181" s="237"/>
      <c r="D181" s="257"/>
      <c r="E181" s="257"/>
      <c r="F181" s="319" t="str">
        <f>$O$156</f>
        <v>所定労働時間(h/月)</v>
      </c>
      <c r="G181" s="427" t="s">
        <v>51</v>
      </c>
      <c r="H181" s="252"/>
      <c r="I181" s="252"/>
      <c r="J181" s="267" t="str">
        <f>$H$53</f>
        <v>NEDO事業の従事時間(h/月)</v>
      </c>
      <c r="K181" s="237"/>
      <c r="L181" s="230"/>
      <c r="M181" s="433">
        <f>$H$54</f>
        <v>0</v>
      </c>
      <c r="N181" s="434"/>
      <c r="O181" s="219"/>
      <c r="P181" s="269"/>
      <c r="Q181" s="290"/>
      <c r="S181" s="1"/>
      <c r="T181" s="1"/>
      <c r="U181" s="1"/>
      <c r="V181" s="1"/>
      <c r="W181" s="1"/>
      <c r="X181" s="1"/>
      <c r="Y181" s="1"/>
      <c r="Z181" s="1"/>
      <c r="AA181" s="1"/>
      <c r="AB181" s="1"/>
      <c r="AC181" s="1"/>
      <c r="AD181" s="1"/>
      <c r="AE181" s="1"/>
      <c r="AF181" s="1"/>
      <c r="AG181" s="1"/>
      <c r="AH181" s="73"/>
      <c r="AI181" s="3"/>
      <c r="AJ181" s="1"/>
      <c r="AK181" s="1"/>
      <c r="AL181" s="459"/>
      <c r="AM181" s="459"/>
      <c r="AN181" s="459"/>
      <c r="AO181" s="1"/>
      <c r="AP181" s="1"/>
      <c r="AQ181" s="1"/>
      <c r="AR181" s="1"/>
      <c r="AS181" s="1"/>
      <c r="AT181" s="459"/>
      <c r="AU181" s="459"/>
      <c r="AV181" s="459"/>
      <c r="AW181" s="459"/>
      <c r="AX181" s="459"/>
      <c r="AY181" s="459"/>
      <c r="AZ181" s="459"/>
      <c r="BA181" s="459"/>
      <c r="BB181" s="459"/>
      <c r="BC181" s="459"/>
      <c r="BD181" s="459"/>
      <c r="BE181" s="459"/>
      <c r="BF181" s="459"/>
      <c r="BG181" s="459"/>
      <c r="BH181" s="459"/>
      <c r="BI181" s="459"/>
      <c r="BJ181" s="459"/>
      <c r="BK181" s="459"/>
      <c r="BL181" s="459"/>
      <c r="BM181" s="459"/>
      <c r="BN181" s="459"/>
      <c r="BO181" s="459"/>
      <c r="BP181" s="459"/>
      <c r="BQ181" s="459"/>
      <c r="BR181" s="459"/>
      <c r="BS181" s="459"/>
      <c r="BT181" s="459"/>
      <c r="BU181" s="459"/>
      <c r="BV181" s="459"/>
      <c r="BW181" s="459"/>
      <c r="BX181" s="459"/>
      <c r="BY181" s="459"/>
      <c r="BZ181" s="459"/>
      <c r="CA181" s="459"/>
      <c r="CB181" s="459"/>
      <c r="CC181" s="459"/>
      <c r="CD181" s="459"/>
      <c r="CE181" s="459"/>
      <c r="CF181" s="459"/>
      <c r="CG181" s="459"/>
      <c r="CH181" s="459"/>
      <c r="CI181" s="459"/>
      <c r="CJ181" s="459"/>
      <c r="CK181" s="459"/>
      <c r="CL181" s="459"/>
      <c r="CM181" s="459"/>
      <c r="CN181" s="459"/>
      <c r="CO181" s="459"/>
      <c r="CP181" s="459"/>
      <c r="CQ181" s="459"/>
      <c r="CR181" s="459"/>
      <c r="CS181" s="459"/>
      <c r="CT181" s="459"/>
      <c r="CU181" s="459"/>
      <c r="CV181" s="459"/>
      <c r="CW181" s="459"/>
      <c r="CX181" s="459"/>
      <c r="CY181" s="459"/>
      <c r="CZ181" s="459"/>
    </row>
    <row r="182" spans="1:104" s="81" customFormat="1" ht="19.350000000000001" hidden="1" customHeight="1" outlineLevel="1">
      <c r="A182" s="252"/>
      <c r="B182" s="435" t="str">
        <f>"( "&amp;H58+I58</f>
        <v>( 0</v>
      </c>
      <c r="C182" s="428"/>
      <c r="D182" s="320"/>
      <c r="E182" s="275"/>
      <c r="F182" s="288" t="str">
        <f>"ー　 "&amp;B58*F58-G58+D58&amp;"/固定含む )"</f>
        <v>ー　 0/固定含む )</v>
      </c>
      <c r="G182" s="42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459"/>
      <c r="AM182" s="459"/>
      <c r="AN182" s="459"/>
      <c r="AO182" s="1"/>
      <c r="AP182" s="1"/>
      <c r="AQ182" s="1"/>
      <c r="AR182" s="1"/>
      <c r="AS182" s="1"/>
      <c r="AT182" s="459"/>
      <c r="AU182" s="459"/>
      <c r="AV182" s="459"/>
      <c r="AW182" s="459"/>
      <c r="AX182" s="459"/>
      <c r="AY182" s="459"/>
      <c r="AZ182" s="459"/>
      <c r="BA182" s="459"/>
      <c r="BB182" s="459"/>
      <c r="BC182" s="459"/>
      <c r="BD182" s="459"/>
      <c r="BE182" s="459"/>
      <c r="BF182" s="459"/>
      <c r="BG182" s="459"/>
      <c r="BH182" s="459"/>
      <c r="BI182" s="459"/>
      <c r="BJ182" s="459"/>
      <c r="BK182" s="459"/>
      <c r="BL182" s="459"/>
      <c r="BM182" s="459"/>
      <c r="BN182" s="459"/>
      <c r="BO182" s="459"/>
      <c r="BP182" s="459"/>
      <c r="BQ182" s="459"/>
      <c r="BR182" s="459"/>
      <c r="BS182" s="459"/>
      <c r="BT182" s="459"/>
      <c r="BU182" s="459"/>
      <c r="BV182" s="459"/>
      <c r="BW182" s="459"/>
      <c r="BX182" s="459"/>
      <c r="BY182" s="459"/>
      <c r="BZ182" s="459"/>
      <c r="CA182" s="459"/>
      <c r="CB182" s="459"/>
      <c r="CC182" s="459"/>
      <c r="CD182" s="459"/>
      <c r="CE182" s="459"/>
      <c r="CF182" s="459"/>
      <c r="CG182" s="459"/>
      <c r="CH182" s="459"/>
      <c r="CI182" s="459"/>
      <c r="CJ182" s="459"/>
      <c r="CK182" s="459"/>
      <c r="CL182" s="459"/>
      <c r="CM182" s="459"/>
      <c r="CN182" s="459"/>
      <c r="CO182" s="459"/>
      <c r="CP182" s="459"/>
      <c r="CQ182" s="459"/>
      <c r="CR182" s="459"/>
      <c r="CS182" s="459"/>
      <c r="CT182" s="459"/>
      <c r="CU182" s="459"/>
      <c r="CV182" s="459"/>
      <c r="CW182" s="459"/>
      <c r="CX182" s="459"/>
      <c r="CY182" s="459"/>
      <c r="CZ182" s="459"/>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459"/>
      <c r="AM183" s="459"/>
      <c r="AN183" s="459"/>
      <c r="AO183" s="1"/>
      <c r="AP183" s="1"/>
      <c r="AQ183" s="1"/>
      <c r="AR183" s="1"/>
      <c r="AS183" s="1"/>
      <c r="AT183" s="459"/>
      <c r="AU183" s="459"/>
      <c r="AV183" s="459"/>
      <c r="AW183" s="459"/>
      <c r="AX183" s="459"/>
      <c r="AY183" s="459"/>
      <c r="AZ183" s="459"/>
      <c r="BA183" s="459"/>
      <c r="BB183" s="459"/>
      <c r="BC183" s="459"/>
      <c r="BD183" s="459"/>
      <c r="BE183" s="459"/>
      <c r="BF183" s="459"/>
      <c r="BG183" s="459"/>
      <c r="BH183" s="459"/>
      <c r="BI183" s="459"/>
      <c r="BJ183" s="459"/>
      <c r="BK183" s="459"/>
      <c r="BL183" s="459"/>
      <c r="BM183" s="459"/>
      <c r="BN183" s="459"/>
      <c r="BO183" s="459"/>
      <c r="BP183" s="459"/>
      <c r="BQ183" s="459"/>
      <c r="BR183" s="459"/>
      <c r="BS183" s="459"/>
      <c r="BT183" s="459"/>
      <c r="BU183" s="459"/>
      <c r="BV183" s="459"/>
      <c r="BW183" s="459"/>
      <c r="BX183" s="459"/>
      <c r="BY183" s="459"/>
      <c r="BZ183" s="459"/>
      <c r="CA183" s="459"/>
      <c r="CB183" s="459"/>
      <c r="CC183" s="459"/>
      <c r="CD183" s="459"/>
      <c r="CE183" s="459"/>
      <c r="CF183" s="459"/>
      <c r="CG183" s="459"/>
      <c r="CH183" s="459"/>
      <c r="CI183" s="459"/>
      <c r="CJ183" s="459"/>
      <c r="CK183" s="459"/>
      <c r="CL183" s="459"/>
      <c r="CM183" s="459"/>
      <c r="CN183" s="459"/>
      <c r="CO183" s="459"/>
      <c r="CP183" s="459"/>
      <c r="CQ183" s="459"/>
      <c r="CR183" s="459"/>
      <c r="CS183" s="459"/>
      <c r="CT183" s="459"/>
      <c r="CU183" s="459"/>
      <c r="CV183" s="459"/>
      <c r="CW183" s="459"/>
      <c r="CX183" s="459"/>
      <c r="CY183" s="459"/>
      <c r="CZ183" s="459"/>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459"/>
      <c r="AM184" s="459"/>
      <c r="AN184" s="459"/>
      <c r="AO184" s="1"/>
      <c r="AP184" s="1"/>
      <c r="AQ184" s="1"/>
      <c r="AR184" s="1"/>
      <c r="AS184" s="1"/>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459"/>
      <c r="BY184" s="459"/>
      <c r="BZ184" s="459"/>
      <c r="CA184" s="459"/>
      <c r="CB184" s="459"/>
      <c r="CC184" s="459"/>
      <c r="CD184" s="459"/>
      <c r="CE184" s="459"/>
      <c r="CF184" s="459"/>
      <c r="CG184" s="459"/>
      <c r="CH184" s="459"/>
      <c r="CI184" s="459"/>
      <c r="CJ184" s="459"/>
      <c r="CK184" s="459"/>
      <c r="CL184" s="459"/>
      <c r="CM184" s="459"/>
      <c r="CN184" s="459"/>
      <c r="CO184" s="459"/>
      <c r="CP184" s="459"/>
      <c r="CQ184" s="459"/>
      <c r="CR184" s="459"/>
      <c r="CS184" s="459"/>
      <c r="CT184" s="459"/>
      <c r="CU184" s="459"/>
      <c r="CV184" s="459"/>
      <c r="CW184" s="459"/>
      <c r="CX184" s="459"/>
      <c r="CY184" s="459"/>
      <c r="CZ184" s="459"/>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459"/>
      <c r="AM185" s="459"/>
      <c r="AN185" s="459"/>
      <c r="AO185" s="1"/>
      <c r="AP185" s="1"/>
      <c r="AQ185" s="1"/>
      <c r="AR185" s="1"/>
      <c r="AS185" s="1"/>
      <c r="AT185" s="459"/>
      <c r="AU185" s="459"/>
      <c r="AV185" s="459"/>
      <c r="AW185" s="459"/>
      <c r="AX185" s="459"/>
      <c r="AY185" s="459"/>
      <c r="AZ185" s="459"/>
      <c r="BA185" s="459"/>
      <c r="BB185" s="459"/>
      <c r="BC185" s="459"/>
      <c r="BD185" s="459"/>
      <c r="BE185" s="459"/>
      <c r="BF185" s="459"/>
      <c r="BG185" s="459"/>
      <c r="BH185" s="459"/>
      <c r="BI185" s="459"/>
      <c r="BJ185" s="459"/>
      <c r="BK185" s="459"/>
      <c r="BL185" s="459"/>
      <c r="BM185" s="459"/>
      <c r="BN185" s="459"/>
      <c r="BO185" s="459"/>
      <c r="BP185" s="459"/>
      <c r="BQ185" s="459"/>
      <c r="BR185" s="459"/>
      <c r="BS185" s="459"/>
      <c r="BT185" s="459"/>
      <c r="BU185" s="459"/>
      <c r="BV185" s="459"/>
      <c r="BW185" s="459"/>
      <c r="BX185" s="459"/>
      <c r="BY185" s="459"/>
      <c r="BZ185" s="459"/>
      <c r="CA185" s="459"/>
      <c r="CB185" s="459"/>
      <c r="CC185" s="459"/>
      <c r="CD185" s="459"/>
      <c r="CE185" s="459"/>
      <c r="CF185" s="459"/>
      <c r="CG185" s="459"/>
      <c r="CH185" s="459"/>
      <c r="CI185" s="459"/>
      <c r="CJ185" s="459"/>
      <c r="CK185" s="459"/>
      <c r="CL185" s="459"/>
      <c r="CM185" s="459"/>
      <c r="CN185" s="459"/>
      <c r="CO185" s="459"/>
      <c r="CP185" s="459"/>
      <c r="CQ185" s="459"/>
      <c r="CR185" s="459"/>
      <c r="CS185" s="459"/>
      <c r="CT185" s="459"/>
      <c r="CU185" s="459"/>
      <c r="CV185" s="459"/>
      <c r="CW185" s="459"/>
      <c r="CX185" s="459"/>
      <c r="CY185" s="459"/>
      <c r="CZ185" s="459"/>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459"/>
      <c r="AM186" s="459"/>
      <c r="AN186" s="459"/>
      <c r="AO186" s="1"/>
      <c r="AP186" s="1"/>
      <c r="AQ186" s="1"/>
      <c r="AR186" s="1"/>
      <c r="AS186" s="1"/>
      <c r="AT186" s="459"/>
      <c r="AU186" s="459"/>
      <c r="AV186" s="459"/>
      <c r="AW186" s="459"/>
      <c r="AX186" s="459"/>
      <c r="AY186" s="459"/>
      <c r="AZ186" s="459"/>
      <c r="BA186" s="459"/>
      <c r="BB186" s="459"/>
      <c r="BC186" s="459"/>
      <c r="BD186" s="459"/>
      <c r="BE186" s="459"/>
      <c r="BF186" s="459"/>
      <c r="BG186" s="459"/>
      <c r="BH186" s="459"/>
      <c r="BI186" s="459"/>
      <c r="BJ186" s="459"/>
      <c r="BK186" s="459"/>
      <c r="BL186" s="459"/>
      <c r="BM186" s="459"/>
      <c r="BN186" s="459"/>
      <c r="BO186" s="459"/>
      <c r="BP186" s="459"/>
      <c r="BQ186" s="459"/>
      <c r="BR186" s="459"/>
      <c r="BS186" s="459"/>
      <c r="BT186" s="459"/>
      <c r="BU186" s="459"/>
      <c r="BV186" s="459"/>
      <c r="BW186" s="459"/>
      <c r="BX186" s="459"/>
      <c r="BY186" s="459"/>
      <c r="BZ186" s="459"/>
      <c r="CA186" s="459"/>
      <c r="CB186" s="459"/>
      <c r="CC186" s="459"/>
      <c r="CD186" s="459"/>
      <c r="CE186" s="459"/>
      <c r="CF186" s="459"/>
      <c r="CG186" s="459"/>
      <c r="CH186" s="459"/>
      <c r="CI186" s="459"/>
      <c r="CJ186" s="459"/>
      <c r="CK186" s="459"/>
      <c r="CL186" s="459"/>
      <c r="CM186" s="459"/>
      <c r="CN186" s="459"/>
      <c r="CO186" s="459"/>
      <c r="CP186" s="459"/>
      <c r="CQ186" s="459"/>
      <c r="CR186" s="459"/>
      <c r="CS186" s="459"/>
      <c r="CT186" s="459"/>
      <c r="CU186" s="459"/>
      <c r="CV186" s="459"/>
      <c r="CW186" s="459"/>
      <c r="CX186" s="459"/>
      <c r="CY186" s="459"/>
      <c r="CZ186" s="459"/>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459"/>
      <c r="AM187" s="459"/>
      <c r="AN187" s="459"/>
      <c r="AO187" s="1"/>
      <c r="AP187" s="1"/>
      <c r="AQ187" s="1"/>
      <c r="AR187" s="1"/>
      <c r="AS187" s="1"/>
      <c r="AT187" s="459"/>
      <c r="AU187" s="459"/>
      <c r="AV187" s="459"/>
      <c r="AW187" s="459"/>
      <c r="AX187" s="459"/>
      <c r="AY187" s="459"/>
      <c r="AZ187" s="459"/>
      <c r="BA187" s="459"/>
      <c r="BB187" s="459"/>
      <c r="BC187" s="459"/>
      <c r="BD187" s="459"/>
      <c r="BE187" s="459"/>
      <c r="BF187" s="459"/>
      <c r="BG187" s="459"/>
      <c r="BH187" s="459"/>
      <c r="BI187" s="459"/>
      <c r="BJ187" s="459"/>
      <c r="BK187" s="459"/>
      <c r="BL187" s="459"/>
      <c r="BM187" s="459"/>
      <c r="BN187" s="459"/>
      <c r="BO187" s="459"/>
      <c r="BP187" s="459"/>
      <c r="BQ187" s="459"/>
      <c r="BR187" s="459"/>
      <c r="BS187" s="459"/>
      <c r="BT187" s="459"/>
      <c r="BU187" s="459"/>
      <c r="BV187" s="459"/>
      <c r="BW187" s="459"/>
      <c r="BX187" s="459"/>
      <c r="BY187" s="459"/>
      <c r="BZ187" s="459"/>
      <c r="CA187" s="459"/>
      <c r="CB187" s="459"/>
      <c r="CC187" s="459"/>
      <c r="CD187" s="459"/>
      <c r="CE187" s="459"/>
      <c r="CF187" s="459"/>
      <c r="CG187" s="459"/>
      <c r="CH187" s="459"/>
      <c r="CI187" s="459"/>
      <c r="CJ187" s="459"/>
      <c r="CK187" s="459"/>
      <c r="CL187" s="459"/>
      <c r="CM187" s="459"/>
      <c r="CN187" s="459"/>
      <c r="CO187" s="459"/>
      <c r="CP187" s="459"/>
      <c r="CQ187" s="459"/>
      <c r="CR187" s="459"/>
      <c r="CS187" s="459"/>
      <c r="CT187" s="459"/>
      <c r="CU187" s="459"/>
      <c r="CV187" s="459"/>
      <c r="CW187" s="459"/>
      <c r="CX187" s="459"/>
      <c r="CY187" s="459"/>
      <c r="CZ187" s="459"/>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459"/>
      <c r="AM188" s="459"/>
      <c r="AN188" s="459"/>
      <c r="AO188" s="1"/>
      <c r="AP188" s="1"/>
      <c r="AQ188" s="1"/>
      <c r="AR188" s="1"/>
      <c r="AS188" s="1"/>
      <c r="AT188" s="459"/>
      <c r="AU188" s="459"/>
      <c r="AV188" s="459"/>
      <c r="AW188" s="459"/>
      <c r="AX188" s="459"/>
      <c r="AY188" s="459"/>
      <c r="AZ188" s="459"/>
      <c r="BA188" s="459"/>
      <c r="BB188" s="459"/>
      <c r="BC188" s="459"/>
      <c r="BD188" s="459"/>
      <c r="BE188" s="459"/>
      <c r="BF188" s="459"/>
      <c r="BG188" s="459"/>
      <c r="BH188" s="459"/>
      <c r="BI188" s="459"/>
      <c r="BJ188" s="459"/>
      <c r="BK188" s="459"/>
      <c r="BL188" s="459"/>
      <c r="BM188" s="459"/>
      <c r="BN188" s="459"/>
      <c r="BO188" s="459"/>
      <c r="BP188" s="459"/>
      <c r="BQ188" s="459"/>
      <c r="BR188" s="459"/>
      <c r="BS188" s="459"/>
      <c r="BT188" s="459"/>
      <c r="BU188" s="459"/>
      <c r="BV188" s="459"/>
      <c r="BW188" s="459"/>
      <c r="BX188" s="459"/>
      <c r="BY188" s="459"/>
      <c r="BZ188" s="459"/>
      <c r="CA188" s="459"/>
      <c r="CB188" s="459"/>
      <c r="CC188" s="459"/>
      <c r="CD188" s="459"/>
      <c r="CE188" s="459"/>
      <c r="CF188" s="459"/>
      <c r="CG188" s="459"/>
      <c r="CH188" s="459"/>
      <c r="CI188" s="459"/>
      <c r="CJ188" s="459"/>
      <c r="CK188" s="459"/>
      <c r="CL188" s="459"/>
      <c r="CM188" s="459"/>
      <c r="CN188" s="459"/>
      <c r="CO188" s="459"/>
      <c r="CP188" s="459"/>
      <c r="CQ188" s="459"/>
      <c r="CR188" s="459"/>
      <c r="CS188" s="459"/>
      <c r="CT188" s="459"/>
      <c r="CU188" s="459"/>
      <c r="CV188" s="459"/>
      <c r="CW188" s="459"/>
      <c r="CX188" s="459"/>
      <c r="CY188" s="459"/>
      <c r="CZ188" s="459"/>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459"/>
      <c r="AM189" s="459"/>
      <c r="AN189" s="459"/>
      <c r="AO189" s="1"/>
      <c r="AP189" s="1"/>
      <c r="AQ189" s="1"/>
      <c r="AR189" s="1"/>
      <c r="AS189" s="1"/>
      <c r="AT189" s="459"/>
      <c r="AU189" s="459"/>
      <c r="AV189" s="459"/>
      <c r="AW189" s="459"/>
      <c r="AX189" s="459"/>
      <c r="AY189" s="459"/>
      <c r="AZ189" s="459"/>
      <c r="BA189" s="459"/>
      <c r="BB189" s="459"/>
      <c r="BC189" s="459"/>
      <c r="BD189" s="459"/>
      <c r="BE189" s="459"/>
      <c r="BF189" s="459"/>
      <c r="BG189" s="459"/>
      <c r="BH189" s="459"/>
      <c r="BI189" s="459"/>
      <c r="BJ189" s="459"/>
      <c r="BK189" s="459"/>
      <c r="BL189" s="459"/>
      <c r="BM189" s="459"/>
      <c r="BN189" s="459"/>
      <c r="BO189" s="459"/>
      <c r="BP189" s="459"/>
      <c r="BQ189" s="459"/>
      <c r="BR189" s="459"/>
      <c r="BS189" s="459"/>
      <c r="BT189" s="459"/>
      <c r="BU189" s="459"/>
      <c r="BV189" s="459"/>
      <c r="BW189" s="459"/>
      <c r="BX189" s="459"/>
      <c r="BY189" s="459"/>
      <c r="BZ189" s="459"/>
      <c r="CA189" s="459"/>
      <c r="CB189" s="459"/>
      <c r="CC189" s="459"/>
      <c r="CD189" s="459"/>
      <c r="CE189" s="459"/>
      <c r="CF189" s="459"/>
      <c r="CG189" s="459"/>
      <c r="CH189" s="459"/>
      <c r="CI189" s="459"/>
      <c r="CJ189" s="459"/>
      <c r="CK189" s="459"/>
      <c r="CL189" s="459"/>
      <c r="CM189" s="459"/>
      <c r="CN189" s="459"/>
      <c r="CO189" s="459"/>
      <c r="CP189" s="459"/>
      <c r="CQ189" s="459"/>
      <c r="CR189" s="459"/>
      <c r="CS189" s="459"/>
      <c r="CT189" s="459"/>
      <c r="CU189" s="459"/>
      <c r="CV189" s="459"/>
      <c r="CW189" s="459"/>
      <c r="CX189" s="459"/>
      <c r="CY189" s="459"/>
      <c r="CZ189" s="459"/>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459"/>
      <c r="AM190" s="459"/>
      <c r="AN190" s="459"/>
      <c r="AO190" s="1"/>
      <c r="AP190" s="1"/>
      <c r="AQ190" s="1"/>
      <c r="AR190" s="1"/>
      <c r="AS190" s="1"/>
      <c r="AT190" s="459"/>
      <c r="AU190" s="459"/>
      <c r="AV190" s="459"/>
      <c r="AW190" s="459"/>
      <c r="AX190" s="459"/>
      <c r="AY190" s="459"/>
      <c r="AZ190" s="459"/>
      <c r="BA190" s="459"/>
      <c r="BB190" s="459"/>
      <c r="BC190" s="459"/>
      <c r="BD190" s="459"/>
      <c r="BE190" s="459"/>
      <c r="BF190" s="459"/>
      <c r="BG190" s="459"/>
      <c r="BH190" s="459"/>
      <c r="BI190" s="459"/>
      <c r="BJ190" s="459"/>
      <c r="BK190" s="459"/>
      <c r="BL190" s="459"/>
      <c r="BM190" s="459"/>
      <c r="BN190" s="459"/>
      <c r="BO190" s="459"/>
      <c r="BP190" s="459"/>
      <c r="BQ190" s="459"/>
      <c r="BR190" s="459"/>
      <c r="BS190" s="459"/>
      <c r="BT190" s="459"/>
      <c r="BU190" s="459"/>
      <c r="BV190" s="459"/>
      <c r="BW190" s="459"/>
      <c r="BX190" s="459"/>
      <c r="BY190" s="459"/>
      <c r="BZ190" s="459"/>
      <c r="CA190" s="459"/>
      <c r="CB190" s="459"/>
      <c r="CC190" s="459"/>
      <c r="CD190" s="459"/>
      <c r="CE190" s="459"/>
      <c r="CF190" s="459"/>
      <c r="CG190" s="459"/>
      <c r="CH190" s="459"/>
      <c r="CI190" s="459"/>
      <c r="CJ190" s="459"/>
      <c r="CK190" s="459"/>
      <c r="CL190" s="459"/>
      <c r="CM190" s="459"/>
      <c r="CN190" s="459"/>
      <c r="CO190" s="459"/>
      <c r="CP190" s="459"/>
      <c r="CQ190" s="459"/>
      <c r="CR190" s="459"/>
      <c r="CS190" s="459"/>
      <c r="CT190" s="459"/>
      <c r="CU190" s="459"/>
      <c r="CV190" s="459"/>
      <c r="CW190" s="459"/>
      <c r="CX190" s="459"/>
      <c r="CY190" s="459"/>
      <c r="CZ190" s="459"/>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459"/>
      <c r="AM191" s="459"/>
      <c r="AN191" s="459"/>
      <c r="AO191" s="1"/>
      <c r="AP191" s="1"/>
      <c r="AQ191" s="1"/>
      <c r="AR191" s="1"/>
      <c r="AS191" s="1"/>
      <c r="AT191" s="459"/>
      <c r="AU191" s="459"/>
      <c r="AV191" s="459"/>
      <c r="AW191" s="459"/>
      <c r="AX191" s="459"/>
      <c r="AY191" s="459"/>
      <c r="AZ191" s="459"/>
      <c r="BA191" s="459"/>
      <c r="BB191" s="459"/>
      <c r="BC191" s="459"/>
      <c r="BD191" s="459"/>
      <c r="BE191" s="459"/>
      <c r="BF191" s="459"/>
      <c r="BG191" s="459"/>
      <c r="BH191" s="459"/>
      <c r="BI191" s="459"/>
      <c r="BJ191" s="459"/>
      <c r="BK191" s="459"/>
      <c r="BL191" s="459"/>
      <c r="BM191" s="459"/>
      <c r="BN191" s="459"/>
      <c r="BO191" s="459"/>
      <c r="BP191" s="459"/>
      <c r="BQ191" s="459"/>
      <c r="BR191" s="459"/>
      <c r="BS191" s="459"/>
      <c r="BT191" s="459"/>
      <c r="BU191" s="459"/>
      <c r="BV191" s="459"/>
      <c r="BW191" s="459"/>
      <c r="BX191" s="459"/>
      <c r="BY191" s="459"/>
      <c r="BZ191" s="459"/>
      <c r="CA191" s="459"/>
      <c r="CB191" s="459"/>
      <c r="CC191" s="459"/>
      <c r="CD191" s="459"/>
      <c r="CE191" s="459"/>
      <c r="CF191" s="459"/>
      <c r="CG191" s="459"/>
      <c r="CH191" s="459"/>
      <c r="CI191" s="459"/>
      <c r="CJ191" s="459"/>
      <c r="CK191" s="459"/>
      <c r="CL191" s="459"/>
      <c r="CM191" s="459"/>
      <c r="CN191" s="459"/>
      <c r="CO191" s="459"/>
      <c r="CP191" s="459"/>
      <c r="CQ191" s="459"/>
      <c r="CR191" s="459"/>
      <c r="CS191" s="459"/>
      <c r="CT191" s="459"/>
      <c r="CU191" s="459"/>
      <c r="CV191" s="459"/>
      <c r="CW191" s="459"/>
      <c r="CX191" s="459"/>
      <c r="CY191" s="459"/>
      <c r="CZ191" s="459"/>
    </row>
    <row r="192" spans="1:104" s="81" customFormat="1" ht="19.350000000000001" hidden="1" customHeight="1" outlineLevel="1">
      <c r="A192" s="252"/>
      <c r="B192" s="423">
        <f>O188</f>
        <v>0</v>
      </c>
      <c r="C192" s="42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459"/>
      <c r="AM192" s="459"/>
      <c r="AN192" s="459"/>
      <c r="AO192" s="1"/>
      <c r="AP192" s="1"/>
      <c r="AQ192" s="1"/>
      <c r="AR192" s="1"/>
      <c r="AS192" s="1"/>
      <c r="AT192" s="459"/>
      <c r="AU192" s="459"/>
      <c r="AV192" s="459"/>
      <c r="AW192" s="459"/>
      <c r="AX192" s="459"/>
      <c r="AY192" s="459"/>
      <c r="AZ192" s="459"/>
      <c r="BA192" s="459"/>
      <c r="BB192" s="459"/>
      <c r="BC192" s="459"/>
      <c r="BD192" s="459"/>
      <c r="BE192" s="459"/>
      <c r="BF192" s="459"/>
      <c r="BG192" s="459"/>
      <c r="BH192" s="459"/>
      <c r="BI192" s="459"/>
      <c r="BJ192" s="459"/>
      <c r="BK192" s="459"/>
      <c r="BL192" s="459"/>
      <c r="BM192" s="459"/>
      <c r="BN192" s="459"/>
      <c r="BO192" s="459"/>
      <c r="BP192" s="459"/>
      <c r="BQ192" s="459"/>
      <c r="BR192" s="459"/>
      <c r="BS192" s="459"/>
      <c r="BT192" s="459"/>
      <c r="BU192" s="459"/>
      <c r="BV192" s="459"/>
      <c r="BW192" s="459"/>
      <c r="BX192" s="459"/>
      <c r="BY192" s="459"/>
      <c r="BZ192" s="459"/>
      <c r="CA192" s="459"/>
      <c r="CB192" s="459"/>
      <c r="CC192" s="459"/>
      <c r="CD192" s="459"/>
      <c r="CE192" s="459"/>
      <c r="CF192" s="459"/>
      <c r="CG192" s="459"/>
      <c r="CH192" s="459"/>
      <c r="CI192" s="459"/>
      <c r="CJ192" s="459"/>
      <c r="CK192" s="459"/>
      <c r="CL192" s="459"/>
      <c r="CM192" s="459"/>
      <c r="CN192" s="459"/>
      <c r="CO192" s="459"/>
      <c r="CP192" s="459"/>
      <c r="CQ192" s="459"/>
      <c r="CR192" s="459"/>
      <c r="CS192" s="459"/>
      <c r="CT192" s="459"/>
      <c r="CU192" s="459"/>
      <c r="CV192" s="459"/>
      <c r="CW192" s="459"/>
      <c r="CX192" s="459"/>
      <c r="CY192" s="459"/>
      <c r="CZ192" s="459"/>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459"/>
      <c r="AM193" s="459"/>
      <c r="AN193" s="459"/>
      <c r="AO193" s="1"/>
      <c r="AP193" s="1"/>
      <c r="AQ193" s="1"/>
      <c r="AR193" s="1"/>
      <c r="AS193" s="1"/>
      <c r="AT193" s="459"/>
      <c r="AU193" s="459"/>
      <c r="AV193" s="459"/>
      <c r="AW193" s="459"/>
      <c r="AX193" s="459"/>
      <c r="AY193" s="459"/>
      <c r="AZ193" s="459"/>
      <c r="BA193" s="459"/>
      <c r="BB193" s="459"/>
      <c r="BC193" s="459"/>
      <c r="BD193" s="459"/>
      <c r="BE193" s="459"/>
      <c r="BF193" s="459"/>
      <c r="BG193" s="459"/>
      <c r="BH193" s="459"/>
      <c r="BI193" s="459"/>
      <c r="BJ193" s="459"/>
      <c r="BK193" s="459"/>
      <c r="BL193" s="459"/>
      <c r="BM193" s="459"/>
      <c r="BN193" s="459"/>
      <c r="BO193" s="459"/>
      <c r="BP193" s="459"/>
      <c r="BQ193" s="459"/>
      <c r="BR193" s="459"/>
      <c r="BS193" s="459"/>
      <c r="BT193" s="459"/>
      <c r="BU193" s="459"/>
      <c r="BV193" s="459"/>
      <c r="BW193" s="459"/>
      <c r="BX193" s="459"/>
      <c r="BY193" s="459"/>
      <c r="BZ193" s="459"/>
      <c r="CA193" s="459"/>
      <c r="CB193" s="459"/>
      <c r="CC193" s="459"/>
      <c r="CD193" s="459"/>
      <c r="CE193" s="459"/>
      <c r="CF193" s="459"/>
      <c r="CG193" s="459"/>
      <c r="CH193" s="459"/>
      <c r="CI193" s="459"/>
      <c r="CJ193" s="459"/>
      <c r="CK193" s="459"/>
      <c r="CL193" s="459"/>
      <c r="CM193" s="459"/>
      <c r="CN193" s="459"/>
      <c r="CO193" s="459"/>
      <c r="CP193" s="459"/>
      <c r="CQ193" s="459"/>
      <c r="CR193" s="459"/>
      <c r="CS193" s="459"/>
      <c r="CT193" s="459"/>
      <c r="CU193" s="459"/>
      <c r="CV193" s="459"/>
      <c r="CW193" s="459"/>
      <c r="CX193" s="459"/>
      <c r="CY193" s="459"/>
      <c r="CZ193" s="459"/>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459"/>
      <c r="AM194" s="459"/>
      <c r="AN194" s="459"/>
      <c r="AO194" s="1"/>
      <c r="AP194" s="1"/>
      <c r="AQ194" s="1"/>
      <c r="AR194" s="1"/>
      <c r="AS194" s="1"/>
      <c r="AT194" s="459"/>
      <c r="AU194" s="459"/>
      <c r="AV194" s="459"/>
      <c r="AW194" s="459"/>
      <c r="AX194" s="459"/>
      <c r="AY194" s="459"/>
      <c r="AZ194" s="459"/>
      <c r="BA194" s="459"/>
      <c r="BB194" s="459"/>
      <c r="BC194" s="459"/>
      <c r="BD194" s="459"/>
      <c r="BE194" s="459"/>
      <c r="BF194" s="459"/>
      <c r="BG194" s="459"/>
      <c r="BH194" s="459"/>
      <c r="BI194" s="459"/>
      <c r="BJ194" s="459"/>
      <c r="BK194" s="459"/>
      <c r="BL194" s="459"/>
      <c r="BM194" s="459"/>
      <c r="BN194" s="459"/>
      <c r="BO194" s="459"/>
      <c r="BP194" s="459"/>
      <c r="BQ194" s="459"/>
      <c r="BR194" s="459"/>
      <c r="BS194" s="459"/>
      <c r="BT194" s="459"/>
      <c r="BU194" s="459"/>
      <c r="BV194" s="459"/>
      <c r="BW194" s="459"/>
      <c r="BX194" s="459"/>
      <c r="BY194" s="459"/>
      <c r="BZ194" s="459"/>
      <c r="CA194" s="459"/>
      <c r="CB194" s="459"/>
      <c r="CC194" s="459"/>
      <c r="CD194" s="459"/>
      <c r="CE194" s="459"/>
      <c r="CF194" s="459"/>
      <c r="CG194" s="459"/>
      <c r="CH194" s="459"/>
      <c r="CI194" s="459"/>
      <c r="CJ194" s="459"/>
      <c r="CK194" s="459"/>
      <c r="CL194" s="459"/>
      <c r="CM194" s="459"/>
      <c r="CN194" s="459"/>
      <c r="CO194" s="459"/>
      <c r="CP194" s="459"/>
      <c r="CQ194" s="459"/>
      <c r="CR194" s="459"/>
      <c r="CS194" s="459"/>
      <c r="CT194" s="459"/>
      <c r="CU194" s="459"/>
      <c r="CV194" s="459"/>
      <c r="CW194" s="459"/>
      <c r="CX194" s="459"/>
      <c r="CY194" s="459"/>
      <c r="CZ194" s="459"/>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459"/>
      <c r="AM195" s="459"/>
      <c r="AN195" s="459"/>
      <c r="AO195" s="1"/>
      <c r="AP195" s="1"/>
      <c r="AQ195" s="1"/>
      <c r="AR195" s="1"/>
      <c r="AS195" s="1"/>
      <c r="AT195" s="459"/>
      <c r="AU195" s="459"/>
      <c r="AV195" s="459"/>
      <c r="AW195" s="459"/>
      <c r="AX195" s="459"/>
      <c r="AY195" s="459"/>
      <c r="AZ195" s="459"/>
      <c r="BA195" s="459"/>
      <c r="BB195" s="459"/>
      <c r="BC195" s="459"/>
      <c r="BD195" s="459"/>
      <c r="BE195" s="459"/>
      <c r="BF195" s="459"/>
      <c r="BG195" s="459"/>
      <c r="BH195" s="459"/>
      <c r="BI195" s="459"/>
      <c r="BJ195" s="459"/>
      <c r="BK195" s="459"/>
      <c r="BL195" s="459"/>
      <c r="BM195" s="459"/>
      <c r="BN195" s="459"/>
      <c r="BO195" s="459"/>
      <c r="BP195" s="459"/>
      <c r="BQ195" s="459"/>
      <c r="BR195" s="459"/>
      <c r="BS195" s="459"/>
      <c r="BT195" s="459"/>
      <c r="BU195" s="459"/>
      <c r="BV195" s="459"/>
      <c r="BW195" s="459"/>
      <c r="BX195" s="459"/>
      <c r="BY195" s="459"/>
      <c r="BZ195" s="459"/>
      <c r="CA195" s="459"/>
      <c r="CB195" s="459"/>
      <c r="CC195" s="459"/>
      <c r="CD195" s="459"/>
      <c r="CE195" s="459"/>
      <c r="CF195" s="459"/>
      <c r="CG195" s="459"/>
      <c r="CH195" s="459"/>
      <c r="CI195" s="459"/>
      <c r="CJ195" s="459"/>
      <c r="CK195" s="459"/>
      <c r="CL195" s="459"/>
      <c r="CM195" s="459"/>
      <c r="CN195" s="459"/>
      <c r="CO195" s="459"/>
      <c r="CP195" s="459"/>
      <c r="CQ195" s="459"/>
      <c r="CR195" s="459"/>
      <c r="CS195" s="459"/>
      <c r="CT195" s="459"/>
      <c r="CU195" s="459"/>
      <c r="CV195" s="459"/>
      <c r="CW195" s="459"/>
      <c r="CX195" s="459"/>
      <c r="CY195" s="459"/>
      <c r="CZ195" s="459"/>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459"/>
      <c r="AM196" s="459"/>
      <c r="AN196" s="459"/>
      <c r="AO196" s="1"/>
      <c r="AP196" s="1"/>
      <c r="AQ196" s="1"/>
      <c r="AR196" s="1"/>
      <c r="AS196" s="1"/>
      <c r="AT196" s="459"/>
      <c r="AU196" s="459"/>
      <c r="AV196" s="459"/>
      <c r="AW196" s="459"/>
      <c r="AX196" s="459"/>
      <c r="AY196" s="459"/>
      <c r="AZ196" s="459"/>
      <c r="BA196" s="459"/>
      <c r="BB196" s="459"/>
      <c r="BC196" s="459"/>
      <c r="BD196" s="459"/>
      <c r="BE196" s="459"/>
      <c r="BF196" s="459"/>
      <c r="BG196" s="459"/>
      <c r="BH196" s="459"/>
      <c r="BI196" s="459"/>
      <c r="BJ196" s="459"/>
      <c r="BK196" s="459"/>
      <c r="BL196" s="459"/>
      <c r="BM196" s="459"/>
      <c r="BN196" s="459"/>
      <c r="BO196" s="459"/>
      <c r="BP196" s="459"/>
      <c r="BQ196" s="459"/>
      <c r="BR196" s="459"/>
      <c r="BS196" s="459"/>
      <c r="BT196" s="459"/>
      <c r="BU196" s="459"/>
      <c r="BV196" s="459"/>
      <c r="BW196" s="459"/>
      <c r="BX196" s="459"/>
      <c r="BY196" s="459"/>
      <c r="BZ196" s="459"/>
      <c r="CA196" s="459"/>
      <c r="CB196" s="459"/>
      <c r="CC196" s="459"/>
      <c r="CD196" s="459"/>
      <c r="CE196" s="459"/>
      <c r="CF196" s="459"/>
      <c r="CG196" s="459"/>
      <c r="CH196" s="459"/>
      <c r="CI196" s="459"/>
      <c r="CJ196" s="459"/>
      <c r="CK196" s="459"/>
      <c r="CL196" s="459"/>
      <c r="CM196" s="459"/>
      <c r="CN196" s="459"/>
      <c r="CO196" s="459"/>
      <c r="CP196" s="459"/>
      <c r="CQ196" s="459"/>
      <c r="CR196" s="459"/>
      <c r="CS196" s="459"/>
      <c r="CT196" s="459"/>
      <c r="CU196" s="459"/>
      <c r="CV196" s="459"/>
      <c r="CW196" s="459"/>
      <c r="CX196" s="459"/>
      <c r="CY196" s="459"/>
      <c r="CZ196" s="459"/>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459"/>
      <c r="AM197" s="459"/>
      <c r="AN197" s="459"/>
      <c r="AO197" s="1"/>
      <c r="AP197" s="1"/>
      <c r="AQ197" s="1"/>
      <c r="AR197" s="1"/>
      <c r="AS197" s="1"/>
      <c r="AT197" s="459"/>
      <c r="AU197" s="459"/>
      <c r="AV197" s="459"/>
      <c r="AW197" s="459"/>
      <c r="AX197" s="459"/>
      <c r="AY197" s="459"/>
      <c r="AZ197" s="459"/>
      <c r="BA197" s="459"/>
      <c r="BB197" s="459"/>
      <c r="BC197" s="459"/>
      <c r="BD197" s="459"/>
      <c r="BE197" s="459"/>
      <c r="BF197" s="459"/>
      <c r="BG197" s="459"/>
      <c r="BH197" s="459"/>
      <c r="BI197" s="459"/>
      <c r="BJ197" s="459"/>
      <c r="BK197" s="459"/>
      <c r="BL197" s="459"/>
      <c r="BM197" s="459"/>
      <c r="BN197" s="459"/>
      <c r="BO197" s="459"/>
      <c r="BP197" s="459"/>
      <c r="BQ197" s="459"/>
      <c r="BR197" s="459"/>
      <c r="BS197" s="459"/>
      <c r="BT197" s="459"/>
      <c r="BU197" s="459"/>
      <c r="BV197" s="459"/>
      <c r="BW197" s="459"/>
      <c r="BX197" s="459"/>
      <c r="BY197" s="459"/>
      <c r="BZ197" s="459"/>
      <c r="CA197" s="459"/>
      <c r="CB197" s="459"/>
      <c r="CC197" s="459"/>
      <c r="CD197" s="459"/>
      <c r="CE197" s="459"/>
      <c r="CF197" s="459"/>
      <c r="CG197" s="459"/>
      <c r="CH197" s="459"/>
      <c r="CI197" s="459"/>
      <c r="CJ197" s="459"/>
      <c r="CK197" s="459"/>
      <c r="CL197" s="459"/>
      <c r="CM197" s="459"/>
      <c r="CN197" s="459"/>
      <c r="CO197" s="459"/>
      <c r="CP197" s="459"/>
      <c r="CQ197" s="459"/>
      <c r="CR197" s="459"/>
      <c r="CS197" s="459"/>
      <c r="CT197" s="459"/>
      <c r="CU197" s="459"/>
      <c r="CV197" s="459"/>
      <c r="CW197" s="459"/>
      <c r="CX197" s="459"/>
      <c r="CY197" s="459"/>
      <c r="CZ197" s="459"/>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459"/>
      <c r="AM198" s="459"/>
      <c r="AN198" s="459"/>
      <c r="AO198" s="1"/>
      <c r="AP198" s="1"/>
      <c r="AQ198" s="1"/>
      <c r="AR198" s="1"/>
      <c r="AS198" s="1"/>
      <c r="AT198" s="459"/>
      <c r="AU198" s="459"/>
      <c r="AV198" s="459"/>
      <c r="AW198" s="459"/>
      <c r="AX198" s="459"/>
      <c r="AY198" s="459"/>
      <c r="AZ198" s="459"/>
      <c r="BA198" s="459"/>
      <c r="BB198" s="459"/>
      <c r="BC198" s="459"/>
      <c r="BD198" s="459"/>
      <c r="BE198" s="459"/>
      <c r="BF198" s="459"/>
      <c r="BG198" s="459"/>
      <c r="BH198" s="459"/>
      <c r="BI198" s="459"/>
      <c r="BJ198" s="459"/>
      <c r="BK198" s="459"/>
      <c r="BL198" s="459"/>
      <c r="BM198" s="459"/>
      <c r="BN198" s="459"/>
      <c r="BO198" s="459"/>
      <c r="BP198" s="459"/>
      <c r="BQ198" s="459"/>
      <c r="BR198" s="459"/>
      <c r="BS198" s="459"/>
      <c r="BT198" s="459"/>
      <c r="BU198" s="459"/>
      <c r="BV198" s="459"/>
      <c r="BW198" s="459"/>
      <c r="BX198" s="459"/>
      <c r="BY198" s="459"/>
      <c r="BZ198" s="459"/>
      <c r="CA198" s="459"/>
      <c r="CB198" s="459"/>
      <c r="CC198" s="459"/>
      <c r="CD198" s="459"/>
      <c r="CE198" s="459"/>
      <c r="CF198" s="459"/>
      <c r="CG198" s="459"/>
      <c r="CH198" s="459"/>
      <c r="CI198" s="459"/>
      <c r="CJ198" s="459"/>
      <c r="CK198" s="459"/>
      <c r="CL198" s="459"/>
      <c r="CM198" s="459"/>
      <c r="CN198" s="459"/>
      <c r="CO198" s="459"/>
      <c r="CP198" s="459"/>
      <c r="CQ198" s="459"/>
      <c r="CR198" s="459"/>
      <c r="CS198" s="459"/>
      <c r="CT198" s="459"/>
      <c r="CU198" s="459"/>
      <c r="CV198" s="459"/>
      <c r="CW198" s="459"/>
      <c r="CX198" s="459"/>
      <c r="CY198" s="459"/>
      <c r="CZ198" s="459"/>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459"/>
      <c r="AM199" s="459"/>
      <c r="AN199" s="459"/>
      <c r="AO199" s="1"/>
      <c r="AP199" s="1"/>
      <c r="AQ199" s="1"/>
      <c r="AR199" s="1"/>
      <c r="AS199" s="1"/>
      <c r="AT199" s="459"/>
      <c r="AU199" s="459"/>
      <c r="AV199" s="459"/>
      <c r="AW199" s="459"/>
      <c r="AX199" s="459"/>
      <c r="AY199" s="459"/>
      <c r="AZ199" s="459"/>
      <c r="BA199" s="459"/>
      <c r="BB199" s="459"/>
      <c r="BC199" s="459"/>
      <c r="BD199" s="459"/>
      <c r="BE199" s="459"/>
      <c r="BF199" s="459"/>
      <c r="BG199" s="459"/>
      <c r="BH199" s="459"/>
      <c r="BI199" s="459"/>
      <c r="BJ199" s="459"/>
      <c r="BK199" s="459"/>
      <c r="BL199" s="459"/>
      <c r="BM199" s="459"/>
      <c r="BN199" s="459"/>
      <c r="BO199" s="459"/>
      <c r="BP199" s="459"/>
      <c r="BQ199" s="459"/>
      <c r="BR199" s="459"/>
      <c r="BS199" s="459"/>
      <c r="BT199" s="459"/>
      <c r="BU199" s="459"/>
      <c r="BV199" s="459"/>
      <c r="BW199" s="459"/>
      <c r="BX199" s="459"/>
      <c r="BY199" s="459"/>
      <c r="BZ199" s="459"/>
      <c r="CA199" s="459"/>
      <c r="CB199" s="459"/>
      <c r="CC199" s="459"/>
      <c r="CD199" s="459"/>
      <c r="CE199" s="459"/>
      <c r="CF199" s="459"/>
      <c r="CG199" s="459"/>
      <c r="CH199" s="459"/>
      <c r="CI199" s="459"/>
      <c r="CJ199" s="459"/>
      <c r="CK199" s="459"/>
      <c r="CL199" s="459"/>
      <c r="CM199" s="459"/>
      <c r="CN199" s="459"/>
      <c r="CO199" s="459"/>
      <c r="CP199" s="459"/>
      <c r="CQ199" s="459"/>
      <c r="CR199" s="459"/>
      <c r="CS199" s="459"/>
      <c r="CT199" s="459"/>
      <c r="CU199" s="459"/>
      <c r="CV199" s="459"/>
      <c r="CW199" s="459"/>
      <c r="CX199" s="459"/>
      <c r="CY199" s="459"/>
      <c r="CZ199" s="459"/>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459"/>
      <c r="AM200" s="459"/>
      <c r="AN200" s="459"/>
      <c r="AO200" s="1"/>
      <c r="AP200" s="1"/>
      <c r="AQ200" s="1"/>
      <c r="AR200" s="1"/>
      <c r="AS200" s="1"/>
      <c r="AT200" s="459"/>
      <c r="AU200" s="459"/>
      <c r="AV200" s="459"/>
      <c r="AW200" s="459"/>
      <c r="AX200" s="459"/>
      <c r="AY200" s="459"/>
      <c r="AZ200" s="459"/>
      <c r="BA200" s="459"/>
      <c r="BB200" s="459"/>
      <c r="BC200" s="459"/>
      <c r="BD200" s="459"/>
      <c r="BE200" s="459"/>
      <c r="BF200" s="459"/>
      <c r="BG200" s="459"/>
      <c r="BH200" s="459"/>
      <c r="BI200" s="459"/>
      <c r="BJ200" s="459"/>
      <c r="BK200" s="459"/>
      <c r="BL200" s="459"/>
      <c r="BM200" s="459"/>
      <c r="BN200" s="459"/>
      <c r="BO200" s="459"/>
      <c r="BP200" s="459"/>
      <c r="BQ200" s="459"/>
      <c r="BR200" s="459"/>
      <c r="BS200" s="459"/>
      <c r="BT200" s="459"/>
      <c r="BU200" s="459"/>
      <c r="BV200" s="459"/>
      <c r="BW200" s="459"/>
      <c r="BX200" s="459"/>
      <c r="BY200" s="459"/>
      <c r="BZ200" s="459"/>
      <c r="CA200" s="459"/>
      <c r="CB200" s="459"/>
      <c r="CC200" s="459"/>
      <c r="CD200" s="459"/>
      <c r="CE200" s="459"/>
      <c r="CF200" s="459"/>
      <c r="CG200" s="459"/>
      <c r="CH200" s="459"/>
      <c r="CI200" s="459"/>
      <c r="CJ200" s="459"/>
      <c r="CK200" s="459"/>
      <c r="CL200" s="459"/>
      <c r="CM200" s="459"/>
      <c r="CN200" s="459"/>
      <c r="CO200" s="459"/>
      <c r="CP200" s="459"/>
      <c r="CQ200" s="459"/>
      <c r="CR200" s="459"/>
      <c r="CS200" s="459"/>
      <c r="CT200" s="459"/>
      <c r="CU200" s="459"/>
      <c r="CV200" s="459"/>
      <c r="CW200" s="459"/>
      <c r="CX200" s="459"/>
      <c r="CY200" s="459"/>
      <c r="CZ200" s="459"/>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459"/>
      <c r="AM201" s="459"/>
      <c r="AN201" s="459"/>
      <c r="AO201" s="1"/>
      <c r="AP201" s="1"/>
      <c r="AQ201" s="1"/>
      <c r="AR201" s="1"/>
      <c r="AS201" s="1"/>
      <c r="AT201" s="459"/>
      <c r="AU201" s="459"/>
      <c r="AV201" s="459"/>
      <c r="AW201" s="459"/>
      <c r="AX201" s="459"/>
      <c r="AY201" s="459"/>
      <c r="AZ201" s="459"/>
      <c r="BA201" s="459"/>
      <c r="BB201" s="459"/>
      <c r="BC201" s="459"/>
      <c r="BD201" s="459"/>
      <c r="BE201" s="459"/>
      <c r="BF201" s="459"/>
      <c r="BG201" s="459"/>
      <c r="BH201" s="459"/>
      <c r="BI201" s="459"/>
      <c r="BJ201" s="459"/>
      <c r="BK201" s="459"/>
      <c r="BL201" s="459"/>
      <c r="BM201" s="459"/>
      <c r="BN201" s="459"/>
      <c r="BO201" s="459"/>
      <c r="BP201" s="459"/>
      <c r="BQ201" s="459"/>
      <c r="BR201" s="459"/>
      <c r="BS201" s="459"/>
      <c r="BT201" s="459"/>
      <c r="BU201" s="459"/>
      <c r="BV201" s="459"/>
      <c r="BW201" s="459"/>
      <c r="BX201" s="459"/>
      <c r="BY201" s="459"/>
      <c r="BZ201" s="459"/>
      <c r="CA201" s="459"/>
      <c r="CB201" s="459"/>
      <c r="CC201" s="459"/>
      <c r="CD201" s="459"/>
      <c r="CE201" s="459"/>
      <c r="CF201" s="459"/>
      <c r="CG201" s="459"/>
      <c r="CH201" s="459"/>
      <c r="CI201" s="459"/>
      <c r="CJ201" s="459"/>
      <c r="CK201" s="459"/>
      <c r="CL201" s="459"/>
      <c r="CM201" s="459"/>
      <c r="CN201" s="459"/>
      <c r="CO201" s="459"/>
      <c r="CP201" s="459"/>
      <c r="CQ201" s="459"/>
      <c r="CR201" s="459"/>
      <c r="CS201" s="459"/>
      <c r="CT201" s="459"/>
      <c r="CU201" s="459"/>
      <c r="CV201" s="459"/>
      <c r="CW201" s="459"/>
      <c r="CX201" s="459"/>
      <c r="CY201" s="459"/>
      <c r="CZ201" s="459"/>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459"/>
      <c r="AM202" s="459"/>
      <c r="AN202" s="459"/>
      <c r="AO202" s="1"/>
      <c r="AP202" s="1"/>
      <c r="AQ202" s="1"/>
      <c r="AR202" s="1"/>
      <c r="AS202" s="1"/>
      <c r="AT202" s="459"/>
      <c r="AU202" s="459"/>
      <c r="AV202" s="459"/>
      <c r="AW202" s="459"/>
      <c r="AX202" s="459"/>
      <c r="AY202" s="459"/>
      <c r="AZ202" s="459"/>
      <c r="BA202" s="459"/>
      <c r="BB202" s="459"/>
      <c r="BC202" s="459"/>
      <c r="BD202" s="459"/>
      <c r="BE202" s="459"/>
      <c r="BF202" s="459"/>
      <c r="BG202" s="459"/>
      <c r="BH202" s="459"/>
      <c r="BI202" s="459"/>
      <c r="BJ202" s="459"/>
      <c r="BK202" s="459"/>
      <c r="BL202" s="459"/>
      <c r="BM202" s="459"/>
      <c r="BN202" s="459"/>
      <c r="BO202" s="459"/>
      <c r="BP202" s="459"/>
      <c r="BQ202" s="459"/>
      <c r="BR202" s="459"/>
      <c r="BS202" s="459"/>
      <c r="BT202" s="459"/>
      <c r="BU202" s="459"/>
      <c r="BV202" s="459"/>
      <c r="BW202" s="459"/>
      <c r="BX202" s="459"/>
      <c r="BY202" s="459"/>
      <c r="BZ202" s="459"/>
      <c r="CA202" s="459"/>
      <c r="CB202" s="459"/>
      <c r="CC202" s="459"/>
      <c r="CD202" s="459"/>
      <c r="CE202" s="459"/>
      <c r="CF202" s="459"/>
      <c r="CG202" s="459"/>
      <c r="CH202" s="459"/>
      <c r="CI202" s="459"/>
      <c r="CJ202" s="459"/>
      <c r="CK202" s="459"/>
      <c r="CL202" s="459"/>
      <c r="CM202" s="459"/>
      <c r="CN202" s="459"/>
      <c r="CO202" s="459"/>
      <c r="CP202" s="459"/>
      <c r="CQ202" s="459"/>
      <c r="CR202" s="459"/>
      <c r="CS202" s="459"/>
      <c r="CT202" s="459"/>
      <c r="CU202" s="459"/>
      <c r="CV202" s="459"/>
      <c r="CW202" s="459"/>
      <c r="CX202" s="459"/>
      <c r="CY202" s="459"/>
      <c r="CZ202" s="459"/>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459"/>
      <c r="AM203" s="459"/>
      <c r="AN203" s="459"/>
      <c r="AO203" s="1"/>
      <c r="AP203" s="1"/>
      <c r="AQ203" s="1"/>
      <c r="AR203" s="1"/>
      <c r="AS203" s="1"/>
      <c r="AT203" s="459"/>
      <c r="AU203" s="459"/>
      <c r="AV203" s="459"/>
      <c r="AW203" s="459"/>
      <c r="AX203" s="459"/>
      <c r="AY203" s="459"/>
      <c r="AZ203" s="459"/>
      <c r="BA203" s="459"/>
      <c r="BB203" s="459"/>
      <c r="BC203" s="459"/>
      <c r="BD203" s="459"/>
      <c r="BE203" s="459"/>
      <c r="BF203" s="459"/>
      <c r="BG203" s="459"/>
      <c r="BH203" s="459"/>
      <c r="BI203" s="459"/>
      <c r="BJ203" s="459"/>
      <c r="BK203" s="459"/>
      <c r="BL203" s="459"/>
      <c r="BM203" s="459"/>
      <c r="BN203" s="459"/>
      <c r="BO203" s="459"/>
      <c r="BP203" s="459"/>
      <c r="BQ203" s="459"/>
      <c r="BR203" s="459"/>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459"/>
      <c r="AM204" s="459"/>
      <c r="AN204" s="459"/>
      <c r="AO204" s="1"/>
      <c r="AP204" s="1"/>
      <c r="AQ204" s="1"/>
      <c r="AR204" s="1"/>
      <c r="AS204" s="1"/>
      <c r="AT204" s="459"/>
      <c r="AU204" s="459"/>
      <c r="AV204" s="459"/>
      <c r="AW204" s="459"/>
      <c r="AX204" s="459"/>
      <c r="AY204" s="459"/>
      <c r="AZ204" s="459"/>
      <c r="BA204" s="459"/>
      <c r="BB204" s="459"/>
      <c r="BC204" s="459"/>
      <c r="BD204" s="459"/>
      <c r="BE204" s="459"/>
      <c r="BF204" s="459"/>
      <c r="BG204" s="459"/>
      <c r="BH204" s="459"/>
      <c r="BI204" s="459"/>
      <c r="BJ204" s="459"/>
      <c r="BK204" s="459"/>
      <c r="BL204" s="459"/>
      <c r="BM204" s="459"/>
      <c r="BN204" s="459"/>
      <c r="BO204" s="459"/>
      <c r="BP204" s="459"/>
      <c r="BQ204" s="459"/>
      <c r="BR204" s="459"/>
      <c r="BS204" s="459"/>
      <c r="BT204" s="459"/>
      <c r="BU204" s="459"/>
      <c r="BV204" s="459"/>
      <c r="BW204" s="459"/>
      <c r="BX204" s="459"/>
      <c r="BY204" s="459"/>
      <c r="BZ204" s="459"/>
      <c r="CA204" s="459"/>
      <c r="CB204" s="459"/>
      <c r="CC204" s="459"/>
      <c r="CD204" s="459"/>
      <c r="CE204" s="459"/>
      <c r="CF204" s="459"/>
      <c r="CG204" s="459"/>
      <c r="CH204" s="459"/>
      <c r="CI204" s="459"/>
      <c r="CJ204" s="459"/>
      <c r="CK204" s="459"/>
      <c r="CL204" s="459"/>
      <c r="CM204" s="459"/>
      <c r="CN204" s="459"/>
      <c r="CO204" s="459"/>
      <c r="CP204" s="459"/>
      <c r="CQ204" s="459"/>
      <c r="CR204" s="459"/>
      <c r="CS204" s="459"/>
      <c r="CT204" s="459"/>
      <c r="CU204" s="459"/>
      <c r="CV204" s="459"/>
      <c r="CW204" s="459"/>
      <c r="CX204" s="459"/>
      <c r="CY204" s="459"/>
      <c r="CZ204" s="459"/>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459"/>
      <c r="AM205" s="459"/>
      <c r="AN205" s="459"/>
      <c r="AO205" s="1"/>
      <c r="AP205" s="1"/>
      <c r="AQ205" s="1"/>
      <c r="AR205" s="1"/>
      <c r="AS205" s="1"/>
      <c r="AT205" s="459"/>
      <c r="AU205" s="459"/>
      <c r="AV205" s="459"/>
      <c r="AW205" s="459"/>
      <c r="AX205" s="459"/>
      <c r="AY205" s="459"/>
      <c r="AZ205" s="459"/>
      <c r="BA205" s="459"/>
      <c r="BB205" s="459"/>
      <c r="BC205" s="459"/>
      <c r="BD205" s="459"/>
      <c r="BE205" s="459"/>
      <c r="BF205" s="459"/>
      <c r="BG205" s="459"/>
      <c r="BH205" s="459"/>
      <c r="BI205" s="459"/>
      <c r="BJ205" s="459"/>
      <c r="BK205" s="459"/>
      <c r="BL205" s="459"/>
      <c r="BM205" s="459"/>
      <c r="BN205" s="459"/>
      <c r="BO205" s="459"/>
      <c r="BP205" s="459"/>
      <c r="BQ205" s="459"/>
      <c r="BR205" s="459"/>
      <c r="BS205" s="459"/>
      <c r="BT205" s="459"/>
      <c r="BU205" s="459"/>
      <c r="BV205" s="459"/>
      <c r="BW205" s="459"/>
      <c r="BX205" s="459"/>
      <c r="BY205" s="459"/>
      <c r="BZ205" s="459"/>
      <c r="CA205" s="459"/>
      <c r="CB205" s="459"/>
      <c r="CC205" s="459"/>
      <c r="CD205" s="459"/>
      <c r="CE205" s="459"/>
      <c r="CF205" s="459"/>
      <c r="CG205" s="459"/>
      <c r="CH205" s="459"/>
      <c r="CI205" s="459"/>
      <c r="CJ205" s="459"/>
      <c r="CK205" s="459"/>
      <c r="CL205" s="459"/>
      <c r="CM205" s="459"/>
      <c r="CN205" s="459"/>
      <c r="CO205" s="459"/>
      <c r="CP205" s="459"/>
      <c r="CQ205" s="459"/>
      <c r="CR205" s="459"/>
      <c r="CS205" s="459"/>
      <c r="CT205" s="459"/>
      <c r="CU205" s="459"/>
      <c r="CV205" s="459"/>
      <c r="CW205" s="459"/>
      <c r="CX205" s="459"/>
      <c r="CY205" s="459"/>
      <c r="CZ205" s="459"/>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459"/>
      <c r="AM206" s="459"/>
      <c r="AN206" s="459"/>
      <c r="AO206" s="1"/>
      <c r="AP206" s="1"/>
      <c r="AQ206" s="1"/>
      <c r="AR206" s="1"/>
      <c r="AS206" s="1"/>
      <c r="AT206" s="459"/>
      <c r="AU206" s="459"/>
      <c r="AV206" s="459"/>
      <c r="AW206" s="459"/>
      <c r="AX206" s="459"/>
      <c r="AY206" s="459"/>
      <c r="AZ206" s="459"/>
      <c r="BA206" s="459"/>
      <c r="BB206" s="459"/>
      <c r="BC206" s="459"/>
      <c r="BD206" s="459"/>
      <c r="BE206" s="459"/>
      <c r="BF206" s="459"/>
      <c r="BG206" s="459"/>
      <c r="BH206" s="459"/>
      <c r="BI206" s="459"/>
      <c r="BJ206" s="459"/>
      <c r="BK206" s="459"/>
      <c r="BL206" s="459"/>
      <c r="BM206" s="459"/>
      <c r="BN206" s="459"/>
      <c r="BO206" s="459"/>
      <c r="BP206" s="459"/>
      <c r="BQ206" s="459"/>
      <c r="BR206" s="459"/>
      <c r="BS206" s="459"/>
      <c r="BT206" s="459"/>
      <c r="BU206" s="459"/>
      <c r="BV206" s="459"/>
      <c r="BW206" s="459"/>
      <c r="BX206" s="459"/>
      <c r="BY206" s="459"/>
      <c r="BZ206" s="459"/>
      <c r="CA206" s="459"/>
      <c r="CB206" s="459"/>
      <c r="CC206" s="459"/>
      <c r="CD206" s="459"/>
      <c r="CE206" s="459"/>
      <c r="CF206" s="459"/>
      <c r="CG206" s="459"/>
      <c r="CH206" s="459"/>
      <c r="CI206" s="459"/>
      <c r="CJ206" s="459"/>
      <c r="CK206" s="459"/>
      <c r="CL206" s="459"/>
      <c r="CM206" s="459"/>
      <c r="CN206" s="459"/>
      <c r="CO206" s="459"/>
      <c r="CP206" s="459"/>
      <c r="CQ206" s="459"/>
      <c r="CR206" s="459"/>
      <c r="CS206" s="459"/>
      <c r="CT206" s="459"/>
      <c r="CU206" s="459"/>
      <c r="CV206" s="459"/>
      <c r="CW206" s="459"/>
      <c r="CX206" s="459"/>
      <c r="CY206" s="459"/>
      <c r="CZ206" s="459"/>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459"/>
      <c r="AM207" s="459"/>
      <c r="AN207" s="459"/>
      <c r="AO207" s="1"/>
      <c r="AP207" s="1"/>
      <c r="AQ207" s="1"/>
      <c r="AR207" s="1"/>
      <c r="AS207" s="1"/>
      <c r="AT207" s="459"/>
      <c r="AU207" s="459"/>
      <c r="AV207" s="459"/>
      <c r="AW207" s="459"/>
      <c r="AX207" s="459"/>
      <c r="AY207" s="459"/>
      <c r="AZ207" s="459"/>
      <c r="BA207" s="459"/>
      <c r="BB207" s="459"/>
      <c r="BC207" s="459"/>
      <c r="BD207" s="459"/>
      <c r="BE207" s="459"/>
      <c r="BF207" s="459"/>
      <c r="BG207" s="459"/>
      <c r="BH207" s="459"/>
      <c r="BI207" s="459"/>
      <c r="BJ207" s="459"/>
      <c r="BK207" s="459"/>
      <c r="BL207" s="459"/>
      <c r="BM207" s="459"/>
      <c r="BN207" s="459"/>
      <c r="BO207" s="459"/>
      <c r="BP207" s="459"/>
      <c r="BQ207" s="459"/>
      <c r="BR207" s="459"/>
      <c r="BS207" s="459"/>
      <c r="BT207" s="459"/>
      <c r="BU207" s="459"/>
      <c r="BV207" s="459"/>
      <c r="BW207" s="459"/>
      <c r="BX207" s="459"/>
      <c r="BY207" s="459"/>
      <c r="BZ207" s="459"/>
      <c r="CA207" s="459"/>
      <c r="CB207" s="459"/>
      <c r="CC207" s="459"/>
      <c r="CD207" s="459"/>
      <c r="CE207" s="459"/>
      <c r="CF207" s="459"/>
      <c r="CG207" s="459"/>
      <c r="CH207" s="459"/>
      <c r="CI207" s="459"/>
      <c r="CJ207" s="459"/>
      <c r="CK207" s="459"/>
      <c r="CL207" s="459"/>
      <c r="CM207" s="459"/>
      <c r="CN207" s="459"/>
      <c r="CO207" s="459"/>
      <c r="CP207" s="459"/>
      <c r="CQ207" s="459"/>
      <c r="CR207" s="459"/>
      <c r="CS207" s="459"/>
      <c r="CT207" s="459"/>
      <c r="CU207" s="459"/>
      <c r="CV207" s="459"/>
      <c r="CW207" s="459"/>
      <c r="CX207" s="459"/>
      <c r="CY207" s="459"/>
      <c r="CZ207" s="459"/>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459"/>
      <c r="AM208" s="459"/>
      <c r="AN208" s="459"/>
      <c r="AO208" s="1"/>
      <c r="AP208" s="1"/>
      <c r="AQ208" s="1"/>
      <c r="AR208" s="1"/>
      <c r="AS208" s="1"/>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59"/>
      <c r="BV208" s="459"/>
      <c r="BW208" s="459"/>
      <c r="BX208" s="459"/>
      <c r="BY208" s="459"/>
      <c r="BZ208" s="459"/>
      <c r="CA208" s="459"/>
      <c r="CB208" s="459"/>
      <c r="CC208" s="459"/>
      <c r="CD208" s="459"/>
      <c r="CE208" s="459"/>
      <c r="CF208" s="459"/>
      <c r="CG208" s="459"/>
      <c r="CH208" s="459"/>
      <c r="CI208" s="459"/>
      <c r="CJ208" s="459"/>
      <c r="CK208" s="459"/>
      <c r="CL208" s="459"/>
      <c r="CM208" s="459"/>
      <c r="CN208" s="459"/>
      <c r="CO208" s="459"/>
      <c r="CP208" s="459"/>
      <c r="CQ208" s="459"/>
      <c r="CR208" s="459"/>
      <c r="CS208" s="459"/>
      <c r="CT208" s="459"/>
      <c r="CU208" s="459"/>
      <c r="CV208" s="459"/>
      <c r="CW208" s="459"/>
      <c r="CX208" s="459"/>
      <c r="CY208" s="459"/>
      <c r="CZ208" s="459"/>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459"/>
      <c r="AM209" s="459"/>
      <c r="AN209" s="459"/>
      <c r="AO209" s="1"/>
      <c r="AP209" s="1"/>
      <c r="AQ209" s="1"/>
      <c r="AR209" s="1"/>
      <c r="AS209" s="1"/>
      <c r="AT209" s="459"/>
      <c r="AU209" s="459"/>
      <c r="AV209" s="459"/>
      <c r="AW209" s="459"/>
      <c r="AX209" s="459"/>
      <c r="AY209" s="459"/>
      <c r="AZ209" s="459"/>
      <c r="BA209" s="459"/>
      <c r="BB209" s="459"/>
      <c r="BC209" s="459"/>
      <c r="BD209" s="459"/>
      <c r="BE209" s="459"/>
      <c r="BF209" s="459"/>
      <c r="BG209" s="459"/>
      <c r="BH209" s="459"/>
      <c r="BI209" s="459"/>
      <c r="BJ209" s="459"/>
      <c r="BK209" s="459"/>
      <c r="BL209" s="459"/>
      <c r="BM209" s="459"/>
      <c r="BN209" s="459"/>
      <c r="BO209" s="459"/>
      <c r="BP209" s="459"/>
      <c r="BQ209" s="459"/>
      <c r="BR209" s="459"/>
      <c r="BS209" s="459"/>
      <c r="BT209" s="459"/>
      <c r="BU209" s="459"/>
      <c r="BV209" s="459"/>
      <c r="BW209" s="459"/>
      <c r="BX209" s="459"/>
      <c r="BY209" s="459"/>
      <c r="BZ209" s="459"/>
      <c r="CA209" s="459"/>
      <c r="CB209" s="459"/>
      <c r="CC209" s="459"/>
      <c r="CD209" s="459"/>
      <c r="CE209" s="459"/>
      <c r="CF209" s="459"/>
      <c r="CG209" s="459"/>
      <c r="CH209" s="459"/>
      <c r="CI209" s="459"/>
      <c r="CJ209" s="459"/>
      <c r="CK209" s="459"/>
      <c r="CL209" s="459"/>
      <c r="CM209" s="459"/>
      <c r="CN209" s="459"/>
      <c r="CO209" s="459"/>
      <c r="CP209" s="459"/>
      <c r="CQ209" s="459"/>
      <c r="CR209" s="459"/>
      <c r="CS209" s="459"/>
      <c r="CT209" s="459"/>
      <c r="CU209" s="459"/>
      <c r="CV209" s="459"/>
      <c r="CW209" s="459"/>
      <c r="CX209" s="459"/>
      <c r="CY209" s="459"/>
      <c r="CZ209" s="459"/>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459"/>
      <c r="AM210" s="459"/>
      <c r="AN210" s="459"/>
      <c r="AO210" s="1"/>
      <c r="AP210" s="1"/>
      <c r="AQ210" s="1"/>
      <c r="AR210" s="1"/>
      <c r="AS210" s="1"/>
      <c r="AT210" s="459"/>
      <c r="AU210" s="459"/>
      <c r="AV210" s="459"/>
      <c r="AW210" s="459"/>
      <c r="AX210" s="459"/>
      <c r="AY210" s="459"/>
      <c r="AZ210" s="459"/>
      <c r="BA210" s="459"/>
      <c r="BB210" s="459"/>
      <c r="BC210" s="459"/>
      <c r="BD210" s="459"/>
      <c r="BE210" s="459"/>
      <c r="BF210" s="459"/>
      <c r="BG210" s="459"/>
      <c r="BH210" s="459"/>
      <c r="BI210" s="459"/>
      <c r="BJ210" s="459"/>
      <c r="BK210" s="459"/>
      <c r="BL210" s="459"/>
      <c r="BM210" s="459"/>
      <c r="BN210" s="459"/>
      <c r="BO210" s="459"/>
      <c r="BP210" s="459"/>
      <c r="BQ210" s="459"/>
      <c r="BR210" s="459"/>
      <c r="BS210" s="459"/>
      <c r="BT210" s="459"/>
      <c r="BU210" s="459"/>
      <c r="BV210" s="459"/>
      <c r="BW210" s="459"/>
      <c r="BX210" s="459"/>
      <c r="BY210" s="459"/>
      <c r="BZ210" s="459"/>
      <c r="CA210" s="459"/>
      <c r="CB210" s="459"/>
      <c r="CC210" s="459"/>
      <c r="CD210" s="459"/>
      <c r="CE210" s="459"/>
      <c r="CF210" s="459"/>
      <c r="CG210" s="459"/>
      <c r="CH210" s="459"/>
      <c r="CI210" s="459"/>
      <c r="CJ210" s="459"/>
      <c r="CK210" s="459"/>
      <c r="CL210" s="459"/>
      <c r="CM210" s="459"/>
      <c r="CN210" s="459"/>
      <c r="CO210" s="459"/>
      <c r="CP210" s="459"/>
      <c r="CQ210" s="459"/>
      <c r="CR210" s="459"/>
      <c r="CS210" s="459"/>
      <c r="CT210" s="459"/>
      <c r="CU210" s="459"/>
      <c r="CV210" s="459"/>
      <c r="CW210" s="459"/>
      <c r="CX210" s="459"/>
      <c r="CY210" s="459"/>
      <c r="CZ210" s="459"/>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459"/>
      <c r="AM211" s="459"/>
      <c r="AN211" s="459"/>
      <c r="AO211" s="1"/>
      <c r="AP211" s="1"/>
      <c r="AQ211" s="1"/>
      <c r="AR211" s="1"/>
      <c r="AS211" s="1"/>
      <c r="AT211" s="459"/>
      <c r="AU211" s="459"/>
      <c r="AV211" s="459"/>
      <c r="AW211" s="459"/>
      <c r="AX211" s="459"/>
      <c r="AY211" s="459"/>
      <c r="AZ211" s="459"/>
      <c r="BA211" s="459"/>
      <c r="BB211" s="459"/>
      <c r="BC211" s="459"/>
      <c r="BD211" s="459"/>
      <c r="BE211" s="459"/>
      <c r="BF211" s="459"/>
      <c r="BG211" s="459"/>
      <c r="BH211" s="459"/>
      <c r="BI211" s="459"/>
      <c r="BJ211" s="459"/>
      <c r="BK211" s="459"/>
      <c r="BL211" s="459"/>
      <c r="BM211" s="459"/>
      <c r="BN211" s="459"/>
      <c r="BO211" s="459"/>
      <c r="BP211" s="459"/>
      <c r="BQ211" s="459"/>
      <c r="BR211" s="459"/>
      <c r="BS211" s="459"/>
      <c r="BT211" s="459"/>
      <c r="BU211" s="459"/>
      <c r="BV211" s="459"/>
      <c r="BW211" s="459"/>
      <c r="BX211" s="459"/>
      <c r="BY211" s="459"/>
      <c r="BZ211" s="459"/>
      <c r="CA211" s="459"/>
      <c r="CB211" s="459"/>
      <c r="CC211" s="459"/>
      <c r="CD211" s="459"/>
      <c r="CE211" s="459"/>
      <c r="CF211" s="459"/>
      <c r="CG211" s="459"/>
      <c r="CH211" s="459"/>
      <c r="CI211" s="459"/>
      <c r="CJ211" s="459"/>
      <c r="CK211" s="459"/>
      <c r="CL211" s="459"/>
      <c r="CM211" s="459"/>
      <c r="CN211" s="459"/>
      <c r="CO211" s="459"/>
      <c r="CP211" s="459"/>
      <c r="CQ211" s="459"/>
      <c r="CR211" s="459"/>
      <c r="CS211" s="459"/>
      <c r="CT211" s="459"/>
      <c r="CU211" s="459"/>
      <c r="CV211" s="459"/>
      <c r="CW211" s="459"/>
      <c r="CX211" s="459"/>
      <c r="CY211" s="459"/>
      <c r="CZ211" s="459"/>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459"/>
      <c r="AM212" s="459"/>
      <c r="AN212" s="459"/>
      <c r="AO212" s="1"/>
      <c r="AP212" s="1"/>
      <c r="AQ212" s="1"/>
      <c r="AR212" s="1"/>
      <c r="AS212" s="1"/>
      <c r="AT212" s="459"/>
      <c r="AU212" s="459"/>
      <c r="AV212" s="459"/>
      <c r="AW212" s="459"/>
      <c r="AX212" s="459"/>
      <c r="AY212" s="459"/>
      <c r="AZ212" s="459"/>
      <c r="BA212" s="459"/>
      <c r="BB212" s="459"/>
      <c r="BC212" s="459"/>
      <c r="BD212" s="459"/>
      <c r="BE212" s="459"/>
      <c r="BF212" s="459"/>
      <c r="BG212" s="459"/>
      <c r="BH212" s="459"/>
      <c r="BI212" s="459"/>
      <c r="BJ212" s="459"/>
      <c r="BK212" s="459"/>
      <c r="BL212" s="459"/>
      <c r="BM212" s="459"/>
      <c r="BN212" s="459"/>
      <c r="BO212" s="459"/>
      <c r="BP212" s="459"/>
      <c r="BQ212" s="459"/>
      <c r="BR212" s="459"/>
      <c r="BS212" s="459"/>
      <c r="BT212" s="459"/>
      <c r="BU212" s="459"/>
      <c r="BV212" s="459"/>
      <c r="BW212" s="459"/>
      <c r="BX212" s="459"/>
      <c r="BY212" s="459"/>
      <c r="BZ212" s="459"/>
      <c r="CA212" s="459"/>
      <c r="CB212" s="459"/>
      <c r="CC212" s="459"/>
      <c r="CD212" s="459"/>
      <c r="CE212" s="459"/>
      <c r="CF212" s="459"/>
      <c r="CG212" s="459"/>
      <c r="CH212" s="459"/>
      <c r="CI212" s="459"/>
      <c r="CJ212" s="459"/>
      <c r="CK212" s="459"/>
      <c r="CL212" s="459"/>
      <c r="CM212" s="459"/>
      <c r="CN212" s="459"/>
      <c r="CO212" s="459"/>
      <c r="CP212" s="459"/>
      <c r="CQ212" s="459"/>
      <c r="CR212" s="459"/>
      <c r="CS212" s="459"/>
      <c r="CT212" s="459"/>
      <c r="CU212" s="459"/>
      <c r="CV212" s="459"/>
      <c r="CW212" s="459"/>
      <c r="CX212" s="459"/>
      <c r="CY212" s="459"/>
      <c r="CZ212" s="459"/>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459"/>
      <c r="AM213" s="459"/>
      <c r="AN213" s="459"/>
      <c r="AO213" s="1"/>
      <c r="AP213" s="1"/>
      <c r="AQ213" s="1"/>
      <c r="AR213" s="1"/>
      <c r="AS213" s="1"/>
      <c r="AT213" s="459"/>
      <c r="AU213" s="459"/>
      <c r="AV213" s="459"/>
      <c r="AW213" s="459"/>
      <c r="AX213" s="459"/>
      <c r="AY213" s="459"/>
      <c r="AZ213" s="459"/>
      <c r="BA213" s="459"/>
      <c r="BB213" s="459"/>
      <c r="BC213" s="459"/>
      <c r="BD213" s="459"/>
      <c r="BE213" s="459"/>
      <c r="BF213" s="459"/>
      <c r="BG213" s="459"/>
      <c r="BH213" s="459"/>
      <c r="BI213" s="459"/>
      <c r="BJ213" s="459"/>
      <c r="BK213" s="459"/>
      <c r="BL213" s="459"/>
      <c r="BM213" s="459"/>
      <c r="BN213" s="459"/>
      <c r="BO213" s="459"/>
      <c r="BP213" s="459"/>
      <c r="BQ213" s="459"/>
      <c r="BR213" s="459"/>
      <c r="BS213" s="459"/>
      <c r="BT213" s="459"/>
      <c r="BU213" s="459"/>
      <c r="BV213" s="459"/>
      <c r="BW213" s="459"/>
      <c r="BX213" s="459"/>
      <c r="BY213" s="459"/>
      <c r="BZ213" s="459"/>
      <c r="CA213" s="459"/>
      <c r="CB213" s="459"/>
      <c r="CC213" s="459"/>
      <c r="CD213" s="459"/>
      <c r="CE213" s="459"/>
      <c r="CF213" s="459"/>
      <c r="CG213" s="459"/>
      <c r="CH213" s="459"/>
      <c r="CI213" s="459"/>
      <c r="CJ213" s="459"/>
      <c r="CK213" s="459"/>
      <c r="CL213" s="459"/>
      <c r="CM213" s="459"/>
      <c r="CN213" s="459"/>
      <c r="CO213" s="459"/>
      <c r="CP213" s="459"/>
      <c r="CQ213" s="459"/>
      <c r="CR213" s="459"/>
      <c r="CS213" s="459"/>
      <c r="CT213" s="459"/>
      <c r="CU213" s="459"/>
      <c r="CV213" s="459"/>
      <c r="CW213" s="459"/>
      <c r="CX213" s="459"/>
      <c r="CY213" s="459"/>
      <c r="CZ213" s="459"/>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459"/>
      <c r="AM214" s="459"/>
      <c r="AN214" s="459"/>
      <c r="AO214" s="1"/>
      <c r="AP214" s="1"/>
      <c r="AQ214" s="1"/>
      <c r="AR214" s="1"/>
      <c r="AS214" s="1"/>
      <c r="AT214" s="459"/>
      <c r="AU214" s="459"/>
      <c r="AV214" s="459"/>
      <c r="AW214" s="459"/>
      <c r="AX214" s="459"/>
      <c r="AY214" s="459"/>
      <c r="AZ214" s="459"/>
      <c r="BA214" s="459"/>
      <c r="BB214" s="459"/>
      <c r="BC214" s="459"/>
      <c r="BD214" s="459"/>
      <c r="BE214" s="459"/>
      <c r="BF214" s="459"/>
      <c r="BG214" s="459"/>
      <c r="BH214" s="459"/>
      <c r="BI214" s="459"/>
      <c r="BJ214" s="459"/>
      <c r="BK214" s="459"/>
      <c r="BL214" s="459"/>
      <c r="BM214" s="459"/>
      <c r="BN214" s="459"/>
      <c r="BO214" s="459"/>
      <c r="BP214" s="459"/>
      <c r="BQ214" s="459"/>
      <c r="BR214" s="459"/>
      <c r="BS214" s="459"/>
      <c r="BT214" s="459"/>
      <c r="BU214" s="459"/>
      <c r="BV214" s="459"/>
      <c r="BW214" s="459"/>
      <c r="BX214" s="459"/>
      <c r="BY214" s="459"/>
      <c r="BZ214" s="459"/>
      <c r="CA214" s="459"/>
      <c r="CB214" s="459"/>
      <c r="CC214" s="459"/>
      <c r="CD214" s="459"/>
      <c r="CE214" s="459"/>
      <c r="CF214" s="459"/>
      <c r="CG214" s="459"/>
      <c r="CH214" s="459"/>
      <c r="CI214" s="459"/>
      <c r="CJ214" s="459"/>
      <c r="CK214" s="459"/>
      <c r="CL214" s="459"/>
      <c r="CM214" s="459"/>
      <c r="CN214" s="459"/>
      <c r="CO214" s="459"/>
      <c r="CP214" s="459"/>
      <c r="CQ214" s="459"/>
      <c r="CR214" s="459"/>
      <c r="CS214" s="459"/>
      <c r="CT214" s="459"/>
      <c r="CU214" s="459"/>
      <c r="CV214" s="459"/>
      <c r="CW214" s="459"/>
      <c r="CX214" s="459"/>
      <c r="CY214" s="459"/>
      <c r="CZ214" s="459"/>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459"/>
      <c r="AM215" s="459"/>
      <c r="AN215" s="459"/>
      <c r="AO215" s="1"/>
      <c r="AP215" s="1"/>
      <c r="AQ215" s="1"/>
      <c r="AR215" s="1"/>
      <c r="AS215" s="1"/>
      <c r="AT215" s="459"/>
      <c r="AU215" s="459"/>
      <c r="AV215" s="459"/>
      <c r="AW215" s="459"/>
      <c r="AX215" s="459"/>
      <c r="AY215" s="459"/>
      <c r="AZ215" s="459"/>
      <c r="BA215" s="459"/>
      <c r="BB215" s="459"/>
      <c r="BC215" s="459"/>
      <c r="BD215" s="459"/>
      <c r="BE215" s="459"/>
      <c r="BF215" s="459"/>
      <c r="BG215" s="459"/>
      <c r="BH215" s="459"/>
      <c r="BI215" s="459"/>
      <c r="BJ215" s="459"/>
      <c r="BK215" s="459"/>
      <c r="BL215" s="459"/>
      <c r="BM215" s="459"/>
      <c r="BN215" s="459"/>
      <c r="BO215" s="459"/>
      <c r="BP215" s="459"/>
      <c r="BQ215" s="459"/>
      <c r="BR215" s="459"/>
      <c r="BS215" s="459"/>
      <c r="BT215" s="459"/>
      <c r="BU215" s="459"/>
      <c r="BV215" s="459"/>
      <c r="BW215" s="459"/>
      <c r="BX215" s="459"/>
      <c r="BY215" s="459"/>
      <c r="BZ215" s="459"/>
      <c r="CA215" s="459"/>
      <c r="CB215" s="459"/>
      <c r="CC215" s="459"/>
      <c r="CD215" s="459"/>
      <c r="CE215" s="459"/>
      <c r="CF215" s="459"/>
      <c r="CG215" s="459"/>
      <c r="CH215" s="459"/>
      <c r="CI215" s="459"/>
      <c r="CJ215" s="459"/>
      <c r="CK215" s="459"/>
      <c r="CL215" s="459"/>
      <c r="CM215" s="459"/>
      <c r="CN215" s="459"/>
      <c r="CO215" s="459"/>
      <c r="CP215" s="459"/>
      <c r="CQ215" s="459"/>
      <c r="CR215" s="459"/>
      <c r="CS215" s="459"/>
      <c r="CT215" s="459"/>
      <c r="CU215" s="459"/>
      <c r="CV215" s="459"/>
      <c r="CW215" s="459"/>
      <c r="CX215" s="459"/>
      <c r="CY215" s="459"/>
      <c r="CZ215" s="459"/>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459"/>
      <c r="AM216" s="459"/>
      <c r="AN216" s="459"/>
      <c r="AO216" s="1"/>
      <c r="AP216" s="1"/>
      <c r="AQ216" s="1"/>
      <c r="AR216" s="1"/>
      <c r="AS216" s="1"/>
      <c r="AT216" s="459"/>
      <c r="AU216" s="459"/>
      <c r="AV216" s="459"/>
      <c r="AW216" s="459"/>
      <c r="AX216" s="459"/>
      <c r="AY216" s="459"/>
      <c r="AZ216" s="459"/>
      <c r="BA216" s="459"/>
      <c r="BB216" s="459"/>
      <c r="BC216" s="459"/>
      <c r="BD216" s="459"/>
      <c r="BE216" s="459"/>
      <c r="BF216" s="459"/>
      <c r="BG216" s="459"/>
      <c r="BH216" s="459"/>
      <c r="BI216" s="459"/>
      <c r="BJ216" s="459"/>
      <c r="BK216" s="459"/>
      <c r="BL216" s="459"/>
      <c r="BM216" s="459"/>
      <c r="BN216" s="459"/>
      <c r="BO216" s="459"/>
      <c r="BP216" s="459"/>
      <c r="BQ216" s="459"/>
      <c r="BR216" s="459"/>
      <c r="BS216" s="459"/>
      <c r="BT216" s="459"/>
      <c r="BU216" s="459"/>
      <c r="BV216" s="459"/>
      <c r="BW216" s="459"/>
      <c r="BX216" s="459"/>
      <c r="BY216" s="459"/>
      <c r="BZ216" s="459"/>
      <c r="CA216" s="459"/>
      <c r="CB216" s="459"/>
      <c r="CC216" s="459"/>
      <c r="CD216" s="459"/>
      <c r="CE216" s="459"/>
      <c r="CF216" s="459"/>
      <c r="CG216" s="459"/>
      <c r="CH216" s="459"/>
      <c r="CI216" s="459"/>
      <c r="CJ216" s="459"/>
      <c r="CK216" s="459"/>
      <c r="CL216" s="459"/>
      <c r="CM216" s="459"/>
      <c r="CN216" s="459"/>
      <c r="CO216" s="459"/>
      <c r="CP216" s="459"/>
      <c r="CQ216" s="459"/>
      <c r="CR216" s="459"/>
      <c r="CS216" s="459"/>
      <c r="CT216" s="459"/>
      <c r="CU216" s="459"/>
      <c r="CV216" s="459"/>
      <c r="CW216" s="459"/>
      <c r="CX216" s="459"/>
      <c r="CY216" s="459"/>
      <c r="CZ216" s="459"/>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459"/>
      <c r="AM217" s="459"/>
      <c r="AN217" s="459"/>
      <c r="AO217" s="1"/>
      <c r="AP217" s="1"/>
      <c r="AQ217" s="1"/>
      <c r="AR217" s="1"/>
      <c r="AS217" s="1"/>
      <c r="AT217" s="459"/>
      <c r="AU217" s="459"/>
      <c r="AV217" s="459"/>
      <c r="AW217" s="459"/>
      <c r="AX217" s="459"/>
      <c r="AY217" s="459"/>
      <c r="AZ217" s="459"/>
      <c r="BA217" s="459"/>
      <c r="BB217" s="459"/>
      <c r="BC217" s="459"/>
      <c r="BD217" s="459"/>
      <c r="BE217" s="459"/>
      <c r="BF217" s="459"/>
      <c r="BG217" s="459"/>
      <c r="BH217" s="459"/>
      <c r="BI217" s="459"/>
      <c r="BJ217" s="459"/>
      <c r="BK217" s="459"/>
      <c r="BL217" s="459"/>
      <c r="BM217" s="459"/>
      <c r="BN217" s="459"/>
      <c r="BO217" s="459"/>
      <c r="BP217" s="459"/>
      <c r="BQ217" s="459"/>
      <c r="BR217" s="459"/>
      <c r="BS217" s="459"/>
      <c r="BT217" s="459"/>
      <c r="BU217" s="459"/>
      <c r="BV217" s="459"/>
      <c r="BW217" s="459"/>
      <c r="BX217" s="459"/>
      <c r="BY217" s="459"/>
      <c r="BZ217" s="459"/>
      <c r="CA217" s="459"/>
      <c r="CB217" s="459"/>
      <c r="CC217" s="459"/>
      <c r="CD217" s="459"/>
      <c r="CE217" s="459"/>
      <c r="CF217" s="459"/>
      <c r="CG217" s="459"/>
      <c r="CH217" s="459"/>
      <c r="CI217" s="459"/>
      <c r="CJ217" s="459"/>
      <c r="CK217" s="459"/>
      <c r="CL217" s="459"/>
      <c r="CM217" s="459"/>
      <c r="CN217" s="459"/>
      <c r="CO217" s="459"/>
      <c r="CP217" s="459"/>
      <c r="CQ217" s="459"/>
      <c r="CR217" s="459"/>
      <c r="CS217" s="459"/>
      <c r="CT217" s="459"/>
      <c r="CU217" s="459"/>
      <c r="CV217" s="459"/>
      <c r="CW217" s="459"/>
      <c r="CX217" s="459"/>
      <c r="CY217" s="459"/>
      <c r="CZ217" s="459"/>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459"/>
      <c r="AM218" s="459"/>
      <c r="AN218" s="459"/>
      <c r="AO218" s="1"/>
      <c r="AP218" s="1"/>
      <c r="AQ218" s="1"/>
      <c r="AR218" s="1"/>
      <c r="AS218" s="1"/>
      <c r="AT218" s="459"/>
      <c r="AU218" s="459"/>
      <c r="AV218" s="459"/>
      <c r="AW218" s="459"/>
      <c r="AX218" s="459"/>
      <c r="AY218" s="459"/>
      <c r="AZ218" s="459"/>
      <c r="BA218" s="459"/>
      <c r="BB218" s="459"/>
      <c r="BC218" s="459"/>
      <c r="BD218" s="459"/>
      <c r="BE218" s="459"/>
      <c r="BF218" s="459"/>
      <c r="BG218" s="459"/>
      <c r="BH218" s="459"/>
      <c r="BI218" s="459"/>
      <c r="BJ218" s="459"/>
      <c r="BK218" s="459"/>
      <c r="BL218" s="459"/>
      <c r="BM218" s="459"/>
      <c r="BN218" s="459"/>
      <c r="BO218" s="459"/>
      <c r="BP218" s="459"/>
      <c r="BQ218" s="459"/>
      <c r="BR218" s="459"/>
      <c r="BS218" s="459"/>
      <c r="BT218" s="459"/>
      <c r="BU218" s="459"/>
      <c r="BV218" s="459"/>
      <c r="BW218" s="459"/>
      <c r="BX218" s="459"/>
      <c r="BY218" s="459"/>
      <c r="BZ218" s="459"/>
      <c r="CA218" s="459"/>
      <c r="CB218" s="459"/>
      <c r="CC218" s="459"/>
      <c r="CD218" s="459"/>
      <c r="CE218" s="459"/>
      <c r="CF218" s="459"/>
      <c r="CG218" s="459"/>
      <c r="CH218" s="459"/>
      <c r="CI218" s="459"/>
      <c r="CJ218" s="459"/>
      <c r="CK218" s="459"/>
      <c r="CL218" s="459"/>
      <c r="CM218" s="459"/>
      <c r="CN218" s="459"/>
      <c r="CO218" s="459"/>
      <c r="CP218" s="459"/>
      <c r="CQ218" s="459"/>
      <c r="CR218" s="459"/>
      <c r="CS218" s="459"/>
      <c r="CT218" s="459"/>
      <c r="CU218" s="459"/>
      <c r="CV218" s="459"/>
      <c r="CW218" s="459"/>
      <c r="CX218" s="459"/>
      <c r="CY218" s="459"/>
      <c r="CZ218" s="459"/>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459"/>
      <c r="AM219" s="459"/>
      <c r="AN219" s="459"/>
      <c r="AO219" s="1"/>
      <c r="AP219" s="1"/>
      <c r="AQ219" s="1"/>
      <c r="AR219" s="1"/>
      <c r="AS219" s="1"/>
      <c r="AT219" s="459"/>
      <c r="AU219" s="459"/>
      <c r="AV219" s="459"/>
      <c r="AW219" s="459"/>
      <c r="AX219" s="459"/>
      <c r="AY219" s="459"/>
      <c r="AZ219" s="459"/>
      <c r="BA219" s="459"/>
      <c r="BB219" s="459"/>
      <c r="BC219" s="459"/>
      <c r="BD219" s="459"/>
      <c r="BE219" s="459"/>
      <c r="BF219" s="459"/>
      <c r="BG219" s="459"/>
      <c r="BH219" s="459"/>
      <c r="BI219" s="459"/>
      <c r="BJ219" s="459"/>
      <c r="BK219" s="459"/>
      <c r="BL219" s="459"/>
      <c r="BM219" s="459"/>
      <c r="BN219" s="459"/>
      <c r="BO219" s="459"/>
      <c r="BP219" s="459"/>
      <c r="BQ219" s="459"/>
      <c r="BR219" s="459"/>
      <c r="BS219" s="459"/>
      <c r="BT219" s="459"/>
      <c r="BU219" s="459"/>
      <c r="BV219" s="459"/>
      <c r="BW219" s="459"/>
      <c r="BX219" s="459"/>
      <c r="BY219" s="459"/>
      <c r="BZ219" s="459"/>
      <c r="CA219" s="459"/>
      <c r="CB219" s="459"/>
      <c r="CC219" s="459"/>
      <c r="CD219" s="459"/>
      <c r="CE219" s="459"/>
      <c r="CF219" s="459"/>
      <c r="CG219" s="459"/>
      <c r="CH219" s="459"/>
      <c r="CI219" s="459"/>
      <c r="CJ219" s="459"/>
      <c r="CK219" s="459"/>
      <c r="CL219" s="459"/>
      <c r="CM219" s="459"/>
      <c r="CN219" s="459"/>
      <c r="CO219" s="459"/>
      <c r="CP219" s="459"/>
      <c r="CQ219" s="459"/>
      <c r="CR219" s="459"/>
      <c r="CS219" s="459"/>
      <c r="CT219" s="459"/>
      <c r="CU219" s="459"/>
      <c r="CV219" s="459"/>
      <c r="CW219" s="459"/>
      <c r="CX219" s="459"/>
      <c r="CY219" s="459"/>
      <c r="CZ219" s="459"/>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459"/>
      <c r="AM220" s="459"/>
      <c r="AN220" s="459"/>
      <c r="AO220" s="1"/>
      <c r="AP220" s="1"/>
      <c r="AQ220" s="1"/>
      <c r="AR220" s="1"/>
      <c r="AS220" s="1"/>
      <c r="AT220" s="459"/>
      <c r="AU220" s="459"/>
      <c r="AV220" s="459"/>
      <c r="AW220" s="459"/>
      <c r="AX220" s="459"/>
      <c r="AY220" s="459"/>
      <c r="AZ220" s="459"/>
      <c r="BA220" s="459"/>
      <c r="BB220" s="459"/>
      <c r="BC220" s="459"/>
      <c r="BD220" s="459"/>
      <c r="BE220" s="459"/>
      <c r="BF220" s="459"/>
      <c r="BG220" s="459"/>
      <c r="BH220" s="459"/>
      <c r="BI220" s="459"/>
      <c r="BJ220" s="459"/>
      <c r="BK220" s="459"/>
      <c r="BL220" s="459"/>
      <c r="BM220" s="459"/>
      <c r="BN220" s="459"/>
      <c r="BO220" s="459"/>
      <c r="BP220" s="459"/>
      <c r="BQ220" s="459"/>
      <c r="BR220" s="459"/>
      <c r="BS220" s="459"/>
      <c r="BT220" s="459"/>
      <c r="BU220" s="459"/>
      <c r="BV220" s="459"/>
      <c r="BW220" s="459"/>
      <c r="BX220" s="459"/>
      <c r="BY220" s="459"/>
      <c r="BZ220" s="459"/>
      <c r="CA220" s="459"/>
      <c r="CB220" s="459"/>
      <c r="CC220" s="459"/>
      <c r="CD220" s="459"/>
      <c r="CE220" s="459"/>
      <c r="CF220" s="459"/>
      <c r="CG220" s="459"/>
      <c r="CH220" s="459"/>
      <c r="CI220" s="459"/>
      <c r="CJ220" s="459"/>
      <c r="CK220" s="459"/>
      <c r="CL220" s="459"/>
      <c r="CM220" s="459"/>
      <c r="CN220" s="459"/>
      <c r="CO220" s="459"/>
      <c r="CP220" s="459"/>
      <c r="CQ220" s="459"/>
      <c r="CR220" s="459"/>
      <c r="CS220" s="459"/>
      <c r="CT220" s="459"/>
      <c r="CU220" s="459"/>
      <c r="CV220" s="459"/>
      <c r="CW220" s="459"/>
      <c r="CX220" s="459"/>
      <c r="CY220" s="459"/>
      <c r="CZ220" s="459"/>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459"/>
      <c r="AM221" s="459"/>
      <c r="AN221" s="459"/>
      <c r="AO221" s="1"/>
      <c r="AP221" s="1"/>
      <c r="AQ221" s="1"/>
      <c r="AR221" s="1"/>
      <c r="AS221" s="1"/>
      <c r="AT221" s="459"/>
      <c r="AU221" s="459"/>
      <c r="AV221" s="459"/>
      <c r="AW221" s="459"/>
      <c r="AX221" s="459"/>
      <c r="AY221" s="459"/>
      <c r="AZ221" s="459"/>
      <c r="BA221" s="459"/>
      <c r="BB221" s="459"/>
      <c r="BC221" s="459"/>
      <c r="BD221" s="459"/>
      <c r="BE221" s="459"/>
      <c r="BF221" s="459"/>
      <c r="BG221" s="459"/>
      <c r="BH221" s="459"/>
      <c r="BI221" s="459"/>
      <c r="BJ221" s="459"/>
      <c r="BK221" s="459"/>
      <c r="BL221" s="459"/>
      <c r="BM221" s="459"/>
      <c r="BN221" s="459"/>
      <c r="BO221" s="459"/>
      <c r="BP221" s="459"/>
      <c r="BQ221" s="459"/>
      <c r="BR221" s="459"/>
      <c r="BS221" s="459"/>
      <c r="BT221" s="459"/>
      <c r="BU221" s="459"/>
      <c r="BV221" s="459"/>
      <c r="BW221" s="459"/>
      <c r="BX221" s="459"/>
      <c r="BY221" s="459"/>
      <c r="BZ221" s="459"/>
      <c r="CA221" s="459"/>
      <c r="CB221" s="459"/>
      <c r="CC221" s="459"/>
      <c r="CD221" s="459"/>
      <c r="CE221" s="459"/>
      <c r="CF221" s="459"/>
      <c r="CG221" s="459"/>
      <c r="CH221" s="459"/>
      <c r="CI221" s="459"/>
      <c r="CJ221" s="459"/>
      <c r="CK221" s="459"/>
      <c r="CL221" s="459"/>
      <c r="CM221" s="459"/>
      <c r="CN221" s="459"/>
      <c r="CO221" s="459"/>
      <c r="CP221" s="459"/>
      <c r="CQ221" s="459"/>
      <c r="CR221" s="459"/>
      <c r="CS221" s="459"/>
      <c r="CT221" s="459"/>
      <c r="CU221" s="459"/>
      <c r="CV221" s="459"/>
      <c r="CW221" s="459"/>
      <c r="CX221" s="459"/>
      <c r="CY221" s="459"/>
      <c r="CZ221" s="459"/>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459"/>
      <c r="AM222" s="459"/>
      <c r="AN222" s="459"/>
      <c r="AO222" s="1"/>
      <c r="AP222" s="1"/>
      <c r="AQ222" s="1"/>
      <c r="AR222" s="1"/>
      <c r="AS222" s="1"/>
      <c r="AT222" s="459"/>
      <c r="AU222" s="459"/>
      <c r="AV222" s="459"/>
      <c r="AW222" s="459"/>
      <c r="AX222" s="459"/>
      <c r="AY222" s="459"/>
      <c r="AZ222" s="459"/>
      <c r="BA222" s="459"/>
      <c r="BB222" s="459"/>
      <c r="BC222" s="459"/>
      <c r="BD222" s="459"/>
      <c r="BE222" s="459"/>
      <c r="BF222" s="459"/>
      <c r="BG222" s="459"/>
      <c r="BH222" s="459"/>
      <c r="BI222" s="459"/>
      <c r="BJ222" s="459"/>
      <c r="BK222" s="459"/>
      <c r="BL222" s="459"/>
      <c r="BM222" s="459"/>
      <c r="BN222" s="459"/>
      <c r="BO222" s="459"/>
      <c r="BP222" s="459"/>
      <c r="BQ222" s="459"/>
      <c r="BR222" s="459"/>
      <c r="BS222" s="459"/>
      <c r="BT222" s="459"/>
      <c r="BU222" s="459"/>
      <c r="BV222" s="459"/>
      <c r="BW222" s="459"/>
      <c r="BX222" s="459"/>
      <c r="BY222" s="459"/>
      <c r="BZ222" s="459"/>
      <c r="CA222" s="459"/>
      <c r="CB222" s="459"/>
      <c r="CC222" s="459"/>
      <c r="CD222" s="459"/>
      <c r="CE222" s="459"/>
      <c r="CF222" s="459"/>
      <c r="CG222" s="459"/>
      <c r="CH222" s="459"/>
      <c r="CI222" s="459"/>
      <c r="CJ222" s="459"/>
      <c r="CK222" s="459"/>
      <c r="CL222" s="459"/>
      <c r="CM222" s="459"/>
      <c r="CN222" s="459"/>
      <c r="CO222" s="459"/>
      <c r="CP222" s="459"/>
      <c r="CQ222" s="459"/>
      <c r="CR222" s="459"/>
      <c r="CS222" s="459"/>
      <c r="CT222" s="459"/>
      <c r="CU222" s="459"/>
      <c r="CV222" s="459"/>
      <c r="CW222" s="459"/>
      <c r="CX222" s="459"/>
      <c r="CY222" s="459"/>
      <c r="CZ222" s="459"/>
    </row>
    <row r="223" spans="1:104" s="81" customFormat="1" ht="19.350000000000001" hidden="1" customHeight="1" outlineLevel="1">
      <c r="A223" s="252"/>
      <c r="B223" s="423">
        <f>O219</f>
        <v>0</v>
      </c>
      <c r="C223" s="42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459"/>
      <c r="AM223" s="459"/>
      <c r="AN223" s="459"/>
      <c r="AO223" s="1"/>
      <c r="AP223" s="1"/>
      <c r="AQ223" s="1"/>
      <c r="AR223" s="1"/>
      <c r="AS223" s="1"/>
      <c r="AT223" s="459"/>
      <c r="AU223" s="459"/>
      <c r="AV223" s="459"/>
      <c r="AW223" s="459"/>
      <c r="AX223" s="459"/>
      <c r="AY223" s="459"/>
      <c r="AZ223" s="459"/>
      <c r="BA223" s="459"/>
      <c r="BB223" s="459"/>
      <c r="BC223" s="459"/>
      <c r="BD223" s="459"/>
      <c r="BE223" s="459"/>
      <c r="BF223" s="459"/>
      <c r="BG223" s="459"/>
      <c r="BH223" s="459"/>
      <c r="BI223" s="459"/>
      <c r="BJ223" s="459"/>
      <c r="BK223" s="459"/>
      <c r="BL223" s="459"/>
      <c r="BM223" s="459"/>
      <c r="BN223" s="459"/>
      <c r="BO223" s="459"/>
      <c r="BP223" s="459"/>
      <c r="BQ223" s="459"/>
      <c r="BR223" s="459"/>
      <c r="BS223" s="459"/>
      <c r="BT223" s="459"/>
      <c r="BU223" s="459"/>
      <c r="BV223" s="459"/>
      <c r="BW223" s="459"/>
      <c r="BX223" s="459"/>
      <c r="BY223" s="459"/>
      <c r="BZ223" s="459"/>
      <c r="CA223" s="459"/>
      <c r="CB223" s="459"/>
      <c r="CC223" s="459"/>
      <c r="CD223" s="459"/>
      <c r="CE223" s="459"/>
      <c r="CF223" s="459"/>
      <c r="CG223" s="459"/>
      <c r="CH223" s="459"/>
      <c r="CI223" s="459"/>
      <c r="CJ223" s="459"/>
      <c r="CK223" s="459"/>
      <c r="CL223" s="459"/>
      <c r="CM223" s="459"/>
      <c r="CN223" s="459"/>
      <c r="CO223" s="459"/>
      <c r="CP223" s="459"/>
      <c r="CQ223" s="459"/>
      <c r="CR223" s="459"/>
      <c r="CS223" s="459"/>
      <c r="CT223" s="459"/>
      <c r="CU223" s="459"/>
      <c r="CV223" s="459"/>
      <c r="CW223" s="459"/>
      <c r="CX223" s="459"/>
      <c r="CY223" s="459"/>
      <c r="CZ223" s="459"/>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459"/>
      <c r="AM224" s="459"/>
      <c r="AN224" s="459"/>
      <c r="AO224" s="1"/>
      <c r="AP224" s="1"/>
      <c r="AQ224" s="1"/>
      <c r="AR224" s="1"/>
      <c r="AS224" s="1"/>
      <c r="AT224" s="459"/>
      <c r="AU224" s="459"/>
      <c r="AV224" s="459"/>
      <c r="AW224" s="459"/>
      <c r="AX224" s="459"/>
      <c r="AY224" s="459"/>
      <c r="AZ224" s="459"/>
      <c r="BA224" s="459"/>
      <c r="BB224" s="459"/>
      <c r="BC224" s="459"/>
      <c r="BD224" s="459"/>
      <c r="BE224" s="459"/>
      <c r="BF224" s="459"/>
      <c r="BG224" s="459"/>
      <c r="BH224" s="459"/>
      <c r="BI224" s="459"/>
      <c r="BJ224" s="459"/>
      <c r="BK224" s="459"/>
      <c r="BL224" s="459"/>
      <c r="BM224" s="459"/>
      <c r="BN224" s="459"/>
      <c r="BO224" s="459"/>
      <c r="BP224" s="459"/>
      <c r="BQ224" s="459"/>
      <c r="BR224" s="459"/>
      <c r="BS224" s="459"/>
      <c r="BT224" s="459"/>
      <c r="BU224" s="459"/>
      <c r="BV224" s="459"/>
      <c r="BW224" s="459"/>
      <c r="BX224" s="459"/>
      <c r="BY224" s="459"/>
      <c r="BZ224" s="459"/>
      <c r="CA224" s="459"/>
      <c r="CB224" s="459"/>
      <c r="CC224" s="459"/>
      <c r="CD224" s="459"/>
      <c r="CE224" s="459"/>
      <c r="CF224" s="459"/>
      <c r="CG224" s="459"/>
      <c r="CH224" s="459"/>
      <c r="CI224" s="459"/>
      <c r="CJ224" s="459"/>
      <c r="CK224" s="459"/>
      <c r="CL224" s="459"/>
      <c r="CM224" s="459"/>
      <c r="CN224" s="459"/>
      <c r="CO224" s="459"/>
      <c r="CP224" s="459"/>
      <c r="CQ224" s="459"/>
      <c r="CR224" s="459"/>
      <c r="CS224" s="459"/>
      <c r="CT224" s="459"/>
      <c r="CU224" s="459"/>
      <c r="CV224" s="459"/>
      <c r="CW224" s="459"/>
      <c r="CX224" s="459"/>
      <c r="CY224" s="459"/>
      <c r="CZ224" s="459"/>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459"/>
      <c r="AM225" s="459"/>
      <c r="AN225" s="459"/>
      <c r="AO225" s="1"/>
      <c r="AP225" s="1"/>
      <c r="AQ225" s="1"/>
      <c r="AR225" s="1"/>
      <c r="AS225" s="1"/>
      <c r="AT225" s="459"/>
      <c r="AU225" s="459"/>
      <c r="AV225" s="459"/>
      <c r="AW225" s="459"/>
      <c r="AX225" s="459"/>
      <c r="AY225" s="459"/>
      <c r="AZ225" s="459"/>
      <c r="BA225" s="459"/>
      <c r="BB225" s="459"/>
      <c r="BC225" s="459"/>
      <c r="BD225" s="459"/>
      <c r="BE225" s="459"/>
      <c r="BF225" s="459"/>
      <c r="BG225" s="459"/>
      <c r="BH225" s="459"/>
      <c r="BI225" s="459"/>
      <c r="BJ225" s="459"/>
      <c r="BK225" s="459"/>
      <c r="BL225" s="459"/>
      <c r="BM225" s="459"/>
      <c r="BN225" s="459"/>
      <c r="BO225" s="459"/>
      <c r="BP225" s="459"/>
      <c r="BQ225" s="459"/>
      <c r="BR225" s="459"/>
      <c r="BS225" s="459"/>
      <c r="BT225" s="459"/>
      <c r="BU225" s="459"/>
      <c r="BV225" s="459"/>
      <c r="BW225" s="459"/>
      <c r="BX225" s="459"/>
      <c r="BY225" s="459"/>
      <c r="BZ225" s="459"/>
      <c r="CA225" s="459"/>
      <c r="CB225" s="459"/>
      <c r="CC225" s="459"/>
      <c r="CD225" s="459"/>
      <c r="CE225" s="459"/>
      <c r="CF225" s="459"/>
      <c r="CG225" s="459"/>
      <c r="CH225" s="459"/>
      <c r="CI225" s="459"/>
      <c r="CJ225" s="459"/>
      <c r="CK225" s="459"/>
      <c r="CL225" s="459"/>
      <c r="CM225" s="459"/>
      <c r="CN225" s="459"/>
      <c r="CO225" s="459"/>
      <c r="CP225" s="459"/>
      <c r="CQ225" s="459"/>
      <c r="CR225" s="459"/>
      <c r="CS225" s="459"/>
      <c r="CT225" s="459"/>
      <c r="CU225" s="459"/>
      <c r="CV225" s="459"/>
      <c r="CW225" s="459"/>
      <c r="CX225" s="459"/>
      <c r="CY225" s="459"/>
      <c r="CZ225" s="459"/>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459"/>
      <c r="AM226" s="459"/>
      <c r="AN226" s="459"/>
      <c r="AO226" s="1"/>
      <c r="AP226" s="1"/>
      <c r="AQ226" s="1"/>
      <c r="AR226" s="1"/>
      <c r="AS226" s="1"/>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459"/>
      <c r="AM227" s="459"/>
      <c r="AN227" s="459"/>
      <c r="AO227" s="1"/>
      <c r="AP227" s="1"/>
      <c r="AQ227" s="1"/>
      <c r="AR227" s="1"/>
      <c r="AS227" s="1"/>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459"/>
      <c r="AM228" s="459"/>
      <c r="AN228" s="459"/>
      <c r="AO228" s="1"/>
      <c r="AP228" s="1"/>
      <c r="AQ228" s="1"/>
      <c r="AR228" s="1"/>
      <c r="AS228" s="1"/>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459"/>
      <c r="AM229" s="459"/>
      <c r="AN229" s="459"/>
      <c r="AO229" s="1"/>
      <c r="AP229" s="1"/>
      <c r="AQ229" s="1"/>
      <c r="AR229" s="1"/>
      <c r="AS229" s="1"/>
      <c r="AT229" s="459"/>
      <c r="AU229" s="459"/>
      <c r="AV229" s="459"/>
      <c r="AW229" s="459"/>
      <c r="AX229" s="459"/>
      <c r="AY229" s="459"/>
      <c r="AZ229" s="459"/>
      <c r="BA229" s="459"/>
      <c r="BB229" s="459"/>
      <c r="BC229" s="459"/>
      <c r="BD229" s="459"/>
      <c r="BE229" s="459"/>
      <c r="BF229" s="459"/>
      <c r="BG229" s="459"/>
      <c r="BH229" s="459"/>
      <c r="BI229" s="459"/>
      <c r="BJ229" s="459"/>
      <c r="BK229" s="459"/>
      <c r="BL229" s="459"/>
      <c r="BM229" s="459"/>
      <c r="BN229" s="459"/>
      <c r="BO229" s="459"/>
      <c r="BP229" s="459"/>
      <c r="BQ229" s="459"/>
      <c r="BR229" s="459"/>
      <c r="BS229" s="459"/>
      <c r="BT229" s="459"/>
      <c r="BU229" s="459"/>
      <c r="BV229" s="459"/>
      <c r="BW229" s="459"/>
      <c r="BX229" s="459"/>
      <c r="BY229" s="459"/>
      <c r="BZ229" s="459"/>
      <c r="CA229" s="459"/>
      <c r="CB229" s="459"/>
      <c r="CC229" s="459"/>
      <c r="CD229" s="459"/>
      <c r="CE229" s="459"/>
      <c r="CF229" s="459"/>
      <c r="CG229" s="459"/>
      <c r="CH229" s="459"/>
      <c r="CI229" s="459"/>
      <c r="CJ229" s="459"/>
      <c r="CK229" s="459"/>
      <c r="CL229" s="459"/>
      <c r="CM229" s="459"/>
      <c r="CN229" s="459"/>
      <c r="CO229" s="459"/>
      <c r="CP229" s="459"/>
      <c r="CQ229" s="459"/>
      <c r="CR229" s="459"/>
      <c r="CS229" s="459"/>
      <c r="CT229" s="459"/>
      <c r="CU229" s="459"/>
      <c r="CV229" s="459"/>
      <c r="CW229" s="459"/>
      <c r="CX229" s="459"/>
      <c r="CY229" s="459"/>
      <c r="CZ229" s="459"/>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459"/>
      <c r="AM230" s="459"/>
      <c r="AN230" s="459"/>
      <c r="AO230" s="1"/>
      <c r="AP230" s="1"/>
      <c r="AQ230" s="1"/>
      <c r="AR230" s="1"/>
      <c r="AS230" s="1"/>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459"/>
      <c r="AM231" s="459"/>
      <c r="AN231" s="459"/>
      <c r="AO231" s="1"/>
      <c r="AP231" s="1"/>
      <c r="AQ231" s="1"/>
      <c r="AR231" s="1"/>
      <c r="AS231" s="1"/>
      <c r="AT231" s="459"/>
      <c r="AU231" s="459"/>
      <c r="AV231" s="459"/>
      <c r="AW231" s="459"/>
      <c r="AX231" s="459"/>
      <c r="AY231" s="459"/>
      <c r="AZ231" s="459"/>
      <c r="BA231" s="459"/>
      <c r="BB231" s="459"/>
      <c r="BC231" s="459"/>
      <c r="BD231" s="459"/>
      <c r="BE231" s="459"/>
      <c r="BF231" s="459"/>
      <c r="BG231" s="459"/>
      <c r="BH231" s="459"/>
      <c r="BI231" s="459"/>
      <c r="BJ231" s="459"/>
      <c r="BK231" s="459"/>
      <c r="BL231" s="459"/>
      <c r="BM231" s="459"/>
      <c r="BN231" s="459"/>
      <c r="BO231" s="459"/>
      <c r="BP231" s="459"/>
      <c r="BQ231" s="459"/>
      <c r="BR231" s="459"/>
      <c r="BS231" s="459"/>
      <c r="BT231" s="459"/>
      <c r="BU231" s="459"/>
      <c r="BV231" s="459"/>
      <c r="BW231" s="459"/>
      <c r="BX231" s="459"/>
      <c r="BY231" s="459"/>
      <c r="BZ231" s="459"/>
      <c r="CA231" s="459"/>
      <c r="CB231" s="459"/>
      <c r="CC231" s="459"/>
      <c r="CD231" s="459"/>
      <c r="CE231" s="459"/>
      <c r="CF231" s="459"/>
      <c r="CG231" s="459"/>
      <c r="CH231" s="459"/>
      <c r="CI231" s="459"/>
      <c r="CJ231" s="459"/>
      <c r="CK231" s="459"/>
      <c r="CL231" s="459"/>
      <c r="CM231" s="459"/>
      <c r="CN231" s="459"/>
      <c r="CO231" s="459"/>
      <c r="CP231" s="459"/>
      <c r="CQ231" s="459"/>
      <c r="CR231" s="459"/>
      <c r="CS231" s="459"/>
      <c r="CT231" s="459"/>
      <c r="CU231" s="459"/>
      <c r="CV231" s="459"/>
      <c r="CW231" s="459"/>
      <c r="CX231" s="459"/>
      <c r="CY231" s="459"/>
      <c r="CZ231" s="459"/>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459"/>
      <c r="AM232" s="459"/>
      <c r="AN232" s="459"/>
      <c r="AO232" s="1"/>
      <c r="AP232" s="1"/>
      <c r="AQ232" s="1"/>
      <c r="AR232" s="1"/>
      <c r="AS232" s="1"/>
      <c r="AT232" s="459"/>
      <c r="AU232" s="459"/>
      <c r="AV232" s="459"/>
      <c r="AW232" s="459"/>
      <c r="AX232" s="459"/>
      <c r="AY232" s="459"/>
      <c r="AZ232" s="459"/>
      <c r="BA232" s="459"/>
      <c r="BB232" s="459"/>
      <c r="BC232" s="459"/>
      <c r="BD232" s="459"/>
      <c r="BE232" s="459"/>
      <c r="BF232" s="459"/>
      <c r="BG232" s="459"/>
      <c r="BH232" s="459"/>
      <c r="BI232" s="459"/>
      <c r="BJ232" s="459"/>
      <c r="BK232" s="459"/>
      <c r="BL232" s="459"/>
      <c r="BM232" s="459"/>
      <c r="BN232" s="459"/>
      <c r="BO232" s="459"/>
      <c r="BP232" s="459"/>
      <c r="BQ232" s="459"/>
      <c r="BR232" s="459"/>
      <c r="BS232" s="459"/>
      <c r="BT232" s="459"/>
      <c r="BU232" s="459"/>
      <c r="BV232" s="459"/>
      <c r="BW232" s="459"/>
      <c r="BX232" s="459"/>
      <c r="BY232" s="459"/>
      <c r="BZ232" s="459"/>
      <c r="CA232" s="459"/>
      <c r="CB232" s="459"/>
      <c r="CC232" s="459"/>
      <c r="CD232" s="459"/>
      <c r="CE232" s="459"/>
      <c r="CF232" s="459"/>
      <c r="CG232" s="459"/>
      <c r="CH232" s="459"/>
      <c r="CI232" s="459"/>
      <c r="CJ232" s="459"/>
      <c r="CK232" s="459"/>
      <c r="CL232" s="459"/>
      <c r="CM232" s="459"/>
      <c r="CN232" s="459"/>
      <c r="CO232" s="459"/>
      <c r="CP232" s="459"/>
      <c r="CQ232" s="459"/>
      <c r="CR232" s="459"/>
      <c r="CS232" s="459"/>
      <c r="CT232" s="459"/>
      <c r="CU232" s="459"/>
      <c r="CV232" s="459"/>
      <c r="CW232" s="459"/>
      <c r="CX232" s="459"/>
      <c r="CY232" s="459"/>
      <c r="CZ232" s="459"/>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459"/>
      <c r="AM233" s="459"/>
      <c r="AN233" s="459"/>
      <c r="AO233" s="1"/>
      <c r="AP233" s="1"/>
      <c r="AQ233" s="1"/>
      <c r="AR233" s="1"/>
      <c r="AS233" s="1"/>
      <c r="AT233" s="459"/>
      <c r="AU233" s="459"/>
      <c r="AV233" s="459"/>
      <c r="AW233" s="459"/>
      <c r="AX233" s="459"/>
      <c r="AY233" s="459"/>
      <c r="AZ233" s="459"/>
      <c r="BA233" s="459"/>
      <c r="BB233" s="459"/>
      <c r="BC233" s="459"/>
      <c r="BD233" s="459"/>
      <c r="BE233" s="459"/>
      <c r="BF233" s="459"/>
      <c r="BG233" s="459"/>
      <c r="BH233" s="459"/>
      <c r="BI233" s="459"/>
      <c r="BJ233" s="459"/>
      <c r="BK233" s="459"/>
      <c r="BL233" s="459"/>
      <c r="BM233" s="459"/>
      <c r="BN233" s="459"/>
      <c r="BO233" s="459"/>
      <c r="BP233" s="459"/>
      <c r="BQ233" s="459"/>
      <c r="BR233" s="459"/>
      <c r="BS233" s="459"/>
      <c r="BT233" s="459"/>
      <c r="BU233" s="459"/>
      <c r="BV233" s="459"/>
      <c r="BW233" s="459"/>
      <c r="BX233" s="459"/>
      <c r="BY233" s="459"/>
      <c r="BZ233" s="459"/>
      <c r="CA233" s="459"/>
      <c r="CB233" s="459"/>
      <c r="CC233" s="459"/>
      <c r="CD233" s="459"/>
      <c r="CE233" s="459"/>
      <c r="CF233" s="459"/>
      <c r="CG233" s="459"/>
      <c r="CH233" s="459"/>
      <c r="CI233" s="459"/>
      <c r="CJ233" s="459"/>
      <c r="CK233" s="459"/>
      <c r="CL233" s="459"/>
      <c r="CM233" s="459"/>
      <c r="CN233" s="459"/>
      <c r="CO233" s="459"/>
      <c r="CP233" s="459"/>
      <c r="CQ233" s="459"/>
      <c r="CR233" s="459"/>
      <c r="CS233" s="459"/>
      <c r="CT233" s="459"/>
      <c r="CU233" s="459"/>
      <c r="CV233" s="459"/>
      <c r="CW233" s="459"/>
      <c r="CX233" s="459"/>
      <c r="CY233" s="459"/>
      <c r="CZ233" s="459"/>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459"/>
      <c r="AM234" s="459"/>
      <c r="AN234" s="459"/>
      <c r="AO234" s="1"/>
      <c r="AP234" s="1"/>
      <c r="AQ234" s="1"/>
      <c r="AR234" s="1"/>
      <c r="AS234" s="1"/>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459"/>
      <c r="AM235" s="459"/>
      <c r="AN235" s="459"/>
      <c r="AO235" s="1"/>
      <c r="AP235" s="1"/>
      <c r="AQ235" s="1"/>
      <c r="AR235" s="1"/>
      <c r="AS235" s="1"/>
      <c r="AT235" s="459"/>
      <c r="AU235" s="459"/>
      <c r="AV235" s="459"/>
      <c r="AW235" s="459"/>
      <c r="AX235" s="459"/>
      <c r="AY235" s="459"/>
      <c r="AZ235" s="459"/>
      <c r="BA235" s="459"/>
      <c r="BB235" s="459"/>
      <c r="BC235" s="459"/>
      <c r="BD235" s="459"/>
      <c r="BE235" s="459"/>
      <c r="BF235" s="459"/>
      <c r="BG235" s="459"/>
      <c r="BH235" s="459"/>
      <c r="BI235" s="459"/>
      <c r="BJ235" s="459"/>
      <c r="BK235" s="459"/>
      <c r="BL235" s="459"/>
      <c r="BM235" s="459"/>
      <c r="BN235" s="459"/>
      <c r="BO235" s="459"/>
      <c r="BP235" s="459"/>
      <c r="BQ235" s="459"/>
      <c r="BR235" s="459"/>
      <c r="BS235" s="459"/>
      <c r="BT235" s="459"/>
      <c r="BU235" s="459"/>
      <c r="BV235" s="459"/>
      <c r="BW235" s="459"/>
      <c r="BX235" s="459"/>
      <c r="BY235" s="459"/>
      <c r="BZ235" s="459"/>
      <c r="CA235" s="459"/>
      <c r="CB235" s="459"/>
      <c r="CC235" s="459"/>
      <c r="CD235" s="459"/>
      <c r="CE235" s="459"/>
      <c r="CF235" s="459"/>
      <c r="CG235" s="459"/>
      <c r="CH235" s="459"/>
      <c r="CI235" s="459"/>
      <c r="CJ235" s="459"/>
      <c r="CK235" s="459"/>
      <c r="CL235" s="459"/>
      <c r="CM235" s="459"/>
      <c r="CN235" s="459"/>
      <c r="CO235" s="459"/>
      <c r="CP235" s="459"/>
      <c r="CQ235" s="459"/>
      <c r="CR235" s="459"/>
      <c r="CS235" s="459"/>
      <c r="CT235" s="459"/>
      <c r="CU235" s="459"/>
      <c r="CV235" s="459"/>
      <c r="CW235" s="459"/>
      <c r="CX235" s="459"/>
      <c r="CY235" s="459"/>
      <c r="CZ235" s="459"/>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459"/>
      <c r="AM236" s="459"/>
      <c r="AN236" s="459"/>
      <c r="AO236" s="1"/>
      <c r="AP236" s="1"/>
      <c r="AQ236" s="1"/>
      <c r="AR236" s="1"/>
      <c r="AS236" s="1"/>
      <c r="AT236" s="459"/>
      <c r="AU236" s="459"/>
      <c r="AV236" s="459"/>
      <c r="AW236" s="459"/>
      <c r="AX236" s="459"/>
      <c r="AY236" s="459"/>
      <c r="AZ236" s="459"/>
      <c r="BA236" s="459"/>
      <c r="BB236" s="459"/>
      <c r="BC236" s="459"/>
      <c r="BD236" s="459"/>
      <c r="BE236" s="459"/>
      <c r="BF236" s="459"/>
      <c r="BG236" s="459"/>
      <c r="BH236" s="459"/>
      <c r="BI236" s="459"/>
      <c r="BJ236" s="459"/>
      <c r="BK236" s="459"/>
      <c r="BL236" s="459"/>
      <c r="BM236" s="459"/>
      <c r="BN236" s="459"/>
      <c r="BO236" s="459"/>
      <c r="BP236" s="459"/>
      <c r="BQ236" s="459"/>
      <c r="BR236" s="459"/>
      <c r="BS236" s="459"/>
      <c r="BT236" s="459"/>
      <c r="BU236" s="459"/>
      <c r="BV236" s="459"/>
      <c r="BW236" s="459"/>
      <c r="BX236" s="459"/>
      <c r="BY236" s="459"/>
      <c r="BZ236" s="459"/>
      <c r="CA236" s="459"/>
      <c r="CB236" s="459"/>
      <c r="CC236" s="459"/>
      <c r="CD236" s="459"/>
      <c r="CE236" s="459"/>
      <c r="CF236" s="459"/>
      <c r="CG236" s="459"/>
      <c r="CH236" s="459"/>
      <c r="CI236" s="459"/>
      <c r="CJ236" s="459"/>
      <c r="CK236" s="459"/>
      <c r="CL236" s="459"/>
      <c r="CM236" s="459"/>
      <c r="CN236" s="459"/>
      <c r="CO236" s="459"/>
      <c r="CP236" s="459"/>
      <c r="CQ236" s="459"/>
      <c r="CR236" s="459"/>
      <c r="CS236" s="459"/>
      <c r="CT236" s="459"/>
      <c r="CU236" s="459"/>
      <c r="CV236" s="459"/>
      <c r="CW236" s="459"/>
      <c r="CX236" s="459"/>
      <c r="CY236" s="459"/>
      <c r="CZ236" s="459"/>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459"/>
      <c r="AM237" s="459"/>
      <c r="AN237" s="459"/>
      <c r="AO237" s="1"/>
      <c r="AP237" s="1"/>
      <c r="AQ237" s="1"/>
      <c r="AR237" s="1"/>
      <c r="AS237" s="1"/>
      <c r="AT237" s="459"/>
      <c r="AU237" s="459"/>
      <c r="AV237" s="459"/>
      <c r="AW237" s="459"/>
      <c r="AX237" s="459"/>
      <c r="AY237" s="459"/>
      <c r="AZ237" s="459"/>
      <c r="BA237" s="459"/>
      <c r="BB237" s="459"/>
      <c r="BC237" s="459"/>
      <c r="BD237" s="459"/>
      <c r="BE237" s="459"/>
      <c r="BF237" s="459"/>
      <c r="BG237" s="459"/>
      <c r="BH237" s="459"/>
      <c r="BI237" s="459"/>
      <c r="BJ237" s="459"/>
      <c r="BK237" s="459"/>
      <c r="BL237" s="459"/>
      <c r="BM237" s="459"/>
      <c r="BN237" s="459"/>
      <c r="BO237" s="459"/>
      <c r="BP237" s="459"/>
      <c r="BQ237" s="459"/>
      <c r="BR237" s="459"/>
      <c r="BS237" s="459"/>
      <c r="BT237" s="459"/>
      <c r="BU237" s="459"/>
      <c r="BV237" s="459"/>
      <c r="BW237" s="459"/>
      <c r="BX237" s="459"/>
      <c r="BY237" s="459"/>
      <c r="BZ237" s="459"/>
      <c r="CA237" s="459"/>
      <c r="CB237" s="459"/>
      <c r="CC237" s="459"/>
      <c r="CD237" s="459"/>
      <c r="CE237" s="459"/>
      <c r="CF237" s="459"/>
      <c r="CG237" s="459"/>
      <c r="CH237" s="459"/>
      <c r="CI237" s="459"/>
      <c r="CJ237" s="459"/>
      <c r="CK237" s="459"/>
      <c r="CL237" s="459"/>
      <c r="CM237" s="459"/>
      <c r="CN237" s="459"/>
      <c r="CO237" s="459"/>
      <c r="CP237" s="459"/>
      <c r="CQ237" s="459"/>
      <c r="CR237" s="459"/>
      <c r="CS237" s="459"/>
      <c r="CT237" s="459"/>
      <c r="CU237" s="459"/>
      <c r="CV237" s="459"/>
      <c r="CW237" s="459"/>
      <c r="CX237" s="459"/>
      <c r="CY237" s="459"/>
      <c r="CZ237" s="459"/>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459"/>
      <c r="AM238" s="459"/>
      <c r="AN238" s="459"/>
      <c r="AO238" s="1"/>
      <c r="AP238" s="1"/>
      <c r="AQ238" s="1"/>
      <c r="AR238" s="1"/>
      <c r="AS238" s="1"/>
      <c r="AT238" s="459"/>
      <c r="AU238" s="459"/>
      <c r="AV238" s="459"/>
      <c r="AW238" s="459"/>
      <c r="AX238" s="459"/>
      <c r="AY238" s="459"/>
      <c r="AZ238" s="459"/>
      <c r="BA238" s="459"/>
      <c r="BB238" s="459"/>
      <c r="BC238" s="459"/>
      <c r="BD238" s="459"/>
      <c r="BE238" s="459"/>
      <c r="BF238" s="459"/>
      <c r="BG238" s="459"/>
      <c r="BH238" s="459"/>
      <c r="BI238" s="459"/>
      <c r="BJ238" s="459"/>
      <c r="BK238" s="459"/>
      <c r="BL238" s="459"/>
      <c r="BM238" s="459"/>
      <c r="BN238" s="459"/>
      <c r="BO238" s="459"/>
      <c r="BP238" s="459"/>
      <c r="BQ238" s="459"/>
      <c r="BR238" s="459"/>
      <c r="BS238" s="459"/>
      <c r="BT238" s="459"/>
      <c r="BU238" s="459"/>
      <c r="BV238" s="459"/>
      <c r="BW238" s="459"/>
      <c r="BX238" s="459"/>
      <c r="BY238" s="459"/>
      <c r="BZ238" s="459"/>
      <c r="CA238" s="459"/>
      <c r="CB238" s="459"/>
      <c r="CC238" s="459"/>
      <c r="CD238" s="459"/>
      <c r="CE238" s="459"/>
      <c r="CF238" s="459"/>
      <c r="CG238" s="459"/>
      <c r="CH238" s="459"/>
      <c r="CI238" s="459"/>
      <c r="CJ238" s="459"/>
      <c r="CK238" s="459"/>
      <c r="CL238" s="459"/>
      <c r="CM238" s="459"/>
      <c r="CN238" s="459"/>
      <c r="CO238" s="459"/>
      <c r="CP238" s="459"/>
      <c r="CQ238" s="459"/>
      <c r="CR238" s="459"/>
      <c r="CS238" s="459"/>
      <c r="CT238" s="459"/>
      <c r="CU238" s="459"/>
      <c r="CV238" s="459"/>
      <c r="CW238" s="459"/>
      <c r="CX238" s="459"/>
      <c r="CY238" s="459"/>
      <c r="CZ238" s="459"/>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459"/>
      <c r="AM239" s="459"/>
      <c r="AN239" s="459"/>
      <c r="AO239" s="1"/>
      <c r="AP239" s="1"/>
      <c r="AQ239" s="1"/>
      <c r="AR239" s="1"/>
      <c r="AS239" s="1"/>
      <c r="AT239" s="459"/>
      <c r="AU239" s="459"/>
      <c r="AV239" s="459"/>
      <c r="AW239" s="459"/>
      <c r="AX239" s="459"/>
      <c r="AY239" s="459"/>
      <c r="AZ239" s="459"/>
      <c r="BA239" s="459"/>
      <c r="BB239" s="459"/>
      <c r="BC239" s="459"/>
      <c r="BD239" s="459"/>
      <c r="BE239" s="459"/>
      <c r="BF239" s="459"/>
      <c r="BG239" s="459"/>
      <c r="BH239" s="459"/>
      <c r="BI239" s="459"/>
      <c r="BJ239" s="459"/>
      <c r="BK239" s="459"/>
      <c r="BL239" s="459"/>
      <c r="BM239" s="459"/>
      <c r="BN239" s="459"/>
      <c r="BO239" s="459"/>
      <c r="BP239" s="459"/>
      <c r="BQ239" s="459"/>
      <c r="BR239" s="459"/>
      <c r="BS239" s="459"/>
      <c r="BT239" s="459"/>
      <c r="BU239" s="459"/>
      <c r="BV239" s="459"/>
      <c r="BW239" s="459"/>
      <c r="BX239" s="459"/>
      <c r="BY239" s="459"/>
      <c r="BZ239" s="459"/>
      <c r="CA239" s="459"/>
      <c r="CB239" s="459"/>
      <c r="CC239" s="459"/>
      <c r="CD239" s="459"/>
      <c r="CE239" s="459"/>
      <c r="CF239" s="459"/>
      <c r="CG239" s="459"/>
      <c r="CH239" s="459"/>
      <c r="CI239" s="459"/>
      <c r="CJ239" s="459"/>
      <c r="CK239" s="459"/>
      <c r="CL239" s="459"/>
      <c r="CM239" s="459"/>
      <c r="CN239" s="459"/>
      <c r="CO239" s="459"/>
      <c r="CP239" s="459"/>
      <c r="CQ239" s="459"/>
      <c r="CR239" s="459"/>
      <c r="CS239" s="459"/>
      <c r="CT239" s="459"/>
      <c r="CU239" s="459"/>
      <c r="CV239" s="459"/>
      <c r="CW239" s="459"/>
      <c r="CX239" s="459"/>
      <c r="CY239" s="459"/>
      <c r="CZ239" s="459"/>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459"/>
      <c r="AM240" s="459"/>
      <c r="AN240" s="459"/>
      <c r="AO240" s="1"/>
      <c r="AP240" s="1"/>
      <c r="AQ240" s="1"/>
      <c r="AR240" s="1"/>
      <c r="AS240" s="1"/>
      <c r="AT240" s="459"/>
      <c r="AU240" s="459"/>
      <c r="AV240" s="459"/>
      <c r="AW240" s="459"/>
      <c r="AX240" s="459"/>
      <c r="AY240" s="459"/>
      <c r="AZ240" s="459"/>
      <c r="BA240" s="459"/>
      <c r="BB240" s="459"/>
      <c r="BC240" s="459"/>
      <c r="BD240" s="459"/>
      <c r="BE240" s="459"/>
      <c r="BF240" s="459"/>
      <c r="BG240" s="459"/>
      <c r="BH240" s="459"/>
      <c r="BI240" s="459"/>
      <c r="BJ240" s="459"/>
      <c r="BK240" s="459"/>
      <c r="BL240" s="459"/>
      <c r="BM240" s="459"/>
      <c r="BN240" s="459"/>
      <c r="BO240" s="459"/>
      <c r="BP240" s="459"/>
      <c r="BQ240" s="459"/>
      <c r="BR240" s="459"/>
      <c r="BS240" s="459"/>
      <c r="BT240" s="459"/>
      <c r="BU240" s="459"/>
      <c r="BV240" s="459"/>
      <c r="BW240" s="459"/>
      <c r="BX240" s="459"/>
      <c r="BY240" s="459"/>
      <c r="BZ240" s="459"/>
      <c r="CA240" s="459"/>
      <c r="CB240" s="459"/>
      <c r="CC240" s="459"/>
      <c r="CD240" s="459"/>
      <c r="CE240" s="459"/>
      <c r="CF240" s="459"/>
      <c r="CG240" s="459"/>
      <c r="CH240" s="459"/>
      <c r="CI240" s="459"/>
      <c r="CJ240" s="459"/>
      <c r="CK240" s="459"/>
      <c r="CL240" s="459"/>
      <c r="CM240" s="459"/>
      <c r="CN240" s="459"/>
      <c r="CO240" s="459"/>
      <c r="CP240" s="459"/>
      <c r="CQ240" s="459"/>
      <c r="CR240" s="459"/>
      <c r="CS240" s="459"/>
      <c r="CT240" s="459"/>
      <c r="CU240" s="459"/>
      <c r="CV240" s="459"/>
      <c r="CW240" s="459"/>
      <c r="CX240" s="459"/>
      <c r="CY240" s="459"/>
      <c r="CZ240" s="459"/>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459"/>
      <c r="AM241" s="459"/>
      <c r="AN241" s="459"/>
      <c r="AO241" s="1"/>
      <c r="AP241" s="1"/>
      <c r="AQ241" s="1"/>
      <c r="AR241" s="1"/>
      <c r="AS241" s="1"/>
      <c r="AT241" s="459"/>
      <c r="AU241" s="459"/>
      <c r="AV241" s="459"/>
      <c r="AW241" s="459"/>
      <c r="AX241" s="459"/>
      <c r="AY241" s="459"/>
      <c r="AZ241" s="459"/>
      <c r="BA241" s="459"/>
      <c r="BB241" s="459"/>
      <c r="BC241" s="459"/>
      <c r="BD241" s="459"/>
      <c r="BE241" s="459"/>
      <c r="BF241" s="459"/>
      <c r="BG241" s="459"/>
      <c r="BH241" s="459"/>
      <c r="BI241" s="459"/>
      <c r="BJ241" s="459"/>
      <c r="BK241" s="459"/>
      <c r="BL241" s="459"/>
      <c r="BM241" s="459"/>
      <c r="BN241" s="459"/>
      <c r="BO241" s="459"/>
      <c r="BP241" s="459"/>
      <c r="BQ241" s="459"/>
      <c r="BR241" s="459"/>
      <c r="BS241" s="459"/>
      <c r="BT241" s="459"/>
      <c r="BU241" s="459"/>
      <c r="BV241" s="459"/>
      <c r="BW241" s="459"/>
      <c r="BX241" s="459"/>
      <c r="BY241" s="459"/>
      <c r="BZ241" s="459"/>
      <c r="CA241" s="459"/>
      <c r="CB241" s="459"/>
      <c r="CC241" s="459"/>
      <c r="CD241" s="459"/>
      <c r="CE241" s="459"/>
      <c r="CF241" s="459"/>
      <c r="CG241" s="459"/>
      <c r="CH241" s="459"/>
      <c r="CI241" s="459"/>
      <c r="CJ241" s="459"/>
      <c r="CK241" s="459"/>
      <c r="CL241" s="459"/>
      <c r="CM241" s="459"/>
      <c r="CN241" s="459"/>
      <c r="CO241" s="459"/>
      <c r="CP241" s="459"/>
      <c r="CQ241" s="459"/>
      <c r="CR241" s="459"/>
      <c r="CS241" s="459"/>
      <c r="CT241" s="459"/>
      <c r="CU241" s="459"/>
      <c r="CV241" s="459"/>
      <c r="CW241" s="459"/>
      <c r="CX241" s="459"/>
      <c r="CY241" s="459"/>
      <c r="CZ241" s="459"/>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459"/>
      <c r="AM242" s="459"/>
      <c r="AN242" s="459"/>
      <c r="AO242" s="1"/>
      <c r="AP242" s="1"/>
      <c r="AQ242" s="1"/>
      <c r="AR242" s="1"/>
      <c r="AS242" s="1"/>
      <c r="AT242" s="459"/>
      <c r="AU242" s="459"/>
      <c r="AV242" s="459"/>
      <c r="AW242" s="459"/>
      <c r="AX242" s="459"/>
      <c r="AY242" s="459"/>
      <c r="AZ242" s="459"/>
      <c r="BA242" s="459"/>
      <c r="BB242" s="459"/>
      <c r="BC242" s="459"/>
      <c r="BD242" s="459"/>
      <c r="BE242" s="459"/>
      <c r="BF242" s="459"/>
      <c r="BG242" s="459"/>
      <c r="BH242" s="459"/>
      <c r="BI242" s="459"/>
      <c r="BJ242" s="459"/>
      <c r="BK242" s="459"/>
      <c r="BL242" s="459"/>
      <c r="BM242" s="459"/>
      <c r="BN242" s="459"/>
      <c r="BO242" s="459"/>
      <c r="BP242" s="459"/>
      <c r="BQ242" s="459"/>
      <c r="BR242" s="459"/>
      <c r="BS242" s="459"/>
      <c r="BT242" s="459"/>
      <c r="BU242" s="459"/>
      <c r="BV242" s="459"/>
      <c r="BW242" s="459"/>
      <c r="BX242" s="459"/>
      <c r="BY242" s="459"/>
      <c r="BZ242" s="459"/>
      <c r="CA242" s="459"/>
      <c r="CB242" s="459"/>
      <c r="CC242" s="459"/>
      <c r="CD242" s="459"/>
      <c r="CE242" s="459"/>
      <c r="CF242" s="459"/>
      <c r="CG242" s="459"/>
      <c r="CH242" s="459"/>
      <c r="CI242" s="459"/>
      <c r="CJ242" s="459"/>
      <c r="CK242" s="459"/>
      <c r="CL242" s="459"/>
      <c r="CM242" s="459"/>
      <c r="CN242" s="459"/>
      <c r="CO242" s="459"/>
      <c r="CP242" s="459"/>
      <c r="CQ242" s="459"/>
      <c r="CR242" s="459"/>
      <c r="CS242" s="459"/>
      <c r="CT242" s="459"/>
      <c r="CU242" s="459"/>
      <c r="CV242" s="459"/>
      <c r="CW242" s="459"/>
      <c r="CX242" s="459"/>
      <c r="CY242" s="459"/>
      <c r="CZ242" s="459"/>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459"/>
      <c r="AM243" s="459"/>
      <c r="AN243" s="459"/>
      <c r="AO243" s="1"/>
      <c r="AP243" s="1"/>
      <c r="AQ243" s="1"/>
      <c r="AR243" s="1"/>
      <c r="AS243" s="1"/>
      <c r="AT243" s="459"/>
      <c r="AU243" s="459"/>
      <c r="AV243" s="459"/>
      <c r="AW243" s="459"/>
      <c r="AX243" s="459"/>
      <c r="AY243" s="459"/>
      <c r="AZ243" s="459"/>
      <c r="BA243" s="459"/>
      <c r="BB243" s="459"/>
      <c r="BC243" s="459"/>
      <c r="BD243" s="459"/>
      <c r="BE243" s="459"/>
      <c r="BF243" s="459"/>
      <c r="BG243" s="459"/>
      <c r="BH243" s="459"/>
      <c r="BI243" s="459"/>
      <c r="BJ243" s="459"/>
      <c r="BK243" s="459"/>
      <c r="BL243" s="459"/>
      <c r="BM243" s="459"/>
      <c r="BN243" s="459"/>
      <c r="BO243" s="459"/>
      <c r="BP243" s="459"/>
      <c r="BQ243" s="459"/>
      <c r="BR243" s="459"/>
      <c r="BS243" s="459"/>
      <c r="BT243" s="459"/>
      <c r="BU243" s="459"/>
      <c r="BV243" s="459"/>
      <c r="BW243" s="459"/>
      <c r="BX243" s="459"/>
      <c r="BY243" s="459"/>
      <c r="BZ243" s="459"/>
      <c r="CA243" s="459"/>
      <c r="CB243" s="459"/>
      <c r="CC243" s="459"/>
      <c r="CD243" s="459"/>
      <c r="CE243" s="459"/>
      <c r="CF243" s="459"/>
      <c r="CG243" s="459"/>
      <c r="CH243" s="459"/>
      <c r="CI243" s="459"/>
      <c r="CJ243" s="459"/>
      <c r="CK243" s="459"/>
      <c r="CL243" s="459"/>
      <c r="CM243" s="459"/>
      <c r="CN243" s="459"/>
      <c r="CO243" s="459"/>
      <c r="CP243" s="459"/>
      <c r="CQ243" s="459"/>
      <c r="CR243" s="459"/>
      <c r="CS243" s="459"/>
      <c r="CT243" s="459"/>
      <c r="CU243" s="459"/>
      <c r="CV243" s="459"/>
      <c r="CW243" s="459"/>
      <c r="CX243" s="459"/>
      <c r="CY243" s="459"/>
      <c r="CZ243" s="459"/>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459"/>
      <c r="AM244" s="459"/>
      <c r="AN244" s="459"/>
      <c r="AO244" s="1"/>
      <c r="AP244" s="1"/>
      <c r="AQ244" s="1"/>
      <c r="AR244" s="1"/>
      <c r="AS244" s="1"/>
      <c r="AT244" s="459"/>
      <c r="AU244" s="459"/>
      <c r="AV244" s="459"/>
      <c r="AW244" s="459"/>
      <c r="AX244" s="459"/>
      <c r="AY244" s="459"/>
      <c r="AZ244" s="459"/>
      <c r="BA244" s="459"/>
      <c r="BB244" s="459"/>
      <c r="BC244" s="459"/>
      <c r="BD244" s="459"/>
      <c r="BE244" s="459"/>
      <c r="BF244" s="459"/>
      <c r="BG244" s="459"/>
      <c r="BH244" s="459"/>
      <c r="BI244" s="459"/>
      <c r="BJ244" s="459"/>
      <c r="BK244" s="459"/>
      <c r="BL244" s="459"/>
      <c r="BM244" s="459"/>
      <c r="BN244" s="459"/>
      <c r="BO244" s="459"/>
      <c r="BP244" s="459"/>
      <c r="BQ244" s="459"/>
      <c r="BR244" s="459"/>
      <c r="BS244" s="459"/>
      <c r="BT244" s="459"/>
      <c r="BU244" s="459"/>
      <c r="BV244" s="459"/>
      <c r="BW244" s="459"/>
      <c r="BX244" s="459"/>
      <c r="BY244" s="459"/>
      <c r="BZ244" s="459"/>
      <c r="CA244" s="459"/>
      <c r="CB244" s="459"/>
      <c r="CC244" s="459"/>
      <c r="CD244" s="459"/>
      <c r="CE244" s="459"/>
      <c r="CF244" s="459"/>
      <c r="CG244" s="459"/>
      <c r="CH244" s="459"/>
      <c r="CI244" s="459"/>
      <c r="CJ244" s="459"/>
      <c r="CK244" s="459"/>
      <c r="CL244" s="459"/>
      <c r="CM244" s="459"/>
      <c r="CN244" s="459"/>
      <c r="CO244" s="459"/>
      <c r="CP244" s="459"/>
      <c r="CQ244" s="459"/>
      <c r="CR244" s="459"/>
      <c r="CS244" s="459"/>
      <c r="CT244" s="459"/>
      <c r="CU244" s="459"/>
      <c r="CV244" s="459"/>
      <c r="CW244" s="459"/>
      <c r="CX244" s="459"/>
      <c r="CY244" s="459"/>
      <c r="CZ244" s="459"/>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459"/>
      <c r="AM245" s="459"/>
      <c r="AN245" s="459"/>
      <c r="AO245" s="1"/>
      <c r="AP245" s="1"/>
      <c r="AQ245" s="1"/>
      <c r="AR245" s="1"/>
      <c r="AS245" s="1"/>
      <c r="AT245" s="459"/>
      <c r="AU245" s="459"/>
      <c r="AV245" s="459"/>
      <c r="AW245" s="459"/>
      <c r="AX245" s="459"/>
      <c r="AY245" s="459"/>
      <c r="AZ245" s="459"/>
      <c r="BA245" s="459"/>
      <c r="BB245" s="459"/>
      <c r="BC245" s="459"/>
      <c r="BD245" s="459"/>
      <c r="BE245" s="459"/>
      <c r="BF245" s="459"/>
      <c r="BG245" s="459"/>
      <c r="BH245" s="459"/>
      <c r="BI245" s="459"/>
      <c r="BJ245" s="459"/>
      <c r="BK245" s="459"/>
      <c r="BL245" s="459"/>
      <c r="BM245" s="459"/>
      <c r="BN245" s="459"/>
      <c r="BO245" s="459"/>
      <c r="BP245" s="459"/>
      <c r="BQ245" s="459"/>
      <c r="BR245" s="459"/>
      <c r="BS245" s="459"/>
      <c r="BT245" s="459"/>
      <c r="BU245" s="459"/>
      <c r="BV245" s="459"/>
      <c r="BW245" s="459"/>
      <c r="BX245" s="459"/>
      <c r="BY245" s="459"/>
      <c r="BZ245" s="459"/>
      <c r="CA245" s="459"/>
      <c r="CB245" s="459"/>
      <c r="CC245" s="459"/>
      <c r="CD245" s="459"/>
      <c r="CE245" s="459"/>
      <c r="CF245" s="459"/>
      <c r="CG245" s="459"/>
      <c r="CH245" s="459"/>
      <c r="CI245" s="459"/>
      <c r="CJ245" s="459"/>
      <c r="CK245" s="459"/>
      <c r="CL245" s="459"/>
      <c r="CM245" s="459"/>
      <c r="CN245" s="459"/>
      <c r="CO245" s="459"/>
      <c r="CP245" s="459"/>
      <c r="CQ245" s="459"/>
      <c r="CR245" s="459"/>
      <c r="CS245" s="459"/>
      <c r="CT245" s="459"/>
      <c r="CU245" s="459"/>
      <c r="CV245" s="459"/>
      <c r="CW245" s="459"/>
      <c r="CX245" s="459"/>
      <c r="CY245" s="459"/>
      <c r="CZ245" s="459"/>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459"/>
      <c r="AM246" s="459"/>
      <c r="AN246" s="459"/>
      <c r="AO246" s="1"/>
      <c r="AP246" s="1"/>
      <c r="AQ246" s="1"/>
      <c r="AR246" s="1"/>
      <c r="AS246" s="1"/>
      <c r="AT246" s="459"/>
      <c r="AU246" s="459"/>
      <c r="AV246" s="459"/>
      <c r="AW246" s="459"/>
      <c r="AX246" s="459"/>
      <c r="AY246" s="459"/>
      <c r="AZ246" s="459"/>
      <c r="BA246" s="459"/>
      <c r="BB246" s="459"/>
      <c r="BC246" s="459"/>
      <c r="BD246" s="459"/>
      <c r="BE246" s="459"/>
      <c r="BF246" s="459"/>
      <c r="BG246" s="459"/>
      <c r="BH246" s="459"/>
      <c r="BI246" s="459"/>
      <c r="BJ246" s="459"/>
      <c r="BK246" s="459"/>
      <c r="BL246" s="459"/>
      <c r="BM246" s="459"/>
      <c r="BN246" s="459"/>
      <c r="BO246" s="459"/>
      <c r="BP246" s="459"/>
      <c r="BQ246" s="459"/>
      <c r="BR246" s="459"/>
      <c r="BS246" s="459"/>
      <c r="BT246" s="459"/>
      <c r="BU246" s="459"/>
      <c r="BV246" s="459"/>
      <c r="BW246" s="459"/>
      <c r="BX246" s="459"/>
      <c r="BY246" s="459"/>
      <c r="BZ246" s="459"/>
      <c r="CA246" s="459"/>
      <c r="CB246" s="459"/>
      <c r="CC246" s="459"/>
      <c r="CD246" s="459"/>
      <c r="CE246" s="459"/>
      <c r="CF246" s="459"/>
      <c r="CG246" s="459"/>
      <c r="CH246" s="459"/>
      <c r="CI246" s="459"/>
      <c r="CJ246" s="459"/>
      <c r="CK246" s="459"/>
      <c r="CL246" s="459"/>
      <c r="CM246" s="459"/>
      <c r="CN246" s="459"/>
      <c r="CO246" s="459"/>
      <c r="CP246" s="459"/>
      <c r="CQ246" s="459"/>
      <c r="CR246" s="459"/>
      <c r="CS246" s="459"/>
      <c r="CT246" s="459"/>
      <c r="CU246" s="459"/>
      <c r="CV246" s="459"/>
      <c r="CW246" s="459"/>
      <c r="CX246" s="459"/>
      <c r="CY246" s="459"/>
      <c r="CZ246" s="459"/>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459"/>
      <c r="AM247" s="459"/>
      <c r="AN247" s="459"/>
      <c r="AO247" s="1"/>
      <c r="AP247" s="1"/>
      <c r="AQ247" s="1"/>
      <c r="AR247" s="1"/>
      <c r="AS247" s="1"/>
      <c r="AT247" s="459"/>
      <c r="AU247" s="459"/>
      <c r="AV247" s="459"/>
      <c r="AW247" s="459"/>
      <c r="AX247" s="459"/>
      <c r="AY247" s="459"/>
      <c r="AZ247" s="459"/>
      <c r="BA247" s="459"/>
      <c r="BB247" s="459"/>
      <c r="BC247" s="459"/>
      <c r="BD247" s="459"/>
      <c r="BE247" s="459"/>
      <c r="BF247" s="459"/>
      <c r="BG247" s="459"/>
      <c r="BH247" s="459"/>
      <c r="BI247" s="459"/>
      <c r="BJ247" s="459"/>
      <c r="BK247" s="459"/>
      <c r="BL247" s="459"/>
      <c r="BM247" s="459"/>
      <c r="BN247" s="459"/>
      <c r="BO247" s="459"/>
      <c r="BP247" s="459"/>
      <c r="BQ247" s="459"/>
      <c r="BR247" s="459"/>
      <c r="BS247" s="459"/>
      <c r="BT247" s="459"/>
      <c r="BU247" s="459"/>
      <c r="BV247" s="459"/>
      <c r="BW247" s="459"/>
      <c r="BX247" s="459"/>
      <c r="BY247" s="459"/>
      <c r="BZ247" s="459"/>
      <c r="CA247" s="459"/>
      <c r="CB247" s="459"/>
      <c r="CC247" s="459"/>
      <c r="CD247" s="459"/>
      <c r="CE247" s="459"/>
      <c r="CF247" s="459"/>
      <c r="CG247" s="459"/>
      <c r="CH247" s="459"/>
      <c r="CI247" s="459"/>
      <c r="CJ247" s="459"/>
      <c r="CK247" s="459"/>
      <c r="CL247" s="459"/>
      <c r="CM247" s="459"/>
      <c r="CN247" s="459"/>
      <c r="CO247" s="459"/>
      <c r="CP247" s="459"/>
      <c r="CQ247" s="459"/>
      <c r="CR247" s="459"/>
      <c r="CS247" s="459"/>
      <c r="CT247" s="459"/>
      <c r="CU247" s="459"/>
      <c r="CV247" s="459"/>
      <c r="CW247" s="459"/>
      <c r="CX247" s="459"/>
      <c r="CY247" s="459"/>
      <c r="CZ247" s="459"/>
    </row>
    <row r="248" spans="1:104" ht="19.350000000000001" customHeight="1" collapsed="1"/>
  </sheetData>
  <sheetProtection algorithmName="SHA-512" hashValue="6UtZfKdVFVMbnqY3CFmsQlEzu1GwRBOhcDaODlTzHP98LaIqYQFTk4/fAFsCozLBHbFdv6OG0ZI7IEvHPDNWbQ==" saltValue="r/Lfv7vtl5FDFgTlOHy3Jg=="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161" priority="37">
      <formula>OR($C13="休暇",$C13="休日")</formula>
    </cfRule>
  </conditionalFormatting>
  <conditionalFormatting sqref="B13:B43">
    <cfRule type="expression" dxfId="160" priority="88">
      <formula>$B13="日"</formula>
    </cfRule>
    <cfRule type="expression" dxfId="159" priority="89">
      <formula>$B13="土"</formula>
    </cfRule>
  </conditionalFormatting>
  <conditionalFormatting sqref="B64 B68 F68 B71">
    <cfRule type="expression" dxfId="158" priority="35">
      <formula>OR($N$54="管理職",$N$54="裁量労働制",$N$54="固定残業制")</formula>
    </cfRule>
  </conditionalFormatting>
  <conditionalFormatting sqref="B64 B68 F68">
    <cfRule type="expression" dxfId="157" priority="3">
      <formula>OR($N$54="(大学・国研等)管理職",$N$54="(大学・国研等)裁量労働制")</formula>
    </cfRule>
  </conditionalFormatting>
  <conditionalFormatting sqref="B76">
    <cfRule type="expression" dxfId="156" priority="15">
      <formula>OR($N$54="管理職",$N$54="裁量労働制")</formula>
    </cfRule>
  </conditionalFormatting>
  <conditionalFormatting sqref="B77">
    <cfRule type="expression" dxfId="155" priority="29">
      <formula>OR($N$54="管理職",$N$54="裁量労働制")</formula>
    </cfRule>
  </conditionalFormatting>
  <conditionalFormatting sqref="B80">
    <cfRule type="expression" dxfId="154" priority="27">
      <formula>$N$54="固定残業制"</formula>
    </cfRule>
  </conditionalFormatting>
  <conditionalFormatting sqref="B83 B87 B90">
    <cfRule type="expression" dxfId="153" priority="24">
      <formula>$N$54="固定残業制"</formula>
    </cfRule>
  </conditionalFormatting>
  <conditionalFormatting sqref="B84 B88 B91">
    <cfRule type="expression" dxfId="152" priority="21">
      <formula>$N$54="固定残業制"</formula>
    </cfRule>
  </conditionalFormatting>
  <conditionalFormatting sqref="B65:C65 B69:C69 F69 B72:C72 B78:C78">
    <cfRule type="expression" dxfId="151" priority="9">
      <formula>OR($N$54="管理職",$N$54="裁量労働制")</formula>
    </cfRule>
  </conditionalFormatting>
  <conditionalFormatting sqref="B65:C65 B69:C69 F69 B72:C72">
    <cfRule type="expression" dxfId="150" priority="33">
      <formula>OR($N$54="管理職",$N$54="裁量労働制",$N$54="固定残業制")</formula>
    </cfRule>
  </conditionalFormatting>
  <conditionalFormatting sqref="B65:C65 B69:C69 F69">
    <cfRule type="expression" dxfId="149" priority="2">
      <formula>OR($N$54="(大学・国研等)管理職",$N$54="(大学・国研等)裁量労働制")</formula>
    </cfRule>
  </conditionalFormatting>
  <conditionalFormatting sqref="B69:D69">
    <cfRule type="expression" dxfId="148" priority="7">
      <formula>OR($N$54="管理職",$N$54="裁量労働制",$N$54="固定残業制",$N$54="(大学・国研等)管理職",$N$54="(大学・国研等)裁量労働制")</formula>
    </cfRule>
  </conditionalFormatting>
  <conditionalFormatting sqref="C64 F64:O64 C68 G68:O68 C71:N71">
    <cfRule type="expression" dxfId="147" priority="14">
      <formula>OR($N$54="管理職",$N$54="裁量労働制",$N$54="固定残業制")</formula>
    </cfRule>
  </conditionalFormatting>
  <conditionalFormatting sqref="C80:L80">
    <cfRule type="expression" dxfId="146" priority="25">
      <formula>$N$54="固定残業制"</formula>
    </cfRule>
  </conditionalFormatting>
  <conditionalFormatting sqref="C83:L83 C90:N90 C87:E87">
    <cfRule type="expression" dxfId="145" priority="18">
      <formula>$N$54="固定残業制"</formula>
    </cfRule>
  </conditionalFormatting>
  <conditionalFormatting sqref="C84:L84 C88:L88 C91:N91">
    <cfRule type="expression" dxfId="144" priority="19">
      <formula>$N$54="固定残業制"</formula>
    </cfRule>
  </conditionalFormatting>
  <conditionalFormatting sqref="C76:N76">
    <cfRule type="expression" dxfId="143" priority="34">
      <formula>OR($N$54="管理職",$N$54="裁量労働制")</formula>
    </cfRule>
  </conditionalFormatting>
  <conditionalFormatting sqref="C78:N78">
    <cfRule type="expression" dxfId="142" priority="32">
      <formula>OR($N$54="管理職",$N$54="裁量労働制")</formula>
    </cfRule>
  </conditionalFormatting>
  <conditionalFormatting sqref="C64:O64 C68 G68:O68">
    <cfRule type="expression" dxfId="141" priority="12">
      <formula>OR($N$54="管理職",$N$54="裁量労働制",$N$54="固定残業制",$N$54="(大学・国研等)管理職",$N$54="(大学・国研等)裁量労働制")</formula>
    </cfRule>
  </conditionalFormatting>
  <conditionalFormatting sqref="D65">
    <cfRule type="expression" dxfId="140" priority="1">
      <formula>OR($N$54="(大学・国研等)管理職",$N$54="(大学・国研等)裁量労働制")</formula>
    </cfRule>
  </conditionalFormatting>
  <conditionalFormatting sqref="D65:O65 C69 G69:O69 C72:N72">
    <cfRule type="expression" dxfId="139" priority="11">
      <formula>OR($N$54="管理職",$N$54="裁量労働制",$N$54="固定残業制")</formula>
    </cfRule>
  </conditionalFormatting>
  <conditionalFormatting sqref="D65:O65 C69 G69:O69">
    <cfRule type="expression" dxfId="138" priority="5">
      <formula>OR($N$54="(大学・国研等)管理職",$N$54="(大学・国研等)裁量労働制")</formula>
    </cfRule>
  </conditionalFormatting>
  <conditionalFormatting sqref="E10:F10">
    <cfRule type="expression" dxfId="137" priority="76">
      <formula>OR(I9="管理職/高プロ",I9="固定残業代有",I9="(大学・国研等)管理職/高プロ")</formula>
    </cfRule>
  </conditionalFormatting>
  <conditionalFormatting sqref="F83:L83 H90:N90">
    <cfRule type="expression" dxfId="136" priority="6">
      <formula>$N$54="固定残業制"</formula>
    </cfRule>
  </conditionalFormatting>
  <conditionalFormatting sqref="F87:L87">
    <cfRule type="expression" dxfId="135" priority="20">
      <formula>$N$54="固定残業制"</formula>
    </cfRule>
  </conditionalFormatting>
  <conditionalFormatting sqref="F77:N77">
    <cfRule type="expression" dxfId="134" priority="16">
      <formula>OR($N$54="管理職",$N$54="裁量労働制")</formula>
    </cfRule>
  </conditionalFormatting>
  <conditionalFormatting sqref="G10">
    <cfRule type="expression" dxfId="133" priority="78">
      <formula>OR($I$9="管理職/高プロ",$I$9="固定残業代有",$I$9="(大学・国研等)管理職/高プロ")</formula>
    </cfRule>
  </conditionalFormatting>
  <conditionalFormatting sqref="H2">
    <cfRule type="expression" dxfId="132" priority="84">
      <formula>COUNTA($F$1)=1</formula>
    </cfRule>
  </conditionalFormatting>
  <conditionalFormatting sqref="H10">
    <cfRule type="expression" dxfId="131" priority="74">
      <formula>OR($I$9="管理職/高プロ",$I$9="裁量",$I$9="固定残業代有",$I$9="(大学・国研等)裁量")</formula>
    </cfRule>
  </conditionalFormatting>
  <conditionalFormatting sqref="I9:J9">
    <cfRule type="expression" dxfId="130" priority="86">
      <formula>COUNTA($F$1)=1</formula>
    </cfRule>
  </conditionalFormatting>
  <conditionalFormatting sqref="I1:M1">
    <cfRule type="expression" dxfId="129" priority="87">
      <formula>$I$1&lt;&gt;"-"</formula>
    </cfRule>
  </conditionalFormatting>
  <conditionalFormatting sqref="J10">
    <cfRule type="expression" dxfId="128" priority="75">
      <formula>OR($I$9="管理職/高プロ",$I$9="裁量",$I$9="固定残業代有",$I$9="(大学・国研等)裁量")</formula>
    </cfRule>
  </conditionalFormatting>
  <conditionalFormatting sqref="K10">
    <cfRule type="expression" dxfId="127" priority="77">
      <formula>OR($I$9="裁量",$I$9="固定残業代有",$I$9="(大学・国研等)裁量")</formula>
    </cfRule>
  </conditionalFormatting>
  <conditionalFormatting sqref="M80">
    <cfRule type="expression" dxfId="126" priority="26">
      <formula>$N$54="固定残業制"</formula>
    </cfRule>
  </conditionalFormatting>
  <conditionalFormatting sqref="M83 M87 O90">
    <cfRule type="expression" dxfId="125" priority="23">
      <formula>$N$54="固定残業制"</formula>
    </cfRule>
  </conditionalFormatting>
  <conditionalFormatting sqref="M84 M88 O91">
    <cfRule type="expression" dxfId="124" priority="22">
      <formula>$N$54="固定残業制"</formula>
    </cfRule>
  </conditionalFormatting>
  <conditionalFormatting sqref="N10">
    <cfRule type="expression" dxfId="123" priority="79">
      <formula>OR($I$9="裁量",$I$9="固定残業代有",$I$9="(大学・国研等)裁量")</formula>
    </cfRule>
  </conditionalFormatting>
  <conditionalFormatting sqref="O10">
    <cfRule type="expression" dxfId="122" priority="80">
      <formula>OR($H$2="あり",$Q$2="あり")</formula>
    </cfRule>
  </conditionalFormatting>
  <conditionalFormatting sqref="O76">
    <cfRule type="expression" dxfId="121" priority="31">
      <formula>OR($N$54="管理職",$N$54="裁量労働制")</formula>
    </cfRule>
  </conditionalFormatting>
  <conditionalFormatting sqref="O77">
    <cfRule type="expression" dxfId="120" priority="10">
      <formula>OR(,$N$54="管理職",$N$54="裁量労働制")</formula>
    </cfRule>
  </conditionalFormatting>
  <conditionalFormatting sqref="O78">
    <cfRule type="expression" dxfId="119" priority="28">
      <formula>OR($N$54="管理職",$N$54="裁量労働制")</formula>
    </cfRule>
  </conditionalFormatting>
  <conditionalFormatting sqref="O80 O84 O88">
    <cfRule type="expression" dxfId="118" priority="17">
      <formula>$N$54="固定残業制"</formula>
    </cfRule>
  </conditionalFormatting>
  <conditionalFormatting sqref="P64 D68 O68:P68">
    <cfRule type="expression" dxfId="117" priority="4">
      <formula>OR($N$54="(大学・国研等)管理職",$N$54="(大学・国研等)裁量労働制")</formula>
    </cfRule>
  </conditionalFormatting>
  <conditionalFormatting sqref="P64 D68 P68 O71">
    <cfRule type="expression" dxfId="116" priority="13">
      <formula>OR($N$54="管理職",$N$54="裁量労働制",$N$54="固定残業制")</formula>
    </cfRule>
  </conditionalFormatting>
  <conditionalFormatting sqref="P65 P69 O72">
    <cfRule type="expression" dxfId="115" priority="8">
      <formula>OR($N$54="管理職",$N$54="裁量労働制",$N$54="固定残業制")</formula>
    </cfRule>
  </conditionalFormatting>
  <conditionalFormatting sqref="P65 P69">
    <cfRule type="expression" dxfId="114" priority="30">
      <formula>OR($N$54="管理職",$N$54="裁量労働制",$N$54="(大学・国研等)管理職",$N$54="(大学・国研等)裁量労働制")</formula>
    </cfRule>
  </conditionalFormatting>
  <conditionalFormatting sqref="Q2">
    <cfRule type="expression" dxfId="113" priority="85">
      <formula>COUNTA($F$1)=1</formula>
    </cfRule>
  </conditionalFormatting>
  <conditionalFormatting sqref="Q10">
    <cfRule type="expression" dxfId="112" priority="81">
      <formula>OR($H$2="あり",$Q$2="あり")</formula>
    </cfRule>
  </conditionalFormatting>
  <conditionalFormatting sqref="AI1">
    <cfRule type="expression" dxfId="109" priority="90">
      <formula>COUNTIF(AI2:AI26,"○")=COUNTA($AH$2:$AH$26)</formula>
    </cfRule>
  </conditionalFormatting>
  <dataValidations count="8">
    <dataValidation type="custom" allowBlank="1" showInputMessage="1" showErrorMessage="1" sqref="I20" xr:uid="{4639CB1C-AF59-49EE-A8FC-58BAD3336539}">
      <formula1>IF($C20="休日",I20="",I20&gt;"*")</formula1>
    </dataValidation>
    <dataValidation type="list" allowBlank="1" showInputMessage="1" showErrorMessage="1" sqref="H2 Q2" xr:uid="{E36CB9B1-E763-4CE2-8C98-6192D20F7AA8}">
      <formula1>"あり,なし"</formula1>
    </dataValidation>
    <dataValidation type="list" allowBlank="1" showInputMessage="1" showErrorMessage="1" sqref="F1:H1" xr:uid="{044F798B-442A-4314-A415-5B6776184C5C}">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F296C217-5E55-4B42-A53C-2B5FDE4A52A8}">
      <formula1>0</formula1>
    </dataValidation>
    <dataValidation type="time" allowBlank="1" showInputMessage="1" showErrorMessage="1" errorTitle="時刻を入力してください。" error="0:00から23:59までの時刻が入力できます。" sqref="H13:H43 F13:F43 D13:D43" xr:uid="{A0FE100E-449F-46FF-9E18-E540A13AFF2E}">
      <formula1>0</formula1>
      <formula2>0.999988425925926</formula2>
    </dataValidation>
    <dataValidation type="list" allowBlank="1" showInputMessage="1" showErrorMessage="1" sqref="N55:P55" xr:uid="{EB36325C-96B7-4B25-AAFA-D50790608F2D}">
      <formula1>"管理職,裁量労働制,固定残業制,一般従業員,エフォート"</formula1>
    </dataValidation>
    <dataValidation type="list" imeMode="on" allowBlank="1" sqref="I9:J9" xr:uid="{2A7CFB99-03AC-490A-B500-93803CA5CCB9}">
      <formula1>"通常勤務,管理職/高プロ,裁量,固定残業代有,出向,(大学・国研等)管理職/高プロ,(大学・国研等)裁量,その他"</formula1>
    </dataValidation>
    <dataValidation type="list" allowBlank="1" showInputMessage="1" showErrorMessage="1" sqref="C13:C43" xr:uid="{16D7EF81-B9C7-4C41-B9F8-FAFBD3E91CC3}">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D11F8233-E775-4330-9B21-DFE4F446F0E7}">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74DD8694-C75E-4E34-8178-2F32DB4EE416}">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7C86387F-6443-4D3B-91AA-71DEB7BD8E25}">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8564A-FA1C-43BB-B0DB-9FB9AD47C09A}">
  <dimension ref="A1:CZ248"/>
  <sheetViews>
    <sheetView showGridLines="0" view="pageBreakPreview" zoomScaleNormal="115"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459" customWidth="1" collapsed="1"/>
    <col min="39" max="40" width="10.625" style="459" customWidth="1"/>
    <col min="41" max="44" width="7.625" style="1" hidden="1" customWidth="1" outlineLevel="1"/>
    <col min="45" max="45" width="6.625" style="1" hidden="1" customWidth="1" outlineLevel="1"/>
    <col min="46" max="46" width="10.625" style="460" customWidth="1" collapsed="1"/>
    <col min="47" max="104" width="10.625" style="460" customWidth="1"/>
    <col min="105" max="16384" width="9" style="1"/>
  </cols>
  <sheetData>
    <row r="1" spans="1:104" ht="17.100000000000001" customHeight="1" thickBot="1">
      <c r="A1" s="338" t="s">
        <v>175</v>
      </c>
      <c r="B1" s="339"/>
      <c r="C1" s="339"/>
      <c r="D1" s="339"/>
      <c r="E1" s="339"/>
      <c r="F1" s="340" t="s">
        <v>110</v>
      </c>
      <c r="G1" s="341"/>
      <c r="H1" s="341"/>
      <c r="I1" s="342" t="str">
        <f>IF(AI1="エラーなし","-","コメント(S列)をご確認ください。")</f>
        <v>コメント(S列)をご確認ください。</v>
      </c>
      <c r="J1" s="343"/>
      <c r="K1" s="343"/>
      <c r="L1" s="343"/>
      <c r="M1" s="343"/>
      <c r="N1" s="34" t="str">
        <f>IF($F$1="委託業務従事日誌","契約管理番号：","事業番号：")</f>
        <v>契約管理番号：</v>
      </c>
      <c r="O1" s="344" t="s">
        <v>162</v>
      </c>
      <c r="P1" s="345"/>
      <c r="Q1" s="12" t="str">
        <f>IF($F$1="委託業務従事日誌","別紙７","")</f>
        <v>別紙７</v>
      </c>
      <c r="R1" s="346" t="s">
        <v>50</v>
      </c>
      <c r="S1" s="85" t="s">
        <v>94</v>
      </c>
      <c r="T1" s="105"/>
      <c r="U1" s="80"/>
      <c r="V1" s="80"/>
      <c r="W1" s="80"/>
      <c r="X1" s="80"/>
      <c r="Y1" s="331" t="s">
        <v>77</v>
      </c>
      <c r="Z1" s="331" t="s">
        <v>78</v>
      </c>
      <c r="AA1" s="331" t="s">
        <v>79</v>
      </c>
      <c r="AB1" s="331" t="s">
        <v>80</v>
      </c>
      <c r="AC1" s="331" t="s">
        <v>83</v>
      </c>
      <c r="AD1" s="331" t="s">
        <v>81</v>
      </c>
      <c r="AE1" s="331" t="s">
        <v>82</v>
      </c>
      <c r="AF1" s="331" t="s">
        <v>127</v>
      </c>
      <c r="AG1" s="331"/>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3" t="s">
        <v>14</v>
      </c>
      <c r="B2" s="334"/>
      <c r="C2" s="334"/>
      <c r="D2" s="334"/>
      <c r="E2" s="334"/>
      <c r="F2" s="334"/>
      <c r="G2" s="334"/>
      <c r="H2" s="102"/>
      <c r="I2" s="103"/>
      <c r="J2" s="103"/>
      <c r="K2" s="103"/>
      <c r="L2" s="103"/>
      <c r="M2" s="103"/>
      <c r="N2" s="103"/>
      <c r="O2" s="103"/>
      <c r="P2" s="103" t="s">
        <v>20</v>
      </c>
      <c r="Q2" s="79"/>
      <c r="R2" s="347"/>
      <c r="S2" s="80" t="str" cm="1">
        <f t="array" ref="S2">IF(AND(AI2="○",AI3="○"),"○",_xlfn.IFS(AI2="○","",AI2="✕","✕　"&amp;AJ2&amp;"　　")&amp;_xlfn.IFS(AI3="○","",AI3="✕","✕　"&amp;AJ3))</f>
        <v>○</v>
      </c>
      <c r="T2" s="80"/>
      <c r="W2" s="80"/>
      <c r="X2" s="80"/>
      <c r="Y2" s="332"/>
      <c r="Z2" s="332"/>
      <c r="AA2" s="332"/>
      <c r="AB2" s="332"/>
      <c r="AC2" s="332"/>
      <c r="AD2" s="332"/>
      <c r="AE2" s="332"/>
      <c r="AF2" s="332"/>
      <c r="AG2" s="332"/>
      <c r="AH2" s="181" t="s">
        <v>33</v>
      </c>
      <c r="AI2" s="182" t="str">
        <f>IF(A1="","✕","○")</f>
        <v>○</v>
      </c>
      <c r="AJ2" s="78" t="s">
        <v>43</v>
      </c>
    </row>
    <row r="3" spans="1:104" ht="17.100000000000001" customHeight="1" thickBot="1">
      <c r="A3" s="335" t="str">
        <f>IF($F$1="委託業務従事日誌","委託業務の名称：","助成事業の名称：")</f>
        <v>委託業務の名称：</v>
      </c>
      <c r="B3" s="327"/>
      <c r="C3" s="327"/>
      <c r="D3" s="327"/>
      <c r="E3" s="325" t="s">
        <v>133</v>
      </c>
      <c r="F3" s="326"/>
      <c r="G3" s="326"/>
      <c r="H3" s="326"/>
      <c r="I3" s="326"/>
      <c r="J3" s="326"/>
      <c r="K3" s="326"/>
      <c r="L3" s="326"/>
      <c r="M3" s="326"/>
      <c r="N3" s="326"/>
      <c r="O3" s="326"/>
      <c r="P3" s="326"/>
      <c r="Q3" s="98"/>
      <c r="R3" s="347"/>
      <c r="S3" s="80" t="str" cm="1">
        <f t="array" ref="S3">IF(AND(AI4="○",AI5="○"),"○",_xlfn.IFS(AI4="○","",AI4="✕","✕　"&amp;AJ4&amp;"　　")&amp;_xlfn.IFS(AI5="○","",AI5="✕","✕　"&amp;AJ5))</f>
        <v>✕　“他のNEDO事業有無”が未選択。　　✕　“他の公的事業有無”が未選択。</v>
      </c>
      <c r="T3" s="80"/>
      <c r="W3" s="80"/>
      <c r="X3" s="80"/>
      <c r="Y3" s="332"/>
      <c r="Z3" s="332"/>
      <c r="AA3" s="332"/>
      <c r="AB3" s="332"/>
      <c r="AC3" s="332"/>
      <c r="AD3" s="332"/>
      <c r="AE3" s="332"/>
      <c r="AF3" s="332"/>
      <c r="AG3" s="332"/>
      <c r="AH3" s="183" t="s">
        <v>32</v>
      </c>
      <c r="AI3" s="184" t="str">
        <f>IF(O1="","✕","○")</f>
        <v>○</v>
      </c>
      <c r="AJ3" s="78" t="s">
        <v>38</v>
      </c>
      <c r="AO3" s="170" t="s">
        <v>114</v>
      </c>
      <c r="AP3" s="172" t="s">
        <v>113</v>
      </c>
      <c r="AQ3" s="3"/>
      <c r="AR3" s="3"/>
      <c r="AS3" s="3"/>
    </row>
    <row r="4" spans="1:104" ht="17.100000000000001" customHeight="1" thickBot="1">
      <c r="A4" s="336"/>
      <c r="B4" s="337"/>
      <c r="C4" s="337"/>
      <c r="D4" s="337"/>
      <c r="E4" s="325" t="s">
        <v>132</v>
      </c>
      <c r="F4" s="326"/>
      <c r="G4" s="326"/>
      <c r="H4" s="326"/>
      <c r="I4" s="326"/>
      <c r="J4" s="326"/>
      <c r="K4" s="326"/>
      <c r="L4" s="326"/>
      <c r="M4" s="326"/>
      <c r="N4" s="326"/>
      <c r="O4" s="326"/>
      <c r="P4" s="326"/>
      <c r="Q4" s="98"/>
      <c r="S4" s="80" t="str">
        <f>IF(COUNTA(E3:P5)&gt;=1,"○","✕ "&amp;AJ6)</f>
        <v>○</v>
      </c>
      <c r="T4" s="80"/>
      <c r="W4" s="80"/>
      <c r="X4" s="80"/>
      <c r="Y4" s="332"/>
      <c r="Z4" s="332"/>
      <c r="AA4" s="332"/>
      <c r="AB4" s="332"/>
      <c r="AC4" s="332"/>
      <c r="AD4" s="332"/>
      <c r="AE4" s="332"/>
      <c r="AF4" s="332"/>
      <c r="AG4" s="332"/>
      <c r="AH4" s="183" t="s">
        <v>31</v>
      </c>
      <c r="AI4" s="184" t="str" cm="1">
        <f t="array" ref="AI4">_xlfn.IFS(H2="あり","○",H2="なし","○",TRUE,"✕")</f>
        <v>✕</v>
      </c>
      <c r="AJ4" s="78" t="s">
        <v>39</v>
      </c>
      <c r="AO4" s="171">
        <f>I9</f>
        <v>0</v>
      </c>
      <c r="AP4" s="173" t="e">
        <f>VLOOKUP($AO$4,$AO$11:$AS$19,2,)</f>
        <v>#N/A</v>
      </c>
      <c r="AQ4" s="3"/>
      <c r="AR4" s="3"/>
      <c r="AS4" s="3"/>
    </row>
    <row r="5" spans="1:104" ht="17.100000000000001" customHeight="1">
      <c r="A5" s="336"/>
      <c r="B5" s="337"/>
      <c r="C5" s="337"/>
      <c r="D5" s="337"/>
      <c r="E5" s="325" t="s">
        <v>163</v>
      </c>
      <c r="F5" s="326"/>
      <c r="G5" s="326"/>
      <c r="H5" s="326"/>
      <c r="I5" s="326"/>
      <c r="J5" s="326"/>
      <c r="K5" s="326"/>
      <c r="L5" s="326"/>
      <c r="M5" s="326"/>
      <c r="N5" s="326"/>
      <c r="O5" s="326"/>
      <c r="P5" s="326"/>
      <c r="Q5" s="98"/>
      <c r="R5" s="82"/>
      <c r="S5" s="80"/>
      <c r="T5" s="80"/>
      <c r="U5" s="29"/>
      <c r="V5" s="29"/>
      <c r="W5" s="80"/>
      <c r="X5" s="80"/>
      <c r="Y5" s="332"/>
      <c r="Z5" s="332"/>
      <c r="AA5" s="332"/>
      <c r="AB5" s="332"/>
      <c r="AC5" s="332"/>
      <c r="AD5" s="332"/>
      <c r="AE5" s="332"/>
      <c r="AF5" s="332"/>
      <c r="AG5" s="332"/>
      <c r="AH5" s="183" t="s">
        <v>30</v>
      </c>
      <c r="AI5" s="184" t="str" cm="1">
        <f t="array" ref="AI5">_xlfn.IFS(Q2="あり","○",Q2="なし","○",TRUE,"✕")</f>
        <v>✕</v>
      </c>
      <c r="AJ5" s="78" t="s">
        <v>95</v>
      </c>
      <c r="AO5" s="160"/>
      <c r="AP5" s="174" t="e">
        <f>VLOOKUP($AO$4,$AO$11:$AS$19,3,)</f>
        <v>#N/A</v>
      </c>
      <c r="AQ5" s="3"/>
      <c r="AR5" s="3"/>
      <c r="AS5" s="3"/>
    </row>
    <row r="6" spans="1:104" ht="17.100000000000001" customHeight="1">
      <c r="A6" s="335" t="str">
        <f>IF($F$1="委託業務従事日誌","再委託等項目：","委託・共同研究項目：")</f>
        <v>再委託等項目：</v>
      </c>
      <c r="B6" s="327"/>
      <c r="C6" s="327"/>
      <c r="D6" s="327"/>
      <c r="E6" s="325" t="s">
        <v>15</v>
      </c>
      <c r="F6" s="326"/>
      <c r="G6" s="326"/>
      <c r="H6" s="326"/>
      <c r="I6" s="326"/>
      <c r="J6" s="326"/>
      <c r="K6" s="326"/>
      <c r="L6" s="326"/>
      <c r="M6" s="326"/>
      <c r="N6" s="326"/>
      <c r="O6" s="326"/>
      <c r="P6" s="326"/>
      <c r="Q6" s="98"/>
      <c r="S6" s="80"/>
      <c r="T6" s="80"/>
      <c r="W6" s="80"/>
      <c r="X6" s="80"/>
      <c r="Y6" s="332"/>
      <c r="Z6" s="332"/>
      <c r="AA6" s="332"/>
      <c r="AB6" s="332"/>
      <c r="AC6" s="332"/>
      <c r="AD6" s="332"/>
      <c r="AE6" s="332"/>
      <c r="AF6" s="332"/>
      <c r="AG6" s="332"/>
      <c r="AH6" s="183" t="s">
        <v>29</v>
      </c>
      <c r="AI6" s="184" t="str">
        <f>IF(COUNTA(E3:P5)&gt;=1,"○","✕")</f>
        <v>○</v>
      </c>
      <c r="AJ6" s="78" t="s">
        <v>40</v>
      </c>
      <c r="AO6" s="160"/>
      <c r="AP6" s="174" t="e">
        <f>VLOOKUP($AO$4,$AO$11:$AS$19,4,)</f>
        <v>#N/A</v>
      </c>
      <c r="AQ6" s="3"/>
      <c r="AR6" s="3"/>
      <c r="AS6" s="3"/>
    </row>
    <row r="7" spans="1:104" ht="17.100000000000001" customHeight="1" thickBot="1">
      <c r="A7" s="97"/>
      <c r="B7" s="104"/>
      <c r="C7" s="327" t="str">
        <f>IF($F$1="委託業務従事日誌","委託先等名称：","助成先等名称：")</f>
        <v>委託先等名称：</v>
      </c>
      <c r="D7" s="328"/>
      <c r="E7" s="325" t="s">
        <v>129</v>
      </c>
      <c r="F7" s="326"/>
      <c r="G7" s="326"/>
      <c r="H7" s="326"/>
      <c r="I7" s="326"/>
      <c r="J7" s="326"/>
      <c r="K7" s="326"/>
      <c r="L7" s="326"/>
      <c r="M7" s="326"/>
      <c r="N7" s="326"/>
      <c r="O7" s="326"/>
      <c r="P7" s="326"/>
      <c r="Q7" s="98"/>
      <c r="R7" s="81" t="s">
        <v>49</v>
      </c>
      <c r="S7" s="80" t="str" cm="1">
        <f t="array" ref="S7">IF(COUNTA(E7)&gt;=1,_xlfn.IFS(E7=" ","✕"&amp;AJ7,E7="　","✕"&amp;AJ7,TRUE,"○"),"✕"&amp;AJ7)</f>
        <v>○</v>
      </c>
      <c r="T7" s="80"/>
      <c r="U7" s="30"/>
      <c r="V7" s="30"/>
      <c r="W7" s="80"/>
      <c r="X7" s="80"/>
      <c r="Y7" s="332"/>
      <c r="Z7" s="332"/>
      <c r="AA7" s="332"/>
      <c r="AB7" s="332"/>
      <c r="AC7" s="332"/>
      <c r="AD7" s="332"/>
      <c r="AE7" s="332"/>
      <c r="AF7" s="332"/>
      <c r="AG7" s="332"/>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8" t="s">
        <v>75</v>
      </c>
      <c r="D8" s="328"/>
      <c r="E8" s="377" t="s">
        <v>130</v>
      </c>
      <c r="F8" s="378"/>
      <c r="G8" s="378"/>
      <c r="H8" s="378"/>
      <c r="J8" s="35"/>
      <c r="K8" s="53"/>
      <c r="L8" s="53" t="str">
        <f>IF($F$1="委託業務従事日誌","業務管理者等","主任研究者等")&amp;"　所属："</f>
        <v>業務管理者等　所属：</v>
      </c>
      <c r="M8" s="53"/>
      <c r="N8" s="377" t="s">
        <v>134</v>
      </c>
      <c r="O8" s="378"/>
      <c r="P8" s="378"/>
      <c r="Q8" s="99"/>
      <c r="R8" s="81" t="s">
        <v>49</v>
      </c>
      <c r="S8" s="80" t="str" cm="1">
        <f t="array" ref="S8">_xlfn.IFS(AND(COUNTA(E8)&gt;=1,COUNTA(N8)&gt;=1),"○",TRUE,IF(COUNTA(E8)&gt;=1,"","✕ "&amp;AJ8&amp;" ")&amp;IF(COUNTA(N8)&gt;=1,"","✕ "&amp;AJ10))</f>
        <v>○</v>
      </c>
      <c r="T8" s="80"/>
      <c r="W8" s="80"/>
      <c r="X8" s="80"/>
      <c r="Y8" s="332"/>
      <c r="Z8" s="332"/>
      <c r="AA8" s="332"/>
      <c r="AB8" s="332"/>
      <c r="AC8" s="332"/>
      <c r="AD8" s="332"/>
      <c r="AE8" s="332"/>
      <c r="AF8" s="332"/>
      <c r="AG8" s="332"/>
      <c r="AH8" s="185" t="s">
        <v>97</v>
      </c>
      <c r="AI8" s="184" t="str">
        <f>IF(COUNTA(E8)&gt;=1,"○","✕")</f>
        <v>○</v>
      </c>
      <c r="AJ8" s="78" t="s">
        <v>96</v>
      </c>
      <c r="AO8" s="160"/>
      <c r="AP8" s="192"/>
      <c r="AQ8" s="3"/>
      <c r="AR8" s="3"/>
      <c r="AS8" s="3"/>
    </row>
    <row r="9" spans="1:104" ht="21" customHeight="1">
      <c r="A9" s="379" t="s">
        <v>107</v>
      </c>
      <c r="B9" s="158"/>
      <c r="C9" s="108"/>
      <c r="D9" s="106" t="s">
        <v>3</v>
      </c>
      <c r="E9" s="377" t="s">
        <v>177</v>
      </c>
      <c r="F9" s="377"/>
      <c r="G9" s="377"/>
      <c r="H9" s="377"/>
      <c r="I9" s="381"/>
      <c r="J9" s="382"/>
      <c r="K9" s="52"/>
      <c r="L9" s="52" t="s">
        <v>6</v>
      </c>
      <c r="M9" s="52"/>
      <c r="N9" s="377" t="s">
        <v>131</v>
      </c>
      <c r="O9" s="378"/>
      <c r="P9" s="378"/>
      <c r="Q9" s="99"/>
      <c r="R9" s="81" t="s">
        <v>49</v>
      </c>
      <c r="S9" s="80" t="str" cm="1">
        <f t="array" ref="S9">_xlfn.IFS(AND(COUNTA(E9)&gt;=1,COUNTA(N9)&gt;=1),"○",TRUE,IF(COUNTA(E9)&gt;=1,"","✕ "&amp;AJ9&amp;" ")&amp;IF(COUNTA(N9)&gt;=1,"","✕ "&amp;AJ11))</f>
        <v>○</v>
      </c>
      <c r="T9" s="80"/>
      <c r="W9" s="80"/>
      <c r="X9" s="80"/>
      <c r="Y9" s="332"/>
      <c r="Z9" s="332"/>
      <c r="AA9" s="332"/>
      <c r="AB9" s="332"/>
      <c r="AC9" s="332"/>
      <c r="AD9" s="332"/>
      <c r="AE9" s="332"/>
      <c r="AF9" s="332"/>
      <c r="AG9" s="332"/>
      <c r="AH9" s="183" t="s">
        <v>99</v>
      </c>
      <c r="AI9" s="184" t="str">
        <f>IF(COUNTA(E9)&gt;=1,"○","✕")</f>
        <v>○</v>
      </c>
      <c r="AJ9" s="78" t="s">
        <v>98</v>
      </c>
      <c r="AO9" s="160"/>
      <c r="AP9" s="159"/>
      <c r="AQ9" s="3"/>
      <c r="AR9" s="3"/>
      <c r="AS9" s="3"/>
    </row>
    <row r="10" spans="1:104" ht="30" customHeight="1" thickBot="1">
      <c r="A10" s="380"/>
      <c r="B10" s="70">
        <f>COUNTIF($B$13:$B$43,"月")+COUNTIF($B$13:$B$43,"火")+COUNTIF($B$13:$B$43,"水")+COUNTIF($B$13:$B$43,"木")+COUNTIF($B$13:$B$43,"金")+COUNTIF($B$13:$B$43,"土")+COUNTIF($B$13:$B$43,"日")-COUNTIF($C$13:$C$43,"休日")-COUNTIF($C$13:$C$43,"休日出勤")-COUNTIF($C$13:$C$43,"振休")-COUNTIF($C$13:$C$43,"代休")</f>
        <v>18</v>
      </c>
      <c r="C10" s="383" t="str">
        <f>"←稼働"&amp;F54&amp;"日
 + "&amp;"休暇"&amp;E54&amp;"日"</f>
        <v>←稼働18日
 + 休暇0日</v>
      </c>
      <c r="D10" s="384"/>
      <c r="E10" s="385" t="str">
        <f>IF(OR(I9="管理職/高プロ",I9="固定残業代有",I9="(大学・国研等)管理職/高プロ"),"所定労働時間                                                                                                                                                                                              (h/日)","")</f>
        <v/>
      </c>
      <c r="F10" s="386"/>
      <c r="G10" s="100"/>
      <c r="H10" s="329" t="str" cm="1">
        <f t="array" ref="H10">_xlfn.IFS(OR(N54="管理職",N54="裁量労働制",N54="固定残業制"),"時間休(h/月)",OR(N54="(大学・国研等)裁量労働制"),"給与支給上の休日労働時間(h/月)",TRUE,"")</f>
        <v/>
      </c>
      <c r="I10" s="330"/>
      <c r="J10" s="107"/>
      <c r="K10" s="329" t="str" cm="1">
        <f t="array" ref="K10">_xlfn.IFS(OR(N54="裁量労働制",N54="(大学・国研等)裁量労働制"),"労基提出した協定上
の みなし時間(h/日)",N54="固定残業制","雇用契約に記載の
固定残業時間(h/月)",TRUE,"")</f>
        <v/>
      </c>
      <c r="L10" s="330"/>
      <c r="M10" s="330"/>
      <c r="N10" s="107"/>
      <c r="O10" s="361" t="str" cm="1">
        <f t="array" ref="O10">_xlfn.IFS(OR(H2="あり",Q2="あり"),"他の公的事業
従事(h/月)",AND(H2="なし",Q2="なし"),"",TRUE,"")</f>
        <v/>
      </c>
      <c r="P10" s="330"/>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2"/>
      <c r="Z10" s="332"/>
      <c r="AA10" s="332"/>
      <c r="AB10" s="332"/>
      <c r="AC10" s="332"/>
      <c r="AD10" s="332"/>
      <c r="AE10" s="332"/>
      <c r="AF10" s="332"/>
      <c r="AG10" s="332"/>
      <c r="AH10" s="183" t="s">
        <v>100</v>
      </c>
      <c r="AI10" s="184" t="str">
        <f>IF(COUNTA(N8)&gt;=1,"○","✕")</f>
        <v>○</v>
      </c>
      <c r="AJ10" s="78" t="s">
        <v>101</v>
      </c>
      <c r="AO10" s="94"/>
      <c r="AP10" s="3"/>
      <c r="AQ10" s="3"/>
      <c r="AR10" s="3"/>
      <c r="AS10" s="3"/>
    </row>
    <row r="11" spans="1:104" s="3" customFormat="1" ht="17.100000000000001" customHeight="1" thickBot="1">
      <c r="A11" s="362" t="s">
        <v>0</v>
      </c>
      <c r="B11" s="364" t="s">
        <v>1</v>
      </c>
      <c r="C11" s="366" t="s">
        <v>92</v>
      </c>
      <c r="D11" s="368" t="s">
        <v>9</v>
      </c>
      <c r="E11" s="369"/>
      <c r="F11" s="369"/>
      <c r="G11" s="370"/>
      <c r="H11" s="371" t="s">
        <v>7</v>
      </c>
      <c r="I11" s="371" t="s">
        <v>8</v>
      </c>
      <c r="J11" s="373" t="s">
        <v>91</v>
      </c>
      <c r="K11" s="373"/>
      <c r="L11" s="373"/>
      <c r="M11" s="373"/>
      <c r="N11" s="373"/>
      <c r="O11" s="373"/>
      <c r="P11" s="373"/>
      <c r="Q11" s="374"/>
      <c r="R11" s="81"/>
      <c r="S11" s="110"/>
      <c r="T11" s="80"/>
      <c r="W11" s="80"/>
      <c r="X11" s="80"/>
      <c r="Y11" s="332"/>
      <c r="Z11" s="332"/>
      <c r="AA11" s="332"/>
      <c r="AB11" s="332"/>
      <c r="AC11" s="332"/>
      <c r="AD11" s="332"/>
      <c r="AE11" s="332"/>
      <c r="AF11" s="332"/>
      <c r="AG11" s="332"/>
      <c r="AH11" s="183" t="s">
        <v>103</v>
      </c>
      <c r="AI11" s="184" t="str">
        <f>IF(COUNTA(N9)&gt;=1,"○","✕")</f>
        <v>○</v>
      </c>
      <c r="AJ11" s="78" t="s">
        <v>102</v>
      </c>
      <c r="AK11" s="1"/>
      <c r="AL11" s="459"/>
      <c r="AM11" s="459"/>
      <c r="AN11" s="459"/>
      <c r="AO11" s="166" t="s">
        <v>114</v>
      </c>
      <c r="AP11" s="177" t="s">
        <v>113</v>
      </c>
      <c r="AQ11" s="177"/>
      <c r="AR11" s="177"/>
      <c r="AS11" s="165"/>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460"/>
      <c r="CO11" s="460"/>
      <c r="CP11" s="460"/>
      <c r="CQ11" s="460"/>
      <c r="CR11" s="460"/>
      <c r="CS11" s="460"/>
      <c r="CT11" s="460"/>
      <c r="CU11" s="460"/>
      <c r="CV11" s="460"/>
      <c r="CW11" s="460"/>
      <c r="CX11" s="460"/>
      <c r="CY11" s="460"/>
      <c r="CZ11" s="460"/>
    </row>
    <row r="12" spans="1:104" s="3" customFormat="1" ht="17.100000000000001" customHeight="1" thickBot="1">
      <c r="A12" s="363"/>
      <c r="B12" s="365"/>
      <c r="C12" s="367"/>
      <c r="D12" s="49" t="s">
        <v>4</v>
      </c>
      <c r="E12" s="4" t="s">
        <v>5</v>
      </c>
      <c r="F12" s="5" t="s">
        <v>4</v>
      </c>
      <c r="G12" s="4" t="s">
        <v>5</v>
      </c>
      <c r="H12" s="372"/>
      <c r="I12" s="372"/>
      <c r="J12" s="375"/>
      <c r="K12" s="375"/>
      <c r="L12" s="375"/>
      <c r="M12" s="375"/>
      <c r="N12" s="375"/>
      <c r="O12" s="375"/>
      <c r="P12" s="375"/>
      <c r="Q12" s="376"/>
      <c r="R12" s="81"/>
      <c r="S12" s="110" t="str">
        <f>IF(TEXT(ABS((E23-D23)+(G23-F23)-H23),IF((E23-D23)+(G23-F23)&lt;H23,"-[h]:mm","[h]:mm"))&lt;"0:00"*1,"✕","○")</f>
        <v>○</v>
      </c>
      <c r="T12" s="80"/>
      <c r="W12" s="80"/>
      <c r="X12" s="80"/>
      <c r="Y12" s="332"/>
      <c r="Z12" s="332"/>
      <c r="AA12" s="332"/>
      <c r="AB12" s="332"/>
      <c r="AC12" s="332"/>
      <c r="AD12" s="332"/>
      <c r="AE12" s="332"/>
      <c r="AF12" s="332"/>
      <c r="AG12" s="332"/>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459"/>
      <c r="AM12" s="459"/>
      <c r="AN12" s="459"/>
      <c r="AO12" s="169" t="s">
        <v>115</v>
      </c>
      <c r="AP12" s="178" t="s">
        <v>15</v>
      </c>
      <c r="AQ12" s="175" t="s">
        <v>123</v>
      </c>
      <c r="AR12" s="175" t="s">
        <v>15</v>
      </c>
      <c r="AS12" s="164" t="s">
        <v>15</v>
      </c>
      <c r="AT12" s="460"/>
      <c r="AU12" s="460"/>
      <c r="AV12" s="460"/>
      <c r="AW12" s="460"/>
      <c r="AX12" s="460"/>
      <c r="AY12" s="460"/>
      <c r="AZ12" s="460"/>
      <c r="BA12" s="460"/>
      <c r="BB12" s="460"/>
      <c r="BC12" s="460"/>
      <c r="BD12" s="460"/>
      <c r="BE12" s="460"/>
      <c r="BF12" s="460"/>
      <c r="BG12" s="460"/>
      <c r="BH12" s="460"/>
      <c r="BI12" s="460"/>
      <c r="BJ12" s="460"/>
      <c r="BK12" s="460"/>
      <c r="BL12" s="460"/>
      <c r="BM12" s="460"/>
      <c r="BN12" s="460"/>
      <c r="BO12" s="460"/>
      <c r="BP12" s="460"/>
      <c r="BQ12" s="460"/>
      <c r="BR12" s="460"/>
      <c r="BS12" s="460"/>
      <c r="BT12" s="460"/>
      <c r="BU12" s="460"/>
      <c r="BV12" s="460"/>
      <c r="BW12" s="460"/>
      <c r="BX12" s="460"/>
      <c r="BY12" s="460"/>
      <c r="BZ12" s="460"/>
      <c r="CA12" s="460"/>
      <c r="CB12" s="460"/>
      <c r="CC12" s="460"/>
      <c r="CD12" s="460"/>
      <c r="CE12" s="460"/>
      <c r="CF12" s="460"/>
      <c r="CG12" s="460"/>
      <c r="CH12" s="460"/>
      <c r="CI12" s="460"/>
      <c r="CJ12" s="460"/>
      <c r="CK12" s="460"/>
      <c r="CL12" s="460"/>
      <c r="CM12" s="460"/>
      <c r="CN12" s="460"/>
      <c r="CO12" s="460"/>
      <c r="CP12" s="460"/>
      <c r="CQ12" s="460"/>
      <c r="CR12" s="460"/>
      <c r="CS12" s="460"/>
      <c r="CT12" s="460"/>
      <c r="CU12" s="460"/>
      <c r="CV12" s="460"/>
      <c r="CW12" s="460"/>
      <c r="CX12" s="460"/>
      <c r="CY12" s="460"/>
      <c r="CZ12" s="460"/>
    </row>
    <row r="13" spans="1:104" ht="17.100000000000001" customHeight="1" thickTop="1">
      <c r="A13" s="31">
        <f>DATEVALUE(TEXT(SUBSTITUTE(SUBSTITUTE(SUBSTITUTE($A$1,"元","１"),"分",""),"度","")&amp;"１日","yyyy/mm/d"))</f>
        <v>46054</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36"/>
      <c r="K13" s="437"/>
      <c r="L13" s="437"/>
      <c r="M13" s="437"/>
      <c r="N13" s="437"/>
      <c r="O13" s="437"/>
      <c r="P13" s="437"/>
      <c r="Q13" s="43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46055</v>
      </c>
      <c r="B14" s="46" t="str">
        <f>TEXT(A14,"aaa")</f>
        <v>月</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39"/>
      <c r="K14" s="440"/>
      <c r="L14" s="440"/>
      <c r="M14" s="440"/>
      <c r="N14" s="440"/>
      <c r="O14" s="440"/>
      <c r="P14" s="440"/>
      <c r="Q14" s="441"/>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46056</v>
      </c>
      <c r="B15" s="46" t="str">
        <f t="shared" ref="B15:B18" si="2">TEXT(A15,"aaa")</f>
        <v>火</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39"/>
      <c r="K15" s="440"/>
      <c r="L15" s="440"/>
      <c r="M15" s="440"/>
      <c r="N15" s="440"/>
      <c r="O15" s="440"/>
      <c r="P15" s="440"/>
      <c r="Q15" s="441"/>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46057</v>
      </c>
      <c r="B16" s="46" t="str">
        <f t="shared" si="2"/>
        <v>水</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39"/>
      <c r="K16" s="440"/>
      <c r="L16" s="440"/>
      <c r="M16" s="440"/>
      <c r="N16" s="440"/>
      <c r="O16" s="440"/>
      <c r="P16" s="440"/>
      <c r="Q16" s="441"/>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46058</v>
      </c>
      <c r="B17" s="46" t="str">
        <f t="shared" si="2"/>
        <v>木</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39"/>
      <c r="K17" s="440"/>
      <c r="L17" s="440"/>
      <c r="M17" s="440"/>
      <c r="N17" s="440"/>
      <c r="O17" s="440"/>
      <c r="P17" s="440"/>
      <c r="Q17" s="4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46059</v>
      </c>
      <c r="B18" s="47" t="str">
        <f t="shared" si="2"/>
        <v>金</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39"/>
      <c r="K18" s="440"/>
      <c r="L18" s="440"/>
      <c r="M18" s="440"/>
      <c r="N18" s="440"/>
      <c r="O18" s="440"/>
      <c r="P18" s="440"/>
      <c r="Q18" s="441"/>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46060</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2"/>
      <c r="K19" s="443"/>
      <c r="L19" s="443"/>
      <c r="M19" s="443"/>
      <c r="N19" s="443"/>
      <c r="O19" s="443"/>
      <c r="P19" s="443"/>
      <c r="Q19" s="44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46061</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45"/>
      <c r="K20" s="446"/>
      <c r="L20" s="446"/>
      <c r="M20" s="446"/>
      <c r="N20" s="446"/>
      <c r="O20" s="446"/>
      <c r="P20" s="446"/>
      <c r="Q20" s="4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46062</v>
      </c>
      <c r="B21" s="46" t="str">
        <f t="shared" ref="B21:B43" si="6">TEXT(A21,"aaa")</f>
        <v>月</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39"/>
      <c r="K21" s="440"/>
      <c r="L21" s="440"/>
      <c r="M21" s="440"/>
      <c r="N21" s="440"/>
      <c r="O21" s="440"/>
      <c r="P21" s="440"/>
      <c r="Q21" s="441"/>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46063</v>
      </c>
      <c r="B22" s="46" t="str">
        <f t="shared" si="6"/>
        <v>火</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39"/>
      <c r="K22" s="440"/>
      <c r="L22" s="440"/>
      <c r="M22" s="440"/>
      <c r="N22" s="440"/>
      <c r="O22" s="440"/>
      <c r="P22" s="440"/>
      <c r="Q22" s="441"/>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46064</v>
      </c>
      <c r="B23" s="46" t="str">
        <f t="shared" si="6"/>
        <v>水</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39"/>
      <c r="K23" s="440"/>
      <c r="L23" s="440"/>
      <c r="M23" s="440"/>
      <c r="N23" s="440"/>
      <c r="O23" s="440"/>
      <c r="P23" s="440"/>
      <c r="Q23" s="441"/>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46065</v>
      </c>
      <c r="B24" s="46" t="str">
        <f t="shared" si="6"/>
        <v>木</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39"/>
      <c r="K24" s="440"/>
      <c r="L24" s="440"/>
      <c r="M24" s="440"/>
      <c r="N24" s="440"/>
      <c r="O24" s="440"/>
      <c r="P24" s="440"/>
      <c r="Q24" s="4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46066</v>
      </c>
      <c r="B25" s="46" t="str">
        <f t="shared" si="6"/>
        <v>金</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39"/>
      <c r="K25" s="440"/>
      <c r="L25" s="440"/>
      <c r="M25" s="440"/>
      <c r="N25" s="440"/>
      <c r="O25" s="440"/>
      <c r="P25" s="440"/>
      <c r="Q25" s="441"/>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46067</v>
      </c>
      <c r="B26" s="46" t="str">
        <f t="shared" si="6"/>
        <v>土</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439"/>
      <c r="K26" s="440"/>
      <c r="L26" s="440"/>
      <c r="M26" s="440"/>
      <c r="N26" s="440"/>
      <c r="O26" s="440"/>
      <c r="P26" s="440"/>
      <c r="Q26" s="441"/>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46068</v>
      </c>
      <c r="B27" s="46" t="str">
        <f t="shared" si="6"/>
        <v>日</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442"/>
      <c r="K27" s="443"/>
      <c r="L27" s="443"/>
      <c r="M27" s="443"/>
      <c r="N27" s="443"/>
      <c r="O27" s="443"/>
      <c r="P27" s="443"/>
      <c r="Q27" s="44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46069</v>
      </c>
      <c r="B28" s="46" t="str">
        <f t="shared" si="6"/>
        <v>月</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8"/>
      <c r="K28" s="446"/>
      <c r="L28" s="446"/>
      <c r="M28" s="446"/>
      <c r="N28" s="446"/>
      <c r="O28" s="446"/>
      <c r="P28" s="446"/>
      <c r="Q28" s="44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46070</v>
      </c>
      <c r="B29" s="46" t="str">
        <f t="shared" si="6"/>
        <v>火</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39"/>
      <c r="K29" s="440"/>
      <c r="L29" s="440"/>
      <c r="M29" s="440"/>
      <c r="N29" s="440"/>
      <c r="O29" s="440"/>
      <c r="P29" s="440"/>
      <c r="Q29" s="441"/>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46071</v>
      </c>
      <c r="B30" s="46" t="str">
        <f t="shared" si="6"/>
        <v>水</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39"/>
      <c r="K30" s="440"/>
      <c r="L30" s="440"/>
      <c r="M30" s="440"/>
      <c r="N30" s="440"/>
      <c r="O30" s="440"/>
      <c r="P30" s="440"/>
      <c r="Q30" s="441"/>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46072</v>
      </c>
      <c r="B31" s="46" t="str">
        <f t="shared" si="6"/>
        <v>木</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39"/>
      <c r="K31" s="440"/>
      <c r="L31" s="440"/>
      <c r="M31" s="440"/>
      <c r="N31" s="440"/>
      <c r="O31" s="440"/>
      <c r="P31" s="440"/>
      <c r="Q31" s="441"/>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46073</v>
      </c>
      <c r="B32" s="46" t="str">
        <f t="shared" si="6"/>
        <v>金</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39"/>
      <c r="K32" s="440"/>
      <c r="L32" s="440"/>
      <c r="M32" s="440"/>
      <c r="N32" s="440"/>
      <c r="O32" s="440"/>
      <c r="P32" s="440"/>
      <c r="Q32" s="441"/>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46074</v>
      </c>
      <c r="B33" s="46" t="str">
        <f t="shared" si="6"/>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39"/>
      <c r="K33" s="440"/>
      <c r="L33" s="440"/>
      <c r="M33" s="440"/>
      <c r="N33" s="440"/>
      <c r="O33" s="440"/>
      <c r="P33" s="440"/>
      <c r="Q33" s="441"/>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46075</v>
      </c>
      <c r="B34" s="46" t="str">
        <f t="shared" si="6"/>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39"/>
      <c r="K34" s="440"/>
      <c r="L34" s="440"/>
      <c r="M34" s="440"/>
      <c r="N34" s="440"/>
      <c r="O34" s="440"/>
      <c r="P34" s="440"/>
      <c r="Q34" s="441"/>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46076</v>
      </c>
      <c r="B35" s="46" t="str">
        <f t="shared" si="6"/>
        <v>月</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42"/>
      <c r="K35" s="443"/>
      <c r="L35" s="443"/>
      <c r="M35" s="443"/>
      <c r="N35" s="443"/>
      <c r="O35" s="443"/>
      <c r="P35" s="443"/>
      <c r="Q35" s="44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46077</v>
      </c>
      <c r="B36" s="46" t="str">
        <f t="shared" si="6"/>
        <v>火</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49"/>
      <c r="K36" s="446"/>
      <c r="L36" s="446"/>
      <c r="M36" s="446"/>
      <c r="N36" s="446"/>
      <c r="O36" s="446"/>
      <c r="P36" s="446"/>
      <c r="Q36" s="44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46078</v>
      </c>
      <c r="B37" s="46" t="str">
        <f t="shared" si="6"/>
        <v>水</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39"/>
      <c r="K37" s="440"/>
      <c r="L37" s="440"/>
      <c r="M37" s="440"/>
      <c r="N37" s="440"/>
      <c r="O37" s="440"/>
      <c r="P37" s="440"/>
      <c r="Q37" s="441"/>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46079</v>
      </c>
      <c r="B38" s="46" t="str">
        <f t="shared" si="6"/>
        <v>木</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39"/>
      <c r="K38" s="440"/>
      <c r="L38" s="440"/>
      <c r="M38" s="440"/>
      <c r="N38" s="440"/>
      <c r="O38" s="440"/>
      <c r="P38" s="440"/>
      <c r="Q38" s="441"/>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46080</v>
      </c>
      <c r="B39" s="46" t="str">
        <f t="shared" si="6"/>
        <v>金</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39"/>
      <c r="K39" s="440"/>
      <c r="L39" s="440"/>
      <c r="M39" s="440"/>
      <c r="N39" s="440"/>
      <c r="O39" s="440"/>
      <c r="P39" s="440"/>
      <c r="Q39" s="441"/>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46081</v>
      </c>
      <c r="B40" s="46" t="str">
        <f t="shared" si="6"/>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39"/>
      <c r="K40" s="440"/>
      <c r="L40" s="440"/>
      <c r="M40" s="440"/>
      <c r="N40" s="440"/>
      <c r="O40" s="440"/>
      <c r="P40" s="440"/>
      <c r="Q40" s="441"/>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t="str">
        <f>IF(DAY(A40+1)&lt;4,"",A40+1)</f>
        <v/>
      </c>
      <c r="B41" s="46" t="str">
        <f t="shared" si="6"/>
        <v/>
      </c>
      <c r="C41" s="95"/>
      <c r="D41" s="61"/>
      <c r="E41" s="14"/>
      <c r="F41" s="16"/>
      <c r="G41" s="17"/>
      <c r="H41" s="18"/>
      <c r="I41" s="6" t="str" cm="1">
        <f t="array" ref="I41">IFERROR(_xlfn.IFS(AND(D41&gt;0,E41=""),"--",AND(F41&gt;0,G41=""),"--",VALUE(TEXT(E41-D41,"[h]:mm"))+VALUE(TEXT(G41-F41,"[h]:mm"))-VALUE(TEXT(H41,"[h]:mm"))=0,"",VALUE(TEXT(E41-D41,"[h]:mm"))+VALUE(TEXT(G41-F41,"[h]:mm"))-VALUE(TEXT(H41,"[h]:mm"))&lt;0,"-",TRUE,(E41-D41)+(G41-F41)-H41),"-")</f>
        <v/>
      </c>
      <c r="J41" s="439"/>
      <c r="K41" s="440"/>
      <c r="L41" s="440"/>
      <c r="M41" s="440"/>
      <c r="N41" s="440"/>
      <c r="O41" s="440"/>
      <c r="P41" s="440"/>
      <c r="Q41" s="441"/>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t="str">
        <f>IF(DAY(A40+2)&lt;4,"",A40+2)</f>
        <v/>
      </c>
      <c r="B42" s="46" t="str">
        <f t="shared" si="6"/>
        <v/>
      </c>
      <c r="C42" s="95"/>
      <c r="D42" s="60"/>
      <c r="E42" s="15"/>
      <c r="F42" s="16"/>
      <c r="G42" s="17"/>
      <c r="H42" s="18"/>
      <c r="I42" s="6" t="str" cm="1">
        <f t="array" ref="I42">IFERROR(_xlfn.IFS(AND(D42&gt;0,E42=""),"--",AND(F42&gt;0,G42=""),"--",VALUE(TEXT(E42-D42,"[h]:mm"))+VALUE(TEXT(G42-F42,"[h]:mm"))-VALUE(TEXT(H42,"[h]:mm"))=0,"",VALUE(TEXT(E42-D42,"[h]:mm"))+VALUE(TEXT(G42-F42,"[h]:mm"))-VALUE(TEXT(H42,"[h]:mm"))&lt;0,"-",TRUE,(E42-D42)+(G42-F42)-H42),"-")</f>
        <v/>
      </c>
      <c r="J42" s="439"/>
      <c r="K42" s="440"/>
      <c r="L42" s="440"/>
      <c r="M42" s="440"/>
      <c r="N42" s="440"/>
      <c r="O42" s="440"/>
      <c r="P42" s="440"/>
      <c r="Q42" s="441"/>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0"/>
      <c r="K43" s="451"/>
      <c r="L43" s="451"/>
      <c r="M43" s="451"/>
      <c r="N43" s="451"/>
      <c r="O43" s="451"/>
      <c r="P43" s="451"/>
      <c r="Q43" s="45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49" t="s">
        <v>10</v>
      </c>
      <c r="B46" s="350"/>
      <c r="C46" s="350"/>
      <c r="D46" s="350"/>
      <c r="E46" s="350"/>
      <c r="F46" s="350"/>
      <c r="G46" s="350"/>
      <c r="H46" s="350"/>
      <c r="I46" s="350"/>
      <c r="J46" s="350"/>
      <c r="K46" s="350"/>
      <c r="L46" s="350"/>
      <c r="M46" s="350"/>
      <c r="N46" s="350"/>
      <c r="O46" s="350"/>
      <c r="P46" s="350"/>
      <c r="Q46" s="351"/>
      <c r="AO46" s="30"/>
      <c r="AP46" s="30"/>
      <c r="AQ46" s="30"/>
      <c r="AR46" s="30"/>
      <c r="AS46" s="30"/>
    </row>
    <row r="47" spans="1:45" ht="10.5" customHeight="1" thickBot="1">
      <c r="A47" s="41"/>
      <c r="B47" s="65"/>
      <c r="C47" s="65"/>
      <c r="D47" s="352"/>
      <c r="E47" s="352"/>
      <c r="F47" s="66"/>
      <c r="G47" s="66"/>
      <c r="H47" s="66"/>
      <c r="I47" s="66"/>
      <c r="J47" s="352"/>
      <c r="K47" s="352"/>
      <c r="L47" s="352"/>
      <c r="M47" s="352"/>
      <c r="N47" s="352"/>
      <c r="O47" s="352"/>
      <c r="P47" s="352"/>
      <c r="Q47" s="353"/>
      <c r="AO47" s="30"/>
      <c r="AP47" s="30"/>
      <c r="AQ47" s="30"/>
      <c r="AR47" s="30"/>
      <c r="AS47" s="30"/>
    </row>
    <row r="48" spans="1:45" ht="16.5" customHeight="1" thickBot="1">
      <c r="A48" s="11"/>
      <c r="B48" s="354" t="s">
        <v>12</v>
      </c>
      <c r="C48" s="355"/>
      <c r="D48" s="356"/>
      <c r="E48" s="357"/>
      <c r="F48" s="64" t="s">
        <v>13</v>
      </c>
      <c r="G48" s="358"/>
      <c r="H48" s="359"/>
      <c r="I48" s="359"/>
      <c r="J48" s="360"/>
      <c r="K48" s="64" t="s">
        <v>11</v>
      </c>
      <c r="L48" s="400"/>
      <c r="M48" s="359"/>
      <c r="N48" s="359"/>
      <c r="O48" s="359"/>
      <c r="P48" s="360"/>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6" t="s">
        <v>55</v>
      </c>
      <c r="B50" s="396"/>
      <c r="C50" s="396"/>
      <c r="D50" s="396"/>
      <c r="E50" s="396"/>
      <c r="F50" s="396"/>
      <c r="G50" s="396"/>
      <c r="H50" s="396"/>
      <c r="I50" s="396"/>
      <c r="J50" s="396"/>
      <c r="K50" s="396"/>
      <c r="L50" s="396"/>
      <c r="M50" s="396"/>
      <c r="N50" s="396"/>
      <c r="O50" s="396"/>
      <c r="P50" s="396"/>
      <c r="Q50" s="396"/>
      <c r="AO50" s="30"/>
      <c r="AP50" s="30"/>
      <c r="AQ50" s="30"/>
      <c r="AR50" s="30"/>
      <c r="AS50" s="30"/>
    </row>
    <row r="51" spans="1:45" ht="21" customHeight="1">
      <c r="A51" s="397"/>
      <c r="B51" s="397"/>
      <c r="C51" s="397"/>
      <c r="D51" s="397"/>
      <c r="E51" s="397"/>
      <c r="F51" s="397"/>
      <c r="G51" s="397"/>
      <c r="H51" s="397"/>
      <c r="I51" s="397"/>
      <c r="J51" s="397"/>
      <c r="K51" s="397"/>
      <c r="L51" s="397"/>
      <c r="M51" s="397"/>
      <c r="N51" s="397"/>
      <c r="O51" s="397"/>
      <c r="P51" s="397"/>
      <c r="Q51" s="39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8" t="s">
        <v>144</v>
      </c>
      <c r="M53" s="399"/>
      <c r="N53" s="220" t="s">
        <v>21</v>
      </c>
      <c r="O53" s="221"/>
      <c r="P53" s="221"/>
      <c r="Q53" s="221"/>
      <c r="AI53" s="76"/>
    </row>
    <row r="54" spans="1:45" ht="12" hidden="1" outlineLevel="1" thickBot="1">
      <c r="A54" s="222">
        <f>$B$10</f>
        <v>18</v>
      </c>
      <c r="B54" s="223">
        <f>G10</f>
        <v>0</v>
      </c>
      <c r="C54" s="223"/>
      <c r="D54" s="224">
        <f>N10</f>
        <v>0</v>
      </c>
      <c r="E54" s="224">
        <f>COUNTIF($C$13:$C$43,"休暇")</f>
        <v>0</v>
      </c>
      <c r="F54" s="225">
        <f>A54-E54</f>
        <v>18</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7" t="str" cm="1">
        <f t="array" ref="L54">_xlfn.IFS(N54="裁量労働制",L57,N54="固定残業制",L58,N54="管理職",L56,N54="一般従業員",L59,N54="(大学・国研等)管理職",L60,N54="(大学・国研等)裁量労働制",L61,TRUE,"-")</f>
        <v>-</v>
      </c>
      <c r="M54" s="38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18</v>
      </c>
      <c r="B56" s="223">
        <f>B54</f>
        <v>0</v>
      </c>
      <c r="C56" s="223"/>
      <c r="D56" s="233"/>
      <c r="E56" s="224">
        <f>E54</f>
        <v>0</v>
      </c>
      <c r="F56" s="225">
        <f>A56-E56</f>
        <v>18</v>
      </c>
      <c r="G56" s="233">
        <f>G54</f>
        <v>0</v>
      </c>
      <c r="H56" s="224">
        <f>H54</f>
        <v>0</v>
      </c>
      <c r="I56" s="224">
        <f>I54</f>
        <v>0</v>
      </c>
      <c r="J56" s="233">
        <f>J54</f>
        <v>0</v>
      </c>
      <c r="K56" s="219"/>
      <c r="L56" s="387">
        <f>ROUNDDOWN(IF((B56*F56-G56)&gt;=(H56+I56+J56),H56+J56,IF((B56*F56-G56)&lt;=(H56+I56+J56),(B56*F56-G56)*(H56+J56)/(H56+I56+J56))),2)</f>
        <v>0</v>
      </c>
      <c r="M56" s="388"/>
      <c r="N56" s="228" t="s">
        <v>84</v>
      </c>
      <c r="O56" s="228"/>
      <c r="P56" s="228"/>
      <c r="Q56" s="228"/>
    </row>
    <row r="57" spans="1:45" ht="12" hidden="1" outlineLevel="1" thickBot="1">
      <c r="A57" s="222">
        <f>A54</f>
        <v>18</v>
      </c>
      <c r="B57" s="223">
        <f>B54</f>
        <v>0</v>
      </c>
      <c r="C57" s="223"/>
      <c r="D57" s="234">
        <f>D54</f>
        <v>0</v>
      </c>
      <c r="E57" s="224">
        <f>E54</f>
        <v>0</v>
      </c>
      <c r="F57" s="225">
        <f>A57-E57</f>
        <v>18</v>
      </c>
      <c r="G57" s="233">
        <f>G54</f>
        <v>0</v>
      </c>
      <c r="H57" s="224">
        <f>H54</f>
        <v>0</v>
      </c>
      <c r="I57" s="224">
        <f>I54</f>
        <v>0</v>
      </c>
      <c r="J57" s="224">
        <f>J54</f>
        <v>0</v>
      </c>
      <c r="K57" s="219"/>
      <c r="L57" s="387">
        <f>ROUNDDOWN(IF((D57*F57-G57)&gt;=(H57+I57),H57,IF((D57*F57-G57)&lt;(H57+I57),(D57*F57-G57)/(H57+I57)*H57))+J57,2)</f>
        <v>0</v>
      </c>
      <c r="M57" s="388"/>
      <c r="N57" s="228" t="s">
        <v>16</v>
      </c>
      <c r="O57" s="228"/>
      <c r="P57" s="228"/>
      <c r="Q57" s="228"/>
    </row>
    <row r="58" spans="1:45" ht="12" hidden="1" outlineLevel="1" thickBot="1">
      <c r="A58" s="222">
        <f>A54</f>
        <v>18</v>
      </c>
      <c r="B58" s="223">
        <f>B54</f>
        <v>0</v>
      </c>
      <c r="C58" s="223"/>
      <c r="D58" s="234">
        <f>D54</f>
        <v>0</v>
      </c>
      <c r="E58" s="224">
        <f>E54</f>
        <v>0</v>
      </c>
      <c r="F58" s="225">
        <f>A58-E58</f>
        <v>18</v>
      </c>
      <c r="G58" s="233">
        <f>G54</f>
        <v>0</v>
      </c>
      <c r="H58" s="224">
        <f>H54</f>
        <v>0</v>
      </c>
      <c r="I58" s="224">
        <f>I54</f>
        <v>0</v>
      </c>
      <c r="J58" s="224">
        <f>J54</f>
        <v>0</v>
      </c>
      <c r="K58" s="219"/>
      <c r="L58" s="387">
        <f>ROUNDDOWN(IF((B58*F58-G58)&gt;=(H58+I58),H58,IF((H58+I58)&lt;(B58*F58-G58+D58),(B58*F58-G58)*H58/(H58+I58),(B58*F58-G58)*H58/(H58+I58)+((H58+I58)-(B58*F58-G58+D58))*H58/(H58+I58)))+J58,2)</f>
        <v>0</v>
      </c>
      <c r="M58" s="388"/>
      <c r="N58" s="228" t="s">
        <v>17</v>
      </c>
      <c r="O58" s="228"/>
      <c r="P58" s="228"/>
      <c r="Q58" s="228"/>
    </row>
    <row r="59" spans="1:45" ht="12" hidden="1" outlineLevel="1" thickBot="1">
      <c r="A59" s="235"/>
      <c r="B59" s="235"/>
      <c r="C59" s="235"/>
      <c r="D59" s="236"/>
      <c r="E59" s="236"/>
      <c r="F59" s="236"/>
      <c r="G59" s="236"/>
      <c r="H59" s="236"/>
      <c r="I59" s="236"/>
      <c r="J59" s="236"/>
      <c r="K59" s="235"/>
      <c r="L59" s="387">
        <f>H54+J54</f>
        <v>0</v>
      </c>
      <c r="M59" s="388"/>
      <c r="N59" s="228" t="s">
        <v>18</v>
      </c>
      <c r="O59" s="228"/>
      <c r="P59" s="228"/>
      <c r="Q59" s="228"/>
    </row>
    <row r="60" spans="1:45" ht="14.25" hidden="1" outlineLevel="1" thickBot="1">
      <c r="A60" s="222">
        <f>A54</f>
        <v>18</v>
      </c>
      <c r="B60" s="223">
        <f>B54</f>
        <v>0</v>
      </c>
      <c r="C60" s="223"/>
      <c r="D60" s="234"/>
      <c r="E60" s="224">
        <f>E54</f>
        <v>0</v>
      </c>
      <c r="F60" s="225">
        <f>A60-E60</f>
        <v>18</v>
      </c>
      <c r="G60" s="233"/>
      <c r="H60" s="224">
        <f>H54</f>
        <v>0</v>
      </c>
      <c r="I60" s="224">
        <f>I54</f>
        <v>0</v>
      </c>
      <c r="J60" s="224">
        <f>J54</f>
        <v>0</v>
      </c>
      <c r="K60" s="219"/>
      <c r="L60" s="387">
        <f>ROUNDDOWN(IF((A60*B60)&gt;=(H60+J60+I60),(A60*B60),IF((A60*B60)&lt;(H60+J60+I60),(H60+J60+I60))),2)</f>
        <v>0</v>
      </c>
      <c r="M60" s="389"/>
      <c r="N60" s="238" t="s">
        <v>108</v>
      </c>
      <c r="O60" s="228"/>
      <c r="P60" s="228"/>
      <c r="Q60" s="228"/>
    </row>
    <row r="61" spans="1:45" ht="14.25" hidden="1" outlineLevel="1" thickBot="1">
      <c r="A61" s="222">
        <f>A54</f>
        <v>18</v>
      </c>
      <c r="B61" s="223">
        <f>B54</f>
        <v>0</v>
      </c>
      <c r="C61" s="223"/>
      <c r="D61" s="234">
        <f>D54</f>
        <v>0</v>
      </c>
      <c r="E61" s="224">
        <f>E54</f>
        <v>0</v>
      </c>
      <c r="F61" s="225">
        <f>A61-E61</f>
        <v>18</v>
      </c>
      <c r="G61" s="233">
        <f>G54</f>
        <v>0</v>
      </c>
      <c r="H61" s="224">
        <f>H54</f>
        <v>0</v>
      </c>
      <c r="I61" s="224">
        <f>I54</f>
        <v>0</v>
      </c>
      <c r="J61" s="224">
        <f>J54</f>
        <v>0</v>
      </c>
      <c r="K61" s="219"/>
      <c r="L61" s="387">
        <f>ROUNDDOWN(IF((A61*D61)+G61&gt;=(H61+J61+I61),(A61*D61)+G61,IF((A61*D61)+G61&lt;(H61+J61+I61),(H61+J61+I61))),2)</f>
        <v>0</v>
      </c>
      <c r="M61" s="389"/>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1"/>
      <c r="D64" s="392" t="str" cm="1">
        <f t="array" ref="D64">IF(AND(B95="",B126="",B157=""),"●",IF(_xlfn.IFS($N$54="管理職",B95,$N$54="裁量労働制",B126,$N$54="固定残業制",B157,TRUE,"")=0,"",_xlfn.IFS($N$54="管理職",B95,$N$54="裁量労働制",B126,$N$54="固定残業制",B157,TRUE,"")))</f>
        <v/>
      </c>
      <c r="E64" s="39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5"/>
      <c r="N68" s="415"/>
      <c r="O68" s="41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7"/>
      <c r="Q68" s="119"/>
    </row>
    <row r="69" spans="1:18" ht="16.5" customHeight="1">
      <c r="A69" s="115"/>
      <c r="B69" s="41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9"/>
      <c r="D69" s="42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4" t="str" cm="1">
        <f t="array" ref="B71">IF(AND(B101="",B132="",B163=""),"●",IF(_xlfn.IFS($N$54="管理職",B101,$N$54="裁量労働制",B132,$N$54="固定残業制",B163,TRUE,"")=0,"",_xlfn.IFS($N$54="管理職",B101,$N$54="裁量労働制",B132,$N$54="固定残業制",B163,TRUE,"")))</f>
        <v/>
      </c>
      <c r="C71" s="404"/>
      <c r="D71" s="404"/>
      <c r="E71" s="404"/>
      <c r="F71" s="404"/>
      <c r="G71" s="422" t="str" cm="1">
        <f t="array" ref="G71">IF(AND(H101="",H132="",H163=""),"●",IF(_xlfn.IFS($N$54="管理職",H101,$N$54="裁量労働制",H132,$N$54="固定残業制",H163,TRUE,"")=0,"",_xlfn.IFS($N$54="管理職",H101,$N$54="裁量労働制",H132,$N$54="固定残業制",H163,TRUE,"")))</f>
        <v/>
      </c>
      <c r="H71" s="422"/>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1" t="str" cm="1">
        <f t="array" ref="B72">IF(AND(B102="",B133="",B164=""),"●",IF(_xlfn.IFS($N$54="管理職",B102,$N$54="裁量労働制",B133,$N$54="固定残業制",B164,TRUE,"")=0,"",_xlfn.IFS($N$54="管理職",B102,$N$54="裁量労働制",B133,$N$54="固定残業制",B164,TRUE,"")))</f>
        <v/>
      </c>
      <c r="C72" s="402"/>
      <c r="D72" s="40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4" t="str" cm="1">
        <f t="array" ref="B76">IF(AND(B106="",B137="",B166=""),"●",IF(_xlfn.IFS($N$54="管理職",B106,$N$54="裁量労働制",B137,$N$54="固定残業制",B166,TRUE,"")=0,"",_xlfn.IFS($N$54="管理職",B106,$N$54="裁量労働制",B137,$N$54="固定残業制",B166,TRUE,"")))</f>
        <v/>
      </c>
      <c r="C76" s="404"/>
      <c r="D76" s="404"/>
      <c r="E76" s="404"/>
      <c r="F76" s="40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5" t="str" cm="1">
        <f t="array" ref="B78">IF(AND(B108="",B139="",B168=""),"●",IF(_xlfn.IFS($N$54="管理職",B108,$N$54="裁量労働制",B139,$N$54="固定残業制",B168,TRUE,"")=0,"",_xlfn.IFS($N$54="管理職",B108,$N$54="裁量労働制",B139,$N$54="固定残業制",B168,TRUE,"")))</f>
        <v/>
      </c>
      <c r="C78" s="40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7" t="str" cm="1">
        <f t="array" ref="B83">IF(AND(B114="",B145="",B174=""),"●",IF(_xlfn.IFS($N$54="管理職",B114,$N$54="裁量労働制",B145,$N$54="固定残業制",B174,TRUE,"")=0,"",_xlfn.IFS($N$54="管理職",B114,$N$54="裁量労働制",B145,$N$54="固定残業制",B174,TRUE,"")))</f>
        <v/>
      </c>
      <c r="C83" s="408"/>
      <c r="D83" s="408"/>
      <c r="E83" s="40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1" t="str" cm="1">
        <f t="array" ref="B84">IF(AND(B115="",B146="",B175=""),"●",IF(_xlfn.IFS($N$54="管理職",B115,$N$54="裁量労働制",B146,$N$54="固定残業制",B175,TRUE,"")=0,"",_xlfn.IFS($N$54="管理職",B115,$N$54="裁量労働制",B146,$N$54="固定残業制",B175,TRUE,"")))</f>
        <v/>
      </c>
      <c r="C84" s="412" t="str" cm="1">
        <f t="array" ref="C84">IF(AND(C115="",C146="",C175=""),"●",IF(_xlfn.IFS($N$54="管理職",C115,$N$54="裁量労働制",C146,$N$54="固定残業制",C175,TRUE,"")=0,"",_xlfn.IFS($N$54="管理職",C115,$N$54="裁量労働制",C146,$N$54="固定残業制",C175,TRUE,"")))</f>
        <v>●</v>
      </c>
      <c r="D84" s="413"/>
      <c r="E84" s="40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7" t="str" cm="1">
        <f t="array" ref="B87">IF(AND(B118="",B149="",B178=""),"●",IF(_xlfn.IFS($N$54="管理職",B118,$N$54="裁量労働制",B149,$N$54="固定残業制",B178,TRUE,"")=0,"",_xlfn.IFS($N$54="管理職",B118,$N$54="裁量労働制",B149,$N$54="固定残業制",B178,TRUE,"")))</f>
        <v/>
      </c>
      <c r="C87" s="408"/>
      <c r="D87" s="408"/>
      <c r="E87" s="40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1" t="str" cm="1">
        <f t="array" ref="B88">IF(AND(B119="",B150="",B179=""),"●",IF(_xlfn.IFS($N$54="管理職",B119,$N$54="裁量労働制",B150,$N$54="固定残業制",B179,TRUE,"")=0,"",_xlfn.IFS($N$54="管理職",B119,$N$54="裁量労働制",B150,$N$54="固定残業制",B179,TRUE,"")))</f>
        <v/>
      </c>
      <c r="C88" s="412" t="str" cm="1">
        <f t="array" ref="C88">IF(AND(C119="",C150="",C179=""),"●",IF(_xlfn.IFS($N$54="管理職",C119,$N$54="裁量労働制",C150,$N$54="固定残業制",C179,TRUE,"")=0,"",_xlfn.IFS($N$54="管理職",C119,$N$54="裁量労働制",C150,$N$54="固定残業制",C179,TRUE,"")))</f>
        <v>●</v>
      </c>
      <c r="D88" s="413"/>
      <c r="E88" s="40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09"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0" t="str" cm="1">
        <f t="array" ref="M90">IF(AND(M121="",M152="",M181=""),"●",IF(_xlfn.IFS($N$54="管理職",M121,$N$54="裁量労働制",M152,$N$54="固定残業制",M181,TRUE,"")=0,"",_xlfn.IFS($N$54="管理職",M121,$N$54="裁量労働制",M152,$N$54="固定残業制",M181,TRUE,"")))</f>
        <v/>
      </c>
      <c r="N90" s="43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2" t="str" cm="1">
        <f t="array" ref="B91">IF(AND(B122="",B153="",B182=""),"●",IF(_xlfn.IFS($N$54="管理職",B122,$N$54="裁量労働制",B153,$N$54="固定残業制",B182,TRUE,"")=0,"",_xlfn.IFS($N$54="管理職",B122,$N$54="裁量労働制",B153,$N$54="固定残業制",B182,TRUE,"")))</f>
        <v/>
      </c>
      <c r="C91" s="413"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18</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18</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6">
        <f>O95</f>
        <v>0</v>
      </c>
      <c r="C99" s="457"/>
      <c r="D99" s="275"/>
      <c r="E99" s="276" t="str" cm="1">
        <f t="array" ref="E99">_xlfn.IFS(B99&lt;G99,"＜",B99&gt;=G99,"≧",TRUE,"")</f>
        <v>≧</v>
      </c>
      <c r="F99" s="257"/>
      <c r="G99" s="277">
        <f>$H$54+$I$54+$J$54</f>
        <v>0</v>
      </c>
      <c r="H99" s="252" t="s">
        <v>57</v>
      </c>
      <c r="I99" s="263" t="s">
        <v>58</v>
      </c>
      <c r="J99" s="277">
        <f>$H$54</f>
        <v>0</v>
      </c>
      <c r="K99" s="276" t="s">
        <v>86</v>
      </c>
      <c r="L99" s="429">
        <f>$I$54</f>
        <v>0</v>
      </c>
      <c r="M99" s="458"/>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459"/>
      <c r="AM99" s="459"/>
      <c r="AN99" s="459"/>
      <c r="AO99" s="1"/>
      <c r="AP99" s="1"/>
      <c r="AQ99" s="1"/>
      <c r="AR99" s="1"/>
      <c r="AS99" s="1"/>
      <c r="AT99" s="460"/>
      <c r="AU99" s="460"/>
      <c r="AV99" s="460"/>
      <c r="AW99" s="460"/>
      <c r="AX99" s="460"/>
      <c r="AY99" s="460"/>
      <c r="AZ99" s="460"/>
      <c r="BA99" s="460"/>
      <c r="BB99" s="460"/>
      <c r="BC99" s="460"/>
      <c r="BD99" s="460"/>
      <c r="BE99" s="460"/>
      <c r="BF99" s="460"/>
      <c r="BG99" s="460"/>
      <c r="BH99" s="460"/>
      <c r="BI99" s="460"/>
      <c r="BJ99" s="460"/>
      <c r="BK99" s="460"/>
      <c r="BL99" s="460"/>
      <c r="BM99" s="460"/>
      <c r="BN99" s="460"/>
      <c r="BO99" s="460"/>
      <c r="BP99" s="460"/>
      <c r="BQ99" s="460"/>
      <c r="BR99" s="460"/>
      <c r="BS99" s="460"/>
      <c r="BT99" s="460"/>
      <c r="BU99" s="460"/>
      <c r="BV99" s="460"/>
      <c r="BW99" s="460"/>
      <c r="BX99" s="460"/>
      <c r="BY99" s="460"/>
      <c r="BZ99" s="460"/>
      <c r="CA99" s="460"/>
      <c r="CB99" s="460"/>
      <c r="CC99" s="460"/>
      <c r="CD99" s="460"/>
      <c r="CE99" s="460"/>
      <c r="CF99" s="460"/>
      <c r="CG99" s="460"/>
      <c r="CH99" s="460"/>
      <c r="CI99" s="460"/>
      <c r="CJ99" s="460"/>
      <c r="CK99" s="460"/>
      <c r="CL99" s="460"/>
      <c r="CM99" s="460"/>
      <c r="CN99" s="460"/>
      <c r="CO99" s="460"/>
      <c r="CP99" s="460"/>
      <c r="CQ99" s="460"/>
      <c r="CR99" s="460"/>
      <c r="CS99" s="460"/>
      <c r="CT99" s="460"/>
      <c r="CU99" s="460"/>
      <c r="CV99" s="460"/>
      <c r="CW99" s="460"/>
      <c r="CX99" s="460"/>
      <c r="CY99" s="460"/>
      <c r="CZ99" s="460"/>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459"/>
      <c r="AM100" s="459"/>
      <c r="AN100" s="459"/>
      <c r="AO100" s="1"/>
      <c r="AP100" s="1"/>
      <c r="AQ100" s="1"/>
      <c r="AR100" s="1"/>
      <c r="AS100" s="1"/>
      <c r="AT100" s="460"/>
      <c r="AU100" s="460"/>
      <c r="AV100" s="460"/>
      <c r="AW100" s="460"/>
      <c r="AX100" s="460"/>
      <c r="AY100" s="460"/>
      <c r="AZ100" s="460"/>
      <c r="BA100" s="460"/>
      <c r="BB100" s="460"/>
      <c r="BC100" s="460"/>
      <c r="BD100" s="460"/>
      <c r="BE100" s="460"/>
      <c r="BF100" s="460"/>
      <c r="BG100" s="460"/>
      <c r="BH100" s="460"/>
      <c r="BI100" s="460"/>
      <c r="BJ100" s="460"/>
      <c r="BK100" s="460"/>
      <c r="BL100" s="460"/>
      <c r="BM100" s="460"/>
      <c r="BN100" s="460"/>
      <c r="BO100" s="460"/>
      <c r="BP100" s="460"/>
      <c r="BQ100" s="460"/>
      <c r="BR100" s="460"/>
      <c r="BS100" s="460"/>
      <c r="BT100" s="460"/>
      <c r="BU100" s="460"/>
      <c r="BV100" s="460"/>
      <c r="BW100" s="460"/>
      <c r="BX100" s="460"/>
      <c r="BY100" s="460"/>
      <c r="BZ100" s="460"/>
      <c r="CA100" s="460"/>
      <c r="CB100" s="460"/>
      <c r="CC100" s="460"/>
      <c r="CD100" s="460"/>
      <c r="CE100" s="460"/>
      <c r="CF100" s="460"/>
      <c r="CG100" s="460"/>
      <c r="CH100" s="460"/>
      <c r="CI100" s="460"/>
      <c r="CJ100" s="460"/>
      <c r="CK100" s="460"/>
      <c r="CL100" s="460"/>
      <c r="CM100" s="460"/>
      <c r="CN100" s="460"/>
      <c r="CO100" s="460"/>
      <c r="CP100" s="460"/>
      <c r="CQ100" s="460"/>
      <c r="CR100" s="460"/>
      <c r="CS100" s="460"/>
      <c r="CT100" s="460"/>
      <c r="CU100" s="460"/>
      <c r="CV100" s="460"/>
      <c r="CW100" s="460"/>
      <c r="CX100" s="460"/>
      <c r="CY100" s="460"/>
      <c r="CZ100" s="460"/>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459"/>
      <c r="AM101" s="459"/>
      <c r="AN101" s="459"/>
      <c r="AO101" s="1"/>
      <c r="AP101" s="1"/>
      <c r="AQ101" s="1"/>
      <c r="AR101" s="1"/>
      <c r="AS101" s="1"/>
      <c r="AT101" s="460"/>
      <c r="AU101" s="460"/>
      <c r="AV101" s="460"/>
      <c r="AW101" s="460"/>
      <c r="AX101" s="460"/>
      <c r="AY101" s="460"/>
      <c r="AZ101" s="460"/>
      <c r="BA101" s="460"/>
      <c r="BB101" s="460"/>
      <c r="BC101" s="460"/>
      <c r="BD101" s="460"/>
      <c r="BE101" s="460"/>
      <c r="BF101" s="460"/>
      <c r="BG101" s="460"/>
      <c r="BH101" s="460"/>
      <c r="BI101" s="460"/>
      <c r="BJ101" s="460"/>
      <c r="BK101" s="460"/>
      <c r="BL101" s="460"/>
      <c r="BM101" s="460"/>
      <c r="BN101" s="460"/>
      <c r="BO101" s="460"/>
      <c r="BP101" s="460"/>
      <c r="BQ101" s="460"/>
      <c r="BR101" s="460"/>
      <c r="BS101" s="460"/>
      <c r="BT101" s="460"/>
      <c r="BU101" s="460"/>
      <c r="BV101" s="460"/>
      <c r="BW101" s="460"/>
      <c r="BX101" s="460"/>
      <c r="BY101" s="460"/>
      <c r="BZ101" s="460"/>
      <c r="CA101" s="460"/>
      <c r="CB101" s="460"/>
      <c r="CC101" s="460"/>
      <c r="CD101" s="460"/>
      <c r="CE101" s="460"/>
      <c r="CF101" s="460"/>
      <c r="CG101" s="460"/>
      <c r="CH101" s="460"/>
      <c r="CI101" s="460"/>
      <c r="CJ101" s="460"/>
      <c r="CK101" s="460"/>
      <c r="CL101" s="460"/>
      <c r="CM101" s="460"/>
      <c r="CN101" s="460"/>
      <c r="CO101" s="460"/>
      <c r="CP101" s="460"/>
      <c r="CQ101" s="460"/>
      <c r="CR101" s="460"/>
      <c r="CS101" s="460"/>
      <c r="CT101" s="460"/>
      <c r="CU101" s="460"/>
      <c r="CV101" s="460"/>
      <c r="CW101" s="460"/>
      <c r="CX101" s="460"/>
      <c r="CY101" s="460"/>
      <c r="CZ101" s="460"/>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459"/>
      <c r="AM102" s="459"/>
      <c r="AN102" s="459"/>
      <c r="AO102" s="1"/>
      <c r="AP102" s="1"/>
      <c r="AQ102" s="1"/>
      <c r="AR102" s="1"/>
      <c r="AS102" s="1"/>
      <c r="AT102" s="460"/>
      <c r="AU102" s="460"/>
      <c r="AV102" s="460"/>
      <c r="AW102" s="460"/>
      <c r="AX102" s="460"/>
      <c r="AY102" s="460"/>
      <c r="AZ102" s="460"/>
      <c r="BA102" s="460"/>
      <c r="BB102" s="460"/>
      <c r="BC102" s="460"/>
      <c r="BD102" s="460"/>
      <c r="BE102" s="460"/>
      <c r="BF102" s="460"/>
      <c r="BG102" s="460"/>
      <c r="BH102" s="460"/>
      <c r="BI102" s="460"/>
      <c r="BJ102" s="460"/>
      <c r="BK102" s="460"/>
      <c r="BL102" s="460"/>
      <c r="BM102" s="460"/>
      <c r="BN102" s="460"/>
      <c r="BO102" s="460"/>
      <c r="BP102" s="460"/>
      <c r="BQ102" s="460"/>
      <c r="BR102" s="460"/>
      <c r="BS102" s="460"/>
      <c r="BT102" s="460"/>
      <c r="BU102" s="460"/>
      <c r="BV102" s="460"/>
      <c r="BW102" s="460"/>
      <c r="BX102" s="460"/>
      <c r="BY102" s="460"/>
      <c r="BZ102" s="460"/>
      <c r="CA102" s="460"/>
      <c r="CB102" s="460"/>
      <c r="CC102" s="460"/>
      <c r="CD102" s="460"/>
      <c r="CE102" s="460"/>
      <c r="CF102" s="460"/>
      <c r="CG102" s="460"/>
      <c r="CH102" s="460"/>
      <c r="CI102" s="460"/>
      <c r="CJ102" s="460"/>
      <c r="CK102" s="460"/>
      <c r="CL102" s="460"/>
      <c r="CM102" s="460"/>
      <c r="CN102" s="460"/>
      <c r="CO102" s="460"/>
      <c r="CP102" s="460"/>
      <c r="CQ102" s="460"/>
      <c r="CR102" s="460"/>
      <c r="CS102" s="460"/>
      <c r="CT102" s="460"/>
      <c r="CU102" s="460"/>
      <c r="CV102" s="460"/>
      <c r="CW102" s="460"/>
      <c r="CX102" s="460"/>
      <c r="CY102" s="460"/>
      <c r="CZ102" s="460"/>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459"/>
      <c r="AM103" s="459"/>
      <c r="AN103" s="459"/>
      <c r="AO103" s="1"/>
      <c r="AP103" s="1"/>
      <c r="AQ103" s="1"/>
      <c r="AR103" s="1"/>
      <c r="AS103" s="1"/>
      <c r="AT103" s="460"/>
      <c r="AU103" s="460"/>
      <c r="AV103" s="460"/>
      <c r="AW103" s="460"/>
      <c r="AX103" s="460"/>
      <c r="AY103" s="460"/>
      <c r="AZ103" s="460"/>
      <c r="BA103" s="460"/>
      <c r="BB103" s="460"/>
      <c r="BC103" s="460"/>
      <c r="BD103" s="460"/>
      <c r="BE103" s="460"/>
      <c r="BF103" s="460"/>
      <c r="BG103" s="460"/>
      <c r="BH103" s="460"/>
      <c r="BI103" s="460"/>
      <c r="BJ103" s="460"/>
      <c r="BK103" s="460"/>
      <c r="BL103" s="460"/>
      <c r="BM103" s="460"/>
      <c r="BN103" s="460"/>
      <c r="BO103" s="460"/>
      <c r="BP103" s="460"/>
      <c r="BQ103" s="460"/>
      <c r="BR103" s="460"/>
      <c r="BS103" s="460"/>
      <c r="BT103" s="460"/>
      <c r="BU103" s="460"/>
      <c r="BV103" s="460"/>
      <c r="BW103" s="460"/>
      <c r="BX103" s="460"/>
      <c r="BY103" s="460"/>
      <c r="BZ103" s="460"/>
      <c r="CA103" s="460"/>
      <c r="CB103" s="460"/>
      <c r="CC103" s="460"/>
      <c r="CD103" s="460"/>
      <c r="CE103" s="460"/>
      <c r="CF103" s="460"/>
      <c r="CG103" s="460"/>
      <c r="CH103" s="460"/>
      <c r="CI103" s="460"/>
      <c r="CJ103" s="460"/>
      <c r="CK103" s="460"/>
      <c r="CL103" s="460"/>
      <c r="CM103" s="460"/>
      <c r="CN103" s="460"/>
      <c r="CO103" s="460"/>
      <c r="CP103" s="460"/>
      <c r="CQ103" s="460"/>
      <c r="CR103" s="460"/>
      <c r="CS103" s="460"/>
      <c r="CT103" s="460"/>
      <c r="CU103" s="460"/>
      <c r="CV103" s="460"/>
      <c r="CW103" s="460"/>
      <c r="CX103" s="460"/>
      <c r="CY103" s="460"/>
      <c r="CZ103" s="460"/>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459"/>
      <c r="AM104" s="459"/>
      <c r="AN104" s="459"/>
      <c r="AO104" s="1"/>
      <c r="AP104" s="1"/>
      <c r="AQ104" s="1"/>
      <c r="AR104" s="1"/>
      <c r="AS104" s="1"/>
      <c r="AT104" s="460"/>
      <c r="AU104" s="460"/>
      <c r="AV104" s="460"/>
      <c r="AW104" s="460"/>
      <c r="AX104" s="460"/>
      <c r="AY104" s="460"/>
      <c r="AZ104" s="460"/>
      <c r="BA104" s="460"/>
      <c r="BB104" s="460"/>
      <c r="BC104" s="460"/>
      <c r="BD104" s="460"/>
      <c r="BE104" s="460"/>
      <c r="BF104" s="460"/>
      <c r="BG104" s="460"/>
      <c r="BH104" s="460"/>
      <c r="BI104" s="460"/>
      <c r="BJ104" s="460"/>
      <c r="BK104" s="460"/>
      <c r="BL104" s="460"/>
      <c r="BM104" s="460"/>
      <c r="BN104" s="460"/>
      <c r="BO104" s="460"/>
      <c r="BP104" s="460"/>
      <c r="BQ104" s="460"/>
      <c r="BR104" s="460"/>
      <c r="BS104" s="460"/>
      <c r="BT104" s="460"/>
      <c r="BU104" s="460"/>
      <c r="BV104" s="460"/>
      <c r="BW104" s="460"/>
      <c r="BX104" s="460"/>
      <c r="BY104" s="460"/>
      <c r="BZ104" s="460"/>
      <c r="CA104" s="460"/>
      <c r="CB104" s="460"/>
      <c r="CC104" s="460"/>
      <c r="CD104" s="460"/>
      <c r="CE104" s="460"/>
      <c r="CF104" s="460"/>
      <c r="CG104" s="460"/>
      <c r="CH104" s="460"/>
      <c r="CI104" s="460"/>
      <c r="CJ104" s="460"/>
      <c r="CK104" s="460"/>
      <c r="CL104" s="460"/>
      <c r="CM104" s="460"/>
      <c r="CN104" s="460"/>
      <c r="CO104" s="460"/>
      <c r="CP104" s="460"/>
      <c r="CQ104" s="460"/>
      <c r="CR104" s="460"/>
      <c r="CS104" s="460"/>
      <c r="CT104" s="460"/>
      <c r="CU104" s="460"/>
      <c r="CV104" s="460"/>
      <c r="CW104" s="460"/>
      <c r="CX104" s="460"/>
      <c r="CY104" s="460"/>
      <c r="CZ104" s="460"/>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459"/>
      <c r="AM105" s="459"/>
      <c r="AN105" s="459"/>
      <c r="AO105" s="1"/>
      <c r="AP105" s="1"/>
      <c r="AQ105" s="1"/>
      <c r="AR105" s="1"/>
      <c r="AS105" s="1"/>
      <c r="AT105" s="460"/>
      <c r="AU105" s="460"/>
      <c r="AV105" s="460"/>
      <c r="AW105" s="460"/>
      <c r="AX105" s="460"/>
      <c r="AY105" s="460"/>
      <c r="AZ105" s="460"/>
      <c r="BA105" s="460"/>
      <c r="BB105" s="460"/>
      <c r="BC105" s="460"/>
      <c r="BD105" s="460"/>
      <c r="BE105" s="460"/>
      <c r="BF105" s="460"/>
      <c r="BG105" s="460"/>
      <c r="BH105" s="460"/>
      <c r="BI105" s="460"/>
      <c r="BJ105" s="460"/>
      <c r="BK105" s="460"/>
      <c r="BL105" s="460"/>
      <c r="BM105" s="460"/>
      <c r="BN105" s="460"/>
      <c r="BO105" s="460"/>
      <c r="BP105" s="460"/>
      <c r="BQ105" s="460"/>
      <c r="BR105" s="460"/>
      <c r="BS105" s="460"/>
      <c r="BT105" s="460"/>
      <c r="BU105" s="460"/>
      <c r="BV105" s="460"/>
      <c r="BW105" s="460"/>
      <c r="BX105" s="460"/>
      <c r="BY105" s="460"/>
      <c r="BZ105" s="460"/>
      <c r="CA105" s="460"/>
      <c r="CB105" s="460"/>
      <c r="CC105" s="460"/>
      <c r="CD105" s="460"/>
      <c r="CE105" s="460"/>
      <c r="CF105" s="460"/>
      <c r="CG105" s="460"/>
      <c r="CH105" s="460"/>
      <c r="CI105" s="460"/>
      <c r="CJ105" s="460"/>
      <c r="CK105" s="460"/>
      <c r="CL105" s="460"/>
      <c r="CM105" s="460"/>
      <c r="CN105" s="460"/>
      <c r="CO105" s="460"/>
      <c r="CP105" s="460"/>
      <c r="CQ105" s="460"/>
      <c r="CR105" s="460"/>
      <c r="CS105" s="460"/>
      <c r="CT105" s="460"/>
      <c r="CU105" s="460"/>
      <c r="CV105" s="460"/>
      <c r="CW105" s="460"/>
      <c r="CX105" s="460"/>
      <c r="CY105" s="460"/>
      <c r="CZ105" s="460"/>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459"/>
      <c r="AM106" s="459"/>
      <c r="AN106" s="459"/>
      <c r="AO106" s="1"/>
      <c r="AP106" s="1"/>
      <c r="AQ106" s="1"/>
      <c r="AR106" s="1"/>
      <c r="AS106" s="1"/>
      <c r="AT106" s="460"/>
      <c r="AU106" s="460"/>
      <c r="AV106" s="460"/>
      <c r="AW106" s="460"/>
      <c r="AX106" s="460"/>
      <c r="AY106" s="460"/>
      <c r="AZ106" s="460"/>
      <c r="BA106" s="460"/>
      <c r="BB106" s="460"/>
      <c r="BC106" s="460"/>
      <c r="BD106" s="460"/>
      <c r="BE106" s="460"/>
      <c r="BF106" s="460"/>
      <c r="BG106" s="460"/>
      <c r="BH106" s="460"/>
      <c r="BI106" s="460"/>
      <c r="BJ106" s="460"/>
      <c r="BK106" s="460"/>
      <c r="BL106" s="460"/>
      <c r="BM106" s="460"/>
      <c r="BN106" s="460"/>
      <c r="BO106" s="460"/>
      <c r="BP106" s="460"/>
      <c r="BQ106" s="460"/>
      <c r="BR106" s="460"/>
      <c r="BS106" s="460"/>
      <c r="BT106" s="460"/>
      <c r="BU106" s="460"/>
      <c r="BV106" s="460"/>
      <c r="BW106" s="460"/>
      <c r="BX106" s="460"/>
      <c r="BY106" s="460"/>
      <c r="BZ106" s="460"/>
      <c r="CA106" s="460"/>
      <c r="CB106" s="460"/>
      <c r="CC106" s="460"/>
      <c r="CD106" s="460"/>
      <c r="CE106" s="460"/>
      <c r="CF106" s="460"/>
      <c r="CG106" s="460"/>
      <c r="CH106" s="460"/>
      <c r="CI106" s="460"/>
      <c r="CJ106" s="460"/>
      <c r="CK106" s="460"/>
      <c r="CL106" s="460"/>
      <c r="CM106" s="460"/>
      <c r="CN106" s="460"/>
      <c r="CO106" s="460"/>
      <c r="CP106" s="460"/>
      <c r="CQ106" s="460"/>
      <c r="CR106" s="460"/>
      <c r="CS106" s="460"/>
      <c r="CT106" s="460"/>
      <c r="CU106" s="460"/>
      <c r="CV106" s="460"/>
      <c r="CW106" s="460"/>
      <c r="CX106" s="460"/>
      <c r="CY106" s="460"/>
      <c r="CZ106" s="460"/>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29"/>
      <c r="Q107" s="290"/>
      <c r="S107" s="1"/>
      <c r="T107" s="1"/>
      <c r="U107" s="1"/>
      <c r="V107" s="1"/>
      <c r="W107" s="1"/>
      <c r="X107" s="1"/>
      <c r="Y107" s="1"/>
      <c r="Z107" s="1"/>
      <c r="AA107" s="1"/>
      <c r="AB107" s="1"/>
      <c r="AC107" s="1"/>
      <c r="AD107" s="1"/>
      <c r="AE107" s="1"/>
      <c r="AF107" s="1"/>
      <c r="AG107" s="1"/>
      <c r="AH107" s="73"/>
      <c r="AI107" s="3"/>
      <c r="AJ107" s="1"/>
      <c r="AK107" s="1"/>
      <c r="AL107" s="459"/>
      <c r="AM107" s="459"/>
      <c r="AN107" s="459"/>
      <c r="AO107" s="1"/>
      <c r="AP107" s="1"/>
      <c r="AQ107" s="1"/>
      <c r="AR107" s="1"/>
      <c r="AS107" s="1"/>
      <c r="AT107" s="460"/>
      <c r="AU107" s="460"/>
      <c r="AV107" s="460"/>
      <c r="AW107" s="460"/>
      <c r="AX107" s="460"/>
      <c r="AY107" s="460"/>
      <c r="AZ107" s="460"/>
      <c r="BA107" s="460"/>
      <c r="BB107" s="460"/>
      <c r="BC107" s="460"/>
      <c r="BD107" s="460"/>
      <c r="BE107" s="460"/>
      <c r="BF107" s="460"/>
      <c r="BG107" s="460"/>
      <c r="BH107" s="460"/>
      <c r="BI107" s="460"/>
      <c r="BJ107" s="460"/>
      <c r="BK107" s="460"/>
      <c r="BL107" s="460"/>
      <c r="BM107" s="460"/>
      <c r="BN107" s="460"/>
      <c r="BO107" s="460"/>
      <c r="BP107" s="460"/>
      <c r="BQ107" s="460"/>
      <c r="BR107" s="460"/>
      <c r="BS107" s="460"/>
      <c r="BT107" s="460"/>
      <c r="BU107" s="460"/>
      <c r="BV107" s="460"/>
      <c r="BW107" s="460"/>
      <c r="BX107" s="460"/>
      <c r="BY107" s="460"/>
      <c r="BZ107" s="460"/>
      <c r="CA107" s="460"/>
      <c r="CB107" s="460"/>
      <c r="CC107" s="460"/>
      <c r="CD107" s="460"/>
      <c r="CE107" s="460"/>
      <c r="CF107" s="460"/>
      <c r="CG107" s="460"/>
      <c r="CH107" s="460"/>
      <c r="CI107" s="460"/>
      <c r="CJ107" s="460"/>
      <c r="CK107" s="460"/>
      <c r="CL107" s="460"/>
      <c r="CM107" s="460"/>
      <c r="CN107" s="460"/>
      <c r="CO107" s="460"/>
      <c r="CP107" s="460"/>
      <c r="CQ107" s="460"/>
      <c r="CR107" s="460"/>
      <c r="CS107" s="460"/>
      <c r="CT107" s="460"/>
      <c r="CU107" s="460"/>
      <c r="CV107" s="460"/>
      <c r="CW107" s="460"/>
      <c r="CX107" s="460"/>
      <c r="CY107" s="460"/>
      <c r="CZ107" s="460"/>
    </row>
    <row r="108" spans="1:104" s="81" customFormat="1" ht="19.350000000000001" hidden="1" customHeight="1" outlineLevel="1">
      <c r="A108" s="252"/>
      <c r="B108" s="423">
        <f>O95</f>
        <v>0</v>
      </c>
      <c r="C108" s="42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8"/>
      <c r="Q108" s="293"/>
      <c r="S108" s="1"/>
      <c r="T108" s="1"/>
      <c r="U108" s="1"/>
      <c r="V108" s="1"/>
      <c r="W108" s="1"/>
      <c r="X108" s="1"/>
      <c r="Y108" s="1"/>
      <c r="Z108" s="1"/>
      <c r="AA108" s="1"/>
      <c r="AB108" s="1"/>
      <c r="AC108" s="1"/>
      <c r="AD108" s="1"/>
      <c r="AE108" s="1"/>
      <c r="AF108" s="1"/>
      <c r="AG108" s="1"/>
      <c r="AH108" s="73"/>
      <c r="AI108" s="3"/>
      <c r="AJ108" s="1"/>
      <c r="AK108" s="1"/>
      <c r="AL108" s="459"/>
      <c r="AM108" s="459"/>
      <c r="AN108" s="459"/>
      <c r="AO108" s="1"/>
      <c r="AP108" s="1"/>
      <c r="AQ108" s="1"/>
      <c r="AR108" s="1"/>
      <c r="AS108" s="1"/>
      <c r="AT108" s="460"/>
      <c r="AU108" s="460"/>
      <c r="AV108" s="460"/>
      <c r="AW108" s="460"/>
      <c r="AX108" s="460"/>
      <c r="AY108" s="460"/>
      <c r="AZ108" s="460"/>
      <c r="BA108" s="460"/>
      <c r="BB108" s="460"/>
      <c r="BC108" s="460"/>
      <c r="BD108" s="460"/>
      <c r="BE108" s="460"/>
      <c r="BF108" s="460"/>
      <c r="BG108" s="460"/>
      <c r="BH108" s="460"/>
      <c r="BI108" s="460"/>
      <c r="BJ108" s="460"/>
      <c r="BK108" s="460"/>
      <c r="BL108" s="460"/>
      <c r="BM108" s="460"/>
      <c r="BN108" s="460"/>
      <c r="BO108" s="460"/>
      <c r="BP108" s="460"/>
      <c r="BQ108" s="460"/>
      <c r="BR108" s="460"/>
      <c r="BS108" s="460"/>
      <c r="BT108" s="460"/>
      <c r="BU108" s="460"/>
      <c r="BV108" s="460"/>
      <c r="BW108" s="460"/>
      <c r="BX108" s="460"/>
      <c r="BY108" s="460"/>
      <c r="BZ108" s="460"/>
      <c r="CA108" s="460"/>
      <c r="CB108" s="460"/>
      <c r="CC108" s="460"/>
      <c r="CD108" s="460"/>
      <c r="CE108" s="460"/>
      <c r="CF108" s="460"/>
      <c r="CG108" s="460"/>
      <c r="CH108" s="460"/>
      <c r="CI108" s="460"/>
      <c r="CJ108" s="460"/>
      <c r="CK108" s="460"/>
      <c r="CL108" s="460"/>
      <c r="CM108" s="460"/>
      <c r="CN108" s="460"/>
      <c r="CO108" s="460"/>
      <c r="CP108" s="460"/>
      <c r="CQ108" s="460"/>
      <c r="CR108" s="460"/>
      <c r="CS108" s="460"/>
      <c r="CT108" s="460"/>
      <c r="CU108" s="460"/>
      <c r="CV108" s="460"/>
      <c r="CW108" s="460"/>
      <c r="CX108" s="460"/>
      <c r="CY108" s="460"/>
      <c r="CZ108" s="460"/>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459"/>
      <c r="AM109" s="459"/>
      <c r="AN109" s="459"/>
      <c r="AO109" s="1"/>
      <c r="AP109" s="1"/>
      <c r="AQ109" s="1"/>
      <c r="AR109" s="1"/>
      <c r="AS109" s="1"/>
      <c r="AT109" s="460"/>
      <c r="AU109" s="460"/>
      <c r="AV109" s="460"/>
      <c r="AW109" s="460"/>
      <c r="AX109" s="460"/>
      <c r="AY109" s="460"/>
      <c r="AZ109" s="460"/>
      <c r="BA109" s="460"/>
      <c r="BB109" s="460"/>
      <c r="BC109" s="460"/>
      <c r="BD109" s="460"/>
      <c r="BE109" s="460"/>
      <c r="BF109" s="460"/>
      <c r="BG109" s="460"/>
      <c r="BH109" s="460"/>
      <c r="BI109" s="460"/>
      <c r="BJ109" s="460"/>
      <c r="BK109" s="460"/>
      <c r="BL109" s="460"/>
      <c r="BM109" s="460"/>
      <c r="BN109" s="460"/>
      <c r="BO109" s="460"/>
      <c r="BP109" s="460"/>
      <c r="BQ109" s="460"/>
      <c r="BR109" s="460"/>
      <c r="BS109" s="460"/>
      <c r="BT109" s="460"/>
      <c r="BU109" s="460"/>
      <c r="BV109" s="460"/>
      <c r="BW109" s="460"/>
      <c r="BX109" s="460"/>
      <c r="BY109" s="460"/>
      <c r="BZ109" s="460"/>
      <c r="CA109" s="460"/>
      <c r="CB109" s="460"/>
      <c r="CC109" s="460"/>
      <c r="CD109" s="460"/>
      <c r="CE109" s="460"/>
      <c r="CF109" s="460"/>
      <c r="CG109" s="460"/>
      <c r="CH109" s="460"/>
      <c r="CI109" s="460"/>
      <c r="CJ109" s="460"/>
      <c r="CK109" s="460"/>
      <c r="CL109" s="460"/>
      <c r="CM109" s="460"/>
      <c r="CN109" s="460"/>
      <c r="CO109" s="460"/>
      <c r="CP109" s="460"/>
      <c r="CQ109" s="460"/>
      <c r="CR109" s="460"/>
      <c r="CS109" s="460"/>
      <c r="CT109" s="460"/>
      <c r="CU109" s="460"/>
      <c r="CV109" s="460"/>
      <c r="CW109" s="460"/>
      <c r="CX109" s="460"/>
      <c r="CY109" s="460"/>
      <c r="CZ109" s="460"/>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459"/>
      <c r="AM110" s="459"/>
      <c r="AN110" s="459"/>
      <c r="AO110" s="1"/>
      <c r="AP110" s="1"/>
      <c r="AQ110" s="1"/>
      <c r="AR110" s="1"/>
      <c r="AS110" s="1"/>
      <c r="AT110" s="460"/>
      <c r="AU110" s="460"/>
      <c r="AV110" s="460"/>
      <c r="AW110" s="460"/>
      <c r="AX110" s="460"/>
      <c r="AY110" s="460"/>
      <c r="AZ110" s="460"/>
      <c r="BA110" s="460"/>
      <c r="BB110" s="460"/>
      <c r="BC110" s="460"/>
      <c r="BD110" s="460"/>
      <c r="BE110" s="460"/>
      <c r="BF110" s="460"/>
      <c r="BG110" s="460"/>
      <c r="BH110" s="460"/>
      <c r="BI110" s="460"/>
      <c r="BJ110" s="460"/>
      <c r="BK110" s="460"/>
      <c r="BL110" s="460"/>
      <c r="BM110" s="460"/>
      <c r="BN110" s="460"/>
      <c r="BO110" s="460"/>
      <c r="BP110" s="460"/>
      <c r="BQ110" s="460"/>
      <c r="BR110" s="460"/>
      <c r="BS110" s="460"/>
      <c r="BT110" s="460"/>
      <c r="BU110" s="460"/>
      <c r="BV110" s="460"/>
      <c r="BW110" s="460"/>
      <c r="BX110" s="460"/>
      <c r="BY110" s="460"/>
      <c r="BZ110" s="460"/>
      <c r="CA110" s="460"/>
      <c r="CB110" s="460"/>
      <c r="CC110" s="460"/>
      <c r="CD110" s="460"/>
      <c r="CE110" s="460"/>
      <c r="CF110" s="460"/>
      <c r="CG110" s="460"/>
      <c r="CH110" s="460"/>
      <c r="CI110" s="460"/>
      <c r="CJ110" s="460"/>
      <c r="CK110" s="460"/>
      <c r="CL110" s="460"/>
      <c r="CM110" s="460"/>
      <c r="CN110" s="460"/>
      <c r="CO110" s="460"/>
      <c r="CP110" s="460"/>
      <c r="CQ110" s="460"/>
      <c r="CR110" s="460"/>
      <c r="CS110" s="460"/>
      <c r="CT110" s="460"/>
      <c r="CU110" s="460"/>
      <c r="CV110" s="460"/>
      <c r="CW110" s="460"/>
      <c r="CX110" s="460"/>
      <c r="CY110" s="460"/>
      <c r="CZ110" s="460"/>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459"/>
      <c r="AM111" s="459"/>
      <c r="AN111" s="459"/>
      <c r="AO111" s="1"/>
      <c r="AP111" s="1"/>
      <c r="AQ111" s="1"/>
      <c r="AR111" s="1"/>
      <c r="AS111" s="1"/>
      <c r="AT111" s="460"/>
      <c r="AU111" s="460"/>
      <c r="AV111" s="460"/>
      <c r="AW111" s="460"/>
      <c r="AX111" s="460"/>
      <c r="AY111" s="460"/>
      <c r="AZ111" s="460"/>
      <c r="BA111" s="460"/>
      <c r="BB111" s="460"/>
      <c r="BC111" s="460"/>
      <c r="BD111" s="460"/>
      <c r="BE111" s="460"/>
      <c r="BF111" s="460"/>
      <c r="BG111" s="460"/>
      <c r="BH111" s="460"/>
      <c r="BI111" s="460"/>
      <c r="BJ111" s="460"/>
      <c r="BK111" s="460"/>
      <c r="BL111" s="460"/>
      <c r="BM111" s="460"/>
      <c r="BN111" s="460"/>
      <c r="BO111" s="460"/>
      <c r="BP111" s="460"/>
      <c r="BQ111" s="460"/>
      <c r="BR111" s="460"/>
      <c r="BS111" s="460"/>
      <c r="BT111" s="460"/>
      <c r="BU111" s="460"/>
      <c r="BV111" s="460"/>
      <c r="BW111" s="460"/>
      <c r="BX111" s="460"/>
      <c r="BY111" s="460"/>
      <c r="BZ111" s="460"/>
      <c r="CA111" s="460"/>
      <c r="CB111" s="460"/>
      <c r="CC111" s="460"/>
      <c r="CD111" s="460"/>
      <c r="CE111" s="460"/>
      <c r="CF111" s="460"/>
      <c r="CG111" s="460"/>
      <c r="CH111" s="460"/>
      <c r="CI111" s="460"/>
      <c r="CJ111" s="460"/>
      <c r="CK111" s="460"/>
      <c r="CL111" s="460"/>
      <c r="CM111" s="460"/>
      <c r="CN111" s="460"/>
      <c r="CO111" s="460"/>
      <c r="CP111" s="460"/>
      <c r="CQ111" s="460"/>
      <c r="CR111" s="460"/>
      <c r="CS111" s="460"/>
      <c r="CT111" s="460"/>
      <c r="CU111" s="460"/>
      <c r="CV111" s="460"/>
      <c r="CW111" s="460"/>
      <c r="CX111" s="460"/>
      <c r="CY111" s="460"/>
      <c r="CZ111" s="460"/>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459"/>
      <c r="AM112" s="459"/>
      <c r="AN112" s="459"/>
      <c r="AO112" s="1"/>
      <c r="AP112" s="1"/>
      <c r="AQ112" s="1"/>
      <c r="AR112" s="1"/>
      <c r="AS112" s="1"/>
      <c r="AT112" s="460"/>
      <c r="AU112" s="460"/>
      <c r="AV112" s="460"/>
      <c r="AW112" s="460"/>
      <c r="AX112" s="460"/>
      <c r="AY112" s="460"/>
      <c r="AZ112" s="460"/>
      <c r="BA112" s="460"/>
      <c r="BB112" s="460"/>
      <c r="BC112" s="460"/>
      <c r="BD112" s="460"/>
      <c r="BE112" s="460"/>
      <c r="BF112" s="460"/>
      <c r="BG112" s="460"/>
      <c r="BH112" s="460"/>
      <c r="BI112" s="460"/>
      <c r="BJ112" s="460"/>
      <c r="BK112" s="460"/>
      <c r="BL112" s="460"/>
      <c r="BM112" s="460"/>
      <c r="BN112" s="460"/>
      <c r="BO112" s="460"/>
      <c r="BP112" s="460"/>
      <c r="BQ112" s="460"/>
      <c r="BR112" s="460"/>
      <c r="BS112" s="460"/>
      <c r="BT112" s="460"/>
      <c r="BU112" s="460"/>
      <c r="BV112" s="460"/>
      <c r="BW112" s="460"/>
      <c r="BX112" s="460"/>
      <c r="BY112" s="460"/>
      <c r="BZ112" s="460"/>
      <c r="CA112" s="460"/>
      <c r="CB112" s="460"/>
      <c r="CC112" s="460"/>
      <c r="CD112" s="460"/>
      <c r="CE112" s="460"/>
      <c r="CF112" s="460"/>
      <c r="CG112" s="460"/>
      <c r="CH112" s="460"/>
      <c r="CI112" s="460"/>
      <c r="CJ112" s="460"/>
      <c r="CK112" s="460"/>
      <c r="CL112" s="460"/>
      <c r="CM112" s="460"/>
      <c r="CN112" s="460"/>
      <c r="CO112" s="460"/>
      <c r="CP112" s="460"/>
      <c r="CQ112" s="460"/>
      <c r="CR112" s="460"/>
      <c r="CS112" s="460"/>
      <c r="CT112" s="460"/>
      <c r="CU112" s="460"/>
      <c r="CV112" s="460"/>
      <c r="CW112" s="460"/>
      <c r="CX112" s="460"/>
      <c r="CY112" s="460"/>
      <c r="CZ112" s="460"/>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459"/>
      <c r="AM113" s="459"/>
      <c r="AN113" s="459"/>
      <c r="AO113" s="1"/>
      <c r="AP113" s="1"/>
      <c r="AQ113" s="1"/>
      <c r="AR113" s="1"/>
      <c r="AS113" s="1"/>
      <c r="AT113" s="460"/>
      <c r="AU113" s="460"/>
      <c r="AV113" s="460"/>
      <c r="AW113" s="460"/>
      <c r="AX113" s="460"/>
      <c r="AY113" s="460"/>
      <c r="AZ113" s="460"/>
      <c r="BA113" s="460"/>
      <c r="BB113" s="460"/>
      <c r="BC113" s="460"/>
      <c r="BD113" s="460"/>
      <c r="BE113" s="460"/>
      <c r="BF113" s="460"/>
      <c r="BG113" s="460"/>
      <c r="BH113" s="460"/>
      <c r="BI113" s="460"/>
      <c r="BJ113" s="460"/>
      <c r="BK113" s="460"/>
      <c r="BL113" s="460"/>
      <c r="BM113" s="460"/>
      <c r="BN113" s="460"/>
      <c r="BO113" s="460"/>
      <c r="BP113" s="460"/>
      <c r="BQ113" s="460"/>
      <c r="BR113" s="460"/>
      <c r="BS113" s="460"/>
      <c r="BT113" s="460"/>
      <c r="BU113" s="460"/>
      <c r="BV113" s="460"/>
      <c r="BW113" s="460"/>
      <c r="BX113" s="460"/>
      <c r="BY113" s="460"/>
      <c r="BZ113" s="460"/>
      <c r="CA113" s="460"/>
      <c r="CB113" s="460"/>
      <c r="CC113" s="460"/>
      <c r="CD113" s="460"/>
      <c r="CE113" s="460"/>
      <c r="CF113" s="460"/>
      <c r="CG113" s="460"/>
      <c r="CH113" s="460"/>
      <c r="CI113" s="460"/>
      <c r="CJ113" s="460"/>
      <c r="CK113" s="460"/>
      <c r="CL113" s="460"/>
      <c r="CM113" s="460"/>
      <c r="CN113" s="460"/>
      <c r="CO113" s="460"/>
      <c r="CP113" s="460"/>
      <c r="CQ113" s="460"/>
      <c r="CR113" s="460"/>
      <c r="CS113" s="460"/>
      <c r="CT113" s="460"/>
      <c r="CU113" s="460"/>
      <c r="CV113" s="460"/>
      <c r="CW113" s="460"/>
      <c r="CX113" s="460"/>
      <c r="CY113" s="460"/>
      <c r="CZ113" s="460"/>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459"/>
      <c r="AM114" s="459"/>
      <c r="AN114" s="459"/>
      <c r="AO114" s="1"/>
      <c r="AP114" s="1"/>
      <c r="AQ114" s="1"/>
      <c r="AR114" s="1"/>
      <c r="AS114" s="1"/>
      <c r="AT114" s="460"/>
      <c r="AU114" s="460"/>
      <c r="AV114" s="460"/>
      <c r="AW114" s="460"/>
      <c r="AX114" s="460"/>
      <c r="AY114" s="460"/>
      <c r="AZ114" s="460"/>
      <c r="BA114" s="460"/>
      <c r="BB114" s="460"/>
      <c r="BC114" s="460"/>
      <c r="BD114" s="460"/>
      <c r="BE114" s="460"/>
      <c r="BF114" s="460"/>
      <c r="BG114" s="460"/>
      <c r="BH114" s="460"/>
      <c r="BI114" s="460"/>
      <c r="BJ114" s="460"/>
      <c r="BK114" s="460"/>
      <c r="BL114" s="460"/>
      <c r="BM114" s="460"/>
      <c r="BN114" s="460"/>
      <c r="BO114" s="460"/>
      <c r="BP114" s="460"/>
      <c r="BQ114" s="460"/>
      <c r="BR114" s="460"/>
      <c r="BS114" s="460"/>
      <c r="BT114" s="460"/>
      <c r="BU114" s="460"/>
      <c r="BV114" s="460"/>
      <c r="BW114" s="460"/>
      <c r="BX114" s="460"/>
      <c r="BY114" s="460"/>
      <c r="BZ114" s="460"/>
      <c r="CA114" s="460"/>
      <c r="CB114" s="460"/>
      <c r="CC114" s="460"/>
      <c r="CD114" s="460"/>
      <c r="CE114" s="460"/>
      <c r="CF114" s="460"/>
      <c r="CG114" s="460"/>
      <c r="CH114" s="460"/>
      <c r="CI114" s="460"/>
      <c r="CJ114" s="460"/>
      <c r="CK114" s="460"/>
      <c r="CL114" s="460"/>
      <c r="CM114" s="460"/>
      <c r="CN114" s="460"/>
      <c r="CO114" s="460"/>
      <c r="CP114" s="460"/>
      <c r="CQ114" s="460"/>
      <c r="CR114" s="460"/>
      <c r="CS114" s="460"/>
      <c r="CT114" s="460"/>
      <c r="CU114" s="460"/>
      <c r="CV114" s="460"/>
      <c r="CW114" s="460"/>
      <c r="CX114" s="460"/>
      <c r="CY114" s="460"/>
      <c r="CZ114" s="460"/>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459"/>
      <c r="AM115" s="459"/>
      <c r="AN115" s="459"/>
      <c r="AO115" s="1"/>
      <c r="AP115" s="1"/>
      <c r="AQ115" s="1"/>
      <c r="AR115" s="1"/>
      <c r="AS115" s="1"/>
      <c r="AT115" s="460"/>
      <c r="AU115" s="460"/>
      <c r="AV115" s="460"/>
      <c r="AW115" s="460"/>
      <c r="AX115" s="460"/>
      <c r="AY115" s="460"/>
      <c r="AZ115" s="460"/>
      <c r="BA115" s="460"/>
      <c r="BB115" s="460"/>
      <c r="BC115" s="460"/>
      <c r="BD115" s="460"/>
      <c r="BE115" s="460"/>
      <c r="BF115" s="460"/>
      <c r="BG115" s="460"/>
      <c r="BH115" s="460"/>
      <c r="BI115" s="460"/>
      <c r="BJ115" s="460"/>
      <c r="BK115" s="460"/>
      <c r="BL115" s="460"/>
      <c r="BM115" s="460"/>
      <c r="BN115" s="460"/>
      <c r="BO115" s="460"/>
      <c r="BP115" s="460"/>
      <c r="BQ115" s="460"/>
      <c r="BR115" s="460"/>
      <c r="BS115" s="460"/>
      <c r="BT115" s="460"/>
      <c r="BU115" s="460"/>
      <c r="BV115" s="460"/>
      <c r="BW115" s="460"/>
      <c r="BX115" s="460"/>
      <c r="BY115" s="460"/>
      <c r="BZ115" s="460"/>
      <c r="CA115" s="460"/>
      <c r="CB115" s="460"/>
      <c r="CC115" s="460"/>
      <c r="CD115" s="460"/>
      <c r="CE115" s="460"/>
      <c r="CF115" s="460"/>
      <c r="CG115" s="460"/>
      <c r="CH115" s="460"/>
      <c r="CI115" s="460"/>
      <c r="CJ115" s="460"/>
      <c r="CK115" s="460"/>
      <c r="CL115" s="460"/>
      <c r="CM115" s="460"/>
      <c r="CN115" s="460"/>
      <c r="CO115" s="460"/>
      <c r="CP115" s="460"/>
      <c r="CQ115" s="460"/>
      <c r="CR115" s="460"/>
      <c r="CS115" s="460"/>
      <c r="CT115" s="460"/>
      <c r="CU115" s="460"/>
      <c r="CV115" s="460"/>
      <c r="CW115" s="460"/>
      <c r="CX115" s="460"/>
      <c r="CY115" s="460"/>
      <c r="CZ115" s="460"/>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459"/>
      <c r="AM116" s="459"/>
      <c r="AN116" s="459"/>
      <c r="AO116" s="1"/>
      <c r="AP116" s="1"/>
      <c r="AQ116" s="1"/>
      <c r="AR116" s="1"/>
      <c r="AS116" s="1"/>
      <c r="AT116" s="460"/>
      <c r="AU116" s="460"/>
      <c r="AV116" s="460"/>
      <c r="AW116" s="460"/>
      <c r="AX116" s="460"/>
      <c r="AY116" s="460"/>
      <c r="AZ116" s="460"/>
      <c r="BA116" s="460"/>
      <c r="BB116" s="460"/>
      <c r="BC116" s="460"/>
      <c r="BD116" s="460"/>
      <c r="BE116" s="460"/>
      <c r="BF116" s="460"/>
      <c r="BG116" s="460"/>
      <c r="BH116" s="460"/>
      <c r="BI116" s="460"/>
      <c r="BJ116" s="460"/>
      <c r="BK116" s="460"/>
      <c r="BL116" s="460"/>
      <c r="BM116" s="460"/>
      <c r="BN116" s="460"/>
      <c r="BO116" s="460"/>
      <c r="BP116" s="460"/>
      <c r="BQ116" s="460"/>
      <c r="BR116" s="460"/>
      <c r="BS116" s="460"/>
      <c r="BT116" s="460"/>
      <c r="BU116" s="460"/>
      <c r="BV116" s="460"/>
      <c r="BW116" s="460"/>
      <c r="BX116" s="460"/>
      <c r="BY116" s="460"/>
      <c r="BZ116" s="460"/>
      <c r="CA116" s="460"/>
      <c r="CB116" s="460"/>
      <c r="CC116" s="460"/>
      <c r="CD116" s="460"/>
      <c r="CE116" s="460"/>
      <c r="CF116" s="460"/>
      <c r="CG116" s="460"/>
      <c r="CH116" s="460"/>
      <c r="CI116" s="460"/>
      <c r="CJ116" s="460"/>
      <c r="CK116" s="460"/>
      <c r="CL116" s="460"/>
      <c r="CM116" s="460"/>
      <c r="CN116" s="460"/>
      <c r="CO116" s="460"/>
      <c r="CP116" s="460"/>
      <c r="CQ116" s="460"/>
      <c r="CR116" s="460"/>
      <c r="CS116" s="460"/>
      <c r="CT116" s="460"/>
      <c r="CU116" s="460"/>
      <c r="CV116" s="460"/>
      <c r="CW116" s="460"/>
      <c r="CX116" s="460"/>
      <c r="CY116" s="460"/>
      <c r="CZ116" s="460"/>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459"/>
      <c r="AM117" s="459"/>
      <c r="AN117" s="459"/>
      <c r="AO117" s="1"/>
      <c r="AP117" s="1"/>
      <c r="AQ117" s="1"/>
      <c r="AR117" s="1"/>
      <c r="AS117" s="1"/>
      <c r="AT117" s="460"/>
      <c r="AU117" s="460"/>
      <c r="AV117" s="460"/>
      <c r="AW117" s="460"/>
      <c r="AX117" s="460"/>
      <c r="AY117" s="460"/>
      <c r="AZ117" s="460"/>
      <c r="BA117" s="460"/>
      <c r="BB117" s="460"/>
      <c r="BC117" s="460"/>
      <c r="BD117" s="460"/>
      <c r="BE117" s="460"/>
      <c r="BF117" s="460"/>
      <c r="BG117" s="460"/>
      <c r="BH117" s="460"/>
      <c r="BI117" s="460"/>
      <c r="BJ117" s="460"/>
      <c r="BK117" s="460"/>
      <c r="BL117" s="460"/>
      <c r="BM117" s="460"/>
      <c r="BN117" s="460"/>
      <c r="BO117" s="460"/>
      <c r="BP117" s="460"/>
      <c r="BQ117" s="460"/>
      <c r="BR117" s="460"/>
      <c r="BS117" s="460"/>
      <c r="BT117" s="460"/>
      <c r="BU117" s="460"/>
      <c r="BV117" s="460"/>
      <c r="BW117" s="460"/>
      <c r="BX117" s="460"/>
      <c r="BY117" s="460"/>
      <c r="BZ117" s="460"/>
      <c r="CA117" s="460"/>
      <c r="CB117" s="460"/>
      <c r="CC117" s="460"/>
      <c r="CD117" s="460"/>
      <c r="CE117" s="460"/>
      <c r="CF117" s="460"/>
      <c r="CG117" s="460"/>
      <c r="CH117" s="460"/>
      <c r="CI117" s="460"/>
      <c r="CJ117" s="460"/>
      <c r="CK117" s="460"/>
      <c r="CL117" s="460"/>
      <c r="CM117" s="460"/>
      <c r="CN117" s="460"/>
      <c r="CO117" s="460"/>
      <c r="CP117" s="460"/>
      <c r="CQ117" s="460"/>
      <c r="CR117" s="460"/>
      <c r="CS117" s="460"/>
      <c r="CT117" s="460"/>
      <c r="CU117" s="460"/>
      <c r="CV117" s="460"/>
      <c r="CW117" s="460"/>
      <c r="CX117" s="460"/>
      <c r="CY117" s="460"/>
      <c r="CZ117" s="460"/>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459"/>
      <c r="AM118" s="459"/>
      <c r="AN118" s="459"/>
      <c r="AO118" s="1"/>
      <c r="AP118" s="1"/>
      <c r="AQ118" s="1"/>
      <c r="AR118" s="1"/>
      <c r="AS118" s="1"/>
      <c r="AT118" s="460"/>
      <c r="AU118" s="460"/>
      <c r="AV118" s="460"/>
      <c r="AW118" s="460"/>
      <c r="AX118" s="460"/>
      <c r="AY118" s="460"/>
      <c r="AZ118" s="460"/>
      <c r="BA118" s="460"/>
      <c r="BB118" s="460"/>
      <c r="BC118" s="460"/>
      <c r="BD118" s="460"/>
      <c r="BE118" s="460"/>
      <c r="BF118" s="460"/>
      <c r="BG118" s="460"/>
      <c r="BH118" s="460"/>
      <c r="BI118" s="460"/>
      <c r="BJ118" s="460"/>
      <c r="BK118" s="460"/>
      <c r="BL118" s="460"/>
      <c r="BM118" s="460"/>
      <c r="BN118" s="460"/>
      <c r="BO118" s="460"/>
      <c r="BP118" s="460"/>
      <c r="BQ118" s="460"/>
      <c r="BR118" s="460"/>
      <c r="BS118" s="460"/>
      <c r="BT118" s="460"/>
      <c r="BU118" s="460"/>
      <c r="BV118" s="460"/>
      <c r="BW118" s="460"/>
      <c r="BX118" s="460"/>
      <c r="BY118" s="460"/>
      <c r="BZ118" s="460"/>
      <c r="CA118" s="460"/>
      <c r="CB118" s="460"/>
      <c r="CC118" s="460"/>
      <c r="CD118" s="460"/>
      <c r="CE118" s="460"/>
      <c r="CF118" s="460"/>
      <c r="CG118" s="460"/>
      <c r="CH118" s="460"/>
      <c r="CI118" s="460"/>
      <c r="CJ118" s="460"/>
      <c r="CK118" s="460"/>
      <c r="CL118" s="460"/>
      <c r="CM118" s="460"/>
      <c r="CN118" s="460"/>
      <c r="CO118" s="460"/>
      <c r="CP118" s="460"/>
      <c r="CQ118" s="460"/>
      <c r="CR118" s="460"/>
      <c r="CS118" s="460"/>
      <c r="CT118" s="460"/>
      <c r="CU118" s="460"/>
      <c r="CV118" s="460"/>
      <c r="CW118" s="460"/>
      <c r="CX118" s="460"/>
      <c r="CY118" s="460"/>
      <c r="CZ118" s="460"/>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459"/>
      <c r="AM119" s="459"/>
      <c r="AN119" s="459"/>
      <c r="AO119" s="1"/>
      <c r="AP119" s="1"/>
      <c r="AQ119" s="1"/>
      <c r="AR119" s="1"/>
      <c r="AS119" s="1"/>
      <c r="AT119" s="460"/>
      <c r="AU119" s="460"/>
      <c r="AV119" s="460"/>
      <c r="AW119" s="460"/>
      <c r="AX119" s="460"/>
      <c r="AY119" s="460"/>
      <c r="AZ119" s="460"/>
      <c r="BA119" s="460"/>
      <c r="BB119" s="460"/>
      <c r="BC119" s="460"/>
      <c r="BD119" s="460"/>
      <c r="BE119" s="460"/>
      <c r="BF119" s="460"/>
      <c r="BG119" s="460"/>
      <c r="BH119" s="460"/>
      <c r="BI119" s="460"/>
      <c r="BJ119" s="460"/>
      <c r="BK119" s="460"/>
      <c r="BL119" s="460"/>
      <c r="BM119" s="460"/>
      <c r="BN119" s="460"/>
      <c r="BO119" s="460"/>
      <c r="BP119" s="460"/>
      <c r="BQ119" s="460"/>
      <c r="BR119" s="460"/>
      <c r="BS119" s="460"/>
      <c r="BT119" s="460"/>
      <c r="BU119" s="460"/>
      <c r="BV119" s="460"/>
      <c r="BW119" s="460"/>
      <c r="BX119" s="460"/>
      <c r="BY119" s="460"/>
      <c r="BZ119" s="460"/>
      <c r="CA119" s="460"/>
      <c r="CB119" s="460"/>
      <c r="CC119" s="460"/>
      <c r="CD119" s="460"/>
      <c r="CE119" s="460"/>
      <c r="CF119" s="460"/>
      <c r="CG119" s="460"/>
      <c r="CH119" s="460"/>
      <c r="CI119" s="460"/>
      <c r="CJ119" s="460"/>
      <c r="CK119" s="460"/>
      <c r="CL119" s="460"/>
      <c r="CM119" s="460"/>
      <c r="CN119" s="460"/>
      <c r="CO119" s="460"/>
      <c r="CP119" s="460"/>
      <c r="CQ119" s="460"/>
      <c r="CR119" s="460"/>
      <c r="CS119" s="460"/>
      <c r="CT119" s="460"/>
      <c r="CU119" s="460"/>
      <c r="CV119" s="460"/>
      <c r="CW119" s="460"/>
      <c r="CX119" s="460"/>
      <c r="CY119" s="460"/>
      <c r="CZ119" s="460"/>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459"/>
      <c r="AM120" s="459"/>
      <c r="AN120" s="459"/>
      <c r="AO120" s="1"/>
      <c r="AP120" s="1"/>
      <c r="AQ120" s="1"/>
      <c r="AR120" s="1"/>
      <c r="AS120" s="1"/>
      <c r="AT120" s="460"/>
      <c r="AU120" s="460"/>
      <c r="AV120" s="460"/>
      <c r="AW120" s="460"/>
      <c r="AX120" s="460"/>
      <c r="AY120" s="460"/>
      <c r="AZ120" s="460"/>
      <c r="BA120" s="460"/>
      <c r="BB120" s="460"/>
      <c r="BC120" s="460"/>
      <c r="BD120" s="460"/>
      <c r="BE120" s="460"/>
      <c r="BF120" s="460"/>
      <c r="BG120" s="460"/>
      <c r="BH120" s="460"/>
      <c r="BI120" s="460"/>
      <c r="BJ120" s="460"/>
      <c r="BK120" s="460"/>
      <c r="BL120" s="460"/>
      <c r="BM120" s="460"/>
      <c r="BN120" s="460"/>
      <c r="BO120" s="460"/>
      <c r="BP120" s="460"/>
      <c r="BQ120" s="460"/>
      <c r="BR120" s="460"/>
      <c r="BS120" s="460"/>
      <c r="BT120" s="460"/>
      <c r="BU120" s="460"/>
      <c r="BV120" s="460"/>
      <c r="BW120" s="460"/>
      <c r="BX120" s="460"/>
      <c r="BY120" s="460"/>
      <c r="BZ120" s="460"/>
      <c r="CA120" s="460"/>
      <c r="CB120" s="460"/>
      <c r="CC120" s="460"/>
      <c r="CD120" s="460"/>
      <c r="CE120" s="460"/>
      <c r="CF120" s="460"/>
      <c r="CG120" s="460"/>
      <c r="CH120" s="460"/>
      <c r="CI120" s="460"/>
      <c r="CJ120" s="460"/>
      <c r="CK120" s="460"/>
      <c r="CL120" s="460"/>
      <c r="CM120" s="460"/>
      <c r="CN120" s="460"/>
      <c r="CO120" s="460"/>
      <c r="CP120" s="460"/>
      <c r="CQ120" s="460"/>
      <c r="CR120" s="460"/>
      <c r="CS120" s="460"/>
      <c r="CT120" s="460"/>
      <c r="CU120" s="460"/>
      <c r="CV120" s="460"/>
      <c r="CW120" s="460"/>
      <c r="CX120" s="460"/>
      <c r="CY120" s="460"/>
      <c r="CZ120" s="460"/>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459"/>
      <c r="AM121" s="459"/>
      <c r="AN121" s="459"/>
      <c r="AO121" s="1"/>
      <c r="AP121" s="1"/>
      <c r="AQ121" s="1"/>
      <c r="AR121" s="1"/>
      <c r="AS121" s="1"/>
      <c r="AT121" s="460"/>
      <c r="AU121" s="460"/>
      <c r="AV121" s="460"/>
      <c r="AW121" s="460"/>
      <c r="AX121" s="460"/>
      <c r="AY121" s="460"/>
      <c r="AZ121" s="460"/>
      <c r="BA121" s="460"/>
      <c r="BB121" s="460"/>
      <c r="BC121" s="460"/>
      <c r="BD121" s="460"/>
      <c r="BE121" s="460"/>
      <c r="BF121" s="460"/>
      <c r="BG121" s="460"/>
      <c r="BH121" s="460"/>
      <c r="BI121" s="460"/>
      <c r="BJ121" s="460"/>
      <c r="BK121" s="460"/>
      <c r="BL121" s="460"/>
      <c r="BM121" s="460"/>
      <c r="BN121" s="460"/>
      <c r="BO121" s="460"/>
      <c r="BP121" s="460"/>
      <c r="BQ121" s="460"/>
      <c r="BR121" s="460"/>
      <c r="BS121" s="460"/>
      <c r="BT121" s="460"/>
      <c r="BU121" s="460"/>
      <c r="BV121" s="460"/>
      <c r="BW121" s="460"/>
      <c r="BX121" s="460"/>
      <c r="BY121" s="460"/>
      <c r="BZ121" s="460"/>
      <c r="CA121" s="460"/>
      <c r="CB121" s="460"/>
      <c r="CC121" s="460"/>
      <c r="CD121" s="460"/>
      <c r="CE121" s="460"/>
      <c r="CF121" s="460"/>
      <c r="CG121" s="460"/>
      <c r="CH121" s="460"/>
      <c r="CI121" s="460"/>
      <c r="CJ121" s="460"/>
      <c r="CK121" s="460"/>
      <c r="CL121" s="460"/>
      <c r="CM121" s="460"/>
      <c r="CN121" s="460"/>
      <c r="CO121" s="460"/>
      <c r="CP121" s="460"/>
      <c r="CQ121" s="460"/>
      <c r="CR121" s="460"/>
      <c r="CS121" s="460"/>
      <c r="CT121" s="460"/>
      <c r="CU121" s="460"/>
      <c r="CV121" s="460"/>
      <c r="CW121" s="460"/>
      <c r="CX121" s="460"/>
      <c r="CY121" s="460"/>
      <c r="CZ121" s="460"/>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459"/>
      <c r="AM122" s="459"/>
      <c r="AN122" s="459"/>
      <c r="AO122" s="1"/>
      <c r="AP122" s="1"/>
      <c r="AQ122" s="1"/>
      <c r="AR122" s="1"/>
      <c r="AS122" s="1"/>
      <c r="AT122" s="460"/>
      <c r="AU122" s="460"/>
      <c r="AV122" s="460"/>
      <c r="AW122" s="460"/>
      <c r="AX122" s="460"/>
      <c r="AY122" s="460"/>
      <c r="AZ122" s="460"/>
      <c r="BA122" s="460"/>
      <c r="BB122" s="460"/>
      <c r="BC122" s="460"/>
      <c r="BD122" s="460"/>
      <c r="BE122" s="460"/>
      <c r="BF122" s="460"/>
      <c r="BG122" s="460"/>
      <c r="BH122" s="460"/>
      <c r="BI122" s="460"/>
      <c r="BJ122" s="460"/>
      <c r="BK122" s="460"/>
      <c r="BL122" s="460"/>
      <c r="BM122" s="460"/>
      <c r="BN122" s="460"/>
      <c r="BO122" s="460"/>
      <c r="BP122" s="460"/>
      <c r="BQ122" s="460"/>
      <c r="BR122" s="460"/>
      <c r="BS122" s="460"/>
      <c r="BT122" s="460"/>
      <c r="BU122" s="460"/>
      <c r="BV122" s="460"/>
      <c r="BW122" s="460"/>
      <c r="BX122" s="460"/>
      <c r="BY122" s="460"/>
      <c r="BZ122" s="460"/>
      <c r="CA122" s="460"/>
      <c r="CB122" s="460"/>
      <c r="CC122" s="460"/>
      <c r="CD122" s="460"/>
      <c r="CE122" s="460"/>
      <c r="CF122" s="460"/>
      <c r="CG122" s="460"/>
      <c r="CH122" s="460"/>
      <c r="CI122" s="460"/>
      <c r="CJ122" s="460"/>
      <c r="CK122" s="460"/>
      <c r="CL122" s="460"/>
      <c r="CM122" s="460"/>
      <c r="CN122" s="460"/>
      <c r="CO122" s="460"/>
      <c r="CP122" s="460"/>
      <c r="CQ122" s="460"/>
      <c r="CR122" s="460"/>
      <c r="CS122" s="460"/>
      <c r="CT122" s="460"/>
      <c r="CU122" s="460"/>
      <c r="CV122" s="460"/>
      <c r="CW122" s="460"/>
      <c r="CX122" s="460"/>
      <c r="CY122" s="460"/>
      <c r="CZ122" s="460"/>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459"/>
      <c r="AM123" s="459"/>
      <c r="AN123" s="459"/>
      <c r="AO123" s="1"/>
      <c r="AP123" s="1"/>
      <c r="AQ123" s="1"/>
      <c r="AR123" s="1"/>
      <c r="AS123" s="1"/>
      <c r="AT123" s="460"/>
      <c r="AU123" s="460"/>
      <c r="AV123" s="460"/>
      <c r="AW123" s="460"/>
      <c r="AX123" s="460"/>
      <c r="AY123" s="460"/>
      <c r="AZ123" s="460"/>
      <c r="BA123" s="460"/>
      <c r="BB123" s="460"/>
      <c r="BC123" s="460"/>
      <c r="BD123" s="460"/>
      <c r="BE123" s="460"/>
      <c r="BF123" s="460"/>
      <c r="BG123" s="460"/>
      <c r="BH123" s="460"/>
      <c r="BI123" s="460"/>
      <c r="BJ123" s="460"/>
      <c r="BK123" s="460"/>
      <c r="BL123" s="460"/>
      <c r="BM123" s="460"/>
      <c r="BN123" s="460"/>
      <c r="BO123" s="460"/>
      <c r="BP123" s="460"/>
      <c r="BQ123" s="460"/>
      <c r="BR123" s="460"/>
      <c r="BS123" s="460"/>
      <c r="BT123" s="460"/>
      <c r="BU123" s="460"/>
      <c r="BV123" s="460"/>
      <c r="BW123" s="460"/>
      <c r="BX123" s="460"/>
      <c r="BY123" s="460"/>
      <c r="BZ123" s="460"/>
      <c r="CA123" s="460"/>
      <c r="CB123" s="460"/>
      <c r="CC123" s="460"/>
      <c r="CD123" s="460"/>
      <c r="CE123" s="460"/>
      <c r="CF123" s="460"/>
      <c r="CG123" s="460"/>
      <c r="CH123" s="460"/>
      <c r="CI123" s="460"/>
      <c r="CJ123" s="460"/>
      <c r="CK123" s="460"/>
      <c r="CL123" s="460"/>
      <c r="CM123" s="460"/>
      <c r="CN123" s="460"/>
      <c r="CO123" s="460"/>
      <c r="CP123" s="460"/>
      <c r="CQ123" s="460"/>
      <c r="CR123" s="460"/>
      <c r="CS123" s="460"/>
      <c r="CT123" s="460"/>
      <c r="CU123" s="460"/>
      <c r="CV123" s="460"/>
      <c r="CW123" s="460"/>
      <c r="CX123" s="460"/>
      <c r="CY123" s="460"/>
      <c r="CZ123" s="460"/>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459"/>
      <c r="AM124" s="459"/>
      <c r="AN124" s="459"/>
      <c r="AO124" s="1"/>
      <c r="AP124" s="1"/>
      <c r="AQ124" s="1"/>
      <c r="AR124" s="1"/>
      <c r="AS124" s="1"/>
      <c r="AT124" s="460"/>
      <c r="AU124" s="460"/>
      <c r="AV124" s="460"/>
      <c r="AW124" s="460"/>
      <c r="AX124" s="460"/>
      <c r="AY124" s="460"/>
      <c r="AZ124" s="460"/>
      <c r="BA124" s="460"/>
      <c r="BB124" s="460"/>
      <c r="BC124" s="460"/>
      <c r="BD124" s="460"/>
      <c r="BE124" s="460"/>
      <c r="BF124" s="460"/>
      <c r="BG124" s="460"/>
      <c r="BH124" s="460"/>
      <c r="BI124" s="460"/>
      <c r="BJ124" s="460"/>
      <c r="BK124" s="460"/>
      <c r="BL124" s="460"/>
      <c r="BM124" s="460"/>
      <c r="BN124" s="460"/>
      <c r="BO124" s="460"/>
      <c r="BP124" s="460"/>
      <c r="BQ124" s="460"/>
      <c r="BR124" s="460"/>
      <c r="BS124" s="460"/>
      <c r="BT124" s="460"/>
      <c r="BU124" s="460"/>
      <c r="BV124" s="460"/>
      <c r="BW124" s="460"/>
      <c r="BX124" s="460"/>
      <c r="BY124" s="460"/>
      <c r="BZ124" s="460"/>
      <c r="CA124" s="460"/>
      <c r="CB124" s="460"/>
      <c r="CC124" s="460"/>
      <c r="CD124" s="460"/>
      <c r="CE124" s="460"/>
      <c r="CF124" s="460"/>
      <c r="CG124" s="460"/>
      <c r="CH124" s="460"/>
      <c r="CI124" s="460"/>
      <c r="CJ124" s="460"/>
      <c r="CK124" s="460"/>
      <c r="CL124" s="460"/>
      <c r="CM124" s="460"/>
      <c r="CN124" s="460"/>
      <c r="CO124" s="460"/>
      <c r="CP124" s="460"/>
      <c r="CQ124" s="460"/>
      <c r="CR124" s="460"/>
      <c r="CS124" s="460"/>
      <c r="CT124" s="460"/>
      <c r="CU124" s="460"/>
      <c r="CV124" s="460"/>
      <c r="CW124" s="460"/>
      <c r="CX124" s="460"/>
      <c r="CY124" s="460"/>
      <c r="CZ124" s="460"/>
    </row>
    <row r="125" spans="1:104" s="81" customFormat="1" ht="16.5" hidden="1" outlineLevel="1">
      <c r="A125" s="252"/>
      <c r="B125" s="253" t="str">
        <f>$A$53</f>
        <v>所定労働日数(日/月)</v>
      </c>
      <c r="C125" s="237"/>
      <c r="D125" s="252"/>
      <c r="E125" s="236">
        <f>$A$54</f>
        <v>18</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459"/>
      <c r="AM125" s="459"/>
      <c r="AN125" s="459"/>
      <c r="AO125" s="1"/>
      <c r="AP125" s="1"/>
      <c r="AQ125" s="1"/>
      <c r="AR125" s="1"/>
      <c r="AS125" s="1"/>
      <c r="AT125" s="460"/>
      <c r="AU125" s="460"/>
      <c r="AV125" s="460"/>
      <c r="AW125" s="460"/>
      <c r="AX125" s="460"/>
      <c r="AY125" s="460"/>
      <c r="AZ125" s="460"/>
      <c r="BA125" s="460"/>
      <c r="BB125" s="460"/>
      <c r="BC125" s="460"/>
      <c r="BD125" s="460"/>
      <c r="BE125" s="460"/>
      <c r="BF125" s="460"/>
      <c r="BG125" s="460"/>
      <c r="BH125" s="460"/>
      <c r="BI125" s="460"/>
      <c r="BJ125" s="460"/>
      <c r="BK125" s="460"/>
      <c r="BL125" s="460"/>
      <c r="BM125" s="460"/>
      <c r="BN125" s="460"/>
      <c r="BO125" s="460"/>
      <c r="BP125" s="460"/>
      <c r="BQ125" s="460"/>
      <c r="BR125" s="460"/>
      <c r="BS125" s="460"/>
      <c r="BT125" s="460"/>
      <c r="BU125" s="460"/>
      <c r="BV125" s="460"/>
      <c r="BW125" s="460"/>
      <c r="BX125" s="460"/>
      <c r="BY125" s="460"/>
      <c r="BZ125" s="460"/>
      <c r="CA125" s="460"/>
      <c r="CB125" s="460"/>
      <c r="CC125" s="460"/>
      <c r="CD125" s="460"/>
      <c r="CE125" s="460"/>
      <c r="CF125" s="460"/>
      <c r="CG125" s="460"/>
      <c r="CH125" s="460"/>
      <c r="CI125" s="460"/>
      <c r="CJ125" s="460"/>
      <c r="CK125" s="460"/>
      <c r="CL125" s="460"/>
      <c r="CM125" s="460"/>
      <c r="CN125" s="460"/>
      <c r="CO125" s="460"/>
      <c r="CP125" s="460"/>
      <c r="CQ125" s="460"/>
      <c r="CR125" s="460"/>
      <c r="CS125" s="460"/>
      <c r="CT125" s="460"/>
      <c r="CU125" s="460"/>
      <c r="CV125" s="460"/>
      <c r="CW125" s="460"/>
      <c r="CX125" s="460"/>
      <c r="CY125" s="460"/>
      <c r="CZ125" s="460"/>
    </row>
    <row r="126" spans="1:104" s="81" customFormat="1" ht="16.5" hidden="1" outlineLevel="1">
      <c r="A126" s="252"/>
      <c r="B126" s="267" t="str">
        <f>$E$53</f>
        <v>休暇日数(日/月)</v>
      </c>
      <c r="C126" s="261"/>
      <c r="D126" s="252"/>
      <c r="E126" s="236">
        <f>$E$54</f>
        <v>0</v>
      </c>
      <c r="F126" s="262">
        <f>$F$54</f>
        <v>18</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459"/>
      <c r="AM126" s="459"/>
      <c r="AN126" s="459"/>
      <c r="AO126" s="1"/>
      <c r="AP126" s="1"/>
      <c r="AQ126" s="1"/>
      <c r="AR126" s="1"/>
      <c r="AS126" s="1"/>
      <c r="AT126" s="460"/>
      <c r="AU126" s="460"/>
      <c r="AV126" s="460"/>
      <c r="AW126" s="460"/>
      <c r="AX126" s="460"/>
      <c r="AY126" s="460"/>
      <c r="AZ126" s="460"/>
      <c r="BA126" s="460"/>
      <c r="BB126" s="460"/>
      <c r="BC126" s="460"/>
      <c r="BD126" s="460"/>
      <c r="BE126" s="460"/>
      <c r="BF126" s="460"/>
      <c r="BG126" s="460"/>
      <c r="BH126" s="460"/>
      <c r="BI126" s="460"/>
      <c r="BJ126" s="460"/>
      <c r="BK126" s="460"/>
      <c r="BL126" s="460"/>
      <c r="BM126" s="460"/>
      <c r="BN126" s="460"/>
      <c r="BO126" s="460"/>
      <c r="BP126" s="460"/>
      <c r="BQ126" s="460"/>
      <c r="BR126" s="460"/>
      <c r="BS126" s="460"/>
      <c r="BT126" s="460"/>
      <c r="BU126" s="460"/>
      <c r="BV126" s="460"/>
      <c r="BW126" s="460"/>
      <c r="BX126" s="460"/>
      <c r="BY126" s="460"/>
      <c r="BZ126" s="460"/>
      <c r="CA126" s="460"/>
      <c r="CB126" s="460"/>
      <c r="CC126" s="460"/>
      <c r="CD126" s="460"/>
      <c r="CE126" s="460"/>
      <c r="CF126" s="460"/>
      <c r="CG126" s="460"/>
      <c r="CH126" s="460"/>
      <c r="CI126" s="460"/>
      <c r="CJ126" s="460"/>
      <c r="CK126" s="460"/>
      <c r="CL126" s="460"/>
      <c r="CM126" s="460"/>
      <c r="CN126" s="460"/>
      <c r="CO126" s="460"/>
      <c r="CP126" s="460"/>
      <c r="CQ126" s="460"/>
      <c r="CR126" s="460"/>
      <c r="CS126" s="460"/>
      <c r="CT126" s="460"/>
      <c r="CU126" s="460"/>
      <c r="CV126" s="460"/>
      <c r="CW126" s="460"/>
      <c r="CX126" s="460"/>
      <c r="CY126" s="460"/>
      <c r="CZ126" s="460"/>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459"/>
      <c r="AM127" s="459"/>
      <c r="AN127" s="459"/>
      <c r="AO127" s="1"/>
      <c r="AP127" s="1"/>
      <c r="AQ127" s="1"/>
      <c r="AR127" s="1"/>
      <c r="AS127" s="1"/>
      <c r="AT127" s="460"/>
      <c r="AU127" s="460"/>
      <c r="AV127" s="460"/>
      <c r="AW127" s="460"/>
      <c r="AX127" s="460"/>
      <c r="AY127" s="460"/>
      <c r="AZ127" s="460"/>
      <c r="BA127" s="460"/>
      <c r="BB127" s="460"/>
      <c r="BC127" s="460"/>
      <c r="BD127" s="460"/>
      <c r="BE127" s="460"/>
      <c r="BF127" s="460"/>
      <c r="BG127" s="460"/>
      <c r="BH127" s="460"/>
      <c r="BI127" s="460"/>
      <c r="BJ127" s="460"/>
      <c r="BK127" s="460"/>
      <c r="BL127" s="460"/>
      <c r="BM127" s="460"/>
      <c r="BN127" s="460"/>
      <c r="BO127" s="460"/>
      <c r="BP127" s="460"/>
      <c r="BQ127" s="460"/>
      <c r="BR127" s="460"/>
      <c r="BS127" s="460"/>
      <c r="BT127" s="460"/>
      <c r="BU127" s="460"/>
      <c r="BV127" s="460"/>
      <c r="BW127" s="460"/>
      <c r="BX127" s="460"/>
      <c r="BY127" s="460"/>
      <c r="BZ127" s="460"/>
      <c r="CA127" s="460"/>
      <c r="CB127" s="460"/>
      <c r="CC127" s="460"/>
      <c r="CD127" s="460"/>
      <c r="CE127" s="460"/>
      <c r="CF127" s="460"/>
      <c r="CG127" s="460"/>
      <c r="CH127" s="460"/>
      <c r="CI127" s="460"/>
      <c r="CJ127" s="460"/>
      <c r="CK127" s="460"/>
      <c r="CL127" s="460"/>
      <c r="CM127" s="460"/>
      <c r="CN127" s="460"/>
      <c r="CO127" s="460"/>
      <c r="CP127" s="460"/>
      <c r="CQ127" s="460"/>
      <c r="CR127" s="460"/>
      <c r="CS127" s="460"/>
      <c r="CT127" s="460"/>
      <c r="CU127" s="460"/>
      <c r="CV127" s="460"/>
      <c r="CW127" s="460"/>
      <c r="CX127" s="460"/>
      <c r="CY127" s="460"/>
      <c r="CZ127" s="460"/>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459"/>
      <c r="AM128" s="459"/>
      <c r="AN128" s="459"/>
      <c r="AO128" s="1"/>
      <c r="AP128" s="1"/>
      <c r="AQ128" s="1"/>
      <c r="AR128" s="1"/>
      <c r="AS128" s="1"/>
      <c r="AT128" s="460"/>
      <c r="AU128" s="460"/>
      <c r="AV128" s="460"/>
      <c r="AW128" s="460"/>
      <c r="AX128" s="460"/>
      <c r="AY128" s="460"/>
      <c r="AZ128" s="460"/>
      <c r="BA128" s="460"/>
      <c r="BB128" s="460"/>
      <c r="BC128" s="460"/>
      <c r="BD128" s="460"/>
      <c r="BE128" s="460"/>
      <c r="BF128" s="460"/>
      <c r="BG128" s="460"/>
      <c r="BH128" s="460"/>
      <c r="BI128" s="460"/>
      <c r="BJ128" s="460"/>
      <c r="BK128" s="460"/>
      <c r="BL128" s="460"/>
      <c r="BM128" s="460"/>
      <c r="BN128" s="460"/>
      <c r="BO128" s="460"/>
      <c r="BP128" s="460"/>
      <c r="BQ128" s="460"/>
      <c r="BR128" s="460"/>
      <c r="BS128" s="460"/>
      <c r="BT128" s="460"/>
      <c r="BU128" s="460"/>
      <c r="BV128" s="460"/>
      <c r="BW128" s="460"/>
      <c r="BX128" s="460"/>
      <c r="BY128" s="460"/>
      <c r="BZ128" s="460"/>
      <c r="CA128" s="460"/>
      <c r="CB128" s="460"/>
      <c r="CC128" s="460"/>
      <c r="CD128" s="460"/>
      <c r="CE128" s="460"/>
      <c r="CF128" s="460"/>
      <c r="CG128" s="460"/>
      <c r="CH128" s="460"/>
      <c r="CI128" s="460"/>
      <c r="CJ128" s="460"/>
      <c r="CK128" s="460"/>
      <c r="CL128" s="460"/>
      <c r="CM128" s="460"/>
      <c r="CN128" s="460"/>
      <c r="CO128" s="460"/>
      <c r="CP128" s="460"/>
      <c r="CQ128" s="460"/>
      <c r="CR128" s="460"/>
      <c r="CS128" s="460"/>
      <c r="CT128" s="460"/>
      <c r="CU128" s="460"/>
      <c r="CV128" s="460"/>
      <c r="CW128" s="460"/>
      <c r="CX128" s="460"/>
      <c r="CY128" s="460"/>
      <c r="CZ128" s="460"/>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459"/>
      <c r="AM129" s="459"/>
      <c r="AN129" s="459"/>
      <c r="AO129" s="1"/>
      <c r="AP129" s="1"/>
      <c r="AQ129" s="1"/>
      <c r="AR129" s="1"/>
      <c r="AS129" s="1"/>
      <c r="AT129" s="460"/>
      <c r="AU129" s="460"/>
      <c r="AV129" s="460"/>
      <c r="AW129" s="460"/>
      <c r="AX129" s="460"/>
      <c r="AY129" s="460"/>
      <c r="AZ129" s="460"/>
      <c r="BA129" s="460"/>
      <c r="BB129" s="460"/>
      <c r="BC129" s="460"/>
      <c r="BD129" s="460"/>
      <c r="BE129" s="460"/>
      <c r="BF129" s="460"/>
      <c r="BG129" s="460"/>
      <c r="BH129" s="460"/>
      <c r="BI129" s="460"/>
      <c r="BJ129" s="460"/>
      <c r="BK129" s="460"/>
      <c r="BL129" s="460"/>
      <c r="BM129" s="460"/>
      <c r="BN129" s="460"/>
      <c r="BO129" s="460"/>
      <c r="BP129" s="460"/>
      <c r="BQ129" s="460"/>
      <c r="BR129" s="460"/>
      <c r="BS129" s="460"/>
      <c r="BT129" s="460"/>
      <c r="BU129" s="460"/>
      <c r="BV129" s="460"/>
      <c r="BW129" s="460"/>
      <c r="BX129" s="460"/>
      <c r="BY129" s="460"/>
      <c r="BZ129" s="460"/>
      <c r="CA129" s="460"/>
      <c r="CB129" s="460"/>
      <c r="CC129" s="460"/>
      <c r="CD129" s="460"/>
      <c r="CE129" s="460"/>
      <c r="CF129" s="460"/>
      <c r="CG129" s="460"/>
      <c r="CH129" s="460"/>
      <c r="CI129" s="460"/>
      <c r="CJ129" s="460"/>
      <c r="CK129" s="460"/>
      <c r="CL129" s="460"/>
      <c r="CM129" s="460"/>
      <c r="CN129" s="460"/>
      <c r="CO129" s="460"/>
      <c r="CP129" s="460"/>
      <c r="CQ129" s="460"/>
      <c r="CR129" s="460"/>
      <c r="CS129" s="460"/>
      <c r="CT129" s="460"/>
      <c r="CU129" s="460"/>
      <c r="CV129" s="460"/>
      <c r="CW129" s="460"/>
      <c r="CX129" s="460"/>
      <c r="CY129" s="460"/>
      <c r="CZ129" s="460"/>
    </row>
    <row r="130" spans="1:104" s="81" customFormat="1" ht="19.350000000000001" hidden="1" customHeight="1" outlineLevel="1">
      <c r="A130" s="252"/>
      <c r="B130" s="423">
        <f>O126</f>
        <v>0</v>
      </c>
      <c r="C130" s="42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459"/>
      <c r="AM130" s="459"/>
      <c r="AN130" s="459"/>
      <c r="AO130" s="1"/>
      <c r="AP130" s="1"/>
      <c r="AQ130" s="1"/>
      <c r="AR130" s="1"/>
      <c r="AS130" s="1"/>
      <c r="AT130" s="460"/>
      <c r="AU130" s="460"/>
      <c r="AV130" s="460"/>
      <c r="AW130" s="460"/>
      <c r="AX130" s="460"/>
      <c r="AY130" s="460"/>
      <c r="AZ130" s="460"/>
      <c r="BA130" s="460"/>
      <c r="BB130" s="460"/>
      <c r="BC130" s="460"/>
      <c r="BD130" s="460"/>
      <c r="BE130" s="460"/>
      <c r="BF130" s="460"/>
      <c r="BG130" s="460"/>
      <c r="BH130" s="460"/>
      <c r="BI130" s="460"/>
      <c r="BJ130" s="460"/>
      <c r="BK130" s="460"/>
      <c r="BL130" s="460"/>
      <c r="BM130" s="460"/>
      <c r="BN130" s="460"/>
      <c r="BO130" s="460"/>
      <c r="BP130" s="460"/>
      <c r="BQ130" s="460"/>
      <c r="BR130" s="460"/>
      <c r="BS130" s="460"/>
      <c r="BT130" s="460"/>
      <c r="BU130" s="460"/>
      <c r="BV130" s="460"/>
      <c r="BW130" s="460"/>
      <c r="BX130" s="460"/>
      <c r="BY130" s="460"/>
      <c r="BZ130" s="460"/>
      <c r="CA130" s="460"/>
      <c r="CB130" s="460"/>
      <c r="CC130" s="460"/>
      <c r="CD130" s="460"/>
      <c r="CE130" s="460"/>
      <c r="CF130" s="460"/>
      <c r="CG130" s="460"/>
      <c r="CH130" s="460"/>
      <c r="CI130" s="460"/>
      <c r="CJ130" s="460"/>
      <c r="CK130" s="460"/>
      <c r="CL130" s="460"/>
      <c r="CM130" s="460"/>
      <c r="CN130" s="460"/>
      <c r="CO130" s="460"/>
      <c r="CP130" s="460"/>
      <c r="CQ130" s="460"/>
      <c r="CR130" s="460"/>
      <c r="CS130" s="460"/>
      <c r="CT130" s="460"/>
      <c r="CU130" s="460"/>
      <c r="CV130" s="460"/>
      <c r="CW130" s="460"/>
      <c r="CX130" s="460"/>
      <c r="CY130" s="460"/>
      <c r="CZ130" s="460"/>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459"/>
      <c r="AM131" s="459"/>
      <c r="AN131" s="459"/>
      <c r="AO131" s="1"/>
      <c r="AP131" s="1"/>
      <c r="AQ131" s="1"/>
      <c r="AR131" s="1"/>
      <c r="AS131" s="1"/>
      <c r="AT131" s="460"/>
      <c r="AU131" s="460"/>
      <c r="AV131" s="460"/>
      <c r="AW131" s="460"/>
      <c r="AX131" s="460"/>
      <c r="AY131" s="460"/>
      <c r="AZ131" s="460"/>
      <c r="BA131" s="460"/>
      <c r="BB131" s="460"/>
      <c r="BC131" s="460"/>
      <c r="BD131" s="460"/>
      <c r="BE131" s="460"/>
      <c r="BF131" s="460"/>
      <c r="BG131" s="460"/>
      <c r="BH131" s="460"/>
      <c r="BI131" s="460"/>
      <c r="BJ131" s="460"/>
      <c r="BK131" s="460"/>
      <c r="BL131" s="460"/>
      <c r="BM131" s="460"/>
      <c r="BN131" s="460"/>
      <c r="BO131" s="460"/>
      <c r="BP131" s="460"/>
      <c r="BQ131" s="460"/>
      <c r="BR131" s="460"/>
      <c r="BS131" s="460"/>
      <c r="BT131" s="460"/>
      <c r="BU131" s="460"/>
      <c r="BV131" s="460"/>
      <c r="BW131" s="460"/>
      <c r="BX131" s="460"/>
      <c r="BY131" s="460"/>
      <c r="BZ131" s="460"/>
      <c r="CA131" s="460"/>
      <c r="CB131" s="460"/>
      <c r="CC131" s="460"/>
      <c r="CD131" s="460"/>
      <c r="CE131" s="460"/>
      <c r="CF131" s="460"/>
      <c r="CG131" s="460"/>
      <c r="CH131" s="460"/>
      <c r="CI131" s="460"/>
      <c r="CJ131" s="460"/>
      <c r="CK131" s="460"/>
      <c r="CL131" s="460"/>
      <c r="CM131" s="460"/>
      <c r="CN131" s="460"/>
      <c r="CO131" s="460"/>
      <c r="CP131" s="460"/>
      <c r="CQ131" s="460"/>
      <c r="CR131" s="460"/>
      <c r="CS131" s="460"/>
      <c r="CT131" s="460"/>
      <c r="CU131" s="460"/>
      <c r="CV131" s="460"/>
      <c r="CW131" s="460"/>
      <c r="CX131" s="460"/>
      <c r="CY131" s="460"/>
      <c r="CZ131" s="460"/>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459"/>
      <c r="AM132" s="459"/>
      <c r="AN132" s="459"/>
      <c r="AO132" s="1"/>
      <c r="AP132" s="1"/>
      <c r="AQ132" s="1"/>
      <c r="AR132" s="1"/>
      <c r="AS132" s="1"/>
      <c r="AT132" s="460"/>
      <c r="AU132" s="460"/>
      <c r="AV132" s="460"/>
      <c r="AW132" s="460"/>
      <c r="AX132" s="460"/>
      <c r="AY132" s="460"/>
      <c r="AZ132" s="460"/>
      <c r="BA132" s="460"/>
      <c r="BB132" s="460"/>
      <c r="BC132" s="460"/>
      <c r="BD132" s="460"/>
      <c r="BE132" s="460"/>
      <c r="BF132" s="460"/>
      <c r="BG132" s="460"/>
      <c r="BH132" s="460"/>
      <c r="BI132" s="460"/>
      <c r="BJ132" s="460"/>
      <c r="BK132" s="460"/>
      <c r="BL132" s="460"/>
      <c r="BM132" s="460"/>
      <c r="BN132" s="460"/>
      <c r="BO132" s="460"/>
      <c r="BP132" s="460"/>
      <c r="BQ132" s="460"/>
      <c r="BR132" s="460"/>
      <c r="BS132" s="460"/>
      <c r="BT132" s="460"/>
      <c r="BU132" s="460"/>
      <c r="BV132" s="460"/>
      <c r="BW132" s="460"/>
      <c r="BX132" s="460"/>
      <c r="BY132" s="460"/>
      <c r="BZ132" s="460"/>
      <c r="CA132" s="460"/>
      <c r="CB132" s="460"/>
      <c r="CC132" s="460"/>
      <c r="CD132" s="460"/>
      <c r="CE132" s="460"/>
      <c r="CF132" s="460"/>
      <c r="CG132" s="460"/>
      <c r="CH132" s="460"/>
      <c r="CI132" s="460"/>
      <c r="CJ132" s="460"/>
      <c r="CK132" s="460"/>
      <c r="CL132" s="460"/>
      <c r="CM132" s="460"/>
      <c r="CN132" s="460"/>
      <c r="CO132" s="460"/>
      <c r="CP132" s="460"/>
      <c r="CQ132" s="460"/>
      <c r="CR132" s="460"/>
      <c r="CS132" s="460"/>
      <c r="CT132" s="460"/>
      <c r="CU132" s="460"/>
      <c r="CV132" s="460"/>
      <c r="CW132" s="460"/>
      <c r="CX132" s="460"/>
      <c r="CY132" s="460"/>
      <c r="CZ132" s="460"/>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459"/>
      <c r="AM133" s="459"/>
      <c r="AN133" s="459"/>
      <c r="AO133" s="1"/>
      <c r="AP133" s="1"/>
      <c r="AQ133" s="1"/>
      <c r="AR133" s="1"/>
      <c r="AS133" s="1"/>
      <c r="AT133" s="460"/>
      <c r="AU133" s="460"/>
      <c r="AV133" s="460"/>
      <c r="AW133" s="460"/>
      <c r="AX133" s="460"/>
      <c r="AY133" s="460"/>
      <c r="AZ133" s="460"/>
      <c r="BA133" s="460"/>
      <c r="BB133" s="460"/>
      <c r="BC133" s="460"/>
      <c r="BD133" s="460"/>
      <c r="BE133" s="460"/>
      <c r="BF133" s="460"/>
      <c r="BG133" s="460"/>
      <c r="BH133" s="460"/>
      <c r="BI133" s="460"/>
      <c r="BJ133" s="460"/>
      <c r="BK133" s="460"/>
      <c r="BL133" s="460"/>
      <c r="BM133" s="460"/>
      <c r="BN133" s="460"/>
      <c r="BO133" s="460"/>
      <c r="BP133" s="460"/>
      <c r="BQ133" s="460"/>
      <c r="BR133" s="460"/>
      <c r="BS133" s="460"/>
      <c r="BT133" s="460"/>
      <c r="BU133" s="460"/>
      <c r="BV133" s="460"/>
      <c r="BW133" s="460"/>
      <c r="BX133" s="460"/>
      <c r="BY133" s="460"/>
      <c r="BZ133" s="460"/>
      <c r="CA133" s="460"/>
      <c r="CB133" s="460"/>
      <c r="CC133" s="460"/>
      <c r="CD133" s="460"/>
      <c r="CE133" s="460"/>
      <c r="CF133" s="460"/>
      <c r="CG133" s="460"/>
      <c r="CH133" s="460"/>
      <c r="CI133" s="460"/>
      <c r="CJ133" s="460"/>
      <c r="CK133" s="460"/>
      <c r="CL133" s="460"/>
      <c r="CM133" s="460"/>
      <c r="CN133" s="460"/>
      <c r="CO133" s="460"/>
      <c r="CP133" s="460"/>
      <c r="CQ133" s="460"/>
      <c r="CR133" s="460"/>
      <c r="CS133" s="460"/>
      <c r="CT133" s="460"/>
      <c r="CU133" s="460"/>
      <c r="CV133" s="460"/>
      <c r="CW133" s="460"/>
      <c r="CX133" s="460"/>
      <c r="CY133" s="460"/>
      <c r="CZ133" s="460"/>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459"/>
      <c r="AM134" s="459"/>
      <c r="AN134" s="459"/>
      <c r="AO134" s="1"/>
      <c r="AP134" s="1"/>
      <c r="AQ134" s="1"/>
      <c r="AR134" s="1"/>
      <c r="AS134" s="1"/>
      <c r="AT134" s="460"/>
      <c r="AU134" s="460"/>
      <c r="AV134" s="460"/>
      <c r="AW134" s="460"/>
      <c r="AX134" s="460"/>
      <c r="AY134" s="460"/>
      <c r="AZ134" s="460"/>
      <c r="BA134" s="460"/>
      <c r="BB134" s="460"/>
      <c r="BC134" s="460"/>
      <c r="BD134" s="460"/>
      <c r="BE134" s="460"/>
      <c r="BF134" s="460"/>
      <c r="BG134" s="460"/>
      <c r="BH134" s="460"/>
      <c r="BI134" s="460"/>
      <c r="BJ134" s="460"/>
      <c r="BK134" s="460"/>
      <c r="BL134" s="460"/>
      <c r="BM134" s="460"/>
      <c r="BN134" s="460"/>
      <c r="BO134" s="460"/>
      <c r="BP134" s="460"/>
      <c r="BQ134" s="460"/>
      <c r="BR134" s="460"/>
      <c r="BS134" s="460"/>
      <c r="BT134" s="460"/>
      <c r="BU134" s="460"/>
      <c r="BV134" s="460"/>
      <c r="BW134" s="460"/>
      <c r="BX134" s="460"/>
      <c r="BY134" s="460"/>
      <c r="BZ134" s="460"/>
      <c r="CA134" s="460"/>
      <c r="CB134" s="460"/>
      <c r="CC134" s="460"/>
      <c r="CD134" s="460"/>
      <c r="CE134" s="460"/>
      <c r="CF134" s="460"/>
      <c r="CG134" s="460"/>
      <c r="CH134" s="460"/>
      <c r="CI134" s="460"/>
      <c r="CJ134" s="460"/>
      <c r="CK134" s="460"/>
      <c r="CL134" s="460"/>
      <c r="CM134" s="460"/>
      <c r="CN134" s="460"/>
      <c r="CO134" s="460"/>
      <c r="CP134" s="460"/>
      <c r="CQ134" s="460"/>
      <c r="CR134" s="460"/>
      <c r="CS134" s="460"/>
      <c r="CT134" s="460"/>
      <c r="CU134" s="460"/>
      <c r="CV134" s="460"/>
      <c r="CW134" s="460"/>
      <c r="CX134" s="460"/>
      <c r="CY134" s="460"/>
      <c r="CZ134" s="460"/>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459"/>
      <c r="AM135" s="459"/>
      <c r="AN135" s="459"/>
      <c r="AO135" s="1"/>
      <c r="AP135" s="1"/>
      <c r="AQ135" s="1"/>
      <c r="AR135" s="1"/>
      <c r="AS135" s="1"/>
      <c r="AT135" s="460"/>
      <c r="AU135" s="460"/>
      <c r="AV135" s="460"/>
      <c r="AW135" s="460"/>
      <c r="AX135" s="460"/>
      <c r="AY135" s="460"/>
      <c r="AZ135" s="460"/>
      <c r="BA135" s="460"/>
      <c r="BB135" s="460"/>
      <c r="BC135" s="460"/>
      <c r="BD135" s="460"/>
      <c r="BE135" s="460"/>
      <c r="BF135" s="460"/>
      <c r="BG135" s="460"/>
      <c r="BH135" s="460"/>
      <c r="BI135" s="460"/>
      <c r="BJ135" s="460"/>
      <c r="BK135" s="460"/>
      <c r="BL135" s="460"/>
      <c r="BM135" s="460"/>
      <c r="BN135" s="460"/>
      <c r="BO135" s="460"/>
      <c r="BP135" s="460"/>
      <c r="BQ135" s="460"/>
      <c r="BR135" s="460"/>
      <c r="BS135" s="460"/>
      <c r="BT135" s="460"/>
      <c r="BU135" s="460"/>
      <c r="BV135" s="460"/>
      <c r="BW135" s="460"/>
      <c r="BX135" s="460"/>
      <c r="BY135" s="460"/>
      <c r="BZ135" s="460"/>
      <c r="CA135" s="460"/>
      <c r="CB135" s="460"/>
      <c r="CC135" s="460"/>
      <c r="CD135" s="460"/>
      <c r="CE135" s="460"/>
      <c r="CF135" s="460"/>
      <c r="CG135" s="460"/>
      <c r="CH135" s="460"/>
      <c r="CI135" s="460"/>
      <c r="CJ135" s="460"/>
      <c r="CK135" s="460"/>
      <c r="CL135" s="460"/>
      <c r="CM135" s="460"/>
      <c r="CN135" s="460"/>
      <c r="CO135" s="460"/>
      <c r="CP135" s="460"/>
      <c r="CQ135" s="460"/>
      <c r="CR135" s="460"/>
      <c r="CS135" s="460"/>
      <c r="CT135" s="460"/>
      <c r="CU135" s="460"/>
      <c r="CV135" s="460"/>
      <c r="CW135" s="460"/>
      <c r="CX135" s="460"/>
      <c r="CY135" s="460"/>
      <c r="CZ135" s="460"/>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459"/>
      <c r="AM136" s="459"/>
      <c r="AN136" s="459"/>
      <c r="AO136" s="1"/>
      <c r="AP136" s="1"/>
      <c r="AQ136" s="1"/>
      <c r="AR136" s="1"/>
      <c r="AS136" s="1"/>
      <c r="AT136" s="460"/>
      <c r="AU136" s="460"/>
      <c r="AV136" s="460"/>
      <c r="AW136" s="460"/>
      <c r="AX136" s="460"/>
      <c r="AY136" s="460"/>
      <c r="AZ136" s="460"/>
      <c r="BA136" s="460"/>
      <c r="BB136" s="460"/>
      <c r="BC136" s="460"/>
      <c r="BD136" s="460"/>
      <c r="BE136" s="460"/>
      <c r="BF136" s="460"/>
      <c r="BG136" s="460"/>
      <c r="BH136" s="460"/>
      <c r="BI136" s="460"/>
      <c r="BJ136" s="460"/>
      <c r="BK136" s="460"/>
      <c r="BL136" s="460"/>
      <c r="BM136" s="460"/>
      <c r="BN136" s="460"/>
      <c r="BO136" s="460"/>
      <c r="BP136" s="460"/>
      <c r="BQ136" s="460"/>
      <c r="BR136" s="460"/>
      <c r="BS136" s="460"/>
      <c r="BT136" s="460"/>
      <c r="BU136" s="460"/>
      <c r="BV136" s="460"/>
      <c r="BW136" s="460"/>
      <c r="BX136" s="460"/>
      <c r="BY136" s="460"/>
      <c r="BZ136" s="460"/>
      <c r="CA136" s="460"/>
      <c r="CB136" s="460"/>
      <c r="CC136" s="460"/>
      <c r="CD136" s="460"/>
      <c r="CE136" s="460"/>
      <c r="CF136" s="460"/>
      <c r="CG136" s="460"/>
      <c r="CH136" s="460"/>
      <c r="CI136" s="460"/>
      <c r="CJ136" s="460"/>
      <c r="CK136" s="460"/>
      <c r="CL136" s="460"/>
      <c r="CM136" s="460"/>
      <c r="CN136" s="460"/>
      <c r="CO136" s="460"/>
      <c r="CP136" s="460"/>
      <c r="CQ136" s="460"/>
      <c r="CR136" s="460"/>
      <c r="CS136" s="460"/>
      <c r="CT136" s="460"/>
      <c r="CU136" s="460"/>
      <c r="CV136" s="460"/>
      <c r="CW136" s="460"/>
      <c r="CX136" s="460"/>
      <c r="CY136" s="460"/>
      <c r="CZ136" s="460"/>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459"/>
      <c r="AM137" s="459"/>
      <c r="AN137" s="459"/>
      <c r="AO137" s="1"/>
      <c r="AP137" s="1"/>
      <c r="AQ137" s="1"/>
      <c r="AR137" s="1"/>
      <c r="AS137" s="1"/>
      <c r="AT137" s="460"/>
      <c r="AU137" s="460"/>
      <c r="AV137" s="460"/>
      <c r="AW137" s="460"/>
      <c r="AX137" s="460"/>
      <c r="AY137" s="460"/>
      <c r="AZ137" s="460"/>
      <c r="BA137" s="460"/>
      <c r="BB137" s="460"/>
      <c r="BC137" s="460"/>
      <c r="BD137" s="460"/>
      <c r="BE137" s="460"/>
      <c r="BF137" s="460"/>
      <c r="BG137" s="460"/>
      <c r="BH137" s="460"/>
      <c r="BI137" s="460"/>
      <c r="BJ137" s="460"/>
      <c r="BK137" s="460"/>
      <c r="BL137" s="460"/>
      <c r="BM137" s="460"/>
      <c r="BN137" s="460"/>
      <c r="BO137" s="460"/>
      <c r="BP137" s="460"/>
      <c r="BQ137" s="460"/>
      <c r="BR137" s="460"/>
      <c r="BS137" s="460"/>
      <c r="BT137" s="460"/>
      <c r="BU137" s="460"/>
      <c r="BV137" s="460"/>
      <c r="BW137" s="460"/>
      <c r="BX137" s="460"/>
      <c r="BY137" s="460"/>
      <c r="BZ137" s="460"/>
      <c r="CA137" s="460"/>
      <c r="CB137" s="460"/>
      <c r="CC137" s="460"/>
      <c r="CD137" s="460"/>
      <c r="CE137" s="460"/>
      <c r="CF137" s="460"/>
      <c r="CG137" s="460"/>
      <c r="CH137" s="460"/>
      <c r="CI137" s="460"/>
      <c r="CJ137" s="460"/>
      <c r="CK137" s="460"/>
      <c r="CL137" s="460"/>
      <c r="CM137" s="460"/>
      <c r="CN137" s="460"/>
      <c r="CO137" s="460"/>
      <c r="CP137" s="460"/>
      <c r="CQ137" s="460"/>
      <c r="CR137" s="460"/>
      <c r="CS137" s="460"/>
      <c r="CT137" s="460"/>
      <c r="CU137" s="460"/>
      <c r="CV137" s="460"/>
      <c r="CW137" s="460"/>
      <c r="CX137" s="460"/>
      <c r="CY137" s="460"/>
      <c r="CZ137" s="460"/>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5"/>
      <c r="N138" s="261"/>
      <c r="O138" s="427"/>
      <c r="P138" s="429"/>
      <c r="Q138" s="290"/>
      <c r="S138" s="1"/>
      <c r="T138" s="1"/>
      <c r="U138" s="1"/>
      <c r="V138" s="1"/>
      <c r="W138" s="1"/>
      <c r="X138" s="1"/>
      <c r="Y138" s="1"/>
      <c r="Z138" s="1"/>
      <c r="AA138" s="1"/>
      <c r="AB138" s="1"/>
      <c r="AC138" s="1"/>
      <c r="AD138" s="1"/>
      <c r="AE138" s="1"/>
      <c r="AF138" s="1"/>
      <c r="AG138" s="1"/>
      <c r="AH138" s="73"/>
      <c r="AI138" s="3"/>
      <c r="AJ138" s="1"/>
      <c r="AK138" s="1"/>
      <c r="AL138" s="459"/>
      <c r="AM138" s="459"/>
      <c r="AN138" s="459"/>
      <c r="AO138" s="1"/>
      <c r="AP138" s="1"/>
      <c r="AQ138" s="1"/>
      <c r="AR138" s="1"/>
      <c r="AS138" s="1"/>
      <c r="AT138" s="460"/>
      <c r="AU138" s="460"/>
      <c r="AV138" s="460"/>
      <c r="AW138" s="460"/>
      <c r="AX138" s="460"/>
      <c r="AY138" s="460"/>
      <c r="AZ138" s="460"/>
      <c r="BA138" s="460"/>
      <c r="BB138" s="460"/>
      <c r="BC138" s="460"/>
      <c r="BD138" s="460"/>
      <c r="BE138" s="460"/>
      <c r="BF138" s="460"/>
      <c r="BG138" s="460"/>
      <c r="BH138" s="460"/>
      <c r="BI138" s="460"/>
      <c r="BJ138" s="460"/>
      <c r="BK138" s="460"/>
      <c r="BL138" s="460"/>
      <c r="BM138" s="460"/>
      <c r="BN138" s="460"/>
      <c r="BO138" s="460"/>
      <c r="BP138" s="460"/>
      <c r="BQ138" s="460"/>
      <c r="BR138" s="460"/>
      <c r="BS138" s="460"/>
      <c r="BT138" s="460"/>
      <c r="BU138" s="460"/>
      <c r="BV138" s="460"/>
      <c r="BW138" s="460"/>
      <c r="BX138" s="460"/>
      <c r="BY138" s="460"/>
      <c r="BZ138" s="460"/>
      <c r="CA138" s="460"/>
      <c r="CB138" s="460"/>
      <c r="CC138" s="460"/>
      <c r="CD138" s="460"/>
      <c r="CE138" s="460"/>
      <c r="CF138" s="460"/>
      <c r="CG138" s="460"/>
      <c r="CH138" s="460"/>
      <c r="CI138" s="460"/>
      <c r="CJ138" s="460"/>
      <c r="CK138" s="460"/>
      <c r="CL138" s="460"/>
      <c r="CM138" s="460"/>
      <c r="CN138" s="460"/>
      <c r="CO138" s="460"/>
      <c r="CP138" s="460"/>
      <c r="CQ138" s="460"/>
      <c r="CR138" s="460"/>
      <c r="CS138" s="460"/>
      <c r="CT138" s="460"/>
      <c r="CU138" s="460"/>
      <c r="CV138" s="460"/>
      <c r="CW138" s="460"/>
      <c r="CX138" s="460"/>
      <c r="CY138" s="460"/>
      <c r="CZ138" s="460"/>
    </row>
    <row r="139" spans="1:104" s="81" customFormat="1" ht="19.350000000000001" hidden="1" customHeight="1" outlineLevel="1">
      <c r="A139" s="252"/>
      <c r="B139" s="423">
        <f>$O$126</f>
        <v>0</v>
      </c>
      <c r="C139" s="424"/>
      <c r="D139" s="275"/>
      <c r="E139" s="261" t="s">
        <v>51</v>
      </c>
      <c r="F139" s="300" t="str">
        <f>"("&amp;$H$138&amp;" "&amp;$K$138&amp;" + "&amp;$I$53&amp;" "&amp;$I$54&amp;")"</f>
        <v>(NEDO事業の従事時間(h/月) 0 + 他の公的事業従事時間(h/月) 0)</v>
      </c>
      <c r="G139" s="291"/>
      <c r="H139" s="292"/>
      <c r="I139" s="292"/>
      <c r="J139" s="292"/>
      <c r="K139" s="292"/>
      <c r="L139" s="292"/>
      <c r="M139" s="426"/>
      <c r="N139" s="296"/>
      <c r="O139" s="428"/>
      <c r="P139" s="428"/>
      <c r="Q139" s="293"/>
      <c r="S139" s="1"/>
      <c r="T139" s="1"/>
      <c r="U139" s="1"/>
      <c r="V139" s="1"/>
      <c r="W139" s="1"/>
      <c r="X139" s="1"/>
      <c r="Y139" s="1"/>
      <c r="Z139" s="1"/>
      <c r="AA139" s="1"/>
      <c r="AB139" s="1"/>
      <c r="AC139" s="1"/>
      <c r="AD139" s="1"/>
      <c r="AE139" s="1"/>
      <c r="AF139" s="1"/>
      <c r="AG139" s="1"/>
      <c r="AH139" s="73"/>
      <c r="AI139" s="3"/>
      <c r="AJ139" s="1"/>
      <c r="AK139" s="1"/>
      <c r="AL139" s="459"/>
      <c r="AM139" s="459"/>
      <c r="AN139" s="459"/>
      <c r="AO139" s="1"/>
      <c r="AP139" s="1"/>
      <c r="AQ139" s="1"/>
      <c r="AR139" s="1"/>
      <c r="AS139" s="1"/>
      <c r="AT139" s="460"/>
      <c r="AU139" s="460"/>
      <c r="AV139" s="460"/>
      <c r="AW139" s="460"/>
      <c r="AX139" s="460"/>
      <c r="AY139" s="460"/>
      <c r="AZ139" s="460"/>
      <c r="BA139" s="460"/>
      <c r="BB139" s="460"/>
      <c r="BC139" s="460"/>
      <c r="BD139" s="460"/>
      <c r="BE139" s="460"/>
      <c r="BF139" s="460"/>
      <c r="BG139" s="460"/>
      <c r="BH139" s="460"/>
      <c r="BI139" s="460"/>
      <c r="BJ139" s="460"/>
      <c r="BK139" s="460"/>
      <c r="BL139" s="460"/>
      <c r="BM139" s="460"/>
      <c r="BN139" s="460"/>
      <c r="BO139" s="460"/>
      <c r="BP139" s="460"/>
      <c r="BQ139" s="460"/>
      <c r="BR139" s="460"/>
      <c r="BS139" s="460"/>
      <c r="BT139" s="460"/>
      <c r="BU139" s="460"/>
      <c r="BV139" s="460"/>
      <c r="BW139" s="460"/>
      <c r="BX139" s="460"/>
      <c r="BY139" s="460"/>
      <c r="BZ139" s="460"/>
      <c r="CA139" s="460"/>
      <c r="CB139" s="460"/>
      <c r="CC139" s="460"/>
      <c r="CD139" s="460"/>
      <c r="CE139" s="460"/>
      <c r="CF139" s="460"/>
      <c r="CG139" s="460"/>
      <c r="CH139" s="460"/>
      <c r="CI139" s="460"/>
      <c r="CJ139" s="460"/>
      <c r="CK139" s="460"/>
      <c r="CL139" s="460"/>
      <c r="CM139" s="460"/>
      <c r="CN139" s="460"/>
      <c r="CO139" s="460"/>
      <c r="CP139" s="460"/>
      <c r="CQ139" s="460"/>
      <c r="CR139" s="460"/>
      <c r="CS139" s="460"/>
      <c r="CT139" s="460"/>
      <c r="CU139" s="460"/>
      <c r="CV139" s="460"/>
      <c r="CW139" s="460"/>
      <c r="CX139" s="460"/>
      <c r="CY139" s="460"/>
      <c r="CZ139" s="460"/>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459"/>
      <c r="AM140" s="459"/>
      <c r="AN140" s="459"/>
      <c r="AO140" s="1"/>
      <c r="AP140" s="1"/>
      <c r="AQ140" s="1"/>
      <c r="AR140" s="1"/>
      <c r="AS140" s="1"/>
      <c r="AT140" s="460"/>
      <c r="AU140" s="460"/>
      <c r="AV140" s="460"/>
      <c r="AW140" s="460"/>
      <c r="AX140" s="460"/>
      <c r="AY140" s="460"/>
      <c r="AZ140" s="460"/>
      <c r="BA140" s="460"/>
      <c r="BB140" s="460"/>
      <c r="BC140" s="460"/>
      <c r="BD140" s="460"/>
      <c r="BE140" s="460"/>
      <c r="BF140" s="460"/>
      <c r="BG140" s="460"/>
      <c r="BH140" s="460"/>
      <c r="BI140" s="460"/>
      <c r="BJ140" s="460"/>
      <c r="BK140" s="460"/>
      <c r="BL140" s="460"/>
      <c r="BM140" s="460"/>
      <c r="BN140" s="460"/>
      <c r="BO140" s="460"/>
      <c r="BP140" s="460"/>
      <c r="BQ140" s="460"/>
      <c r="BR140" s="460"/>
      <c r="BS140" s="460"/>
      <c r="BT140" s="460"/>
      <c r="BU140" s="460"/>
      <c r="BV140" s="460"/>
      <c r="BW140" s="460"/>
      <c r="BX140" s="460"/>
      <c r="BY140" s="460"/>
      <c r="BZ140" s="460"/>
      <c r="CA140" s="460"/>
      <c r="CB140" s="460"/>
      <c r="CC140" s="460"/>
      <c r="CD140" s="460"/>
      <c r="CE140" s="460"/>
      <c r="CF140" s="460"/>
      <c r="CG140" s="460"/>
      <c r="CH140" s="460"/>
      <c r="CI140" s="460"/>
      <c r="CJ140" s="460"/>
      <c r="CK140" s="460"/>
      <c r="CL140" s="460"/>
      <c r="CM140" s="460"/>
      <c r="CN140" s="460"/>
      <c r="CO140" s="460"/>
      <c r="CP140" s="460"/>
      <c r="CQ140" s="460"/>
      <c r="CR140" s="460"/>
      <c r="CS140" s="460"/>
      <c r="CT140" s="460"/>
      <c r="CU140" s="460"/>
      <c r="CV140" s="460"/>
      <c r="CW140" s="460"/>
      <c r="CX140" s="460"/>
      <c r="CY140" s="460"/>
      <c r="CZ140" s="460"/>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459"/>
      <c r="AM141" s="459"/>
      <c r="AN141" s="459"/>
      <c r="AO141" s="1"/>
      <c r="AP141" s="1"/>
      <c r="AQ141" s="1"/>
      <c r="AR141" s="1"/>
      <c r="AS141" s="1"/>
      <c r="AT141" s="460"/>
      <c r="AU141" s="460"/>
      <c r="AV141" s="460"/>
      <c r="AW141" s="460"/>
      <c r="AX141" s="460"/>
      <c r="AY141" s="460"/>
      <c r="AZ141" s="460"/>
      <c r="BA141" s="460"/>
      <c r="BB141" s="460"/>
      <c r="BC141" s="460"/>
      <c r="BD141" s="460"/>
      <c r="BE141" s="460"/>
      <c r="BF141" s="460"/>
      <c r="BG141" s="460"/>
      <c r="BH141" s="460"/>
      <c r="BI141" s="460"/>
      <c r="BJ141" s="460"/>
      <c r="BK141" s="460"/>
      <c r="BL141" s="460"/>
      <c r="BM141" s="460"/>
      <c r="BN141" s="460"/>
      <c r="BO141" s="460"/>
      <c r="BP141" s="460"/>
      <c r="BQ141" s="460"/>
      <c r="BR141" s="460"/>
      <c r="BS141" s="460"/>
      <c r="BT141" s="460"/>
      <c r="BU141" s="460"/>
      <c r="BV141" s="460"/>
      <c r="BW141" s="460"/>
      <c r="BX141" s="460"/>
      <c r="BY141" s="460"/>
      <c r="BZ141" s="460"/>
      <c r="CA141" s="460"/>
      <c r="CB141" s="460"/>
      <c r="CC141" s="460"/>
      <c r="CD141" s="460"/>
      <c r="CE141" s="460"/>
      <c r="CF141" s="460"/>
      <c r="CG141" s="460"/>
      <c r="CH141" s="460"/>
      <c r="CI141" s="460"/>
      <c r="CJ141" s="460"/>
      <c r="CK141" s="460"/>
      <c r="CL141" s="460"/>
      <c r="CM141" s="460"/>
      <c r="CN141" s="460"/>
      <c r="CO141" s="460"/>
      <c r="CP141" s="460"/>
      <c r="CQ141" s="460"/>
      <c r="CR141" s="460"/>
      <c r="CS141" s="460"/>
      <c r="CT141" s="460"/>
      <c r="CU141" s="460"/>
      <c r="CV141" s="460"/>
      <c r="CW141" s="460"/>
      <c r="CX141" s="460"/>
      <c r="CY141" s="460"/>
      <c r="CZ141" s="460"/>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459"/>
      <c r="AM142" s="459"/>
      <c r="AN142" s="459"/>
      <c r="AO142" s="1"/>
      <c r="AP142" s="1"/>
      <c r="AQ142" s="1"/>
      <c r="AR142" s="1"/>
      <c r="AS142" s="1"/>
      <c r="AT142" s="460"/>
      <c r="AU142" s="460"/>
      <c r="AV142" s="460"/>
      <c r="AW142" s="460"/>
      <c r="AX142" s="460"/>
      <c r="AY142" s="460"/>
      <c r="AZ142" s="460"/>
      <c r="BA142" s="460"/>
      <c r="BB142" s="460"/>
      <c r="BC142" s="460"/>
      <c r="BD142" s="460"/>
      <c r="BE142" s="460"/>
      <c r="BF142" s="460"/>
      <c r="BG142" s="460"/>
      <c r="BH142" s="460"/>
      <c r="BI142" s="460"/>
      <c r="BJ142" s="460"/>
      <c r="BK142" s="460"/>
      <c r="BL142" s="460"/>
      <c r="BM142" s="460"/>
      <c r="BN142" s="460"/>
      <c r="BO142" s="460"/>
      <c r="BP142" s="460"/>
      <c r="BQ142" s="460"/>
      <c r="BR142" s="460"/>
      <c r="BS142" s="460"/>
      <c r="BT142" s="460"/>
      <c r="BU142" s="460"/>
      <c r="BV142" s="460"/>
      <c r="BW142" s="460"/>
      <c r="BX142" s="460"/>
      <c r="BY142" s="460"/>
      <c r="BZ142" s="460"/>
      <c r="CA142" s="460"/>
      <c r="CB142" s="460"/>
      <c r="CC142" s="460"/>
      <c r="CD142" s="460"/>
      <c r="CE142" s="460"/>
      <c r="CF142" s="460"/>
      <c r="CG142" s="460"/>
      <c r="CH142" s="460"/>
      <c r="CI142" s="460"/>
      <c r="CJ142" s="460"/>
      <c r="CK142" s="460"/>
      <c r="CL142" s="460"/>
      <c r="CM142" s="460"/>
      <c r="CN142" s="460"/>
      <c r="CO142" s="460"/>
      <c r="CP142" s="460"/>
      <c r="CQ142" s="460"/>
      <c r="CR142" s="460"/>
      <c r="CS142" s="460"/>
      <c r="CT142" s="460"/>
      <c r="CU142" s="460"/>
      <c r="CV142" s="460"/>
      <c r="CW142" s="460"/>
      <c r="CX142" s="460"/>
      <c r="CY142" s="460"/>
      <c r="CZ142" s="460"/>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459"/>
      <c r="AM143" s="459"/>
      <c r="AN143" s="459"/>
      <c r="AO143" s="1"/>
      <c r="AP143" s="1"/>
      <c r="AQ143" s="1"/>
      <c r="AR143" s="1"/>
      <c r="AS143" s="1"/>
      <c r="AT143" s="460"/>
      <c r="AU143" s="460"/>
      <c r="AV143" s="460"/>
      <c r="AW143" s="460"/>
      <c r="AX143" s="460"/>
      <c r="AY143" s="460"/>
      <c r="AZ143" s="460"/>
      <c r="BA143" s="460"/>
      <c r="BB143" s="460"/>
      <c r="BC143" s="460"/>
      <c r="BD143" s="460"/>
      <c r="BE143" s="460"/>
      <c r="BF143" s="460"/>
      <c r="BG143" s="460"/>
      <c r="BH143" s="460"/>
      <c r="BI143" s="460"/>
      <c r="BJ143" s="460"/>
      <c r="BK143" s="460"/>
      <c r="BL143" s="460"/>
      <c r="BM143" s="460"/>
      <c r="BN143" s="460"/>
      <c r="BO143" s="460"/>
      <c r="BP143" s="460"/>
      <c r="BQ143" s="460"/>
      <c r="BR143" s="460"/>
      <c r="BS143" s="460"/>
      <c r="BT143" s="460"/>
      <c r="BU143" s="460"/>
      <c r="BV143" s="460"/>
      <c r="BW143" s="460"/>
      <c r="BX143" s="460"/>
      <c r="BY143" s="460"/>
      <c r="BZ143" s="460"/>
      <c r="CA143" s="460"/>
      <c r="CB143" s="460"/>
      <c r="CC143" s="460"/>
      <c r="CD143" s="460"/>
      <c r="CE143" s="460"/>
      <c r="CF143" s="460"/>
      <c r="CG143" s="460"/>
      <c r="CH143" s="460"/>
      <c r="CI143" s="460"/>
      <c r="CJ143" s="460"/>
      <c r="CK143" s="460"/>
      <c r="CL143" s="460"/>
      <c r="CM143" s="460"/>
      <c r="CN143" s="460"/>
      <c r="CO143" s="460"/>
      <c r="CP143" s="460"/>
      <c r="CQ143" s="460"/>
      <c r="CR143" s="460"/>
      <c r="CS143" s="460"/>
      <c r="CT143" s="460"/>
      <c r="CU143" s="460"/>
      <c r="CV143" s="460"/>
      <c r="CW143" s="460"/>
      <c r="CX143" s="460"/>
      <c r="CY143" s="460"/>
      <c r="CZ143" s="460"/>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459"/>
      <c r="AM144" s="459"/>
      <c r="AN144" s="459"/>
      <c r="AO144" s="1"/>
      <c r="AP144" s="1"/>
      <c r="AQ144" s="1"/>
      <c r="AR144" s="1"/>
      <c r="AS144" s="1"/>
      <c r="AT144" s="460"/>
      <c r="AU144" s="460"/>
      <c r="AV144" s="460"/>
      <c r="AW144" s="460"/>
      <c r="AX144" s="460"/>
      <c r="AY144" s="460"/>
      <c r="AZ144" s="460"/>
      <c r="BA144" s="460"/>
      <c r="BB144" s="460"/>
      <c r="BC144" s="460"/>
      <c r="BD144" s="460"/>
      <c r="BE144" s="460"/>
      <c r="BF144" s="460"/>
      <c r="BG144" s="460"/>
      <c r="BH144" s="460"/>
      <c r="BI144" s="460"/>
      <c r="BJ144" s="460"/>
      <c r="BK144" s="460"/>
      <c r="BL144" s="460"/>
      <c r="BM144" s="460"/>
      <c r="BN144" s="460"/>
      <c r="BO144" s="460"/>
      <c r="BP144" s="460"/>
      <c r="BQ144" s="460"/>
      <c r="BR144" s="460"/>
      <c r="BS144" s="460"/>
      <c r="BT144" s="460"/>
      <c r="BU144" s="460"/>
      <c r="BV144" s="460"/>
      <c r="BW144" s="460"/>
      <c r="BX144" s="460"/>
      <c r="BY144" s="460"/>
      <c r="BZ144" s="460"/>
      <c r="CA144" s="460"/>
      <c r="CB144" s="460"/>
      <c r="CC144" s="460"/>
      <c r="CD144" s="460"/>
      <c r="CE144" s="460"/>
      <c r="CF144" s="460"/>
      <c r="CG144" s="460"/>
      <c r="CH144" s="460"/>
      <c r="CI144" s="460"/>
      <c r="CJ144" s="460"/>
      <c r="CK144" s="460"/>
      <c r="CL144" s="460"/>
      <c r="CM144" s="460"/>
      <c r="CN144" s="460"/>
      <c r="CO144" s="460"/>
      <c r="CP144" s="460"/>
      <c r="CQ144" s="460"/>
      <c r="CR144" s="460"/>
      <c r="CS144" s="460"/>
      <c r="CT144" s="460"/>
      <c r="CU144" s="460"/>
      <c r="CV144" s="460"/>
      <c r="CW144" s="460"/>
      <c r="CX144" s="460"/>
      <c r="CY144" s="460"/>
      <c r="CZ144" s="460"/>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459"/>
      <c r="AM145" s="459"/>
      <c r="AN145" s="459"/>
      <c r="AO145" s="1"/>
      <c r="AP145" s="1"/>
      <c r="AQ145" s="1"/>
      <c r="AR145" s="1"/>
      <c r="AS145" s="1"/>
      <c r="AT145" s="460"/>
      <c r="AU145" s="460"/>
      <c r="AV145" s="460"/>
      <c r="AW145" s="460"/>
      <c r="AX145" s="460"/>
      <c r="AY145" s="460"/>
      <c r="AZ145" s="460"/>
      <c r="BA145" s="460"/>
      <c r="BB145" s="460"/>
      <c r="BC145" s="460"/>
      <c r="BD145" s="460"/>
      <c r="BE145" s="460"/>
      <c r="BF145" s="460"/>
      <c r="BG145" s="460"/>
      <c r="BH145" s="460"/>
      <c r="BI145" s="460"/>
      <c r="BJ145" s="460"/>
      <c r="BK145" s="460"/>
      <c r="BL145" s="460"/>
      <c r="BM145" s="460"/>
      <c r="BN145" s="460"/>
      <c r="BO145" s="460"/>
      <c r="BP145" s="460"/>
      <c r="BQ145" s="460"/>
      <c r="BR145" s="460"/>
      <c r="BS145" s="460"/>
      <c r="BT145" s="460"/>
      <c r="BU145" s="460"/>
      <c r="BV145" s="460"/>
      <c r="BW145" s="460"/>
      <c r="BX145" s="460"/>
      <c r="BY145" s="460"/>
      <c r="BZ145" s="460"/>
      <c r="CA145" s="460"/>
      <c r="CB145" s="460"/>
      <c r="CC145" s="460"/>
      <c r="CD145" s="460"/>
      <c r="CE145" s="460"/>
      <c r="CF145" s="460"/>
      <c r="CG145" s="460"/>
      <c r="CH145" s="460"/>
      <c r="CI145" s="460"/>
      <c r="CJ145" s="460"/>
      <c r="CK145" s="460"/>
      <c r="CL145" s="460"/>
      <c r="CM145" s="460"/>
      <c r="CN145" s="460"/>
      <c r="CO145" s="460"/>
      <c r="CP145" s="460"/>
      <c r="CQ145" s="460"/>
      <c r="CR145" s="460"/>
      <c r="CS145" s="460"/>
      <c r="CT145" s="460"/>
      <c r="CU145" s="460"/>
      <c r="CV145" s="460"/>
      <c r="CW145" s="460"/>
      <c r="CX145" s="460"/>
      <c r="CY145" s="460"/>
      <c r="CZ145" s="460"/>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459"/>
      <c r="AM146" s="459"/>
      <c r="AN146" s="459"/>
      <c r="AO146" s="1"/>
      <c r="AP146" s="1"/>
      <c r="AQ146" s="1"/>
      <c r="AR146" s="1"/>
      <c r="AS146" s="1"/>
      <c r="AT146" s="460"/>
      <c r="AU146" s="460"/>
      <c r="AV146" s="460"/>
      <c r="AW146" s="460"/>
      <c r="AX146" s="460"/>
      <c r="AY146" s="460"/>
      <c r="AZ146" s="460"/>
      <c r="BA146" s="460"/>
      <c r="BB146" s="460"/>
      <c r="BC146" s="460"/>
      <c r="BD146" s="460"/>
      <c r="BE146" s="460"/>
      <c r="BF146" s="460"/>
      <c r="BG146" s="460"/>
      <c r="BH146" s="460"/>
      <c r="BI146" s="460"/>
      <c r="BJ146" s="460"/>
      <c r="BK146" s="460"/>
      <c r="BL146" s="460"/>
      <c r="BM146" s="460"/>
      <c r="BN146" s="460"/>
      <c r="BO146" s="460"/>
      <c r="BP146" s="460"/>
      <c r="BQ146" s="460"/>
      <c r="BR146" s="460"/>
      <c r="BS146" s="460"/>
      <c r="BT146" s="460"/>
      <c r="BU146" s="460"/>
      <c r="BV146" s="460"/>
      <c r="BW146" s="460"/>
      <c r="BX146" s="460"/>
      <c r="BY146" s="460"/>
      <c r="BZ146" s="460"/>
      <c r="CA146" s="460"/>
      <c r="CB146" s="460"/>
      <c r="CC146" s="460"/>
      <c r="CD146" s="460"/>
      <c r="CE146" s="460"/>
      <c r="CF146" s="460"/>
      <c r="CG146" s="460"/>
      <c r="CH146" s="460"/>
      <c r="CI146" s="460"/>
      <c r="CJ146" s="460"/>
      <c r="CK146" s="460"/>
      <c r="CL146" s="460"/>
      <c r="CM146" s="460"/>
      <c r="CN146" s="460"/>
      <c r="CO146" s="460"/>
      <c r="CP146" s="460"/>
      <c r="CQ146" s="460"/>
      <c r="CR146" s="460"/>
      <c r="CS146" s="460"/>
      <c r="CT146" s="460"/>
      <c r="CU146" s="460"/>
      <c r="CV146" s="460"/>
      <c r="CW146" s="460"/>
      <c r="CX146" s="460"/>
      <c r="CY146" s="460"/>
      <c r="CZ146" s="460"/>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459"/>
      <c r="AM147" s="459"/>
      <c r="AN147" s="459"/>
      <c r="AO147" s="1"/>
      <c r="AP147" s="1"/>
      <c r="AQ147" s="1"/>
      <c r="AR147" s="1"/>
      <c r="AS147" s="1"/>
      <c r="AT147" s="460"/>
      <c r="AU147" s="460"/>
      <c r="AV147" s="460"/>
      <c r="AW147" s="460"/>
      <c r="AX147" s="460"/>
      <c r="AY147" s="460"/>
      <c r="AZ147" s="460"/>
      <c r="BA147" s="460"/>
      <c r="BB147" s="460"/>
      <c r="BC147" s="460"/>
      <c r="BD147" s="460"/>
      <c r="BE147" s="460"/>
      <c r="BF147" s="460"/>
      <c r="BG147" s="460"/>
      <c r="BH147" s="460"/>
      <c r="BI147" s="460"/>
      <c r="BJ147" s="460"/>
      <c r="BK147" s="460"/>
      <c r="BL147" s="460"/>
      <c r="BM147" s="460"/>
      <c r="BN147" s="460"/>
      <c r="BO147" s="460"/>
      <c r="BP147" s="460"/>
      <c r="BQ147" s="460"/>
      <c r="BR147" s="460"/>
      <c r="BS147" s="460"/>
      <c r="BT147" s="460"/>
      <c r="BU147" s="460"/>
      <c r="BV147" s="460"/>
      <c r="BW147" s="460"/>
      <c r="BX147" s="460"/>
      <c r="BY147" s="460"/>
      <c r="BZ147" s="460"/>
      <c r="CA147" s="460"/>
      <c r="CB147" s="460"/>
      <c r="CC147" s="460"/>
      <c r="CD147" s="460"/>
      <c r="CE147" s="460"/>
      <c r="CF147" s="460"/>
      <c r="CG147" s="460"/>
      <c r="CH147" s="460"/>
      <c r="CI147" s="460"/>
      <c r="CJ147" s="460"/>
      <c r="CK147" s="460"/>
      <c r="CL147" s="460"/>
      <c r="CM147" s="460"/>
      <c r="CN147" s="460"/>
      <c r="CO147" s="460"/>
      <c r="CP147" s="460"/>
      <c r="CQ147" s="460"/>
      <c r="CR147" s="460"/>
      <c r="CS147" s="460"/>
      <c r="CT147" s="460"/>
      <c r="CU147" s="460"/>
      <c r="CV147" s="460"/>
      <c r="CW147" s="460"/>
      <c r="CX147" s="460"/>
      <c r="CY147" s="460"/>
      <c r="CZ147" s="460"/>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459"/>
      <c r="AM148" s="459"/>
      <c r="AN148" s="459"/>
      <c r="AO148" s="1"/>
      <c r="AP148" s="1"/>
      <c r="AQ148" s="1"/>
      <c r="AR148" s="1"/>
      <c r="AS148" s="1"/>
      <c r="AT148" s="460"/>
      <c r="AU148" s="460"/>
      <c r="AV148" s="460"/>
      <c r="AW148" s="460"/>
      <c r="AX148" s="460"/>
      <c r="AY148" s="460"/>
      <c r="AZ148" s="460"/>
      <c r="BA148" s="460"/>
      <c r="BB148" s="460"/>
      <c r="BC148" s="460"/>
      <c r="BD148" s="460"/>
      <c r="BE148" s="460"/>
      <c r="BF148" s="460"/>
      <c r="BG148" s="460"/>
      <c r="BH148" s="460"/>
      <c r="BI148" s="460"/>
      <c r="BJ148" s="460"/>
      <c r="BK148" s="460"/>
      <c r="BL148" s="460"/>
      <c r="BM148" s="460"/>
      <c r="BN148" s="460"/>
      <c r="BO148" s="460"/>
      <c r="BP148" s="460"/>
      <c r="BQ148" s="460"/>
      <c r="BR148" s="460"/>
      <c r="BS148" s="460"/>
      <c r="BT148" s="460"/>
      <c r="BU148" s="460"/>
      <c r="BV148" s="460"/>
      <c r="BW148" s="460"/>
      <c r="BX148" s="460"/>
      <c r="BY148" s="460"/>
      <c r="BZ148" s="460"/>
      <c r="CA148" s="460"/>
      <c r="CB148" s="460"/>
      <c r="CC148" s="460"/>
      <c r="CD148" s="460"/>
      <c r="CE148" s="460"/>
      <c r="CF148" s="460"/>
      <c r="CG148" s="460"/>
      <c r="CH148" s="460"/>
      <c r="CI148" s="460"/>
      <c r="CJ148" s="460"/>
      <c r="CK148" s="460"/>
      <c r="CL148" s="460"/>
      <c r="CM148" s="460"/>
      <c r="CN148" s="460"/>
      <c r="CO148" s="460"/>
      <c r="CP148" s="460"/>
      <c r="CQ148" s="460"/>
      <c r="CR148" s="460"/>
      <c r="CS148" s="460"/>
      <c r="CT148" s="460"/>
      <c r="CU148" s="460"/>
      <c r="CV148" s="460"/>
      <c r="CW148" s="460"/>
      <c r="CX148" s="460"/>
      <c r="CY148" s="460"/>
      <c r="CZ148" s="460"/>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459"/>
      <c r="AM149" s="459"/>
      <c r="AN149" s="459"/>
      <c r="AO149" s="1"/>
      <c r="AP149" s="1"/>
      <c r="AQ149" s="1"/>
      <c r="AR149" s="1"/>
      <c r="AS149" s="1"/>
      <c r="AT149" s="460"/>
      <c r="AU149" s="460"/>
      <c r="AV149" s="460"/>
      <c r="AW149" s="460"/>
      <c r="AX149" s="460"/>
      <c r="AY149" s="460"/>
      <c r="AZ149" s="460"/>
      <c r="BA149" s="460"/>
      <c r="BB149" s="460"/>
      <c r="BC149" s="460"/>
      <c r="BD149" s="460"/>
      <c r="BE149" s="460"/>
      <c r="BF149" s="460"/>
      <c r="BG149" s="460"/>
      <c r="BH149" s="460"/>
      <c r="BI149" s="460"/>
      <c r="BJ149" s="460"/>
      <c r="BK149" s="460"/>
      <c r="BL149" s="460"/>
      <c r="BM149" s="460"/>
      <c r="BN149" s="460"/>
      <c r="BO149" s="460"/>
      <c r="BP149" s="460"/>
      <c r="BQ149" s="460"/>
      <c r="BR149" s="460"/>
      <c r="BS149" s="460"/>
      <c r="BT149" s="460"/>
      <c r="BU149" s="460"/>
      <c r="BV149" s="460"/>
      <c r="BW149" s="460"/>
      <c r="BX149" s="460"/>
      <c r="BY149" s="460"/>
      <c r="BZ149" s="460"/>
      <c r="CA149" s="460"/>
      <c r="CB149" s="460"/>
      <c r="CC149" s="460"/>
      <c r="CD149" s="460"/>
      <c r="CE149" s="460"/>
      <c r="CF149" s="460"/>
      <c r="CG149" s="460"/>
      <c r="CH149" s="460"/>
      <c r="CI149" s="460"/>
      <c r="CJ149" s="460"/>
      <c r="CK149" s="460"/>
      <c r="CL149" s="460"/>
      <c r="CM149" s="460"/>
      <c r="CN149" s="460"/>
      <c r="CO149" s="460"/>
      <c r="CP149" s="460"/>
      <c r="CQ149" s="460"/>
      <c r="CR149" s="460"/>
      <c r="CS149" s="460"/>
      <c r="CT149" s="460"/>
      <c r="CU149" s="460"/>
      <c r="CV149" s="460"/>
      <c r="CW149" s="460"/>
      <c r="CX149" s="460"/>
      <c r="CY149" s="460"/>
      <c r="CZ149" s="460"/>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459"/>
      <c r="AM150" s="459"/>
      <c r="AN150" s="459"/>
      <c r="AO150" s="1"/>
      <c r="AP150" s="1"/>
      <c r="AQ150" s="1"/>
      <c r="AR150" s="1"/>
      <c r="AS150" s="1"/>
      <c r="AT150" s="460"/>
      <c r="AU150" s="460"/>
      <c r="AV150" s="460"/>
      <c r="AW150" s="460"/>
      <c r="AX150" s="460"/>
      <c r="AY150" s="460"/>
      <c r="AZ150" s="460"/>
      <c r="BA150" s="460"/>
      <c r="BB150" s="460"/>
      <c r="BC150" s="460"/>
      <c r="BD150" s="460"/>
      <c r="BE150" s="460"/>
      <c r="BF150" s="460"/>
      <c r="BG150" s="460"/>
      <c r="BH150" s="460"/>
      <c r="BI150" s="460"/>
      <c r="BJ150" s="460"/>
      <c r="BK150" s="460"/>
      <c r="BL150" s="460"/>
      <c r="BM150" s="460"/>
      <c r="BN150" s="460"/>
      <c r="BO150" s="460"/>
      <c r="BP150" s="460"/>
      <c r="BQ150" s="460"/>
      <c r="BR150" s="460"/>
      <c r="BS150" s="460"/>
      <c r="BT150" s="460"/>
      <c r="BU150" s="460"/>
      <c r="BV150" s="460"/>
      <c r="BW150" s="460"/>
      <c r="BX150" s="460"/>
      <c r="BY150" s="460"/>
      <c r="BZ150" s="460"/>
      <c r="CA150" s="460"/>
      <c r="CB150" s="460"/>
      <c r="CC150" s="460"/>
      <c r="CD150" s="460"/>
      <c r="CE150" s="460"/>
      <c r="CF150" s="460"/>
      <c r="CG150" s="460"/>
      <c r="CH150" s="460"/>
      <c r="CI150" s="460"/>
      <c r="CJ150" s="460"/>
      <c r="CK150" s="460"/>
      <c r="CL150" s="460"/>
      <c r="CM150" s="460"/>
      <c r="CN150" s="460"/>
      <c r="CO150" s="460"/>
      <c r="CP150" s="460"/>
      <c r="CQ150" s="460"/>
      <c r="CR150" s="460"/>
      <c r="CS150" s="460"/>
      <c r="CT150" s="460"/>
      <c r="CU150" s="460"/>
      <c r="CV150" s="460"/>
      <c r="CW150" s="460"/>
      <c r="CX150" s="460"/>
      <c r="CY150" s="460"/>
      <c r="CZ150" s="460"/>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459"/>
      <c r="AM151" s="459"/>
      <c r="AN151" s="459"/>
      <c r="AO151" s="1"/>
      <c r="AP151" s="1"/>
      <c r="AQ151" s="1"/>
      <c r="AR151" s="1"/>
      <c r="AS151" s="1"/>
      <c r="AT151" s="460"/>
      <c r="AU151" s="460"/>
      <c r="AV151" s="460"/>
      <c r="AW151" s="460"/>
      <c r="AX151" s="460"/>
      <c r="AY151" s="460"/>
      <c r="AZ151" s="460"/>
      <c r="BA151" s="460"/>
      <c r="BB151" s="460"/>
      <c r="BC151" s="460"/>
      <c r="BD151" s="460"/>
      <c r="BE151" s="460"/>
      <c r="BF151" s="460"/>
      <c r="BG151" s="460"/>
      <c r="BH151" s="460"/>
      <c r="BI151" s="460"/>
      <c r="BJ151" s="460"/>
      <c r="BK151" s="460"/>
      <c r="BL151" s="460"/>
      <c r="BM151" s="460"/>
      <c r="BN151" s="460"/>
      <c r="BO151" s="460"/>
      <c r="BP151" s="460"/>
      <c r="BQ151" s="460"/>
      <c r="BR151" s="460"/>
      <c r="BS151" s="460"/>
      <c r="BT151" s="460"/>
      <c r="BU151" s="460"/>
      <c r="BV151" s="460"/>
      <c r="BW151" s="460"/>
      <c r="BX151" s="460"/>
      <c r="BY151" s="460"/>
      <c r="BZ151" s="460"/>
      <c r="CA151" s="460"/>
      <c r="CB151" s="460"/>
      <c r="CC151" s="460"/>
      <c r="CD151" s="460"/>
      <c r="CE151" s="460"/>
      <c r="CF151" s="460"/>
      <c r="CG151" s="460"/>
      <c r="CH151" s="460"/>
      <c r="CI151" s="460"/>
      <c r="CJ151" s="460"/>
      <c r="CK151" s="460"/>
      <c r="CL151" s="460"/>
      <c r="CM151" s="460"/>
      <c r="CN151" s="460"/>
      <c r="CO151" s="460"/>
      <c r="CP151" s="460"/>
      <c r="CQ151" s="460"/>
      <c r="CR151" s="460"/>
      <c r="CS151" s="460"/>
      <c r="CT151" s="460"/>
      <c r="CU151" s="460"/>
      <c r="CV151" s="460"/>
      <c r="CW151" s="460"/>
      <c r="CX151" s="460"/>
      <c r="CY151" s="460"/>
      <c r="CZ151" s="460"/>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459"/>
      <c r="AM152" s="459"/>
      <c r="AN152" s="459"/>
      <c r="AO152" s="1"/>
      <c r="AP152" s="1"/>
      <c r="AQ152" s="1"/>
      <c r="AR152" s="1"/>
      <c r="AS152" s="1"/>
      <c r="AT152" s="460"/>
      <c r="AU152" s="460"/>
      <c r="AV152" s="460"/>
      <c r="AW152" s="460"/>
      <c r="AX152" s="460"/>
      <c r="AY152" s="460"/>
      <c r="AZ152" s="460"/>
      <c r="BA152" s="460"/>
      <c r="BB152" s="460"/>
      <c r="BC152" s="460"/>
      <c r="BD152" s="460"/>
      <c r="BE152" s="460"/>
      <c r="BF152" s="460"/>
      <c r="BG152" s="460"/>
      <c r="BH152" s="460"/>
      <c r="BI152" s="460"/>
      <c r="BJ152" s="460"/>
      <c r="BK152" s="460"/>
      <c r="BL152" s="460"/>
      <c r="BM152" s="460"/>
      <c r="BN152" s="460"/>
      <c r="BO152" s="460"/>
      <c r="BP152" s="460"/>
      <c r="BQ152" s="460"/>
      <c r="BR152" s="460"/>
      <c r="BS152" s="460"/>
      <c r="BT152" s="460"/>
      <c r="BU152" s="460"/>
      <c r="BV152" s="460"/>
      <c r="BW152" s="460"/>
      <c r="BX152" s="460"/>
      <c r="BY152" s="460"/>
      <c r="BZ152" s="460"/>
      <c r="CA152" s="460"/>
      <c r="CB152" s="460"/>
      <c r="CC152" s="460"/>
      <c r="CD152" s="460"/>
      <c r="CE152" s="460"/>
      <c r="CF152" s="460"/>
      <c r="CG152" s="460"/>
      <c r="CH152" s="460"/>
      <c r="CI152" s="460"/>
      <c r="CJ152" s="460"/>
      <c r="CK152" s="460"/>
      <c r="CL152" s="460"/>
      <c r="CM152" s="460"/>
      <c r="CN152" s="460"/>
      <c r="CO152" s="460"/>
      <c r="CP152" s="460"/>
      <c r="CQ152" s="460"/>
      <c r="CR152" s="460"/>
      <c r="CS152" s="460"/>
      <c r="CT152" s="460"/>
      <c r="CU152" s="460"/>
      <c r="CV152" s="460"/>
      <c r="CW152" s="460"/>
      <c r="CX152" s="460"/>
      <c r="CY152" s="460"/>
      <c r="CZ152" s="460"/>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459"/>
      <c r="AM153" s="459"/>
      <c r="AN153" s="459"/>
      <c r="AO153" s="1"/>
      <c r="AP153" s="1"/>
      <c r="AQ153" s="1"/>
      <c r="AR153" s="1"/>
      <c r="AS153" s="1"/>
      <c r="AT153" s="460"/>
      <c r="AU153" s="460"/>
      <c r="AV153" s="460"/>
      <c r="AW153" s="460"/>
      <c r="AX153" s="460"/>
      <c r="AY153" s="460"/>
      <c r="AZ153" s="460"/>
      <c r="BA153" s="460"/>
      <c r="BB153" s="460"/>
      <c r="BC153" s="460"/>
      <c r="BD153" s="460"/>
      <c r="BE153" s="460"/>
      <c r="BF153" s="460"/>
      <c r="BG153" s="460"/>
      <c r="BH153" s="460"/>
      <c r="BI153" s="460"/>
      <c r="BJ153" s="460"/>
      <c r="BK153" s="460"/>
      <c r="BL153" s="460"/>
      <c r="BM153" s="460"/>
      <c r="BN153" s="460"/>
      <c r="BO153" s="460"/>
      <c r="BP153" s="460"/>
      <c r="BQ153" s="460"/>
      <c r="BR153" s="460"/>
      <c r="BS153" s="460"/>
      <c r="BT153" s="460"/>
      <c r="BU153" s="460"/>
      <c r="BV153" s="460"/>
      <c r="BW153" s="460"/>
      <c r="BX153" s="460"/>
      <c r="BY153" s="460"/>
      <c r="BZ153" s="460"/>
      <c r="CA153" s="460"/>
      <c r="CB153" s="460"/>
      <c r="CC153" s="460"/>
      <c r="CD153" s="460"/>
      <c r="CE153" s="460"/>
      <c r="CF153" s="460"/>
      <c r="CG153" s="460"/>
      <c r="CH153" s="460"/>
      <c r="CI153" s="460"/>
      <c r="CJ153" s="460"/>
      <c r="CK153" s="460"/>
      <c r="CL153" s="460"/>
      <c r="CM153" s="460"/>
      <c r="CN153" s="460"/>
      <c r="CO153" s="460"/>
      <c r="CP153" s="460"/>
      <c r="CQ153" s="460"/>
      <c r="CR153" s="460"/>
      <c r="CS153" s="460"/>
      <c r="CT153" s="460"/>
      <c r="CU153" s="460"/>
      <c r="CV153" s="460"/>
      <c r="CW153" s="460"/>
      <c r="CX153" s="460"/>
      <c r="CY153" s="460"/>
      <c r="CZ153" s="460"/>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459"/>
      <c r="AM154" s="459"/>
      <c r="AN154" s="459"/>
      <c r="AO154" s="1"/>
      <c r="AP154" s="1"/>
      <c r="AQ154" s="1"/>
      <c r="AR154" s="1"/>
      <c r="AS154" s="1"/>
      <c r="AT154" s="460"/>
      <c r="AU154" s="460"/>
      <c r="AV154" s="460"/>
      <c r="AW154" s="460"/>
      <c r="AX154" s="460"/>
      <c r="AY154" s="460"/>
      <c r="AZ154" s="460"/>
      <c r="BA154" s="460"/>
      <c r="BB154" s="460"/>
      <c r="BC154" s="460"/>
      <c r="BD154" s="460"/>
      <c r="BE154" s="460"/>
      <c r="BF154" s="460"/>
      <c r="BG154" s="460"/>
      <c r="BH154" s="460"/>
      <c r="BI154" s="460"/>
      <c r="BJ154" s="460"/>
      <c r="BK154" s="460"/>
      <c r="BL154" s="460"/>
      <c r="BM154" s="460"/>
      <c r="BN154" s="460"/>
      <c r="BO154" s="460"/>
      <c r="BP154" s="460"/>
      <c r="BQ154" s="460"/>
      <c r="BR154" s="460"/>
      <c r="BS154" s="460"/>
      <c r="BT154" s="460"/>
      <c r="BU154" s="460"/>
      <c r="BV154" s="460"/>
      <c r="BW154" s="460"/>
      <c r="BX154" s="460"/>
      <c r="BY154" s="460"/>
      <c r="BZ154" s="460"/>
      <c r="CA154" s="460"/>
      <c r="CB154" s="460"/>
      <c r="CC154" s="460"/>
      <c r="CD154" s="460"/>
      <c r="CE154" s="460"/>
      <c r="CF154" s="460"/>
      <c r="CG154" s="460"/>
      <c r="CH154" s="460"/>
      <c r="CI154" s="460"/>
      <c r="CJ154" s="460"/>
      <c r="CK154" s="460"/>
      <c r="CL154" s="460"/>
      <c r="CM154" s="460"/>
      <c r="CN154" s="460"/>
      <c r="CO154" s="460"/>
      <c r="CP154" s="460"/>
      <c r="CQ154" s="460"/>
      <c r="CR154" s="460"/>
      <c r="CS154" s="460"/>
      <c r="CT154" s="460"/>
      <c r="CU154" s="460"/>
      <c r="CV154" s="460"/>
      <c r="CW154" s="460"/>
      <c r="CX154" s="460"/>
      <c r="CY154" s="460"/>
      <c r="CZ154" s="460"/>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459"/>
      <c r="AM155" s="459"/>
      <c r="AN155" s="459"/>
      <c r="AO155" s="1"/>
      <c r="AP155" s="1"/>
      <c r="AQ155" s="1"/>
      <c r="AR155" s="1"/>
      <c r="AS155" s="1"/>
      <c r="AT155" s="460"/>
      <c r="AU155" s="460"/>
      <c r="AV155" s="460"/>
      <c r="AW155" s="460"/>
      <c r="AX155" s="460"/>
      <c r="AY155" s="460"/>
      <c r="AZ155" s="460"/>
      <c r="BA155" s="460"/>
      <c r="BB155" s="460"/>
      <c r="BC155" s="460"/>
      <c r="BD155" s="460"/>
      <c r="BE155" s="460"/>
      <c r="BF155" s="460"/>
      <c r="BG155" s="460"/>
      <c r="BH155" s="460"/>
      <c r="BI155" s="460"/>
      <c r="BJ155" s="460"/>
      <c r="BK155" s="460"/>
      <c r="BL155" s="460"/>
      <c r="BM155" s="460"/>
      <c r="BN155" s="460"/>
      <c r="BO155" s="460"/>
      <c r="BP155" s="460"/>
      <c r="BQ155" s="460"/>
      <c r="BR155" s="460"/>
      <c r="BS155" s="460"/>
      <c r="BT155" s="460"/>
      <c r="BU155" s="460"/>
      <c r="BV155" s="460"/>
      <c r="BW155" s="460"/>
      <c r="BX155" s="460"/>
      <c r="BY155" s="460"/>
      <c r="BZ155" s="460"/>
      <c r="CA155" s="460"/>
      <c r="CB155" s="460"/>
      <c r="CC155" s="460"/>
      <c r="CD155" s="460"/>
      <c r="CE155" s="460"/>
      <c r="CF155" s="460"/>
      <c r="CG155" s="460"/>
      <c r="CH155" s="460"/>
      <c r="CI155" s="460"/>
      <c r="CJ155" s="460"/>
      <c r="CK155" s="460"/>
      <c r="CL155" s="460"/>
      <c r="CM155" s="460"/>
      <c r="CN155" s="460"/>
      <c r="CO155" s="460"/>
      <c r="CP155" s="460"/>
      <c r="CQ155" s="460"/>
      <c r="CR155" s="460"/>
      <c r="CS155" s="460"/>
      <c r="CT155" s="460"/>
      <c r="CU155" s="460"/>
      <c r="CV155" s="460"/>
      <c r="CW155" s="460"/>
      <c r="CX155" s="460"/>
      <c r="CY155" s="460"/>
      <c r="CZ155" s="460"/>
    </row>
    <row r="156" spans="1:104" s="81" customFormat="1" ht="19.350000000000001" hidden="1" customHeight="1" outlineLevel="1">
      <c r="A156" s="268"/>
      <c r="B156" s="253" t="str">
        <f>$A$53</f>
        <v>所定労働日数(日/月)</v>
      </c>
      <c r="C156" s="237"/>
      <c r="D156" s="252"/>
      <c r="E156" s="301">
        <f>A54</f>
        <v>18</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459"/>
      <c r="AM156" s="459"/>
      <c r="AN156" s="459"/>
      <c r="AO156" s="1"/>
      <c r="AP156" s="1"/>
      <c r="AQ156" s="1"/>
      <c r="AR156" s="1"/>
      <c r="AS156" s="1"/>
      <c r="AT156" s="460"/>
      <c r="AU156" s="460"/>
      <c r="AV156" s="460"/>
      <c r="AW156" s="460"/>
      <c r="AX156" s="460"/>
      <c r="AY156" s="460"/>
      <c r="AZ156" s="460"/>
      <c r="BA156" s="460"/>
      <c r="BB156" s="460"/>
      <c r="BC156" s="460"/>
      <c r="BD156" s="460"/>
      <c r="BE156" s="460"/>
      <c r="BF156" s="460"/>
      <c r="BG156" s="460"/>
      <c r="BH156" s="460"/>
      <c r="BI156" s="460"/>
      <c r="BJ156" s="460"/>
      <c r="BK156" s="460"/>
      <c r="BL156" s="460"/>
      <c r="BM156" s="460"/>
      <c r="BN156" s="460"/>
      <c r="BO156" s="460"/>
      <c r="BP156" s="460"/>
      <c r="BQ156" s="460"/>
      <c r="BR156" s="460"/>
      <c r="BS156" s="460"/>
      <c r="BT156" s="460"/>
      <c r="BU156" s="460"/>
      <c r="BV156" s="460"/>
      <c r="BW156" s="460"/>
      <c r="BX156" s="460"/>
      <c r="BY156" s="460"/>
      <c r="BZ156" s="460"/>
      <c r="CA156" s="460"/>
      <c r="CB156" s="460"/>
      <c r="CC156" s="460"/>
      <c r="CD156" s="460"/>
      <c r="CE156" s="460"/>
      <c r="CF156" s="460"/>
      <c r="CG156" s="460"/>
      <c r="CH156" s="460"/>
      <c r="CI156" s="460"/>
      <c r="CJ156" s="460"/>
      <c r="CK156" s="460"/>
      <c r="CL156" s="460"/>
      <c r="CM156" s="460"/>
      <c r="CN156" s="460"/>
      <c r="CO156" s="460"/>
      <c r="CP156" s="460"/>
      <c r="CQ156" s="460"/>
      <c r="CR156" s="460"/>
      <c r="CS156" s="460"/>
      <c r="CT156" s="460"/>
      <c r="CU156" s="460"/>
      <c r="CV156" s="460"/>
      <c r="CW156" s="460"/>
      <c r="CX156" s="460"/>
      <c r="CY156" s="460"/>
      <c r="CZ156" s="460"/>
    </row>
    <row r="157" spans="1:104" s="81" customFormat="1" ht="19.350000000000001" hidden="1" customHeight="1" outlineLevel="1">
      <c r="A157" s="252"/>
      <c r="B157" s="267" t="str">
        <f>$E$53</f>
        <v>休暇日数(日/月)</v>
      </c>
      <c r="C157" s="261"/>
      <c r="D157" s="252"/>
      <c r="E157" s="301">
        <f>E54</f>
        <v>0</v>
      </c>
      <c r="F157" s="262">
        <f>F54</f>
        <v>18</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459"/>
      <c r="AM157" s="459"/>
      <c r="AN157" s="459"/>
      <c r="AO157" s="1"/>
      <c r="AP157" s="1"/>
      <c r="AQ157" s="1"/>
      <c r="AR157" s="1"/>
      <c r="AS157" s="1"/>
      <c r="AT157" s="460"/>
      <c r="AU157" s="460"/>
      <c r="AV157" s="460"/>
      <c r="AW157" s="460"/>
      <c r="AX157" s="460"/>
      <c r="AY157" s="460"/>
      <c r="AZ157" s="460"/>
      <c r="BA157" s="460"/>
      <c r="BB157" s="460"/>
      <c r="BC157" s="460"/>
      <c r="BD157" s="460"/>
      <c r="BE157" s="460"/>
      <c r="BF157" s="460"/>
      <c r="BG157" s="460"/>
      <c r="BH157" s="460"/>
      <c r="BI157" s="460"/>
      <c r="BJ157" s="460"/>
      <c r="BK157" s="460"/>
      <c r="BL157" s="460"/>
      <c r="BM157" s="460"/>
      <c r="BN157" s="460"/>
      <c r="BO157" s="460"/>
      <c r="BP157" s="460"/>
      <c r="BQ157" s="460"/>
      <c r="BR157" s="460"/>
      <c r="BS157" s="460"/>
      <c r="BT157" s="460"/>
      <c r="BU157" s="460"/>
      <c r="BV157" s="460"/>
      <c r="BW157" s="460"/>
      <c r="BX157" s="460"/>
      <c r="BY157" s="460"/>
      <c r="BZ157" s="460"/>
      <c r="CA157" s="460"/>
      <c r="CB157" s="460"/>
      <c r="CC157" s="460"/>
      <c r="CD157" s="460"/>
      <c r="CE157" s="460"/>
      <c r="CF157" s="460"/>
      <c r="CG157" s="460"/>
      <c r="CH157" s="460"/>
      <c r="CI157" s="460"/>
      <c r="CJ157" s="460"/>
      <c r="CK157" s="460"/>
      <c r="CL157" s="460"/>
      <c r="CM157" s="460"/>
      <c r="CN157" s="460"/>
      <c r="CO157" s="460"/>
      <c r="CP157" s="460"/>
      <c r="CQ157" s="460"/>
      <c r="CR157" s="460"/>
      <c r="CS157" s="460"/>
      <c r="CT157" s="460"/>
      <c r="CU157" s="460"/>
      <c r="CV157" s="460"/>
      <c r="CW157" s="460"/>
      <c r="CX157" s="460"/>
      <c r="CY157" s="460"/>
      <c r="CZ157" s="460"/>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459"/>
      <c r="AM158" s="459"/>
      <c r="AN158" s="459"/>
      <c r="AO158" s="1"/>
      <c r="AP158" s="1"/>
      <c r="AQ158" s="1"/>
      <c r="AR158" s="1"/>
      <c r="AS158" s="1"/>
      <c r="AT158" s="460"/>
      <c r="AU158" s="460"/>
      <c r="AV158" s="460"/>
      <c r="AW158" s="460"/>
      <c r="AX158" s="460"/>
      <c r="AY158" s="460"/>
      <c r="AZ158" s="460"/>
      <c r="BA158" s="460"/>
      <c r="BB158" s="460"/>
      <c r="BC158" s="460"/>
      <c r="BD158" s="460"/>
      <c r="BE158" s="460"/>
      <c r="BF158" s="460"/>
      <c r="BG158" s="460"/>
      <c r="BH158" s="460"/>
      <c r="BI158" s="460"/>
      <c r="BJ158" s="460"/>
      <c r="BK158" s="460"/>
      <c r="BL158" s="460"/>
      <c r="BM158" s="460"/>
      <c r="BN158" s="460"/>
      <c r="BO158" s="460"/>
      <c r="BP158" s="460"/>
      <c r="BQ158" s="460"/>
      <c r="BR158" s="460"/>
      <c r="BS158" s="460"/>
      <c r="BT158" s="460"/>
      <c r="BU158" s="460"/>
      <c r="BV158" s="460"/>
      <c r="BW158" s="460"/>
      <c r="BX158" s="460"/>
      <c r="BY158" s="460"/>
      <c r="BZ158" s="460"/>
      <c r="CA158" s="460"/>
      <c r="CB158" s="460"/>
      <c r="CC158" s="460"/>
      <c r="CD158" s="460"/>
      <c r="CE158" s="460"/>
      <c r="CF158" s="460"/>
      <c r="CG158" s="460"/>
      <c r="CH158" s="460"/>
      <c r="CI158" s="460"/>
      <c r="CJ158" s="460"/>
      <c r="CK158" s="460"/>
      <c r="CL158" s="460"/>
      <c r="CM158" s="460"/>
      <c r="CN158" s="460"/>
      <c r="CO158" s="460"/>
      <c r="CP158" s="460"/>
      <c r="CQ158" s="460"/>
      <c r="CR158" s="460"/>
      <c r="CS158" s="460"/>
      <c r="CT158" s="460"/>
      <c r="CU158" s="460"/>
      <c r="CV158" s="460"/>
      <c r="CW158" s="460"/>
      <c r="CX158" s="460"/>
      <c r="CY158" s="460"/>
      <c r="CZ158" s="460"/>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459"/>
      <c r="AM159" s="459"/>
      <c r="AN159" s="459"/>
      <c r="AO159" s="1"/>
      <c r="AP159" s="1"/>
      <c r="AQ159" s="1"/>
      <c r="AR159" s="1"/>
      <c r="AS159" s="1"/>
      <c r="AT159" s="460"/>
      <c r="AU159" s="460"/>
      <c r="AV159" s="460"/>
      <c r="AW159" s="460"/>
      <c r="AX159" s="460"/>
      <c r="AY159" s="460"/>
      <c r="AZ159" s="460"/>
      <c r="BA159" s="460"/>
      <c r="BB159" s="460"/>
      <c r="BC159" s="460"/>
      <c r="BD159" s="460"/>
      <c r="BE159" s="460"/>
      <c r="BF159" s="460"/>
      <c r="BG159" s="460"/>
      <c r="BH159" s="460"/>
      <c r="BI159" s="460"/>
      <c r="BJ159" s="460"/>
      <c r="BK159" s="460"/>
      <c r="BL159" s="460"/>
      <c r="BM159" s="460"/>
      <c r="BN159" s="460"/>
      <c r="BO159" s="460"/>
      <c r="BP159" s="460"/>
      <c r="BQ159" s="460"/>
      <c r="BR159" s="460"/>
      <c r="BS159" s="460"/>
      <c r="BT159" s="460"/>
      <c r="BU159" s="460"/>
      <c r="BV159" s="460"/>
      <c r="BW159" s="460"/>
      <c r="BX159" s="460"/>
      <c r="BY159" s="460"/>
      <c r="BZ159" s="460"/>
      <c r="CA159" s="460"/>
      <c r="CB159" s="460"/>
      <c r="CC159" s="460"/>
      <c r="CD159" s="460"/>
      <c r="CE159" s="460"/>
      <c r="CF159" s="460"/>
      <c r="CG159" s="460"/>
      <c r="CH159" s="460"/>
      <c r="CI159" s="460"/>
      <c r="CJ159" s="460"/>
      <c r="CK159" s="460"/>
      <c r="CL159" s="460"/>
      <c r="CM159" s="460"/>
      <c r="CN159" s="460"/>
      <c r="CO159" s="460"/>
      <c r="CP159" s="460"/>
      <c r="CQ159" s="460"/>
      <c r="CR159" s="460"/>
      <c r="CS159" s="460"/>
      <c r="CT159" s="460"/>
      <c r="CU159" s="460"/>
      <c r="CV159" s="460"/>
      <c r="CW159" s="460"/>
      <c r="CX159" s="460"/>
      <c r="CY159" s="460"/>
      <c r="CZ159" s="460"/>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4"/>
      <c r="Q160" s="260"/>
      <c r="S160" s="1"/>
      <c r="T160" s="1"/>
      <c r="U160" s="1"/>
      <c r="V160" s="1"/>
      <c r="W160" s="1"/>
      <c r="X160" s="1"/>
      <c r="Y160" s="1"/>
      <c r="Z160" s="1"/>
      <c r="AA160" s="1"/>
      <c r="AB160" s="1"/>
      <c r="AC160" s="1"/>
      <c r="AD160" s="1"/>
      <c r="AE160" s="1"/>
      <c r="AF160" s="1"/>
      <c r="AG160" s="1"/>
      <c r="AH160" s="73"/>
      <c r="AI160" s="3"/>
      <c r="AJ160" s="1"/>
      <c r="AK160" s="1"/>
      <c r="AL160" s="459"/>
      <c r="AM160" s="459"/>
      <c r="AN160" s="459"/>
      <c r="AO160" s="1"/>
      <c r="AP160" s="1"/>
      <c r="AQ160" s="1"/>
      <c r="AR160" s="1"/>
      <c r="AS160" s="1"/>
      <c r="AT160" s="460"/>
      <c r="AU160" s="460"/>
      <c r="AV160" s="460"/>
      <c r="AW160" s="460"/>
      <c r="AX160" s="460"/>
      <c r="AY160" s="460"/>
      <c r="AZ160" s="460"/>
      <c r="BA160" s="460"/>
      <c r="BB160" s="460"/>
      <c r="BC160" s="460"/>
      <c r="BD160" s="460"/>
      <c r="BE160" s="460"/>
      <c r="BF160" s="460"/>
      <c r="BG160" s="460"/>
      <c r="BH160" s="460"/>
      <c r="BI160" s="460"/>
      <c r="BJ160" s="460"/>
      <c r="BK160" s="460"/>
      <c r="BL160" s="460"/>
      <c r="BM160" s="460"/>
      <c r="BN160" s="460"/>
      <c r="BO160" s="460"/>
      <c r="BP160" s="460"/>
      <c r="BQ160" s="460"/>
      <c r="BR160" s="460"/>
      <c r="BS160" s="460"/>
      <c r="BT160" s="460"/>
      <c r="BU160" s="460"/>
      <c r="BV160" s="460"/>
      <c r="BW160" s="460"/>
      <c r="BX160" s="460"/>
      <c r="BY160" s="460"/>
      <c r="BZ160" s="460"/>
      <c r="CA160" s="460"/>
      <c r="CB160" s="460"/>
      <c r="CC160" s="460"/>
      <c r="CD160" s="460"/>
      <c r="CE160" s="460"/>
      <c r="CF160" s="460"/>
      <c r="CG160" s="460"/>
      <c r="CH160" s="460"/>
      <c r="CI160" s="460"/>
      <c r="CJ160" s="460"/>
      <c r="CK160" s="460"/>
      <c r="CL160" s="460"/>
      <c r="CM160" s="460"/>
      <c r="CN160" s="460"/>
      <c r="CO160" s="460"/>
      <c r="CP160" s="460"/>
      <c r="CQ160" s="460"/>
      <c r="CR160" s="460"/>
      <c r="CS160" s="460"/>
      <c r="CT160" s="460"/>
      <c r="CU160" s="460"/>
      <c r="CV160" s="460"/>
      <c r="CW160" s="460"/>
      <c r="CX160" s="460"/>
      <c r="CY160" s="460"/>
      <c r="CZ160" s="460"/>
    </row>
    <row r="161" spans="1:104" s="81" customFormat="1" ht="19.350000000000001" hidden="1" customHeight="1" outlineLevel="1">
      <c r="A161" s="252"/>
      <c r="B161" s="435" t="str">
        <f>TEXT($B$58*$F$58-G58,"###.00")&amp;" /固定除く"</f>
        <v>.00 /固定除く</v>
      </c>
      <c r="C161" s="428"/>
      <c r="D161" s="428"/>
      <c r="E161" s="276" t="str" cm="1">
        <f t="array" ref="E161">_xlfn.IFS(($B$58*$F$58-G58)&lt;G161,"＜",($B$58*$F$58-G58)&gt;=G161,"≧",TRUE,"")</f>
        <v>≧</v>
      </c>
      <c r="F161" s="257"/>
      <c r="G161" s="277">
        <f>$H$54+$I$54</f>
        <v>0</v>
      </c>
      <c r="H161" s="303" t="s">
        <v>57</v>
      </c>
      <c r="I161" s="263"/>
      <c r="J161" s="455">
        <f>$H$54</f>
        <v>0</v>
      </c>
      <c r="K161" s="428"/>
      <c r="L161" s="308"/>
      <c r="M161" s="296"/>
      <c r="N161" s="303" t="s">
        <v>61</v>
      </c>
      <c r="O161" s="296">
        <f>$I$54</f>
        <v>0</v>
      </c>
      <c r="P161" s="454"/>
      <c r="Q161" s="260"/>
      <c r="S161" s="1"/>
      <c r="T161" s="1"/>
      <c r="U161" s="1"/>
      <c r="V161" s="1"/>
      <c r="W161" s="1"/>
      <c r="X161" s="1"/>
      <c r="Y161" s="1"/>
      <c r="Z161" s="1"/>
      <c r="AA161" s="1"/>
      <c r="AB161" s="1"/>
      <c r="AC161" s="1"/>
      <c r="AD161" s="1"/>
      <c r="AE161" s="1"/>
      <c r="AF161" s="1"/>
      <c r="AG161" s="1"/>
      <c r="AH161" s="73"/>
      <c r="AI161" s="3"/>
      <c r="AJ161" s="1"/>
      <c r="AK161" s="1"/>
      <c r="AL161" s="459"/>
      <c r="AM161" s="459"/>
      <c r="AN161" s="459"/>
      <c r="AO161" s="1"/>
      <c r="AP161" s="1"/>
      <c r="AQ161" s="1"/>
      <c r="AR161" s="1"/>
      <c r="AS161" s="1"/>
      <c r="AT161" s="460"/>
      <c r="AU161" s="460"/>
      <c r="AV161" s="460"/>
      <c r="AW161" s="460"/>
      <c r="AX161" s="460"/>
      <c r="AY161" s="460"/>
      <c r="AZ161" s="460"/>
      <c r="BA161" s="460"/>
      <c r="BB161" s="460"/>
      <c r="BC161" s="460"/>
      <c r="BD161" s="460"/>
      <c r="BE161" s="460"/>
      <c r="BF161" s="460"/>
      <c r="BG161" s="460"/>
      <c r="BH161" s="460"/>
      <c r="BI161" s="460"/>
      <c r="BJ161" s="460"/>
      <c r="BK161" s="460"/>
      <c r="BL161" s="460"/>
      <c r="BM161" s="460"/>
      <c r="BN161" s="460"/>
      <c r="BO161" s="460"/>
      <c r="BP161" s="460"/>
      <c r="BQ161" s="460"/>
      <c r="BR161" s="460"/>
      <c r="BS161" s="460"/>
      <c r="BT161" s="460"/>
      <c r="BU161" s="460"/>
      <c r="BV161" s="460"/>
      <c r="BW161" s="460"/>
      <c r="BX161" s="460"/>
      <c r="BY161" s="460"/>
      <c r="BZ161" s="460"/>
      <c r="CA161" s="460"/>
      <c r="CB161" s="460"/>
      <c r="CC161" s="460"/>
      <c r="CD161" s="460"/>
      <c r="CE161" s="460"/>
      <c r="CF161" s="460"/>
      <c r="CG161" s="460"/>
      <c r="CH161" s="460"/>
      <c r="CI161" s="460"/>
      <c r="CJ161" s="460"/>
      <c r="CK161" s="460"/>
      <c r="CL161" s="460"/>
      <c r="CM161" s="460"/>
      <c r="CN161" s="460"/>
      <c r="CO161" s="460"/>
      <c r="CP161" s="460"/>
      <c r="CQ161" s="460"/>
      <c r="CR161" s="460"/>
      <c r="CS161" s="460"/>
      <c r="CT161" s="460"/>
      <c r="CU161" s="460"/>
      <c r="CV161" s="460"/>
      <c r="CW161" s="460"/>
      <c r="CX161" s="460"/>
      <c r="CY161" s="460"/>
      <c r="CZ161" s="460"/>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459"/>
      <c r="AM162" s="459"/>
      <c r="AN162" s="459"/>
      <c r="AO162" s="1"/>
      <c r="AP162" s="1"/>
      <c r="AQ162" s="1"/>
      <c r="AR162" s="1"/>
      <c r="AS162" s="1"/>
      <c r="AT162" s="460"/>
      <c r="AU162" s="460"/>
      <c r="AV162" s="460"/>
      <c r="AW162" s="460"/>
      <c r="AX162" s="460"/>
      <c r="AY162" s="460"/>
      <c r="AZ162" s="460"/>
      <c r="BA162" s="460"/>
      <c r="BB162" s="460"/>
      <c r="BC162" s="460"/>
      <c r="BD162" s="460"/>
      <c r="BE162" s="460"/>
      <c r="BF162" s="460"/>
      <c r="BG162" s="460"/>
      <c r="BH162" s="460"/>
      <c r="BI162" s="460"/>
      <c r="BJ162" s="460"/>
      <c r="BK162" s="460"/>
      <c r="BL162" s="460"/>
      <c r="BM162" s="460"/>
      <c r="BN162" s="460"/>
      <c r="BO162" s="460"/>
      <c r="BP162" s="460"/>
      <c r="BQ162" s="460"/>
      <c r="BR162" s="460"/>
      <c r="BS162" s="460"/>
      <c r="BT162" s="460"/>
      <c r="BU162" s="460"/>
      <c r="BV162" s="460"/>
      <c r="BW162" s="460"/>
      <c r="BX162" s="460"/>
      <c r="BY162" s="460"/>
      <c r="BZ162" s="460"/>
      <c r="CA162" s="460"/>
      <c r="CB162" s="460"/>
      <c r="CC162" s="460"/>
      <c r="CD162" s="460"/>
      <c r="CE162" s="460"/>
      <c r="CF162" s="460"/>
      <c r="CG162" s="460"/>
      <c r="CH162" s="460"/>
      <c r="CI162" s="460"/>
      <c r="CJ162" s="460"/>
      <c r="CK162" s="460"/>
      <c r="CL162" s="460"/>
      <c r="CM162" s="460"/>
      <c r="CN162" s="460"/>
      <c r="CO162" s="460"/>
      <c r="CP162" s="460"/>
      <c r="CQ162" s="460"/>
      <c r="CR162" s="460"/>
      <c r="CS162" s="460"/>
      <c r="CT162" s="460"/>
      <c r="CU162" s="460"/>
      <c r="CV162" s="460"/>
      <c r="CW162" s="460"/>
      <c r="CX162" s="460"/>
      <c r="CY162" s="460"/>
      <c r="CZ162" s="460"/>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7"/>
      <c r="P163" s="454"/>
      <c r="Q163" s="260"/>
      <c r="S163" s="1"/>
      <c r="T163" s="1"/>
      <c r="U163" s="1"/>
      <c r="V163" s="1"/>
      <c r="W163" s="1"/>
      <c r="X163" s="1"/>
      <c r="Y163" s="1"/>
      <c r="Z163" s="1"/>
      <c r="AA163" s="1"/>
      <c r="AB163" s="1"/>
      <c r="AC163" s="1"/>
      <c r="AD163" s="1"/>
      <c r="AE163" s="1"/>
      <c r="AF163" s="1"/>
      <c r="AG163" s="1"/>
      <c r="AH163" s="73"/>
      <c r="AI163" s="3"/>
      <c r="AJ163" s="1"/>
      <c r="AK163" s="1"/>
      <c r="AL163" s="459"/>
      <c r="AM163" s="459"/>
      <c r="AN163" s="459"/>
      <c r="AO163" s="1"/>
      <c r="AP163" s="1"/>
      <c r="AQ163" s="1"/>
      <c r="AR163" s="1"/>
      <c r="AS163" s="1"/>
      <c r="AT163" s="460"/>
      <c r="AU163" s="460"/>
      <c r="AV163" s="460"/>
      <c r="AW163" s="460"/>
      <c r="AX163" s="460"/>
      <c r="AY163" s="460"/>
      <c r="AZ163" s="460"/>
      <c r="BA163" s="460"/>
      <c r="BB163" s="460"/>
      <c r="BC163" s="460"/>
      <c r="BD163" s="460"/>
      <c r="BE163" s="460"/>
      <c r="BF163" s="460"/>
      <c r="BG163" s="460"/>
      <c r="BH163" s="460"/>
      <c r="BI163" s="460"/>
      <c r="BJ163" s="460"/>
      <c r="BK163" s="460"/>
      <c r="BL163" s="460"/>
      <c r="BM163" s="460"/>
      <c r="BN163" s="460"/>
      <c r="BO163" s="460"/>
      <c r="BP163" s="460"/>
      <c r="BQ163" s="460"/>
      <c r="BR163" s="460"/>
      <c r="BS163" s="460"/>
      <c r="BT163" s="460"/>
      <c r="BU163" s="460"/>
      <c r="BV163" s="460"/>
      <c r="BW163" s="460"/>
      <c r="BX163" s="460"/>
      <c r="BY163" s="460"/>
      <c r="BZ163" s="460"/>
      <c r="CA163" s="460"/>
      <c r="CB163" s="460"/>
      <c r="CC163" s="460"/>
      <c r="CD163" s="460"/>
      <c r="CE163" s="460"/>
      <c r="CF163" s="460"/>
      <c r="CG163" s="460"/>
      <c r="CH163" s="460"/>
      <c r="CI163" s="460"/>
      <c r="CJ163" s="460"/>
      <c r="CK163" s="460"/>
      <c r="CL163" s="460"/>
      <c r="CM163" s="460"/>
      <c r="CN163" s="460"/>
      <c r="CO163" s="460"/>
      <c r="CP163" s="460"/>
      <c r="CQ163" s="460"/>
      <c r="CR163" s="460"/>
      <c r="CS163" s="460"/>
      <c r="CT163" s="460"/>
      <c r="CU163" s="460"/>
      <c r="CV163" s="460"/>
      <c r="CW163" s="460"/>
      <c r="CX163" s="460"/>
      <c r="CY163" s="460"/>
      <c r="CZ163" s="460"/>
    </row>
    <row r="164" spans="1:104" s="81" customFormat="1" ht="19.350000000000001" hidden="1" customHeight="1" outlineLevel="1">
      <c r="A164" s="252"/>
      <c r="B164" s="435" t="str">
        <f>TEXT($B$58*$F$58+$D$58-G58,"###.00")&amp;" /固定含む"</f>
        <v>.00 /固定含む</v>
      </c>
      <c r="C164" s="428"/>
      <c r="D164" s="42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8"/>
      <c r="P164" s="454"/>
      <c r="Q164" s="260"/>
      <c r="S164" s="1"/>
      <c r="T164" s="1"/>
      <c r="U164" s="1"/>
      <c r="V164" s="1"/>
      <c r="W164" s="1"/>
      <c r="X164" s="1"/>
      <c r="Y164" s="1"/>
      <c r="Z164" s="1"/>
      <c r="AA164" s="1"/>
      <c r="AB164" s="1"/>
      <c r="AC164" s="1"/>
      <c r="AD164" s="1"/>
      <c r="AE164" s="1"/>
      <c r="AF164" s="1"/>
      <c r="AG164" s="1"/>
      <c r="AH164" s="73"/>
      <c r="AI164" s="3"/>
      <c r="AJ164" s="1"/>
      <c r="AK164" s="1"/>
      <c r="AL164" s="459"/>
      <c r="AM164" s="459"/>
      <c r="AN164" s="459"/>
      <c r="AO164" s="1"/>
      <c r="AP164" s="1"/>
      <c r="AQ164" s="1"/>
      <c r="AR164" s="1"/>
      <c r="AS164" s="1"/>
      <c r="AT164" s="460"/>
      <c r="AU164" s="460"/>
      <c r="AV164" s="460"/>
      <c r="AW164" s="460"/>
      <c r="AX164" s="460"/>
      <c r="AY164" s="460"/>
      <c r="AZ164" s="460"/>
      <c r="BA164" s="460"/>
      <c r="BB164" s="460"/>
      <c r="BC164" s="460"/>
      <c r="BD164" s="460"/>
      <c r="BE164" s="460"/>
      <c r="BF164" s="460"/>
      <c r="BG164" s="460"/>
      <c r="BH164" s="460"/>
      <c r="BI164" s="460"/>
      <c r="BJ164" s="460"/>
      <c r="BK164" s="460"/>
      <c r="BL164" s="460"/>
      <c r="BM164" s="460"/>
      <c r="BN164" s="460"/>
      <c r="BO164" s="460"/>
      <c r="BP164" s="460"/>
      <c r="BQ164" s="460"/>
      <c r="BR164" s="460"/>
      <c r="BS164" s="460"/>
      <c r="BT164" s="460"/>
      <c r="BU164" s="460"/>
      <c r="BV164" s="460"/>
      <c r="BW164" s="460"/>
      <c r="BX164" s="460"/>
      <c r="BY164" s="460"/>
      <c r="BZ164" s="460"/>
      <c r="CA164" s="460"/>
      <c r="CB164" s="460"/>
      <c r="CC164" s="460"/>
      <c r="CD164" s="460"/>
      <c r="CE164" s="460"/>
      <c r="CF164" s="460"/>
      <c r="CG164" s="460"/>
      <c r="CH164" s="460"/>
      <c r="CI164" s="460"/>
      <c r="CJ164" s="460"/>
      <c r="CK164" s="460"/>
      <c r="CL164" s="460"/>
      <c r="CM164" s="460"/>
      <c r="CN164" s="460"/>
      <c r="CO164" s="460"/>
      <c r="CP164" s="460"/>
      <c r="CQ164" s="460"/>
      <c r="CR164" s="460"/>
      <c r="CS164" s="460"/>
      <c r="CT164" s="460"/>
      <c r="CU164" s="460"/>
      <c r="CV164" s="460"/>
      <c r="CW164" s="460"/>
      <c r="CX164" s="460"/>
      <c r="CY164" s="460"/>
      <c r="CZ164" s="460"/>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459"/>
      <c r="AM165" s="459"/>
      <c r="AN165" s="459"/>
      <c r="AO165" s="1"/>
      <c r="AP165" s="1"/>
      <c r="AQ165" s="1"/>
      <c r="AR165" s="1"/>
      <c r="AS165" s="1"/>
      <c r="AT165" s="460"/>
      <c r="AU165" s="460"/>
      <c r="AV165" s="460"/>
      <c r="AW165" s="460"/>
      <c r="AX165" s="460"/>
      <c r="AY165" s="460"/>
      <c r="AZ165" s="460"/>
      <c r="BA165" s="460"/>
      <c r="BB165" s="460"/>
      <c r="BC165" s="460"/>
      <c r="BD165" s="460"/>
      <c r="BE165" s="460"/>
      <c r="BF165" s="460"/>
      <c r="BG165" s="460"/>
      <c r="BH165" s="460"/>
      <c r="BI165" s="460"/>
      <c r="BJ165" s="460"/>
      <c r="BK165" s="460"/>
      <c r="BL165" s="460"/>
      <c r="BM165" s="460"/>
      <c r="BN165" s="460"/>
      <c r="BO165" s="460"/>
      <c r="BP165" s="460"/>
      <c r="BQ165" s="460"/>
      <c r="BR165" s="460"/>
      <c r="BS165" s="460"/>
      <c r="BT165" s="460"/>
      <c r="BU165" s="460"/>
      <c r="BV165" s="460"/>
      <c r="BW165" s="460"/>
      <c r="BX165" s="460"/>
      <c r="BY165" s="460"/>
      <c r="BZ165" s="460"/>
      <c r="CA165" s="460"/>
      <c r="CB165" s="460"/>
      <c r="CC165" s="460"/>
      <c r="CD165" s="460"/>
      <c r="CE165" s="460"/>
      <c r="CF165" s="460"/>
      <c r="CG165" s="460"/>
      <c r="CH165" s="460"/>
      <c r="CI165" s="460"/>
      <c r="CJ165" s="460"/>
      <c r="CK165" s="460"/>
      <c r="CL165" s="460"/>
      <c r="CM165" s="460"/>
      <c r="CN165" s="460"/>
      <c r="CO165" s="460"/>
      <c r="CP165" s="460"/>
      <c r="CQ165" s="460"/>
      <c r="CR165" s="460"/>
      <c r="CS165" s="460"/>
      <c r="CT165" s="460"/>
      <c r="CU165" s="460"/>
      <c r="CV165" s="460"/>
      <c r="CW165" s="460"/>
      <c r="CX165" s="460"/>
      <c r="CY165" s="460"/>
      <c r="CZ165" s="460"/>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459"/>
      <c r="AM166" s="459"/>
      <c r="AN166" s="459"/>
      <c r="AO166" s="1"/>
      <c r="AP166" s="1"/>
      <c r="AQ166" s="1"/>
      <c r="AR166" s="1"/>
      <c r="AS166" s="1"/>
      <c r="AT166" s="460"/>
      <c r="AU166" s="460"/>
      <c r="AV166" s="460"/>
      <c r="AW166" s="460"/>
      <c r="AX166" s="460"/>
      <c r="AY166" s="460"/>
      <c r="AZ166" s="460"/>
      <c r="BA166" s="460"/>
      <c r="BB166" s="460"/>
      <c r="BC166" s="460"/>
      <c r="BD166" s="460"/>
      <c r="BE166" s="460"/>
      <c r="BF166" s="460"/>
      <c r="BG166" s="460"/>
      <c r="BH166" s="460"/>
      <c r="BI166" s="460"/>
      <c r="BJ166" s="460"/>
      <c r="BK166" s="460"/>
      <c r="BL166" s="460"/>
      <c r="BM166" s="460"/>
      <c r="BN166" s="460"/>
      <c r="BO166" s="460"/>
      <c r="BP166" s="460"/>
      <c r="BQ166" s="460"/>
      <c r="BR166" s="460"/>
      <c r="BS166" s="460"/>
      <c r="BT166" s="460"/>
      <c r="BU166" s="460"/>
      <c r="BV166" s="460"/>
      <c r="BW166" s="460"/>
      <c r="BX166" s="460"/>
      <c r="BY166" s="460"/>
      <c r="BZ166" s="460"/>
      <c r="CA166" s="460"/>
      <c r="CB166" s="460"/>
      <c r="CC166" s="460"/>
      <c r="CD166" s="460"/>
      <c r="CE166" s="460"/>
      <c r="CF166" s="460"/>
      <c r="CG166" s="460"/>
      <c r="CH166" s="460"/>
      <c r="CI166" s="460"/>
      <c r="CJ166" s="460"/>
      <c r="CK166" s="460"/>
      <c r="CL166" s="460"/>
      <c r="CM166" s="460"/>
      <c r="CN166" s="460"/>
      <c r="CO166" s="460"/>
      <c r="CP166" s="460"/>
      <c r="CQ166" s="460"/>
      <c r="CR166" s="460"/>
      <c r="CS166" s="460"/>
      <c r="CT166" s="460"/>
      <c r="CU166" s="460"/>
      <c r="CV166" s="460"/>
      <c r="CW166" s="460"/>
      <c r="CX166" s="460"/>
      <c r="CY166" s="460"/>
      <c r="CZ166" s="460"/>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459"/>
      <c r="AM167" s="459"/>
      <c r="AN167" s="459"/>
      <c r="AO167" s="1"/>
      <c r="AP167" s="1"/>
      <c r="AQ167" s="1"/>
      <c r="AR167" s="1"/>
      <c r="AS167" s="1"/>
      <c r="AT167" s="460"/>
      <c r="AU167" s="460"/>
      <c r="AV167" s="460"/>
      <c r="AW167" s="460"/>
      <c r="AX167" s="460"/>
      <c r="AY167" s="460"/>
      <c r="AZ167" s="460"/>
      <c r="BA167" s="460"/>
      <c r="BB167" s="460"/>
      <c r="BC167" s="460"/>
      <c r="BD167" s="460"/>
      <c r="BE167" s="460"/>
      <c r="BF167" s="460"/>
      <c r="BG167" s="460"/>
      <c r="BH167" s="460"/>
      <c r="BI167" s="460"/>
      <c r="BJ167" s="460"/>
      <c r="BK167" s="460"/>
      <c r="BL167" s="460"/>
      <c r="BM167" s="460"/>
      <c r="BN167" s="460"/>
      <c r="BO167" s="460"/>
      <c r="BP167" s="460"/>
      <c r="BQ167" s="460"/>
      <c r="BR167" s="460"/>
      <c r="BS167" s="460"/>
      <c r="BT167" s="460"/>
      <c r="BU167" s="460"/>
      <c r="BV167" s="460"/>
      <c r="BW167" s="460"/>
      <c r="BX167" s="460"/>
      <c r="BY167" s="460"/>
      <c r="BZ167" s="460"/>
      <c r="CA167" s="460"/>
      <c r="CB167" s="460"/>
      <c r="CC167" s="460"/>
      <c r="CD167" s="460"/>
      <c r="CE167" s="460"/>
      <c r="CF167" s="460"/>
      <c r="CG167" s="460"/>
      <c r="CH167" s="460"/>
      <c r="CI167" s="460"/>
      <c r="CJ167" s="460"/>
      <c r="CK167" s="460"/>
      <c r="CL167" s="460"/>
      <c r="CM167" s="460"/>
      <c r="CN167" s="460"/>
      <c r="CO167" s="460"/>
      <c r="CP167" s="460"/>
      <c r="CQ167" s="460"/>
      <c r="CR167" s="460"/>
      <c r="CS167" s="460"/>
      <c r="CT167" s="460"/>
      <c r="CU167" s="460"/>
      <c r="CV167" s="460"/>
      <c r="CW167" s="460"/>
      <c r="CX167" s="460"/>
      <c r="CY167" s="460"/>
      <c r="CZ167" s="460"/>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459"/>
      <c r="AM168" s="459"/>
      <c r="AN168" s="459"/>
      <c r="AO168" s="1"/>
      <c r="AP168" s="1"/>
      <c r="AQ168" s="1"/>
      <c r="AR168" s="1"/>
      <c r="AS168" s="1"/>
      <c r="AT168" s="460"/>
      <c r="AU168" s="460"/>
      <c r="AV168" s="460"/>
      <c r="AW168" s="460"/>
      <c r="AX168" s="460"/>
      <c r="AY168" s="460"/>
      <c r="AZ168" s="460"/>
      <c r="BA168" s="460"/>
      <c r="BB168" s="460"/>
      <c r="BC168" s="460"/>
      <c r="BD168" s="460"/>
      <c r="BE168" s="460"/>
      <c r="BF168" s="460"/>
      <c r="BG168" s="460"/>
      <c r="BH168" s="460"/>
      <c r="BI168" s="460"/>
      <c r="BJ168" s="460"/>
      <c r="BK168" s="460"/>
      <c r="BL168" s="460"/>
      <c r="BM168" s="460"/>
      <c r="BN168" s="460"/>
      <c r="BO168" s="460"/>
      <c r="BP168" s="460"/>
      <c r="BQ168" s="460"/>
      <c r="BR168" s="460"/>
      <c r="BS168" s="460"/>
      <c r="BT168" s="460"/>
      <c r="BU168" s="460"/>
      <c r="BV168" s="460"/>
      <c r="BW168" s="460"/>
      <c r="BX168" s="460"/>
      <c r="BY168" s="460"/>
      <c r="BZ168" s="460"/>
      <c r="CA168" s="460"/>
      <c r="CB168" s="460"/>
      <c r="CC168" s="460"/>
      <c r="CD168" s="460"/>
      <c r="CE168" s="460"/>
      <c r="CF168" s="460"/>
      <c r="CG168" s="460"/>
      <c r="CH168" s="460"/>
      <c r="CI168" s="460"/>
      <c r="CJ168" s="460"/>
      <c r="CK168" s="460"/>
      <c r="CL168" s="460"/>
      <c r="CM168" s="460"/>
      <c r="CN168" s="460"/>
      <c r="CO168" s="460"/>
      <c r="CP168" s="460"/>
      <c r="CQ168" s="460"/>
      <c r="CR168" s="460"/>
      <c r="CS168" s="460"/>
      <c r="CT168" s="460"/>
      <c r="CU168" s="460"/>
      <c r="CV168" s="460"/>
      <c r="CW168" s="460"/>
      <c r="CX168" s="460"/>
      <c r="CY168" s="460"/>
      <c r="CZ168" s="460"/>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459"/>
      <c r="AM169" s="459"/>
      <c r="AN169" s="459"/>
      <c r="AO169" s="1"/>
      <c r="AP169" s="1"/>
      <c r="AQ169" s="1"/>
      <c r="AR169" s="1"/>
      <c r="AS169" s="1"/>
      <c r="AT169" s="460"/>
      <c r="AU169" s="460"/>
      <c r="AV169" s="460"/>
      <c r="AW169" s="460"/>
      <c r="AX169" s="460"/>
      <c r="AY169" s="460"/>
      <c r="AZ169" s="460"/>
      <c r="BA169" s="460"/>
      <c r="BB169" s="460"/>
      <c r="BC169" s="460"/>
      <c r="BD169" s="460"/>
      <c r="BE169" s="460"/>
      <c r="BF169" s="460"/>
      <c r="BG169" s="460"/>
      <c r="BH169" s="460"/>
      <c r="BI169" s="460"/>
      <c r="BJ169" s="460"/>
      <c r="BK169" s="460"/>
      <c r="BL169" s="460"/>
      <c r="BM169" s="460"/>
      <c r="BN169" s="460"/>
      <c r="BO169" s="460"/>
      <c r="BP169" s="460"/>
      <c r="BQ169" s="460"/>
      <c r="BR169" s="460"/>
      <c r="BS169" s="460"/>
      <c r="BT169" s="460"/>
      <c r="BU169" s="460"/>
      <c r="BV169" s="460"/>
      <c r="BW169" s="460"/>
      <c r="BX169" s="460"/>
      <c r="BY169" s="460"/>
      <c r="BZ169" s="460"/>
      <c r="CA169" s="460"/>
      <c r="CB169" s="460"/>
      <c r="CC169" s="460"/>
      <c r="CD169" s="460"/>
      <c r="CE169" s="460"/>
      <c r="CF169" s="460"/>
      <c r="CG169" s="460"/>
      <c r="CH169" s="460"/>
      <c r="CI169" s="460"/>
      <c r="CJ169" s="460"/>
      <c r="CK169" s="460"/>
      <c r="CL169" s="460"/>
      <c r="CM169" s="460"/>
      <c r="CN169" s="460"/>
      <c r="CO169" s="460"/>
      <c r="CP169" s="460"/>
      <c r="CQ169" s="460"/>
      <c r="CR169" s="460"/>
      <c r="CS169" s="460"/>
      <c r="CT169" s="460"/>
      <c r="CU169" s="460"/>
      <c r="CV169" s="460"/>
      <c r="CW169" s="460"/>
      <c r="CX169" s="460"/>
      <c r="CY169" s="460"/>
      <c r="CZ169" s="460"/>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459"/>
      <c r="AM170" s="459"/>
      <c r="AN170" s="459"/>
      <c r="AO170" s="1"/>
      <c r="AP170" s="1"/>
      <c r="AQ170" s="1"/>
      <c r="AR170" s="1"/>
      <c r="AS170" s="1"/>
      <c r="AT170" s="460"/>
      <c r="AU170" s="460"/>
      <c r="AV170" s="460"/>
      <c r="AW170" s="460"/>
      <c r="AX170" s="460"/>
      <c r="AY170" s="460"/>
      <c r="AZ170" s="460"/>
      <c r="BA170" s="460"/>
      <c r="BB170" s="460"/>
      <c r="BC170" s="460"/>
      <c r="BD170" s="460"/>
      <c r="BE170" s="460"/>
      <c r="BF170" s="460"/>
      <c r="BG170" s="460"/>
      <c r="BH170" s="460"/>
      <c r="BI170" s="460"/>
      <c r="BJ170" s="460"/>
      <c r="BK170" s="460"/>
      <c r="BL170" s="460"/>
      <c r="BM170" s="460"/>
      <c r="BN170" s="460"/>
      <c r="BO170" s="460"/>
      <c r="BP170" s="460"/>
      <c r="BQ170" s="460"/>
      <c r="BR170" s="460"/>
      <c r="BS170" s="460"/>
      <c r="BT170" s="460"/>
      <c r="BU170" s="460"/>
      <c r="BV170" s="460"/>
      <c r="BW170" s="460"/>
      <c r="BX170" s="460"/>
      <c r="BY170" s="460"/>
      <c r="BZ170" s="460"/>
      <c r="CA170" s="460"/>
      <c r="CB170" s="460"/>
      <c r="CC170" s="460"/>
      <c r="CD170" s="460"/>
      <c r="CE170" s="460"/>
      <c r="CF170" s="460"/>
      <c r="CG170" s="460"/>
      <c r="CH170" s="460"/>
      <c r="CI170" s="460"/>
      <c r="CJ170" s="460"/>
      <c r="CK170" s="460"/>
      <c r="CL170" s="460"/>
      <c r="CM170" s="460"/>
      <c r="CN170" s="460"/>
      <c r="CO170" s="460"/>
      <c r="CP170" s="460"/>
      <c r="CQ170" s="460"/>
      <c r="CR170" s="460"/>
      <c r="CS170" s="460"/>
      <c r="CT170" s="460"/>
      <c r="CU170" s="460"/>
      <c r="CV170" s="460"/>
      <c r="CW170" s="460"/>
      <c r="CX170" s="460"/>
      <c r="CY170" s="460"/>
      <c r="CZ170" s="460"/>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459"/>
      <c r="AM171" s="459"/>
      <c r="AN171" s="459"/>
      <c r="AO171" s="1"/>
      <c r="AP171" s="1"/>
      <c r="AQ171" s="1"/>
      <c r="AR171" s="1"/>
      <c r="AS171" s="1"/>
      <c r="AT171" s="460"/>
      <c r="AU171" s="460"/>
      <c r="AV171" s="460"/>
      <c r="AW171" s="460"/>
      <c r="AX171" s="460"/>
      <c r="AY171" s="460"/>
      <c r="AZ171" s="460"/>
      <c r="BA171" s="460"/>
      <c r="BB171" s="460"/>
      <c r="BC171" s="460"/>
      <c r="BD171" s="460"/>
      <c r="BE171" s="460"/>
      <c r="BF171" s="460"/>
      <c r="BG171" s="460"/>
      <c r="BH171" s="460"/>
      <c r="BI171" s="460"/>
      <c r="BJ171" s="460"/>
      <c r="BK171" s="460"/>
      <c r="BL171" s="460"/>
      <c r="BM171" s="460"/>
      <c r="BN171" s="460"/>
      <c r="BO171" s="460"/>
      <c r="BP171" s="460"/>
      <c r="BQ171" s="460"/>
      <c r="BR171" s="460"/>
      <c r="BS171" s="460"/>
      <c r="BT171" s="460"/>
      <c r="BU171" s="460"/>
      <c r="BV171" s="460"/>
      <c r="BW171" s="460"/>
      <c r="BX171" s="460"/>
      <c r="BY171" s="460"/>
      <c r="BZ171" s="460"/>
      <c r="CA171" s="460"/>
      <c r="CB171" s="460"/>
      <c r="CC171" s="460"/>
      <c r="CD171" s="460"/>
      <c r="CE171" s="460"/>
      <c r="CF171" s="460"/>
      <c r="CG171" s="460"/>
      <c r="CH171" s="460"/>
      <c r="CI171" s="460"/>
      <c r="CJ171" s="460"/>
      <c r="CK171" s="460"/>
      <c r="CL171" s="460"/>
      <c r="CM171" s="460"/>
      <c r="CN171" s="460"/>
      <c r="CO171" s="460"/>
      <c r="CP171" s="460"/>
      <c r="CQ171" s="460"/>
      <c r="CR171" s="460"/>
      <c r="CS171" s="460"/>
      <c r="CT171" s="460"/>
      <c r="CU171" s="460"/>
      <c r="CV171" s="460"/>
      <c r="CW171" s="460"/>
      <c r="CX171" s="460"/>
      <c r="CY171" s="460"/>
      <c r="CZ171" s="460"/>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459"/>
      <c r="AM172" s="459"/>
      <c r="AN172" s="459"/>
      <c r="AO172" s="1"/>
      <c r="AP172" s="1"/>
      <c r="AQ172" s="1"/>
      <c r="AR172" s="1"/>
      <c r="AS172" s="1"/>
      <c r="AT172" s="460"/>
      <c r="AU172" s="460"/>
      <c r="AV172" s="460"/>
      <c r="AW172" s="460"/>
      <c r="AX172" s="460"/>
      <c r="AY172" s="460"/>
      <c r="AZ172" s="460"/>
      <c r="BA172" s="460"/>
      <c r="BB172" s="460"/>
      <c r="BC172" s="460"/>
      <c r="BD172" s="460"/>
      <c r="BE172" s="460"/>
      <c r="BF172" s="460"/>
      <c r="BG172" s="460"/>
      <c r="BH172" s="460"/>
      <c r="BI172" s="460"/>
      <c r="BJ172" s="460"/>
      <c r="BK172" s="460"/>
      <c r="BL172" s="460"/>
      <c r="BM172" s="460"/>
      <c r="BN172" s="460"/>
      <c r="BO172" s="460"/>
      <c r="BP172" s="460"/>
      <c r="BQ172" s="460"/>
      <c r="BR172" s="460"/>
      <c r="BS172" s="460"/>
      <c r="BT172" s="460"/>
      <c r="BU172" s="460"/>
      <c r="BV172" s="460"/>
      <c r="BW172" s="460"/>
      <c r="BX172" s="460"/>
      <c r="BY172" s="460"/>
      <c r="BZ172" s="460"/>
      <c r="CA172" s="460"/>
      <c r="CB172" s="460"/>
      <c r="CC172" s="460"/>
      <c r="CD172" s="460"/>
      <c r="CE172" s="460"/>
      <c r="CF172" s="460"/>
      <c r="CG172" s="460"/>
      <c r="CH172" s="460"/>
      <c r="CI172" s="460"/>
      <c r="CJ172" s="460"/>
      <c r="CK172" s="460"/>
      <c r="CL172" s="460"/>
      <c r="CM172" s="460"/>
      <c r="CN172" s="460"/>
      <c r="CO172" s="460"/>
      <c r="CP172" s="460"/>
      <c r="CQ172" s="460"/>
      <c r="CR172" s="460"/>
      <c r="CS172" s="460"/>
      <c r="CT172" s="460"/>
      <c r="CU172" s="460"/>
      <c r="CV172" s="460"/>
      <c r="CW172" s="460"/>
      <c r="CX172" s="460"/>
      <c r="CY172" s="460"/>
      <c r="CZ172" s="460"/>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459"/>
      <c r="AM173" s="459"/>
      <c r="AN173" s="459"/>
      <c r="AO173" s="1"/>
      <c r="AP173" s="1"/>
      <c r="AQ173" s="1"/>
      <c r="AR173" s="1"/>
      <c r="AS173" s="1"/>
      <c r="AT173" s="460"/>
      <c r="AU173" s="460"/>
      <c r="AV173" s="460"/>
      <c r="AW173" s="460"/>
      <c r="AX173" s="460"/>
      <c r="AY173" s="460"/>
      <c r="AZ173" s="460"/>
      <c r="BA173" s="460"/>
      <c r="BB173" s="460"/>
      <c r="BC173" s="460"/>
      <c r="BD173" s="460"/>
      <c r="BE173" s="460"/>
      <c r="BF173" s="460"/>
      <c r="BG173" s="460"/>
      <c r="BH173" s="460"/>
      <c r="BI173" s="460"/>
      <c r="BJ173" s="460"/>
      <c r="BK173" s="460"/>
      <c r="BL173" s="460"/>
      <c r="BM173" s="460"/>
      <c r="BN173" s="460"/>
      <c r="BO173" s="460"/>
      <c r="BP173" s="460"/>
      <c r="BQ173" s="460"/>
      <c r="BR173" s="460"/>
      <c r="BS173" s="460"/>
      <c r="BT173" s="460"/>
      <c r="BU173" s="460"/>
      <c r="BV173" s="460"/>
      <c r="BW173" s="460"/>
      <c r="BX173" s="460"/>
      <c r="BY173" s="460"/>
      <c r="BZ173" s="460"/>
      <c r="CA173" s="460"/>
      <c r="CB173" s="460"/>
      <c r="CC173" s="460"/>
      <c r="CD173" s="460"/>
      <c r="CE173" s="460"/>
      <c r="CF173" s="460"/>
      <c r="CG173" s="460"/>
      <c r="CH173" s="460"/>
      <c r="CI173" s="460"/>
      <c r="CJ173" s="460"/>
      <c r="CK173" s="460"/>
      <c r="CL173" s="460"/>
      <c r="CM173" s="460"/>
      <c r="CN173" s="460"/>
      <c r="CO173" s="460"/>
      <c r="CP173" s="460"/>
      <c r="CQ173" s="460"/>
      <c r="CR173" s="460"/>
      <c r="CS173" s="460"/>
      <c r="CT173" s="460"/>
      <c r="CU173" s="460"/>
      <c r="CV173" s="460"/>
      <c r="CW173" s="460"/>
      <c r="CX173" s="460"/>
      <c r="CY173" s="460"/>
      <c r="CZ173" s="460"/>
    </row>
    <row r="174" spans="1:104" s="81" customFormat="1" ht="19.350000000000001" hidden="1" customHeight="1" outlineLevel="1">
      <c r="A174" s="252"/>
      <c r="B174" s="269" t="str">
        <f>$O$156</f>
        <v>所定労働時間(h/月)</v>
      </c>
      <c r="C174" s="258"/>
      <c r="D174" s="219"/>
      <c r="E174" s="427" t="s">
        <v>51</v>
      </c>
      <c r="F174" s="252"/>
      <c r="G174" s="252"/>
      <c r="H174" s="267" t="str">
        <f>$H$53</f>
        <v>NEDO事業の従事時間(h/月)</v>
      </c>
      <c r="I174" s="237"/>
      <c r="J174" s="230"/>
      <c r="K174" s="232">
        <f>$H$54</f>
        <v>0</v>
      </c>
      <c r="L174" s="219"/>
      <c r="M174" s="219"/>
      <c r="N174" s="453"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459"/>
      <c r="AM174" s="459"/>
      <c r="AN174" s="459"/>
      <c r="AO174" s="1"/>
      <c r="AP174" s="1"/>
      <c r="AQ174" s="1"/>
      <c r="AR174" s="1"/>
      <c r="AS174" s="1"/>
      <c r="AT174" s="460"/>
      <c r="AU174" s="460"/>
      <c r="AV174" s="460"/>
      <c r="AW174" s="460"/>
      <c r="AX174" s="460"/>
      <c r="AY174" s="460"/>
      <c r="AZ174" s="460"/>
      <c r="BA174" s="460"/>
      <c r="BB174" s="460"/>
      <c r="BC174" s="460"/>
      <c r="BD174" s="460"/>
      <c r="BE174" s="460"/>
      <c r="BF174" s="460"/>
      <c r="BG174" s="460"/>
      <c r="BH174" s="460"/>
      <c r="BI174" s="460"/>
      <c r="BJ174" s="460"/>
      <c r="BK174" s="460"/>
      <c r="BL174" s="460"/>
      <c r="BM174" s="460"/>
      <c r="BN174" s="460"/>
      <c r="BO174" s="460"/>
      <c r="BP174" s="460"/>
      <c r="BQ174" s="460"/>
      <c r="BR174" s="460"/>
      <c r="BS174" s="460"/>
      <c r="BT174" s="460"/>
      <c r="BU174" s="460"/>
      <c r="BV174" s="460"/>
      <c r="BW174" s="460"/>
      <c r="BX174" s="460"/>
      <c r="BY174" s="460"/>
      <c r="BZ174" s="460"/>
      <c r="CA174" s="460"/>
      <c r="CB174" s="460"/>
      <c r="CC174" s="460"/>
      <c r="CD174" s="460"/>
      <c r="CE174" s="460"/>
      <c r="CF174" s="460"/>
      <c r="CG174" s="460"/>
      <c r="CH174" s="460"/>
      <c r="CI174" s="460"/>
      <c r="CJ174" s="460"/>
      <c r="CK174" s="460"/>
      <c r="CL174" s="460"/>
      <c r="CM174" s="460"/>
      <c r="CN174" s="460"/>
      <c r="CO174" s="460"/>
      <c r="CP174" s="460"/>
      <c r="CQ174" s="460"/>
      <c r="CR174" s="460"/>
      <c r="CS174" s="460"/>
      <c r="CT174" s="460"/>
      <c r="CU174" s="460"/>
      <c r="CV174" s="460"/>
      <c r="CW174" s="460"/>
      <c r="CX174" s="460"/>
      <c r="CY174" s="460"/>
      <c r="CZ174" s="460"/>
    </row>
    <row r="175" spans="1:104" s="81" customFormat="1" ht="19.350000000000001" hidden="1" customHeight="1" outlineLevel="1">
      <c r="A175" s="252"/>
      <c r="B175" s="435" t="str">
        <f>TEXT($B$58*$F$58-G58,"###.00")&amp;" /固定除く"</f>
        <v>.00 /固定除く</v>
      </c>
      <c r="C175" s="428"/>
      <c r="D175" s="428"/>
      <c r="E175" s="428"/>
      <c r="F175" s="300" t="str">
        <f>H174&amp;" "&amp;K$174&amp;" + "&amp;$I$53&amp;" "&amp;$I$54</f>
        <v>NEDO事業の従事時間(h/月) 0 + 他の公的事業従事時間(h/月) 0</v>
      </c>
      <c r="G175" s="291"/>
      <c r="H175" s="292"/>
      <c r="I175" s="292"/>
      <c r="J175" s="292"/>
      <c r="K175" s="292"/>
      <c r="L175" s="292"/>
      <c r="M175" s="219"/>
      <c r="N175" s="453"/>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459"/>
      <c r="AM175" s="459"/>
      <c r="AN175" s="459"/>
      <c r="AO175" s="1"/>
      <c r="AP175" s="1"/>
      <c r="AQ175" s="1"/>
      <c r="AR175" s="1"/>
      <c r="AS175" s="1"/>
      <c r="AT175" s="460"/>
      <c r="AU175" s="460"/>
      <c r="AV175" s="460"/>
      <c r="AW175" s="460"/>
      <c r="AX175" s="460"/>
      <c r="AY175" s="460"/>
      <c r="AZ175" s="460"/>
      <c r="BA175" s="460"/>
      <c r="BB175" s="460"/>
      <c r="BC175" s="460"/>
      <c r="BD175" s="460"/>
      <c r="BE175" s="460"/>
      <c r="BF175" s="460"/>
      <c r="BG175" s="460"/>
      <c r="BH175" s="460"/>
      <c r="BI175" s="460"/>
      <c r="BJ175" s="460"/>
      <c r="BK175" s="460"/>
      <c r="BL175" s="460"/>
      <c r="BM175" s="460"/>
      <c r="BN175" s="460"/>
      <c r="BO175" s="460"/>
      <c r="BP175" s="460"/>
      <c r="BQ175" s="460"/>
      <c r="BR175" s="460"/>
      <c r="BS175" s="460"/>
      <c r="BT175" s="460"/>
      <c r="BU175" s="460"/>
      <c r="BV175" s="460"/>
      <c r="BW175" s="460"/>
      <c r="BX175" s="460"/>
      <c r="BY175" s="460"/>
      <c r="BZ175" s="460"/>
      <c r="CA175" s="460"/>
      <c r="CB175" s="460"/>
      <c r="CC175" s="460"/>
      <c r="CD175" s="460"/>
      <c r="CE175" s="460"/>
      <c r="CF175" s="460"/>
      <c r="CG175" s="460"/>
      <c r="CH175" s="460"/>
      <c r="CI175" s="460"/>
      <c r="CJ175" s="460"/>
      <c r="CK175" s="460"/>
      <c r="CL175" s="460"/>
      <c r="CM175" s="460"/>
      <c r="CN175" s="460"/>
      <c r="CO175" s="460"/>
      <c r="CP175" s="460"/>
      <c r="CQ175" s="460"/>
      <c r="CR175" s="460"/>
      <c r="CS175" s="460"/>
      <c r="CT175" s="460"/>
      <c r="CU175" s="460"/>
      <c r="CV175" s="460"/>
      <c r="CW175" s="460"/>
      <c r="CX175" s="460"/>
      <c r="CY175" s="460"/>
      <c r="CZ175" s="460"/>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459"/>
      <c r="AM176" s="459"/>
      <c r="AN176" s="459"/>
      <c r="AO176" s="1"/>
      <c r="AP176" s="1"/>
      <c r="AQ176" s="1"/>
      <c r="AR176" s="1"/>
      <c r="AS176" s="1"/>
      <c r="AT176" s="460"/>
      <c r="AU176" s="460"/>
      <c r="AV176" s="460"/>
      <c r="AW176" s="460"/>
      <c r="AX176" s="460"/>
      <c r="AY176" s="460"/>
      <c r="AZ176" s="460"/>
      <c r="BA176" s="460"/>
      <c r="BB176" s="460"/>
      <c r="BC176" s="460"/>
      <c r="BD176" s="460"/>
      <c r="BE176" s="460"/>
      <c r="BF176" s="460"/>
      <c r="BG176" s="460"/>
      <c r="BH176" s="460"/>
      <c r="BI176" s="460"/>
      <c r="BJ176" s="460"/>
      <c r="BK176" s="460"/>
      <c r="BL176" s="460"/>
      <c r="BM176" s="460"/>
      <c r="BN176" s="460"/>
      <c r="BO176" s="460"/>
      <c r="BP176" s="460"/>
      <c r="BQ176" s="460"/>
      <c r="BR176" s="460"/>
      <c r="BS176" s="460"/>
      <c r="BT176" s="460"/>
      <c r="BU176" s="460"/>
      <c r="BV176" s="460"/>
      <c r="BW176" s="460"/>
      <c r="BX176" s="460"/>
      <c r="BY176" s="460"/>
      <c r="BZ176" s="460"/>
      <c r="CA176" s="460"/>
      <c r="CB176" s="460"/>
      <c r="CC176" s="460"/>
      <c r="CD176" s="460"/>
      <c r="CE176" s="460"/>
      <c r="CF176" s="460"/>
      <c r="CG176" s="460"/>
      <c r="CH176" s="460"/>
      <c r="CI176" s="460"/>
      <c r="CJ176" s="460"/>
      <c r="CK176" s="460"/>
      <c r="CL176" s="460"/>
      <c r="CM176" s="460"/>
      <c r="CN176" s="460"/>
      <c r="CO176" s="460"/>
      <c r="CP176" s="460"/>
      <c r="CQ176" s="460"/>
      <c r="CR176" s="460"/>
      <c r="CS176" s="460"/>
      <c r="CT176" s="460"/>
      <c r="CU176" s="460"/>
      <c r="CV176" s="460"/>
      <c r="CW176" s="460"/>
      <c r="CX176" s="460"/>
      <c r="CY176" s="460"/>
      <c r="CZ176" s="460"/>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459"/>
      <c r="AM177" s="459"/>
      <c r="AN177" s="459"/>
      <c r="AO177" s="1"/>
      <c r="AP177" s="1"/>
      <c r="AQ177" s="1"/>
      <c r="AR177" s="1"/>
      <c r="AS177" s="1"/>
      <c r="AT177" s="460"/>
      <c r="AU177" s="460"/>
      <c r="AV177" s="460"/>
      <c r="AW177" s="460"/>
      <c r="AX177" s="460"/>
      <c r="AY177" s="460"/>
      <c r="AZ177" s="460"/>
      <c r="BA177" s="460"/>
      <c r="BB177" s="460"/>
      <c r="BC177" s="460"/>
      <c r="BD177" s="460"/>
      <c r="BE177" s="460"/>
      <c r="BF177" s="460"/>
      <c r="BG177" s="460"/>
      <c r="BH177" s="460"/>
      <c r="BI177" s="460"/>
      <c r="BJ177" s="460"/>
      <c r="BK177" s="460"/>
      <c r="BL177" s="460"/>
      <c r="BM177" s="460"/>
      <c r="BN177" s="460"/>
      <c r="BO177" s="460"/>
      <c r="BP177" s="460"/>
      <c r="BQ177" s="460"/>
      <c r="BR177" s="460"/>
      <c r="BS177" s="460"/>
      <c r="BT177" s="460"/>
      <c r="BU177" s="460"/>
      <c r="BV177" s="460"/>
      <c r="BW177" s="460"/>
      <c r="BX177" s="460"/>
      <c r="BY177" s="460"/>
      <c r="BZ177" s="460"/>
      <c r="CA177" s="460"/>
      <c r="CB177" s="460"/>
      <c r="CC177" s="460"/>
      <c r="CD177" s="460"/>
      <c r="CE177" s="460"/>
      <c r="CF177" s="460"/>
      <c r="CG177" s="460"/>
      <c r="CH177" s="460"/>
      <c r="CI177" s="460"/>
      <c r="CJ177" s="460"/>
      <c r="CK177" s="460"/>
      <c r="CL177" s="460"/>
      <c r="CM177" s="460"/>
      <c r="CN177" s="460"/>
      <c r="CO177" s="460"/>
      <c r="CP177" s="460"/>
      <c r="CQ177" s="460"/>
      <c r="CR177" s="460"/>
      <c r="CS177" s="460"/>
      <c r="CT177" s="460"/>
      <c r="CU177" s="460"/>
      <c r="CV177" s="460"/>
      <c r="CW177" s="460"/>
      <c r="CX177" s="460"/>
      <c r="CY177" s="460"/>
      <c r="CZ177" s="460"/>
    </row>
    <row r="178" spans="1:104" s="81" customFormat="1" ht="19.350000000000001" hidden="1" customHeight="1" outlineLevel="1">
      <c r="A178" s="252"/>
      <c r="B178" s="269" t="str">
        <f>$O$156</f>
        <v>所定労働時間(h/月)</v>
      </c>
      <c r="C178" s="258"/>
      <c r="D178" s="219"/>
      <c r="E178" s="427" t="s">
        <v>51</v>
      </c>
      <c r="F178" s="252"/>
      <c r="G178" s="252"/>
      <c r="H178" s="267" t="str">
        <f>$H$53</f>
        <v>NEDO事業の従事時間(h/月)</v>
      </c>
      <c r="I178" s="237"/>
      <c r="J178" s="230"/>
      <c r="K178" s="232">
        <f>$H$54</f>
        <v>0</v>
      </c>
      <c r="L178" s="219"/>
      <c r="M178" s="219"/>
      <c r="N178" s="453"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459"/>
      <c r="AM178" s="459"/>
      <c r="AN178" s="459"/>
      <c r="AO178" s="1"/>
      <c r="AP178" s="1"/>
      <c r="AQ178" s="1"/>
      <c r="AR178" s="1"/>
      <c r="AS178" s="1"/>
      <c r="AT178" s="460"/>
      <c r="AU178" s="460"/>
      <c r="AV178" s="460"/>
      <c r="AW178" s="460"/>
      <c r="AX178" s="460"/>
      <c r="AY178" s="460"/>
      <c r="AZ178" s="460"/>
      <c r="BA178" s="460"/>
      <c r="BB178" s="460"/>
      <c r="BC178" s="460"/>
      <c r="BD178" s="460"/>
      <c r="BE178" s="460"/>
      <c r="BF178" s="460"/>
      <c r="BG178" s="460"/>
      <c r="BH178" s="460"/>
      <c r="BI178" s="460"/>
      <c r="BJ178" s="460"/>
      <c r="BK178" s="460"/>
      <c r="BL178" s="460"/>
      <c r="BM178" s="460"/>
      <c r="BN178" s="460"/>
      <c r="BO178" s="460"/>
      <c r="BP178" s="460"/>
      <c r="BQ178" s="460"/>
      <c r="BR178" s="460"/>
      <c r="BS178" s="460"/>
      <c r="BT178" s="460"/>
      <c r="BU178" s="460"/>
      <c r="BV178" s="460"/>
      <c r="BW178" s="460"/>
      <c r="BX178" s="460"/>
      <c r="BY178" s="460"/>
      <c r="BZ178" s="460"/>
      <c r="CA178" s="460"/>
      <c r="CB178" s="460"/>
      <c r="CC178" s="460"/>
      <c r="CD178" s="460"/>
      <c r="CE178" s="460"/>
      <c r="CF178" s="460"/>
      <c r="CG178" s="460"/>
      <c r="CH178" s="460"/>
      <c r="CI178" s="460"/>
      <c r="CJ178" s="460"/>
      <c r="CK178" s="460"/>
      <c r="CL178" s="460"/>
      <c r="CM178" s="460"/>
      <c r="CN178" s="460"/>
      <c r="CO178" s="460"/>
      <c r="CP178" s="460"/>
      <c r="CQ178" s="460"/>
      <c r="CR178" s="460"/>
      <c r="CS178" s="460"/>
      <c r="CT178" s="460"/>
      <c r="CU178" s="460"/>
      <c r="CV178" s="460"/>
      <c r="CW178" s="460"/>
      <c r="CX178" s="460"/>
      <c r="CY178" s="460"/>
      <c r="CZ178" s="460"/>
    </row>
    <row r="179" spans="1:104" s="81" customFormat="1" ht="19.350000000000001" hidden="1" customHeight="1" outlineLevel="1">
      <c r="A179" s="252"/>
      <c r="B179" s="435" t="str">
        <f>TEXT($B$58*$F$58-G58,"###.00")&amp;" /固定除く"</f>
        <v>.00 /固定除く</v>
      </c>
      <c r="C179" s="428"/>
      <c r="D179" s="428"/>
      <c r="E179" s="428"/>
      <c r="F179" s="300" t="str">
        <f>H178&amp;" "&amp;K$174&amp;" + "&amp;$I$53&amp;" "&amp;$I$54</f>
        <v>NEDO事業の従事時間(h/月) 0 + 他の公的事業従事時間(h/月) 0</v>
      </c>
      <c r="G179" s="291"/>
      <c r="H179" s="292"/>
      <c r="I179" s="292"/>
      <c r="J179" s="292"/>
      <c r="K179" s="292"/>
      <c r="L179" s="292"/>
      <c r="M179" s="219"/>
      <c r="N179" s="453"/>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459"/>
      <c r="AM179" s="459"/>
      <c r="AN179" s="459"/>
      <c r="AO179" s="1"/>
      <c r="AP179" s="1"/>
      <c r="AQ179" s="1"/>
      <c r="AR179" s="1"/>
      <c r="AS179" s="1"/>
      <c r="AT179" s="460"/>
      <c r="AU179" s="460"/>
      <c r="AV179" s="460"/>
      <c r="AW179" s="460"/>
      <c r="AX179" s="460"/>
      <c r="AY179" s="460"/>
      <c r="AZ179" s="460"/>
      <c r="BA179" s="460"/>
      <c r="BB179" s="460"/>
      <c r="BC179" s="460"/>
      <c r="BD179" s="460"/>
      <c r="BE179" s="460"/>
      <c r="BF179" s="460"/>
      <c r="BG179" s="460"/>
      <c r="BH179" s="460"/>
      <c r="BI179" s="460"/>
      <c r="BJ179" s="460"/>
      <c r="BK179" s="460"/>
      <c r="BL179" s="460"/>
      <c r="BM179" s="460"/>
      <c r="BN179" s="460"/>
      <c r="BO179" s="460"/>
      <c r="BP179" s="460"/>
      <c r="BQ179" s="460"/>
      <c r="BR179" s="460"/>
      <c r="BS179" s="460"/>
      <c r="BT179" s="460"/>
      <c r="BU179" s="460"/>
      <c r="BV179" s="460"/>
      <c r="BW179" s="460"/>
      <c r="BX179" s="460"/>
      <c r="BY179" s="460"/>
      <c r="BZ179" s="460"/>
      <c r="CA179" s="460"/>
      <c r="CB179" s="460"/>
      <c r="CC179" s="460"/>
      <c r="CD179" s="460"/>
      <c r="CE179" s="460"/>
      <c r="CF179" s="460"/>
      <c r="CG179" s="460"/>
      <c r="CH179" s="460"/>
      <c r="CI179" s="460"/>
      <c r="CJ179" s="460"/>
      <c r="CK179" s="460"/>
      <c r="CL179" s="460"/>
      <c r="CM179" s="460"/>
      <c r="CN179" s="460"/>
      <c r="CO179" s="460"/>
      <c r="CP179" s="460"/>
      <c r="CQ179" s="460"/>
      <c r="CR179" s="460"/>
      <c r="CS179" s="460"/>
      <c r="CT179" s="460"/>
      <c r="CU179" s="460"/>
      <c r="CV179" s="460"/>
      <c r="CW179" s="460"/>
      <c r="CX179" s="460"/>
      <c r="CY179" s="460"/>
      <c r="CZ179" s="460"/>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459"/>
      <c r="AM180" s="459"/>
      <c r="AN180" s="459"/>
      <c r="AO180" s="1"/>
      <c r="AP180" s="1"/>
      <c r="AQ180" s="1"/>
      <c r="AR180" s="1"/>
      <c r="AS180" s="1"/>
      <c r="AT180" s="460"/>
      <c r="AU180" s="460"/>
      <c r="AV180" s="460"/>
      <c r="AW180" s="460"/>
      <c r="AX180" s="460"/>
      <c r="AY180" s="460"/>
      <c r="AZ180" s="460"/>
      <c r="BA180" s="460"/>
      <c r="BB180" s="460"/>
      <c r="BC180" s="460"/>
      <c r="BD180" s="460"/>
      <c r="BE180" s="460"/>
      <c r="BF180" s="460"/>
      <c r="BG180" s="460"/>
      <c r="BH180" s="460"/>
      <c r="BI180" s="460"/>
      <c r="BJ180" s="460"/>
      <c r="BK180" s="460"/>
      <c r="BL180" s="460"/>
      <c r="BM180" s="460"/>
      <c r="BN180" s="460"/>
      <c r="BO180" s="460"/>
      <c r="BP180" s="460"/>
      <c r="BQ180" s="460"/>
      <c r="BR180" s="460"/>
      <c r="BS180" s="460"/>
      <c r="BT180" s="460"/>
      <c r="BU180" s="460"/>
      <c r="BV180" s="460"/>
      <c r="BW180" s="460"/>
      <c r="BX180" s="460"/>
      <c r="BY180" s="460"/>
      <c r="BZ180" s="460"/>
      <c r="CA180" s="460"/>
      <c r="CB180" s="460"/>
      <c r="CC180" s="460"/>
      <c r="CD180" s="460"/>
      <c r="CE180" s="460"/>
      <c r="CF180" s="460"/>
      <c r="CG180" s="460"/>
      <c r="CH180" s="460"/>
      <c r="CI180" s="460"/>
      <c r="CJ180" s="460"/>
      <c r="CK180" s="460"/>
      <c r="CL180" s="460"/>
      <c r="CM180" s="460"/>
      <c r="CN180" s="460"/>
      <c r="CO180" s="460"/>
      <c r="CP180" s="460"/>
      <c r="CQ180" s="460"/>
      <c r="CR180" s="460"/>
      <c r="CS180" s="460"/>
      <c r="CT180" s="460"/>
      <c r="CU180" s="460"/>
      <c r="CV180" s="460"/>
      <c r="CW180" s="460"/>
      <c r="CX180" s="460"/>
      <c r="CY180" s="460"/>
      <c r="CZ180" s="460"/>
    </row>
    <row r="181" spans="1:104" s="81" customFormat="1" ht="19.350000000000001" hidden="1" customHeight="1" outlineLevel="1">
      <c r="A181" s="252"/>
      <c r="B181" s="318" t="s">
        <v>154</v>
      </c>
      <c r="C181" s="237"/>
      <c r="D181" s="257"/>
      <c r="E181" s="257"/>
      <c r="F181" s="319" t="str">
        <f>$O$156</f>
        <v>所定労働時間(h/月)</v>
      </c>
      <c r="G181" s="427" t="s">
        <v>51</v>
      </c>
      <c r="H181" s="252"/>
      <c r="I181" s="252"/>
      <c r="J181" s="267" t="str">
        <f>$H$53</f>
        <v>NEDO事業の従事時間(h/月)</v>
      </c>
      <c r="K181" s="237"/>
      <c r="L181" s="230"/>
      <c r="M181" s="433">
        <f>$H$54</f>
        <v>0</v>
      </c>
      <c r="N181" s="434"/>
      <c r="O181" s="219"/>
      <c r="P181" s="269"/>
      <c r="Q181" s="290"/>
      <c r="S181" s="1"/>
      <c r="T181" s="1"/>
      <c r="U181" s="1"/>
      <c r="V181" s="1"/>
      <c r="W181" s="1"/>
      <c r="X181" s="1"/>
      <c r="Y181" s="1"/>
      <c r="Z181" s="1"/>
      <c r="AA181" s="1"/>
      <c r="AB181" s="1"/>
      <c r="AC181" s="1"/>
      <c r="AD181" s="1"/>
      <c r="AE181" s="1"/>
      <c r="AF181" s="1"/>
      <c r="AG181" s="1"/>
      <c r="AH181" s="73"/>
      <c r="AI181" s="3"/>
      <c r="AJ181" s="1"/>
      <c r="AK181" s="1"/>
      <c r="AL181" s="459"/>
      <c r="AM181" s="459"/>
      <c r="AN181" s="459"/>
      <c r="AO181" s="1"/>
      <c r="AP181" s="1"/>
      <c r="AQ181" s="1"/>
      <c r="AR181" s="1"/>
      <c r="AS181" s="1"/>
      <c r="AT181" s="460"/>
      <c r="AU181" s="460"/>
      <c r="AV181" s="460"/>
      <c r="AW181" s="460"/>
      <c r="AX181" s="460"/>
      <c r="AY181" s="460"/>
      <c r="AZ181" s="460"/>
      <c r="BA181" s="460"/>
      <c r="BB181" s="460"/>
      <c r="BC181" s="460"/>
      <c r="BD181" s="460"/>
      <c r="BE181" s="460"/>
      <c r="BF181" s="460"/>
      <c r="BG181" s="460"/>
      <c r="BH181" s="460"/>
      <c r="BI181" s="460"/>
      <c r="BJ181" s="460"/>
      <c r="BK181" s="460"/>
      <c r="BL181" s="460"/>
      <c r="BM181" s="460"/>
      <c r="BN181" s="460"/>
      <c r="BO181" s="460"/>
      <c r="BP181" s="460"/>
      <c r="BQ181" s="460"/>
      <c r="BR181" s="460"/>
      <c r="BS181" s="460"/>
      <c r="BT181" s="460"/>
      <c r="BU181" s="460"/>
      <c r="BV181" s="460"/>
      <c r="BW181" s="460"/>
      <c r="BX181" s="460"/>
      <c r="BY181" s="460"/>
      <c r="BZ181" s="460"/>
      <c r="CA181" s="460"/>
      <c r="CB181" s="460"/>
      <c r="CC181" s="460"/>
      <c r="CD181" s="460"/>
      <c r="CE181" s="460"/>
      <c r="CF181" s="460"/>
      <c r="CG181" s="460"/>
      <c r="CH181" s="460"/>
      <c r="CI181" s="460"/>
      <c r="CJ181" s="460"/>
      <c r="CK181" s="460"/>
      <c r="CL181" s="460"/>
      <c r="CM181" s="460"/>
      <c r="CN181" s="460"/>
      <c r="CO181" s="460"/>
      <c r="CP181" s="460"/>
      <c r="CQ181" s="460"/>
      <c r="CR181" s="460"/>
      <c r="CS181" s="460"/>
      <c r="CT181" s="460"/>
      <c r="CU181" s="460"/>
      <c r="CV181" s="460"/>
      <c r="CW181" s="460"/>
      <c r="CX181" s="460"/>
      <c r="CY181" s="460"/>
      <c r="CZ181" s="460"/>
    </row>
    <row r="182" spans="1:104" s="81" customFormat="1" ht="19.350000000000001" hidden="1" customHeight="1" outlineLevel="1">
      <c r="A182" s="252"/>
      <c r="B182" s="435" t="str">
        <f>"( "&amp;H58+I58</f>
        <v>( 0</v>
      </c>
      <c r="C182" s="428"/>
      <c r="D182" s="320"/>
      <c r="E182" s="275"/>
      <c r="F182" s="288" t="str">
        <f>"ー　 "&amp;B58*F58-G58+D58&amp;"/固定含む )"</f>
        <v>ー　 0/固定含む )</v>
      </c>
      <c r="G182" s="42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459"/>
      <c r="AM182" s="459"/>
      <c r="AN182" s="459"/>
      <c r="AO182" s="1"/>
      <c r="AP182" s="1"/>
      <c r="AQ182" s="1"/>
      <c r="AR182" s="1"/>
      <c r="AS182" s="1"/>
      <c r="AT182" s="460"/>
      <c r="AU182" s="460"/>
      <c r="AV182" s="460"/>
      <c r="AW182" s="460"/>
      <c r="AX182" s="460"/>
      <c r="AY182" s="460"/>
      <c r="AZ182" s="460"/>
      <c r="BA182" s="460"/>
      <c r="BB182" s="460"/>
      <c r="BC182" s="460"/>
      <c r="BD182" s="460"/>
      <c r="BE182" s="460"/>
      <c r="BF182" s="460"/>
      <c r="BG182" s="460"/>
      <c r="BH182" s="460"/>
      <c r="BI182" s="460"/>
      <c r="BJ182" s="460"/>
      <c r="BK182" s="460"/>
      <c r="BL182" s="460"/>
      <c r="BM182" s="460"/>
      <c r="BN182" s="460"/>
      <c r="BO182" s="460"/>
      <c r="BP182" s="460"/>
      <c r="BQ182" s="460"/>
      <c r="BR182" s="460"/>
      <c r="BS182" s="460"/>
      <c r="BT182" s="460"/>
      <c r="BU182" s="460"/>
      <c r="BV182" s="460"/>
      <c r="BW182" s="460"/>
      <c r="BX182" s="460"/>
      <c r="BY182" s="460"/>
      <c r="BZ182" s="460"/>
      <c r="CA182" s="460"/>
      <c r="CB182" s="460"/>
      <c r="CC182" s="460"/>
      <c r="CD182" s="460"/>
      <c r="CE182" s="460"/>
      <c r="CF182" s="460"/>
      <c r="CG182" s="460"/>
      <c r="CH182" s="460"/>
      <c r="CI182" s="460"/>
      <c r="CJ182" s="460"/>
      <c r="CK182" s="460"/>
      <c r="CL182" s="460"/>
      <c r="CM182" s="460"/>
      <c r="CN182" s="460"/>
      <c r="CO182" s="460"/>
      <c r="CP182" s="460"/>
      <c r="CQ182" s="460"/>
      <c r="CR182" s="460"/>
      <c r="CS182" s="460"/>
      <c r="CT182" s="460"/>
      <c r="CU182" s="460"/>
      <c r="CV182" s="460"/>
      <c r="CW182" s="460"/>
      <c r="CX182" s="460"/>
      <c r="CY182" s="460"/>
      <c r="CZ182" s="460"/>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459"/>
      <c r="AM183" s="459"/>
      <c r="AN183" s="459"/>
      <c r="AO183" s="1"/>
      <c r="AP183" s="1"/>
      <c r="AQ183" s="1"/>
      <c r="AR183" s="1"/>
      <c r="AS183" s="1"/>
      <c r="AT183" s="460"/>
      <c r="AU183" s="460"/>
      <c r="AV183" s="460"/>
      <c r="AW183" s="460"/>
      <c r="AX183" s="460"/>
      <c r="AY183" s="460"/>
      <c r="AZ183" s="460"/>
      <c r="BA183" s="460"/>
      <c r="BB183" s="460"/>
      <c r="BC183" s="460"/>
      <c r="BD183" s="460"/>
      <c r="BE183" s="460"/>
      <c r="BF183" s="460"/>
      <c r="BG183" s="460"/>
      <c r="BH183" s="460"/>
      <c r="BI183" s="460"/>
      <c r="BJ183" s="460"/>
      <c r="BK183" s="460"/>
      <c r="BL183" s="460"/>
      <c r="BM183" s="460"/>
      <c r="BN183" s="460"/>
      <c r="BO183" s="460"/>
      <c r="BP183" s="460"/>
      <c r="BQ183" s="460"/>
      <c r="BR183" s="460"/>
      <c r="BS183" s="460"/>
      <c r="BT183" s="460"/>
      <c r="BU183" s="460"/>
      <c r="BV183" s="460"/>
      <c r="BW183" s="460"/>
      <c r="BX183" s="460"/>
      <c r="BY183" s="460"/>
      <c r="BZ183" s="460"/>
      <c r="CA183" s="460"/>
      <c r="CB183" s="460"/>
      <c r="CC183" s="460"/>
      <c r="CD183" s="460"/>
      <c r="CE183" s="460"/>
      <c r="CF183" s="460"/>
      <c r="CG183" s="460"/>
      <c r="CH183" s="460"/>
      <c r="CI183" s="460"/>
      <c r="CJ183" s="460"/>
      <c r="CK183" s="460"/>
      <c r="CL183" s="460"/>
      <c r="CM183" s="460"/>
      <c r="CN183" s="460"/>
      <c r="CO183" s="460"/>
      <c r="CP183" s="460"/>
      <c r="CQ183" s="460"/>
      <c r="CR183" s="460"/>
      <c r="CS183" s="460"/>
      <c r="CT183" s="460"/>
      <c r="CU183" s="460"/>
      <c r="CV183" s="460"/>
      <c r="CW183" s="460"/>
      <c r="CX183" s="460"/>
      <c r="CY183" s="460"/>
      <c r="CZ183" s="460"/>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459"/>
      <c r="AM184" s="459"/>
      <c r="AN184" s="459"/>
      <c r="AO184" s="1"/>
      <c r="AP184" s="1"/>
      <c r="AQ184" s="1"/>
      <c r="AR184" s="1"/>
      <c r="AS184" s="1"/>
      <c r="AT184" s="460"/>
      <c r="AU184" s="460"/>
      <c r="AV184" s="460"/>
      <c r="AW184" s="460"/>
      <c r="AX184" s="460"/>
      <c r="AY184" s="460"/>
      <c r="AZ184" s="460"/>
      <c r="BA184" s="460"/>
      <c r="BB184" s="460"/>
      <c r="BC184" s="460"/>
      <c r="BD184" s="460"/>
      <c r="BE184" s="460"/>
      <c r="BF184" s="460"/>
      <c r="BG184" s="460"/>
      <c r="BH184" s="460"/>
      <c r="BI184" s="460"/>
      <c r="BJ184" s="460"/>
      <c r="BK184" s="460"/>
      <c r="BL184" s="460"/>
      <c r="BM184" s="460"/>
      <c r="BN184" s="460"/>
      <c r="BO184" s="460"/>
      <c r="BP184" s="460"/>
      <c r="BQ184" s="460"/>
      <c r="BR184" s="460"/>
      <c r="BS184" s="460"/>
      <c r="BT184" s="460"/>
      <c r="BU184" s="460"/>
      <c r="BV184" s="460"/>
      <c r="BW184" s="460"/>
      <c r="BX184" s="460"/>
      <c r="BY184" s="460"/>
      <c r="BZ184" s="460"/>
      <c r="CA184" s="460"/>
      <c r="CB184" s="460"/>
      <c r="CC184" s="460"/>
      <c r="CD184" s="460"/>
      <c r="CE184" s="460"/>
      <c r="CF184" s="460"/>
      <c r="CG184" s="460"/>
      <c r="CH184" s="460"/>
      <c r="CI184" s="460"/>
      <c r="CJ184" s="460"/>
      <c r="CK184" s="460"/>
      <c r="CL184" s="460"/>
      <c r="CM184" s="460"/>
      <c r="CN184" s="460"/>
      <c r="CO184" s="460"/>
      <c r="CP184" s="460"/>
      <c r="CQ184" s="460"/>
      <c r="CR184" s="460"/>
      <c r="CS184" s="460"/>
      <c r="CT184" s="460"/>
      <c r="CU184" s="460"/>
      <c r="CV184" s="460"/>
      <c r="CW184" s="460"/>
      <c r="CX184" s="460"/>
      <c r="CY184" s="460"/>
      <c r="CZ184" s="460"/>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459"/>
      <c r="AM185" s="459"/>
      <c r="AN185" s="459"/>
      <c r="AO185" s="1"/>
      <c r="AP185" s="1"/>
      <c r="AQ185" s="1"/>
      <c r="AR185" s="1"/>
      <c r="AS185" s="1"/>
      <c r="AT185" s="460"/>
      <c r="AU185" s="460"/>
      <c r="AV185" s="460"/>
      <c r="AW185" s="460"/>
      <c r="AX185" s="460"/>
      <c r="AY185" s="460"/>
      <c r="AZ185" s="460"/>
      <c r="BA185" s="460"/>
      <c r="BB185" s="460"/>
      <c r="BC185" s="460"/>
      <c r="BD185" s="460"/>
      <c r="BE185" s="460"/>
      <c r="BF185" s="460"/>
      <c r="BG185" s="460"/>
      <c r="BH185" s="460"/>
      <c r="BI185" s="460"/>
      <c r="BJ185" s="460"/>
      <c r="BK185" s="460"/>
      <c r="BL185" s="460"/>
      <c r="BM185" s="460"/>
      <c r="BN185" s="460"/>
      <c r="BO185" s="460"/>
      <c r="BP185" s="460"/>
      <c r="BQ185" s="460"/>
      <c r="BR185" s="460"/>
      <c r="BS185" s="460"/>
      <c r="BT185" s="460"/>
      <c r="BU185" s="460"/>
      <c r="BV185" s="460"/>
      <c r="BW185" s="460"/>
      <c r="BX185" s="460"/>
      <c r="BY185" s="460"/>
      <c r="BZ185" s="460"/>
      <c r="CA185" s="460"/>
      <c r="CB185" s="460"/>
      <c r="CC185" s="460"/>
      <c r="CD185" s="460"/>
      <c r="CE185" s="460"/>
      <c r="CF185" s="460"/>
      <c r="CG185" s="460"/>
      <c r="CH185" s="460"/>
      <c r="CI185" s="460"/>
      <c r="CJ185" s="460"/>
      <c r="CK185" s="460"/>
      <c r="CL185" s="460"/>
      <c r="CM185" s="460"/>
      <c r="CN185" s="460"/>
      <c r="CO185" s="460"/>
      <c r="CP185" s="460"/>
      <c r="CQ185" s="460"/>
      <c r="CR185" s="460"/>
      <c r="CS185" s="460"/>
      <c r="CT185" s="460"/>
      <c r="CU185" s="460"/>
      <c r="CV185" s="460"/>
      <c r="CW185" s="460"/>
      <c r="CX185" s="460"/>
      <c r="CY185" s="460"/>
      <c r="CZ185" s="460"/>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459"/>
      <c r="AM186" s="459"/>
      <c r="AN186" s="459"/>
      <c r="AO186" s="1"/>
      <c r="AP186" s="1"/>
      <c r="AQ186" s="1"/>
      <c r="AR186" s="1"/>
      <c r="AS186" s="1"/>
      <c r="AT186" s="460"/>
      <c r="AU186" s="460"/>
      <c r="AV186" s="460"/>
      <c r="AW186" s="460"/>
      <c r="AX186" s="460"/>
      <c r="AY186" s="460"/>
      <c r="AZ186" s="460"/>
      <c r="BA186" s="460"/>
      <c r="BB186" s="460"/>
      <c r="BC186" s="460"/>
      <c r="BD186" s="460"/>
      <c r="BE186" s="460"/>
      <c r="BF186" s="460"/>
      <c r="BG186" s="460"/>
      <c r="BH186" s="460"/>
      <c r="BI186" s="460"/>
      <c r="BJ186" s="460"/>
      <c r="BK186" s="460"/>
      <c r="BL186" s="460"/>
      <c r="BM186" s="460"/>
      <c r="BN186" s="460"/>
      <c r="BO186" s="460"/>
      <c r="BP186" s="460"/>
      <c r="BQ186" s="460"/>
      <c r="BR186" s="460"/>
      <c r="BS186" s="460"/>
      <c r="BT186" s="460"/>
      <c r="BU186" s="460"/>
      <c r="BV186" s="460"/>
      <c r="BW186" s="460"/>
      <c r="BX186" s="460"/>
      <c r="BY186" s="460"/>
      <c r="BZ186" s="460"/>
      <c r="CA186" s="460"/>
      <c r="CB186" s="460"/>
      <c r="CC186" s="460"/>
      <c r="CD186" s="460"/>
      <c r="CE186" s="460"/>
      <c r="CF186" s="460"/>
      <c r="CG186" s="460"/>
      <c r="CH186" s="460"/>
      <c r="CI186" s="460"/>
      <c r="CJ186" s="460"/>
      <c r="CK186" s="460"/>
      <c r="CL186" s="460"/>
      <c r="CM186" s="460"/>
      <c r="CN186" s="460"/>
      <c r="CO186" s="460"/>
      <c r="CP186" s="460"/>
      <c r="CQ186" s="460"/>
      <c r="CR186" s="460"/>
      <c r="CS186" s="460"/>
      <c r="CT186" s="460"/>
      <c r="CU186" s="460"/>
      <c r="CV186" s="460"/>
      <c r="CW186" s="460"/>
      <c r="CX186" s="460"/>
      <c r="CY186" s="460"/>
      <c r="CZ186" s="460"/>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459"/>
      <c r="AM187" s="459"/>
      <c r="AN187" s="459"/>
      <c r="AO187" s="1"/>
      <c r="AP187" s="1"/>
      <c r="AQ187" s="1"/>
      <c r="AR187" s="1"/>
      <c r="AS187" s="1"/>
      <c r="AT187" s="460"/>
      <c r="AU187" s="460"/>
      <c r="AV187" s="460"/>
      <c r="AW187" s="460"/>
      <c r="AX187" s="460"/>
      <c r="AY187" s="460"/>
      <c r="AZ187" s="460"/>
      <c r="BA187" s="460"/>
      <c r="BB187" s="460"/>
      <c r="BC187" s="460"/>
      <c r="BD187" s="460"/>
      <c r="BE187" s="460"/>
      <c r="BF187" s="460"/>
      <c r="BG187" s="460"/>
      <c r="BH187" s="460"/>
      <c r="BI187" s="460"/>
      <c r="BJ187" s="460"/>
      <c r="BK187" s="460"/>
      <c r="BL187" s="460"/>
      <c r="BM187" s="460"/>
      <c r="BN187" s="460"/>
      <c r="BO187" s="460"/>
      <c r="BP187" s="460"/>
      <c r="BQ187" s="460"/>
      <c r="BR187" s="460"/>
      <c r="BS187" s="460"/>
      <c r="BT187" s="460"/>
      <c r="BU187" s="460"/>
      <c r="BV187" s="460"/>
      <c r="BW187" s="460"/>
      <c r="BX187" s="460"/>
      <c r="BY187" s="460"/>
      <c r="BZ187" s="460"/>
      <c r="CA187" s="460"/>
      <c r="CB187" s="460"/>
      <c r="CC187" s="460"/>
      <c r="CD187" s="460"/>
      <c r="CE187" s="460"/>
      <c r="CF187" s="460"/>
      <c r="CG187" s="460"/>
      <c r="CH187" s="460"/>
      <c r="CI187" s="460"/>
      <c r="CJ187" s="460"/>
      <c r="CK187" s="460"/>
      <c r="CL187" s="460"/>
      <c r="CM187" s="460"/>
      <c r="CN187" s="460"/>
      <c r="CO187" s="460"/>
      <c r="CP187" s="460"/>
      <c r="CQ187" s="460"/>
      <c r="CR187" s="460"/>
      <c r="CS187" s="460"/>
      <c r="CT187" s="460"/>
      <c r="CU187" s="460"/>
      <c r="CV187" s="460"/>
      <c r="CW187" s="460"/>
      <c r="CX187" s="460"/>
      <c r="CY187" s="460"/>
      <c r="CZ187" s="460"/>
    </row>
    <row r="188" spans="1:104" s="81" customFormat="1" ht="16.5" hidden="1" outlineLevel="1">
      <c r="A188" s="252"/>
      <c r="B188" s="267"/>
      <c r="C188" s="236">
        <f>$A$54</f>
        <v>18</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459"/>
      <c r="AM188" s="459"/>
      <c r="AN188" s="459"/>
      <c r="AO188" s="1"/>
      <c r="AP188" s="1"/>
      <c r="AQ188" s="1"/>
      <c r="AR188" s="1"/>
      <c r="AS188" s="1"/>
      <c r="AT188" s="460"/>
      <c r="AU188" s="460"/>
      <c r="AV188" s="460"/>
      <c r="AW188" s="460"/>
      <c r="AX188" s="460"/>
      <c r="AY188" s="460"/>
      <c r="AZ188" s="460"/>
      <c r="BA188" s="460"/>
      <c r="BB188" s="460"/>
      <c r="BC188" s="460"/>
      <c r="BD188" s="460"/>
      <c r="BE188" s="460"/>
      <c r="BF188" s="460"/>
      <c r="BG188" s="460"/>
      <c r="BH188" s="460"/>
      <c r="BI188" s="460"/>
      <c r="BJ188" s="460"/>
      <c r="BK188" s="460"/>
      <c r="BL188" s="460"/>
      <c r="BM188" s="460"/>
      <c r="BN188" s="460"/>
      <c r="BO188" s="460"/>
      <c r="BP188" s="460"/>
      <c r="BQ188" s="460"/>
      <c r="BR188" s="460"/>
      <c r="BS188" s="460"/>
      <c r="BT188" s="460"/>
      <c r="BU188" s="460"/>
      <c r="BV188" s="460"/>
      <c r="BW188" s="460"/>
      <c r="BX188" s="460"/>
      <c r="BY188" s="460"/>
      <c r="BZ188" s="460"/>
      <c r="CA188" s="460"/>
      <c r="CB188" s="460"/>
      <c r="CC188" s="460"/>
      <c r="CD188" s="460"/>
      <c r="CE188" s="460"/>
      <c r="CF188" s="460"/>
      <c r="CG188" s="460"/>
      <c r="CH188" s="460"/>
      <c r="CI188" s="460"/>
      <c r="CJ188" s="460"/>
      <c r="CK188" s="460"/>
      <c r="CL188" s="460"/>
      <c r="CM188" s="460"/>
      <c r="CN188" s="460"/>
      <c r="CO188" s="460"/>
      <c r="CP188" s="460"/>
      <c r="CQ188" s="460"/>
      <c r="CR188" s="460"/>
      <c r="CS188" s="460"/>
      <c r="CT188" s="460"/>
      <c r="CU188" s="460"/>
      <c r="CV188" s="460"/>
      <c r="CW188" s="460"/>
      <c r="CX188" s="460"/>
      <c r="CY188" s="460"/>
      <c r="CZ188" s="460"/>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459"/>
      <c r="AM189" s="459"/>
      <c r="AN189" s="459"/>
      <c r="AO189" s="1"/>
      <c r="AP189" s="1"/>
      <c r="AQ189" s="1"/>
      <c r="AR189" s="1"/>
      <c r="AS189" s="1"/>
      <c r="AT189" s="460"/>
      <c r="AU189" s="460"/>
      <c r="AV189" s="460"/>
      <c r="AW189" s="460"/>
      <c r="AX189" s="460"/>
      <c r="AY189" s="460"/>
      <c r="AZ189" s="460"/>
      <c r="BA189" s="460"/>
      <c r="BB189" s="460"/>
      <c r="BC189" s="460"/>
      <c r="BD189" s="460"/>
      <c r="BE189" s="460"/>
      <c r="BF189" s="460"/>
      <c r="BG189" s="460"/>
      <c r="BH189" s="460"/>
      <c r="BI189" s="460"/>
      <c r="BJ189" s="460"/>
      <c r="BK189" s="460"/>
      <c r="BL189" s="460"/>
      <c r="BM189" s="460"/>
      <c r="BN189" s="460"/>
      <c r="BO189" s="460"/>
      <c r="BP189" s="460"/>
      <c r="BQ189" s="460"/>
      <c r="BR189" s="460"/>
      <c r="BS189" s="460"/>
      <c r="BT189" s="460"/>
      <c r="BU189" s="460"/>
      <c r="BV189" s="460"/>
      <c r="BW189" s="460"/>
      <c r="BX189" s="460"/>
      <c r="BY189" s="460"/>
      <c r="BZ189" s="460"/>
      <c r="CA189" s="460"/>
      <c r="CB189" s="460"/>
      <c r="CC189" s="460"/>
      <c r="CD189" s="460"/>
      <c r="CE189" s="460"/>
      <c r="CF189" s="460"/>
      <c r="CG189" s="460"/>
      <c r="CH189" s="460"/>
      <c r="CI189" s="460"/>
      <c r="CJ189" s="460"/>
      <c r="CK189" s="460"/>
      <c r="CL189" s="460"/>
      <c r="CM189" s="460"/>
      <c r="CN189" s="460"/>
      <c r="CO189" s="460"/>
      <c r="CP189" s="460"/>
      <c r="CQ189" s="460"/>
      <c r="CR189" s="460"/>
      <c r="CS189" s="460"/>
      <c r="CT189" s="460"/>
      <c r="CU189" s="460"/>
      <c r="CV189" s="460"/>
      <c r="CW189" s="460"/>
      <c r="CX189" s="460"/>
      <c r="CY189" s="460"/>
      <c r="CZ189" s="460"/>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459"/>
      <c r="AM190" s="459"/>
      <c r="AN190" s="459"/>
      <c r="AO190" s="1"/>
      <c r="AP190" s="1"/>
      <c r="AQ190" s="1"/>
      <c r="AR190" s="1"/>
      <c r="AS190" s="1"/>
      <c r="AT190" s="460"/>
      <c r="AU190" s="460"/>
      <c r="AV190" s="460"/>
      <c r="AW190" s="460"/>
      <c r="AX190" s="460"/>
      <c r="AY190" s="460"/>
      <c r="AZ190" s="460"/>
      <c r="BA190" s="460"/>
      <c r="BB190" s="460"/>
      <c r="BC190" s="460"/>
      <c r="BD190" s="460"/>
      <c r="BE190" s="460"/>
      <c r="BF190" s="460"/>
      <c r="BG190" s="460"/>
      <c r="BH190" s="460"/>
      <c r="BI190" s="460"/>
      <c r="BJ190" s="460"/>
      <c r="BK190" s="460"/>
      <c r="BL190" s="460"/>
      <c r="BM190" s="460"/>
      <c r="BN190" s="460"/>
      <c r="BO190" s="460"/>
      <c r="BP190" s="460"/>
      <c r="BQ190" s="460"/>
      <c r="BR190" s="460"/>
      <c r="BS190" s="460"/>
      <c r="BT190" s="460"/>
      <c r="BU190" s="460"/>
      <c r="BV190" s="460"/>
      <c r="BW190" s="460"/>
      <c r="BX190" s="460"/>
      <c r="BY190" s="460"/>
      <c r="BZ190" s="460"/>
      <c r="CA190" s="460"/>
      <c r="CB190" s="460"/>
      <c r="CC190" s="460"/>
      <c r="CD190" s="460"/>
      <c r="CE190" s="460"/>
      <c r="CF190" s="460"/>
      <c r="CG190" s="460"/>
      <c r="CH190" s="460"/>
      <c r="CI190" s="460"/>
      <c r="CJ190" s="460"/>
      <c r="CK190" s="460"/>
      <c r="CL190" s="460"/>
      <c r="CM190" s="460"/>
      <c r="CN190" s="460"/>
      <c r="CO190" s="460"/>
      <c r="CP190" s="460"/>
      <c r="CQ190" s="460"/>
      <c r="CR190" s="460"/>
      <c r="CS190" s="460"/>
      <c r="CT190" s="460"/>
      <c r="CU190" s="460"/>
      <c r="CV190" s="460"/>
      <c r="CW190" s="460"/>
      <c r="CX190" s="460"/>
      <c r="CY190" s="460"/>
      <c r="CZ190" s="460"/>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459"/>
      <c r="AM191" s="459"/>
      <c r="AN191" s="459"/>
      <c r="AO191" s="1"/>
      <c r="AP191" s="1"/>
      <c r="AQ191" s="1"/>
      <c r="AR191" s="1"/>
      <c r="AS191" s="1"/>
      <c r="AT191" s="460"/>
      <c r="AU191" s="460"/>
      <c r="AV191" s="460"/>
      <c r="AW191" s="460"/>
      <c r="AX191" s="460"/>
      <c r="AY191" s="460"/>
      <c r="AZ191" s="460"/>
      <c r="BA191" s="460"/>
      <c r="BB191" s="460"/>
      <c r="BC191" s="460"/>
      <c r="BD191" s="460"/>
      <c r="BE191" s="460"/>
      <c r="BF191" s="460"/>
      <c r="BG191" s="460"/>
      <c r="BH191" s="460"/>
      <c r="BI191" s="460"/>
      <c r="BJ191" s="460"/>
      <c r="BK191" s="460"/>
      <c r="BL191" s="460"/>
      <c r="BM191" s="460"/>
      <c r="BN191" s="460"/>
      <c r="BO191" s="460"/>
      <c r="BP191" s="460"/>
      <c r="BQ191" s="460"/>
      <c r="BR191" s="460"/>
      <c r="BS191" s="460"/>
      <c r="BT191" s="460"/>
      <c r="BU191" s="460"/>
      <c r="BV191" s="460"/>
      <c r="BW191" s="460"/>
      <c r="BX191" s="460"/>
      <c r="BY191" s="460"/>
      <c r="BZ191" s="460"/>
      <c r="CA191" s="460"/>
      <c r="CB191" s="460"/>
      <c r="CC191" s="460"/>
      <c r="CD191" s="460"/>
      <c r="CE191" s="460"/>
      <c r="CF191" s="460"/>
      <c r="CG191" s="460"/>
      <c r="CH191" s="460"/>
      <c r="CI191" s="460"/>
      <c r="CJ191" s="460"/>
      <c r="CK191" s="460"/>
      <c r="CL191" s="460"/>
      <c r="CM191" s="460"/>
      <c r="CN191" s="460"/>
      <c r="CO191" s="460"/>
      <c r="CP191" s="460"/>
      <c r="CQ191" s="460"/>
      <c r="CR191" s="460"/>
      <c r="CS191" s="460"/>
      <c r="CT191" s="460"/>
      <c r="CU191" s="460"/>
      <c r="CV191" s="460"/>
      <c r="CW191" s="460"/>
      <c r="CX191" s="460"/>
      <c r="CY191" s="460"/>
      <c r="CZ191" s="460"/>
    </row>
    <row r="192" spans="1:104" s="81" customFormat="1" ht="19.350000000000001" hidden="1" customHeight="1" outlineLevel="1">
      <c r="A192" s="252"/>
      <c r="B192" s="423">
        <f>O188</f>
        <v>0</v>
      </c>
      <c r="C192" s="42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459"/>
      <c r="AM192" s="459"/>
      <c r="AN192" s="459"/>
      <c r="AO192" s="1"/>
      <c r="AP192" s="1"/>
      <c r="AQ192" s="1"/>
      <c r="AR192" s="1"/>
      <c r="AS192" s="1"/>
      <c r="AT192" s="460"/>
      <c r="AU192" s="460"/>
      <c r="AV192" s="460"/>
      <c r="AW192" s="460"/>
      <c r="AX192" s="460"/>
      <c r="AY192" s="460"/>
      <c r="AZ192" s="460"/>
      <c r="BA192" s="460"/>
      <c r="BB192" s="460"/>
      <c r="BC192" s="460"/>
      <c r="BD192" s="460"/>
      <c r="BE192" s="460"/>
      <c r="BF192" s="460"/>
      <c r="BG192" s="460"/>
      <c r="BH192" s="460"/>
      <c r="BI192" s="460"/>
      <c r="BJ192" s="460"/>
      <c r="BK192" s="460"/>
      <c r="BL192" s="460"/>
      <c r="BM192" s="460"/>
      <c r="BN192" s="460"/>
      <c r="BO192" s="460"/>
      <c r="BP192" s="460"/>
      <c r="BQ192" s="460"/>
      <c r="BR192" s="460"/>
      <c r="BS192" s="460"/>
      <c r="BT192" s="460"/>
      <c r="BU192" s="460"/>
      <c r="BV192" s="460"/>
      <c r="BW192" s="460"/>
      <c r="BX192" s="460"/>
      <c r="BY192" s="460"/>
      <c r="BZ192" s="460"/>
      <c r="CA192" s="460"/>
      <c r="CB192" s="460"/>
      <c r="CC192" s="460"/>
      <c r="CD192" s="460"/>
      <c r="CE192" s="460"/>
      <c r="CF192" s="460"/>
      <c r="CG192" s="460"/>
      <c r="CH192" s="460"/>
      <c r="CI192" s="460"/>
      <c r="CJ192" s="460"/>
      <c r="CK192" s="460"/>
      <c r="CL192" s="460"/>
      <c r="CM192" s="460"/>
      <c r="CN192" s="460"/>
      <c r="CO192" s="460"/>
      <c r="CP192" s="460"/>
      <c r="CQ192" s="460"/>
      <c r="CR192" s="460"/>
      <c r="CS192" s="460"/>
      <c r="CT192" s="460"/>
      <c r="CU192" s="460"/>
      <c r="CV192" s="460"/>
      <c r="CW192" s="460"/>
      <c r="CX192" s="460"/>
      <c r="CY192" s="460"/>
      <c r="CZ192" s="460"/>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459"/>
      <c r="AM193" s="459"/>
      <c r="AN193" s="459"/>
      <c r="AO193" s="1"/>
      <c r="AP193" s="1"/>
      <c r="AQ193" s="1"/>
      <c r="AR193" s="1"/>
      <c r="AS193" s="1"/>
      <c r="AT193" s="460"/>
      <c r="AU193" s="460"/>
      <c r="AV193" s="460"/>
      <c r="AW193" s="460"/>
      <c r="AX193" s="460"/>
      <c r="AY193" s="460"/>
      <c r="AZ193" s="460"/>
      <c r="BA193" s="460"/>
      <c r="BB193" s="460"/>
      <c r="BC193" s="460"/>
      <c r="BD193" s="460"/>
      <c r="BE193" s="460"/>
      <c r="BF193" s="460"/>
      <c r="BG193" s="460"/>
      <c r="BH193" s="460"/>
      <c r="BI193" s="460"/>
      <c r="BJ193" s="460"/>
      <c r="BK193" s="460"/>
      <c r="BL193" s="460"/>
      <c r="BM193" s="460"/>
      <c r="BN193" s="460"/>
      <c r="BO193" s="460"/>
      <c r="BP193" s="460"/>
      <c r="BQ193" s="460"/>
      <c r="BR193" s="460"/>
      <c r="BS193" s="460"/>
      <c r="BT193" s="460"/>
      <c r="BU193" s="460"/>
      <c r="BV193" s="460"/>
      <c r="BW193" s="460"/>
      <c r="BX193" s="460"/>
      <c r="BY193" s="460"/>
      <c r="BZ193" s="460"/>
      <c r="CA193" s="460"/>
      <c r="CB193" s="460"/>
      <c r="CC193" s="460"/>
      <c r="CD193" s="460"/>
      <c r="CE193" s="460"/>
      <c r="CF193" s="460"/>
      <c r="CG193" s="460"/>
      <c r="CH193" s="460"/>
      <c r="CI193" s="460"/>
      <c r="CJ193" s="460"/>
      <c r="CK193" s="460"/>
      <c r="CL193" s="460"/>
      <c r="CM193" s="460"/>
      <c r="CN193" s="460"/>
      <c r="CO193" s="460"/>
      <c r="CP193" s="460"/>
      <c r="CQ193" s="460"/>
      <c r="CR193" s="460"/>
      <c r="CS193" s="460"/>
      <c r="CT193" s="460"/>
      <c r="CU193" s="460"/>
      <c r="CV193" s="460"/>
      <c r="CW193" s="460"/>
      <c r="CX193" s="460"/>
      <c r="CY193" s="460"/>
      <c r="CZ193" s="460"/>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459"/>
      <c r="AM194" s="459"/>
      <c r="AN194" s="459"/>
      <c r="AO194" s="1"/>
      <c r="AP194" s="1"/>
      <c r="AQ194" s="1"/>
      <c r="AR194" s="1"/>
      <c r="AS194" s="1"/>
      <c r="AT194" s="460"/>
      <c r="AU194" s="460"/>
      <c r="AV194" s="460"/>
      <c r="AW194" s="460"/>
      <c r="AX194" s="460"/>
      <c r="AY194" s="460"/>
      <c r="AZ194" s="460"/>
      <c r="BA194" s="460"/>
      <c r="BB194" s="460"/>
      <c r="BC194" s="460"/>
      <c r="BD194" s="460"/>
      <c r="BE194" s="460"/>
      <c r="BF194" s="460"/>
      <c r="BG194" s="460"/>
      <c r="BH194" s="460"/>
      <c r="BI194" s="460"/>
      <c r="BJ194" s="460"/>
      <c r="BK194" s="460"/>
      <c r="BL194" s="460"/>
      <c r="BM194" s="460"/>
      <c r="BN194" s="460"/>
      <c r="BO194" s="460"/>
      <c r="BP194" s="460"/>
      <c r="BQ194" s="460"/>
      <c r="BR194" s="460"/>
      <c r="BS194" s="460"/>
      <c r="BT194" s="460"/>
      <c r="BU194" s="460"/>
      <c r="BV194" s="460"/>
      <c r="BW194" s="460"/>
      <c r="BX194" s="460"/>
      <c r="BY194" s="460"/>
      <c r="BZ194" s="460"/>
      <c r="CA194" s="460"/>
      <c r="CB194" s="460"/>
      <c r="CC194" s="460"/>
      <c r="CD194" s="460"/>
      <c r="CE194" s="460"/>
      <c r="CF194" s="460"/>
      <c r="CG194" s="460"/>
      <c r="CH194" s="460"/>
      <c r="CI194" s="460"/>
      <c r="CJ194" s="460"/>
      <c r="CK194" s="460"/>
      <c r="CL194" s="460"/>
      <c r="CM194" s="460"/>
      <c r="CN194" s="460"/>
      <c r="CO194" s="460"/>
      <c r="CP194" s="460"/>
      <c r="CQ194" s="460"/>
      <c r="CR194" s="460"/>
      <c r="CS194" s="460"/>
      <c r="CT194" s="460"/>
      <c r="CU194" s="460"/>
      <c r="CV194" s="460"/>
      <c r="CW194" s="460"/>
      <c r="CX194" s="460"/>
      <c r="CY194" s="460"/>
      <c r="CZ194" s="460"/>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459"/>
      <c r="AM195" s="459"/>
      <c r="AN195" s="459"/>
      <c r="AO195" s="1"/>
      <c r="AP195" s="1"/>
      <c r="AQ195" s="1"/>
      <c r="AR195" s="1"/>
      <c r="AS195" s="1"/>
      <c r="AT195" s="460"/>
      <c r="AU195" s="460"/>
      <c r="AV195" s="460"/>
      <c r="AW195" s="460"/>
      <c r="AX195" s="460"/>
      <c r="AY195" s="460"/>
      <c r="AZ195" s="460"/>
      <c r="BA195" s="460"/>
      <c r="BB195" s="460"/>
      <c r="BC195" s="460"/>
      <c r="BD195" s="460"/>
      <c r="BE195" s="460"/>
      <c r="BF195" s="460"/>
      <c r="BG195" s="460"/>
      <c r="BH195" s="460"/>
      <c r="BI195" s="460"/>
      <c r="BJ195" s="460"/>
      <c r="BK195" s="460"/>
      <c r="BL195" s="460"/>
      <c r="BM195" s="460"/>
      <c r="BN195" s="460"/>
      <c r="BO195" s="460"/>
      <c r="BP195" s="460"/>
      <c r="BQ195" s="460"/>
      <c r="BR195" s="460"/>
      <c r="BS195" s="460"/>
      <c r="BT195" s="460"/>
      <c r="BU195" s="460"/>
      <c r="BV195" s="460"/>
      <c r="BW195" s="460"/>
      <c r="BX195" s="460"/>
      <c r="BY195" s="460"/>
      <c r="BZ195" s="460"/>
      <c r="CA195" s="460"/>
      <c r="CB195" s="460"/>
      <c r="CC195" s="460"/>
      <c r="CD195" s="460"/>
      <c r="CE195" s="460"/>
      <c r="CF195" s="460"/>
      <c r="CG195" s="460"/>
      <c r="CH195" s="460"/>
      <c r="CI195" s="460"/>
      <c r="CJ195" s="460"/>
      <c r="CK195" s="460"/>
      <c r="CL195" s="460"/>
      <c r="CM195" s="460"/>
      <c r="CN195" s="460"/>
      <c r="CO195" s="460"/>
      <c r="CP195" s="460"/>
      <c r="CQ195" s="460"/>
      <c r="CR195" s="460"/>
      <c r="CS195" s="460"/>
      <c r="CT195" s="460"/>
      <c r="CU195" s="460"/>
      <c r="CV195" s="460"/>
      <c r="CW195" s="460"/>
      <c r="CX195" s="460"/>
      <c r="CY195" s="460"/>
      <c r="CZ195" s="460"/>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459"/>
      <c r="AM196" s="459"/>
      <c r="AN196" s="459"/>
      <c r="AO196" s="1"/>
      <c r="AP196" s="1"/>
      <c r="AQ196" s="1"/>
      <c r="AR196" s="1"/>
      <c r="AS196" s="1"/>
      <c r="AT196" s="460"/>
      <c r="AU196" s="460"/>
      <c r="AV196" s="460"/>
      <c r="AW196" s="460"/>
      <c r="AX196" s="460"/>
      <c r="AY196" s="460"/>
      <c r="AZ196" s="460"/>
      <c r="BA196" s="460"/>
      <c r="BB196" s="460"/>
      <c r="BC196" s="460"/>
      <c r="BD196" s="460"/>
      <c r="BE196" s="460"/>
      <c r="BF196" s="460"/>
      <c r="BG196" s="460"/>
      <c r="BH196" s="460"/>
      <c r="BI196" s="460"/>
      <c r="BJ196" s="460"/>
      <c r="BK196" s="460"/>
      <c r="BL196" s="460"/>
      <c r="BM196" s="460"/>
      <c r="BN196" s="460"/>
      <c r="BO196" s="460"/>
      <c r="BP196" s="460"/>
      <c r="BQ196" s="460"/>
      <c r="BR196" s="460"/>
      <c r="BS196" s="460"/>
      <c r="BT196" s="460"/>
      <c r="BU196" s="460"/>
      <c r="BV196" s="460"/>
      <c r="BW196" s="460"/>
      <c r="BX196" s="460"/>
      <c r="BY196" s="460"/>
      <c r="BZ196" s="460"/>
      <c r="CA196" s="460"/>
      <c r="CB196" s="460"/>
      <c r="CC196" s="460"/>
      <c r="CD196" s="460"/>
      <c r="CE196" s="460"/>
      <c r="CF196" s="460"/>
      <c r="CG196" s="460"/>
      <c r="CH196" s="460"/>
      <c r="CI196" s="460"/>
      <c r="CJ196" s="460"/>
      <c r="CK196" s="460"/>
      <c r="CL196" s="460"/>
      <c r="CM196" s="460"/>
      <c r="CN196" s="460"/>
      <c r="CO196" s="460"/>
      <c r="CP196" s="460"/>
      <c r="CQ196" s="460"/>
      <c r="CR196" s="460"/>
      <c r="CS196" s="460"/>
      <c r="CT196" s="460"/>
      <c r="CU196" s="460"/>
      <c r="CV196" s="460"/>
      <c r="CW196" s="460"/>
      <c r="CX196" s="460"/>
      <c r="CY196" s="460"/>
      <c r="CZ196" s="460"/>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459"/>
      <c r="AM197" s="459"/>
      <c r="AN197" s="459"/>
      <c r="AO197" s="1"/>
      <c r="AP197" s="1"/>
      <c r="AQ197" s="1"/>
      <c r="AR197" s="1"/>
      <c r="AS197" s="1"/>
      <c r="AT197" s="460"/>
      <c r="AU197" s="460"/>
      <c r="AV197" s="460"/>
      <c r="AW197" s="460"/>
      <c r="AX197" s="460"/>
      <c r="AY197" s="460"/>
      <c r="AZ197" s="460"/>
      <c r="BA197" s="460"/>
      <c r="BB197" s="460"/>
      <c r="BC197" s="460"/>
      <c r="BD197" s="460"/>
      <c r="BE197" s="460"/>
      <c r="BF197" s="460"/>
      <c r="BG197" s="460"/>
      <c r="BH197" s="460"/>
      <c r="BI197" s="460"/>
      <c r="BJ197" s="460"/>
      <c r="BK197" s="460"/>
      <c r="BL197" s="460"/>
      <c r="BM197" s="460"/>
      <c r="BN197" s="460"/>
      <c r="BO197" s="460"/>
      <c r="BP197" s="460"/>
      <c r="BQ197" s="460"/>
      <c r="BR197" s="460"/>
      <c r="BS197" s="460"/>
      <c r="BT197" s="460"/>
      <c r="BU197" s="460"/>
      <c r="BV197" s="460"/>
      <c r="BW197" s="460"/>
      <c r="BX197" s="460"/>
      <c r="BY197" s="460"/>
      <c r="BZ197" s="460"/>
      <c r="CA197" s="460"/>
      <c r="CB197" s="460"/>
      <c r="CC197" s="460"/>
      <c r="CD197" s="460"/>
      <c r="CE197" s="460"/>
      <c r="CF197" s="460"/>
      <c r="CG197" s="460"/>
      <c r="CH197" s="460"/>
      <c r="CI197" s="460"/>
      <c r="CJ197" s="460"/>
      <c r="CK197" s="460"/>
      <c r="CL197" s="460"/>
      <c r="CM197" s="460"/>
      <c r="CN197" s="460"/>
      <c r="CO197" s="460"/>
      <c r="CP197" s="460"/>
      <c r="CQ197" s="460"/>
      <c r="CR197" s="460"/>
      <c r="CS197" s="460"/>
      <c r="CT197" s="460"/>
      <c r="CU197" s="460"/>
      <c r="CV197" s="460"/>
      <c r="CW197" s="460"/>
      <c r="CX197" s="460"/>
      <c r="CY197" s="460"/>
      <c r="CZ197" s="460"/>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459"/>
      <c r="AM198" s="459"/>
      <c r="AN198" s="459"/>
      <c r="AO198" s="1"/>
      <c r="AP198" s="1"/>
      <c r="AQ198" s="1"/>
      <c r="AR198" s="1"/>
      <c r="AS198" s="1"/>
      <c r="AT198" s="460"/>
      <c r="AU198" s="460"/>
      <c r="AV198" s="460"/>
      <c r="AW198" s="460"/>
      <c r="AX198" s="460"/>
      <c r="AY198" s="460"/>
      <c r="AZ198" s="460"/>
      <c r="BA198" s="460"/>
      <c r="BB198" s="460"/>
      <c r="BC198" s="460"/>
      <c r="BD198" s="460"/>
      <c r="BE198" s="460"/>
      <c r="BF198" s="460"/>
      <c r="BG198" s="460"/>
      <c r="BH198" s="460"/>
      <c r="BI198" s="460"/>
      <c r="BJ198" s="460"/>
      <c r="BK198" s="460"/>
      <c r="BL198" s="460"/>
      <c r="BM198" s="460"/>
      <c r="BN198" s="460"/>
      <c r="BO198" s="460"/>
      <c r="BP198" s="460"/>
      <c r="BQ198" s="460"/>
      <c r="BR198" s="460"/>
      <c r="BS198" s="460"/>
      <c r="BT198" s="460"/>
      <c r="BU198" s="460"/>
      <c r="BV198" s="460"/>
      <c r="BW198" s="460"/>
      <c r="BX198" s="460"/>
      <c r="BY198" s="460"/>
      <c r="BZ198" s="460"/>
      <c r="CA198" s="460"/>
      <c r="CB198" s="460"/>
      <c r="CC198" s="460"/>
      <c r="CD198" s="460"/>
      <c r="CE198" s="460"/>
      <c r="CF198" s="460"/>
      <c r="CG198" s="460"/>
      <c r="CH198" s="460"/>
      <c r="CI198" s="460"/>
      <c r="CJ198" s="460"/>
      <c r="CK198" s="460"/>
      <c r="CL198" s="460"/>
      <c r="CM198" s="460"/>
      <c r="CN198" s="460"/>
      <c r="CO198" s="460"/>
      <c r="CP198" s="460"/>
      <c r="CQ198" s="460"/>
      <c r="CR198" s="460"/>
      <c r="CS198" s="460"/>
      <c r="CT198" s="460"/>
      <c r="CU198" s="460"/>
      <c r="CV198" s="460"/>
      <c r="CW198" s="460"/>
      <c r="CX198" s="460"/>
      <c r="CY198" s="460"/>
      <c r="CZ198" s="460"/>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459"/>
      <c r="AM199" s="459"/>
      <c r="AN199" s="459"/>
      <c r="AO199" s="1"/>
      <c r="AP199" s="1"/>
      <c r="AQ199" s="1"/>
      <c r="AR199" s="1"/>
      <c r="AS199" s="1"/>
      <c r="AT199" s="460"/>
      <c r="AU199" s="460"/>
      <c r="AV199" s="460"/>
      <c r="AW199" s="460"/>
      <c r="AX199" s="460"/>
      <c r="AY199" s="460"/>
      <c r="AZ199" s="460"/>
      <c r="BA199" s="460"/>
      <c r="BB199" s="460"/>
      <c r="BC199" s="460"/>
      <c r="BD199" s="460"/>
      <c r="BE199" s="460"/>
      <c r="BF199" s="460"/>
      <c r="BG199" s="460"/>
      <c r="BH199" s="460"/>
      <c r="BI199" s="460"/>
      <c r="BJ199" s="460"/>
      <c r="BK199" s="460"/>
      <c r="BL199" s="460"/>
      <c r="BM199" s="460"/>
      <c r="BN199" s="460"/>
      <c r="BO199" s="460"/>
      <c r="BP199" s="460"/>
      <c r="BQ199" s="460"/>
      <c r="BR199" s="460"/>
      <c r="BS199" s="460"/>
      <c r="BT199" s="460"/>
      <c r="BU199" s="460"/>
      <c r="BV199" s="460"/>
      <c r="BW199" s="460"/>
      <c r="BX199" s="460"/>
      <c r="BY199" s="460"/>
      <c r="BZ199" s="460"/>
      <c r="CA199" s="460"/>
      <c r="CB199" s="460"/>
      <c r="CC199" s="460"/>
      <c r="CD199" s="460"/>
      <c r="CE199" s="460"/>
      <c r="CF199" s="460"/>
      <c r="CG199" s="460"/>
      <c r="CH199" s="460"/>
      <c r="CI199" s="460"/>
      <c r="CJ199" s="460"/>
      <c r="CK199" s="460"/>
      <c r="CL199" s="460"/>
      <c r="CM199" s="460"/>
      <c r="CN199" s="460"/>
      <c r="CO199" s="460"/>
      <c r="CP199" s="460"/>
      <c r="CQ199" s="460"/>
      <c r="CR199" s="460"/>
      <c r="CS199" s="460"/>
      <c r="CT199" s="460"/>
      <c r="CU199" s="460"/>
      <c r="CV199" s="460"/>
      <c r="CW199" s="460"/>
      <c r="CX199" s="460"/>
      <c r="CY199" s="460"/>
      <c r="CZ199" s="460"/>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459"/>
      <c r="AM200" s="459"/>
      <c r="AN200" s="459"/>
      <c r="AO200" s="1"/>
      <c r="AP200" s="1"/>
      <c r="AQ200" s="1"/>
      <c r="AR200" s="1"/>
      <c r="AS200" s="1"/>
      <c r="AT200" s="460"/>
      <c r="AU200" s="460"/>
      <c r="AV200" s="460"/>
      <c r="AW200" s="460"/>
      <c r="AX200" s="460"/>
      <c r="AY200" s="460"/>
      <c r="AZ200" s="460"/>
      <c r="BA200" s="460"/>
      <c r="BB200" s="460"/>
      <c r="BC200" s="460"/>
      <c r="BD200" s="460"/>
      <c r="BE200" s="460"/>
      <c r="BF200" s="460"/>
      <c r="BG200" s="460"/>
      <c r="BH200" s="460"/>
      <c r="BI200" s="460"/>
      <c r="BJ200" s="460"/>
      <c r="BK200" s="460"/>
      <c r="BL200" s="460"/>
      <c r="BM200" s="460"/>
      <c r="BN200" s="460"/>
      <c r="BO200" s="460"/>
      <c r="BP200" s="460"/>
      <c r="BQ200" s="460"/>
      <c r="BR200" s="460"/>
      <c r="BS200" s="460"/>
      <c r="BT200" s="460"/>
      <c r="BU200" s="460"/>
      <c r="BV200" s="460"/>
      <c r="BW200" s="460"/>
      <c r="BX200" s="460"/>
      <c r="BY200" s="460"/>
      <c r="BZ200" s="460"/>
      <c r="CA200" s="460"/>
      <c r="CB200" s="460"/>
      <c r="CC200" s="460"/>
      <c r="CD200" s="460"/>
      <c r="CE200" s="460"/>
      <c r="CF200" s="460"/>
      <c r="CG200" s="460"/>
      <c r="CH200" s="460"/>
      <c r="CI200" s="460"/>
      <c r="CJ200" s="460"/>
      <c r="CK200" s="460"/>
      <c r="CL200" s="460"/>
      <c r="CM200" s="460"/>
      <c r="CN200" s="460"/>
      <c r="CO200" s="460"/>
      <c r="CP200" s="460"/>
      <c r="CQ200" s="460"/>
      <c r="CR200" s="460"/>
      <c r="CS200" s="460"/>
      <c r="CT200" s="460"/>
      <c r="CU200" s="460"/>
      <c r="CV200" s="460"/>
      <c r="CW200" s="460"/>
      <c r="CX200" s="460"/>
      <c r="CY200" s="460"/>
      <c r="CZ200" s="460"/>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459"/>
      <c r="AM201" s="459"/>
      <c r="AN201" s="459"/>
      <c r="AO201" s="1"/>
      <c r="AP201" s="1"/>
      <c r="AQ201" s="1"/>
      <c r="AR201" s="1"/>
      <c r="AS201" s="1"/>
      <c r="AT201" s="460"/>
      <c r="AU201" s="460"/>
      <c r="AV201" s="460"/>
      <c r="AW201" s="460"/>
      <c r="AX201" s="460"/>
      <c r="AY201" s="460"/>
      <c r="AZ201" s="460"/>
      <c r="BA201" s="460"/>
      <c r="BB201" s="460"/>
      <c r="BC201" s="460"/>
      <c r="BD201" s="460"/>
      <c r="BE201" s="460"/>
      <c r="BF201" s="460"/>
      <c r="BG201" s="460"/>
      <c r="BH201" s="460"/>
      <c r="BI201" s="460"/>
      <c r="BJ201" s="460"/>
      <c r="BK201" s="460"/>
      <c r="BL201" s="460"/>
      <c r="BM201" s="460"/>
      <c r="BN201" s="460"/>
      <c r="BO201" s="460"/>
      <c r="BP201" s="460"/>
      <c r="BQ201" s="460"/>
      <c r="BR201" s="460"/>
      <c r="BS201" s="460"/>
      <c r="BT201" s="460"/>
      <c r="BU201" s="460"/>
      <c r="BV201" s="460"/>
      <c r="BW201" s="460"/>
      <c r="BX201" s="460"/>
      <c r="BY201" s="460"/>
      <c r="BZ201" s="460"/>
      <c r="CA201" s="460"/>
      <c r="CB201" s="460"/>
      <c r="CC201" s="460"/>
      <c r="CD201" s="460"/>
      <c r="CE201" s="460"/>
      <c r="CF201" s="460"/>
      <c r="CG201" s="460"/>
      <c r="CH201" s="460"/>
      <c r="CI201" s="460"/>
      <c r="CJ201" s="460"/>
      <c r="CK201" s="460"/>
      <c r="CL201" s="460"/>
      <c r="CM201" s="460"/>
      <c r="CN201" s="460"/>
      <c r="CO201" s="460"/>
      <c r="CP201" s="460"/>
      <c r="CQ201" s="460"/>
      <c r="CR201" s="460"/>
      <c r="CS201" s="460"/>
      <c r="CT201" s="460"/>
      <c r="CU201" s="460"/>
      <c r="CV201" s="460"/>
      <c r="CW201" s="460"/>
      <c r="CX201" s="460"/>
      <c r="CY201" s="460"/>
      <c r="CZ201" s="460"/>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459"/>
      <c r="AM202" s="459"/>
      <c r="AN202" s="459"/>
      <c r="AO202" s="1"/>
      <c r="AP202" s="1"/>
      <c r="AQ202" s="1"/>
      <c r="AR202" s="1"/>
      <c r="AS202" s="1"/>
      <c r="AT202" s="460"/>
      <c r="AU202" s="460"/>
      <c r="AV202" s="460"/>
      <c r="AW202" s="460"/>
      <c r="AX202" s="460"/>
      <c r="AY202" s="460"/>
      <c r="AZ202" s="460"/>
      <c r="BA202" s="460"/>
      <c r="BB202" s="460"/>
      <c r="BC202" s="460"/>
      <c r="BD202" s="460"/>
      <c r="BE202" s="460"/>
      <c r="BF202" s="460"/>
      <c r="BG202" s="460"/>
      <c r="BH202" s="460"/>
      <c r="BI202" s="460"/>
      <c r="BJ202" s="460"/>
      <c r="BK202" s="460"/>
      <c r="BL202" s="460"/>
      <c r="BM202" s="460"/>
      <c r="BN202" s="460"/>
      <c r="BO202" s="460"/>
      <c r="BP202" s="460"/>
      <c r="BQ202" s="460"/>
      <c r="BR202" s="460"/>
      <c r="BS202" s="460"/>
      <c r="BT202" s="460"/>
      <c r="BU202" s="460"/>
      <c r="BV202" s="460"/>
      <c r="BW202" s="460"/>
      <c r="BX202" s="460"/>
      <c r="BY202" s="460"/>
      <c r="BZ202" s="460"/>
      <c r="CA202" s="460"/>
      <c r="CB202" s="460"/>
      <c r="CC202" s="460"/>
      <c r="CD202" s="460"/>
      <c r="CE202" s="460"/>
      <c r="CF202" s="460"/>
      <c r="CG202" s="460"/>
      <c r="CH202" s="460"/>
      <c r="CI202" s="460"/>
      <c r="CJ202" s="460"/>
      <c r="CK202" s="460"/>
      <c r="CL202" s="460"/>
      <c r="CM202" s="460"/>
      <c r="CN202" s="460"/>
      <c r="CO202" s="460"/>
      <c r="CP202" s="460"/>
      <c r="CQ202" s="460"/>
      <c r="CR202" s="460"/>
      <c r="CS202" s="460"/>
      <c r="CT202" s="460"/>
      <c r="CU202" s="460"/>
      <c r="CV202" s="460"/>
      <c r="CW202" s="460"/>
      <c r="CX202" s="460"/>
      <c r="CY202" s="460"/>
      <c r="CZ202" s="460"/>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459"/>
      <c r="AM203" s="459"/>
      <c r="AN203" s="459"/>
      <c r="AO203" s="1"/>
      <c r="AP203" s="1"/>
      <c r="AQ203" s="1"/>
      <c r="AR203" s="1"/>
      <c r="AS203" s="1"/>
      <c r="AT203" s="460"/>
      <c r="AU203" s="460"/>
      <c r="AV203" s="460"/>
      <c r="AW203" s="460"/>
      <c r="AX203" s="460"/>
      <c r="AY203" s="460"/>
      <c r="AZ203" s="460"/>
      <c r="BA203" s="460"/>
      <c r="BB203" s="460"/>
      <c r="BC203" s="460"/>
      <c r="BD203" s="460"/>
      <c r="BE203" s="460"/>
      <c r="BF203" s="460"/>
      <c r="BG203" s="460"/>
      <c r="BH203" s="460"/>
      <c r="BI203" s="460"/>
      <c r="BJ203" s="460"/>
      <c r="BK203" s="460"/>
      <c r="BL203" s="460"/>
      <c r="BM203" s="460"/>
      <c r="BN203" s="460"/>
      <c r="BO203" s="460"/>
      <c r="BP203" s="460"/>
      <c r="BQ203" s="460"/>
      <c r="BR203" s="460"/>
      <c r="BS203" s="460"/>
      <c r="BT203" s="460"/>
      <c r="BU203" s="460"/>
      <c r="BV203" s="460"/>
      <c r="BW203" s="460"/>
      <c r="BX203" s="460"/>
      <c r="BY203" s="460"/>
      <c r="BZ203" s="460"/>
      <c r="CA203" s="460"/>
      <c r="CB203" s="460"/>
      <c r="CC203" s="460"/>
      <c r="CD203" s="460"/>
      <c r="CE203" s="460"/>
      <c r="CF203" s="460"/>
      <c r="CG203" s="460"/>
      <c r="CH203" s="460"/>
      <c r="CI203" s="460"/>
      <c r="CJ203" s="460"/>
      <c r="CK203" s="460"/>
      <c r="CL203" s="460"/>
      <c r="CM203" s="460"/>
      <c r="CN203" s="460"/>
      <c r="CO203" s="460"/>
      <c r="CP203" s="460"/>
      <c r="CQ203" s="460"/>
      <c r="CR203" s="460"/>
      <c r="CS203" s="460"/>
      <c r="CT203" s="460"/>
      <c r="CU203" s="460"/>
      <c r="CV203" s="460"/>
      <c r="CW203" s="460"/>
      <c r="CX203" s="460"/>
      <c r="CY203" s="460"/>
      <c r="CZ203" s="460"/>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459"/>
      <c r="AM204" s="459"/>
      <c r="AN204" s="459"/>
      <c r="AO204" s="1"/>
      <c r="AP204" s="1"/>
      <c r="AQ204" s="1"/>
      <c r="AR204" s="1"/>
      <c r="AS204" s="1"/>
      <c r="AT204" s="460"/>
      <c r="AU204" s="460"/>
      <c r="AV204" s="460"/>
      <c r="AW204" s="460"/>
      <c r="AX204" s="460"/>
      <c r="AY204" s="460"/>
      <c r="AZ204" s="460"/>
      <c r="BA204" s="460"/>
      <c r="BB204" s="460"/>
      <c r="BC204" s="460"/>
      <c r="BD204" s="460"/>
      <c r="BE204" s="460"/>
      <c r="BF204" s="460"/>
      <c r="BG204" s="460"/>
      <c r="BH204" s="460"/>
      <c r="BI204" s="460"/>
      <c r="BJ204" s="460"/>
      <c r="BK204" s="460"/>
      <c r="BL204" s="460"/>
      <c r="BM204" s="460"/>
      <c r="BN204" s="460"/>
      <c r="BO204" s="460"/>
      <c r="BP204" s="460"/>
      <c r="BQ204" s="460"/>
      <c r="BR204" s="460"/>
      <c r="BS204" s="460"/>
      <c r="BT204" s="460"/>
      <c r="BU204" s="460"/>
      <c r="BV204" s="460"/>
      <c r="BW204" s="460"/>
      <c r="BX204" s="460"/>
      <c r="BY204" s="460"/>
      <c r="BZ204" s="460"/>
      <c r="CA204" s="460"/>
      <c r="CB204" s="460"/>
      <c r="CC204" s="460"/>
      <c r="CD204" s="460"/>
      <c r="CE204" s="460"/>
      <c r="CF204" s="460"/>
      <c r="CG204" s="460"/>
      <c r="CH204" s="460"/>
      <c r="CI204" s="460"/>
      <c r="CJ204" s="460"/>
      <c r="CK204" s="460"/>
      <c r="CL204" s="460"/>
      <c r="CM204" s="460"/>
      <c r="CN204" s="460"/>
      <c r="CO204" s="460"/>
      <c r="CP204" s="460"/>
      <c r="CQ204" s="460"/>
      <c r="CR204" s="460"/>
      <c r="CS204" s="460"/>
      <c r="CT204" s="460"/>
      <c r="CU204" s="460"/>
      <c r="CV204" s="460"/>
      <c r="CW204" s="460"/>
      <c r="CX204" s="460"/>
      <c r="CY204" s="460"/>
      <c r="CZ204" s="460"/>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459"/>
      <c r="AM205" s="459"/>
      <c r="AN205" s="459"/>
      <c r="AO205" s="1"/>
      <c r="AP205" s="1"/>
      <c r="AQ205" s="1"/>
      <c r="AR205" s="1"/>
      <c r="AS205" s="1"/>
      <c r="AT205" s="460"/>
      <c r="AU205" s="460"/>
      <c r="AV205" s="460"/>
      <c r="AW205" s="460"/>
      <c r="AX205" s="460"/>
      <c r="AY205" s="460"/>
      <c r="AZ205" s="460"/>
      <c r="BA205" s="460"/>
      <c r="BB205" s="460"/>
      <c r="BC205" s="460"/>
      <c r="BD205" s="460"/>
      <c r="BE205" s="460"/>
      <c r="BF205" s="460"/>
      <c r="BG205" s="460"/>
      <c r="BH205" s="460"/>
      <c r="BI205" s="460"/>
      <c r="BJ205" s="460"/>
      <c r="BK205" s="460"/>
      <c r="BL205" s="460"/>
      <c r="BM205" s="460"/>
      <c r="BN205" s="460"/>
      <c r="BO205" s="460"/>
      <c r="BP205" s="460"/>
      <c r="BQ205" s="460"/>
      <c r="BR205" s="460"/>
      <c r="BS205" s="460"/>
      <c r="BT205" s="460"/>
      <c r="BU205" s="460"/>
      <c r="BV205" s="460"/>
      <c r="BW205" s="460"/>
      <c r="BX205" s="460"/>
      <c r="BY205" s="460"/>
      <c r="BZ205" s="460"/>
      <c r="CA205" s="460"/>
      <c r="CB205" s="460"/>
      <c r="CC205" s="460"/>
      <c r="CD205" s="460"/>
      <c r="CE205" s="460"/>
      <c r="CF205" s="460"/>
      <c r="CG205" s="460"/>
      <c r="CH205" s="460"/>
      <c r="CI205" s="460"/>
      <c r="CJ205" s="460"/>
      <c r="CK205" s="460"/>
      <c r="CL205" s="460"/>
      <c r="CM205" s="460"/>
      <c r="CN205" s="460"/>
      <c r="CO205" s="460"/>
      <c r="CP205" s="460"/>
      <c r="CQ205" s="460"/>
      <c r="CR205" s="460"/>
      <c r="CS205" s="460"/>
      <c r="CT205" s="460"/>
      <c r="CU205" s="460"/>
      <c r="CV205" s="460"/>
      <c r="CW205" s="460"/>
      <c r="CX205" s="460"/>
      <c r="CY205" s="460"/>
      <c r="CZ205" s="460"/>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459"/>
      <c r="AM206" s="459"/>
      <c r="AN206" s="459"/>
      <c r="AO206" s="1"/>
      <c r="AP206" s="1"/>
      <c r="AQ206" s="1"/>
      <c r="AR206" s="1"/>
      <c r="AS206" s="1"/>
      <c r="AT206" s="460"/>
      <c r="AU206" s="460"/>
      <c r="AV206" s="460"/>
      <c r="AW206" s="460"/>
      <c r="AX206" s="460"/>
      <c r="AY206" s="460"/>
      <c r="AZ206" s="460"/>
      <c r="BA206" s="460"/>
      <c r="BB206" s="460"/>
      <c r="BC206" s="460"/>
      <c r="BD206" s="460"/>
      <c r="BE206" s="460"/>
      <c r="BF206" s="460"/>
      <c r="BG206" s="460"/>
      <c r="BH206" s="460"/>
      <c r="BI206" s="460"/>
      <c r="BJ206" s="460"/>
      <c r="BK206" s="460"/>
      <c r="BL206" s="460"/>
      <c r="BM206" s="460"/>
      <c r="BN206" s="460"/>
      <c r="BO206" s="460"/>
      <c r="BP206" s="460"/>
      <c r="BQ206" s="460"/>
      <c r="BR206" s="460"/>
      <c r="BS206" s="460"/>
      <c r="BT206" s="460"/>
      <c r="BU206" s="460"/>
      <c r="BV206" s="460"/>
      <c r="BW206" s="460"/>
      <c r="BX206" s="460"/>
      <c r="BY206" s="460"/>
      <c r="BZ206" s="460"/>
      <c r="CA206" s="460"/>
      <c r="CB206" s="460"/>
      <c r="CC206" s="460"/>
      <c r="CD206" s="460"/>
      <c r="CE206" s="460"/>
      <c r="CF206" s="460"/>
      <c r="CG206" s="460"/>
      <c r="CH206" s="460"/>
      <c r="CI206" s="460"/>
      <c r="CJ206" s="460"/>
      <c r="CK206" s="460"/>
      <c r="CL206" s="460"/>
      <c r="CM206" s="460"/>
      <c r="CN206" s="460"/>
      <c r="CO206" s="460"/>
      <c r="CP206" s="460"/>
      <c r="CQ206" s="460"/>
      <c r="CR206" s="460"/>
      <c r="CS206" s="460"/>
      <c r="CT206" s="460"/>
      <c r="CU206" s="460"/>
      <c r="CV206" s="460"/>
      <c r="CW206" s="460"/>
      <c r="CX206" s="460"/>
      <c r="CY206" s="460"/>
      <c r="CZ206" s="460"/>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459"/>
      <c r="AM207" s="459"/>
      <c r="AN207" s="459"/>
      <c r="AO207" s="1"/>
      <c r="AP207" s="1"/>
      <c r="AQ207" s="1"/>
      <c r="AR207" s="1"/>
      <c r="AS207" s="1"/>
      <c r="AT207" s="460"/>
      <c r="AU207" s="460"/>
      <c r="AV207" s="460"/>
      <c r="AW207" s="460"/>
      <c r="AX207" s="460"/>
      <c r="AY207" s="460"/>
      <c r="AZ207" s="460"/>
      <c r="BA207" s="460"/>
      <c r="BB207" s="460"/>
      <c r="BC207" s="460"/>
      <c r="BD207" s="460"/>
      <c r="BE207" s="460"/>
      <c r="BF207" s="460"/>
      <c r="BG207" s="460"/>
      <c r="BH207" s="460"/>
      <c r="BI207" s="460"/>
      <c r="BJ207" s="460"/>
      <c r="BK207" s="460"/>
      <c r="BL207" s="460"/>
      <c r="BM207" s="460"/>
      <c r="BN207" s="460"/>
      <c r="BO207" s="460"/>
      <c r="BP207" s="460"/>
      <c r="BQ207" s="460"/>
      <c r="BR207" s="460"/>
      <c r="BS207" s="460"/>
      <c r="BT207" s="460"/>
      <c r="BU207" s="460"/>
      <c r="BV207" s="460"/>
      <c r="BW207" s="460"/>
      <c r="BX207" s="460"/>
      <c r="BY207" s="460"/>
      <c r="BZ207" s="460"/>
      <c r="CA207" s="460"/>
      <c r="CB207" s="460"/>
      <c r="CC207" s="460"/>
      <c r="CD207" s="460"/>
      <c r="CE207" s="460"/>
      <c r="CF207" s="460"/>
      <c r="CG207" s="460"/>
      <c r="CH207" s="460"/>
      <c r="CI207" s="460"/>
      <c r="CJ207" s="460"/>
      <c r="CK207" s="460"/>
      <c r="CL207" s="460"/>
      <c r="CM207" s="460"/>
      <c r="CN207" s="460"/>
      <c r="CO207" s="460"/>
      <c r="CP207" s="460"/>
      <c r="CQ207" s="460"/>
      <c r="CR207" s="460"/>
      <c r="CS207" s="460"/>
      <c r="CT207" s="460"/>
      <c r="CU207" s="460"/>
      <c r="CV207" s="460"/>
      <c r="CW207" s="460"/>
      <c r="CX207" s="460"/>
      <c r="CY207" s="460"/>
      <c r="CZ207" s="460"/>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459"/>
      <c r="AM208" s="459"/>
      <c r="AN208" s="459"/>
      <c r="AO208" s="1"/>
      <c r="AP208" s="1"/>
      <c r="AQ208" s="1"/>
      <c r="AR208" s="1"/>
      <c r="AS208" s="1"/>
      <c r="AT208" s="460"/>
      <c r="AU208" s="460"/>
      <c r="AV208" s="460"/>
      <c r="AW208" s="460"/>
      <c r="AX208" s="460"/>
      <c r="AY208" s="460"/>
      <c r="AZ208" s="460"/>
      <c r="BA208" s="460"/>
      <c r="BB208" s="460"/>
      <c r="BC208" s="460"/>
      <c r="BD208" s="460"/>
      <c r="BE208" s="460"/>
      <c r="BF208" s="460"/>
      <c r="BG208" s="460"/>
      <c r="BH208" s="460"/>
      <c r="BI208" s="460"/>
      <c r="BJ208" s="460"/>
      <c r="BK208" s="460"/>
      <c r="BL208" s="460"/>
      <c r="BM208" s="460"/>
      <c r="BN208" s="460"/>
      <c r="BO208" s="460"/>
      <c r="BP208" s="460"/>
      <c r="BQ208" s="460"/>
      <c r="BR208" s="460"/>
      <c r="BS208" s="460"/>
      <c r="BT208" s="460"/>
      <c r="BU208" s="460"/>
      <c r="BV208" s="460"/>
      <c r="BW208" s="460"/>
      <c r="BX208" s="460"/>
      <c r="BY208" s="460"/>
      <c r="BZ208" s="460"/>
      <c r="CA208" s="460"/>
      <c r="CB208" s="460"/>
      <c r="CC208" s="460"/>
      <c r="CD208" s="460"/>
      <c r="CE208" s="460"/>
      <c r="CF208" s="460"/>
      <c r="CG208" s="460"/>
      <c r="CH208" s="460"/>
      <c r="CI208" s="460"/>
      <c r="CJ208" s="460"/>
      <c r="CK208" s="460"/>
      <c r="CL208" s="460"/>
      <c r="CM208" s="460"/>
      <c r="CN208" s="460"/>
      <c r="CO208" s="460"/>
      <c r="CP208" s="460"/>
      <c r="CQ208" s="460"/>
      <c r="CR208" s="460"/>
      <c r="CS208" s="460"/>
      <c r="CT208" s="460"/>
      <c r="CU208" s="460"/>
      <c r="CV208" s="460"/>
      <c r="CW208" s="460"/>
      <c r="CX208" s="460"/>
      <c r="CY208" s="460"/>
      <c r="CZ208" s="460"/>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459"/>
      <c r="AM209" s="459"/>
      <c r="AN209" s="459"/>
      <c r="AO209" s="1"/>
      <c r="AP209" s="1"/>
      <c r="AQ209" s="1"/>
      <c r="AR209" s="1"/>
      <c r="AS209" s="1"/>
      <c r="AT209" s="460"/>
      <c r="AU209" s="460"/>
      <c r="AV209" s="460"/>
      <c r="AW209" s="460"/>
      <c r="AX209" s="460"/>
      <c r="AY209" s="460"/>
      <c r="AZ209" s="460"/>
      <c r="BA209" s="460"/>
      <c r="BB209" s="460"/>
      <c r="BC209" s="460"/>
      <c r="BD209" s="460"/>
      <c r="BE209" s="460"/>
      <c r="BF209" s="460"/>
      <c r="BG209" s="460"/>
      <c r="BH209" s="460"/>
      <c r="BI209" s="460"/>
      <c r="BJ209" s="460"/>
      <c r="BK209" s="460"/>
      <c r="BL209" s="460"/>
      <c r="BM209" s="460"/>
      <c r="BN209" s="460"/>
      <c r="BO209" s="460"/>
      <c r="BP209" s="460"/>
      <c r="BQ209" s="460"/>
      <c r="BR209" s="460"/>
      <c r="BS209" s="460"/>
      <c r="BT209" s="460"/>
      <c r="BU209" s="460"/>
      <c r="BV209" s="460"/>
      <c r="BW209" s="460"/>
      <c r="BX209" s="460"/>
      <c r="BY209" s="460"/>
      <c r="BZ209" s="460"/>
      <c r="CA209" s="460"/>
      <c r="CB209" s="460"/>
      <c r="CC209" s="460"/>
      <c r="CD209" s="460"/>
      <c r="CE209" s="460"/>
      <c r="CF209" s="460"/>
      <c r="CG209" s="460"/>
      <c r="CH209" s="460"/>
      <c r="CI209" s="460"/>
      <c r="CJ209" s="460"/>
      <c r="CK209" s="460"/>
      <c r="CL209" s="460"/>
      <c r="CM209" s="460"/>
      <c r="CN209" s="460"/>
      <c r="CO209" s="460"/>
      <c r="CP209" s="460"/>
      <c r="CQ209" s="460"/>
      <c r="CR209" s="460"/>
      <c r="CS209" s="460"/>
      <c r="CT209" s="460"/>
      <c r="CU209" s="460"/>
      <c r="CV209" s="460"/>
      <c r="CW209" s="460"/>
      <c r="CX209" s="460"/>
      <c r="CY209" s="460"/>
      <c r="CZ209" s="460"/>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459"/>
      <c r="AM210" s="459"/>
      <c r="AN210" s="459"/>
      <c r="AO210" s="1"/>
      <c r="AP210" s="1"/>
      <c r="AQ210" s="1"/>
      <c r="AR210" s="1"/>
      <c r="AS210" s="1"/>
      <c r="AT210" s="460"/>
      <c r="AU210" s="460"/>
      <c r="AV210" s="460"/>
      <c r="AW210" s="460"/>
      <c r="AX210" s="460"/>
      <c r="AY210" s="460"/>
      <c r="AZ210" s="460"/>
      <c r="BA210" s="460"/>
      <c r="BB210" s="460"/>
      <c r="BC210" s="460"/>
      <c r="BD210" s="460"/>
      <c r="BE210" s="460"/>
      <c r="BF210" s="460"/>
      <c r="BG210" s="460"/>
      <c r="BH210" s="460"/>
      <c r="BI210" s="460"/>
      <c r="BJ210" s="460"/>
      <c r="BK210" s="460"/>
      <c r="BL210" s="460"/>
      <c r="BM210" s="460"/>
      <c r="BN210" s="460"/>
      <c r="BO210" s="460"/>
      <c r="BP210" s="460"/>
      <c r="BQ210" s="460"/>
      <c r="BR210" s="460"/>
      <c r="BS210" s="460"/>
      <c r="BT210" s="460"/>
      <c r="BU210" s="460"/>
      <c r="BV210" s="460"/>
      <c r="BW210" s="460"/>
      <c r="BX210" s="460"/>
      <c r="BY210" s="460"/>
      <c r="BZ210" s="460"/>
      <c r="CA210" s="460"/>
      <c r="CB210" s="460"/>
      <c r="CC210" s="460"/>
      <c r="CD210" s="460"/>
      <c r="CE210" s="460"/>
      <c r="CF210" s="460"/>
      <c r="CG210" s="460"/>
      <c r="CH210" s="460"/>
      <c r="CI210" s="460"/>
      <c r="CJ210" s="460"/>
      <c r="CK210" s="460"/>
      <c r="CL210" s="460"/>
      <c r="CM210" s="460"/>
      <c r="CN210" s="460"/>
      <c r="CO210" s="460"/>
      <c r="CP210" s="460"/>
      <c r="CQ210" s="460"/>
      <c r="CR210" s="460"/>
      <c r="CS210" s="460"/>
      <c r="CT210" s="460"/>
      <c r="CU210" s="460"/>
      <c r="CV210" s="460"/>
      <c r="CW210" s="460"/>
      <c r="CX210" s="460"/>
      <c r="CY210" s="460"/>
      <c r="CZ210" s="460"/>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459"/>
      <c r="AM211" s="459"/>
      <c r="AN211" s="459"/>
      <c r="AO211" s="1"/>
      <c r="AP211" s="1"/>
      <c r="AQ211" s="1"/>
      <c r="AR211" s="1"/>
      <c r="AS211" s="1"/>
      <c r="AT211" s="460"/>
      <c r="AU211" s="460"/>
      <c r="AV211" s="460"/>
      <c r="AW211" s="460"/>
      <c r="AX211" s="460"/>
      <c r="AY211" s="460"/>
      <c r="AZ211" s="460"/>
      <c r="BA211" s="460"/>
      <c r="BB211" s="460"/>
      <c r="BC211" s="460"/>
      <c r="BD211" s="460"/>
      <c r="BE211" s="460"/>
      <c r="BF211" s="460"/>
      <c r="BG211" s="460"/>
      <c r="BH211" s="460"/>
      <c r="BI211" s="460"/>
      <c r="BJ211" s="460"/>
      <c r="BK211" s="460"/>
      <c r="BL211" s="460"/>
      <c r="BM211" s="460"/>
      <c r="BN211" s="460"/>
      <c r="BO211" s="460"/>
      <c r="BP211" s="460"/>
      <c r="BQ211" s="460"/>
      <c r="BR211" s="460"/>
      <c r="BS211" s="460"/>
      <c r="BT211" s="460"/>
      <c r="BU211" s="460"/>
      <c r="BV211" s="460"/>
      <c r="BW211" s="460"/>
      <c r="BX211" s="460"/>
      <c r="BY211" s="460"/>
      <c r="BZ211" s="460"/>
      <c r="CA211" s="460"/>
      <c r="CB211" s="460"/>
      <c r="CC211" s="460"/>
      <c r="CD211" s="460"/>
      <c r="CE211" s="460"/>
      <c r="CF211" s="460"/>
      <c r="CG211" s="460"/>
      <c r="CH211" s="460"/>
      <c r="CI211" s="460"/>
      <c r="CJ211" s="460"/>
      <c r="CK211" s="460"/>
      <c r="CL211" s="460"/>
      <c r="CM211" s="460"/>
      <c r="CN211" s="460"/>
      <c r="CO211" s="460"/>
      <c r="CP211" s="460"/>
      <c r="CQ211" s="460"/>
      <c r="CR211" s="460"/>
      <c r="CS211" s="460"/>
      <c r="CT211" s="460"/>
      <c r="CU211" s="460"/>
      <c r="CV211" s="460"/>
      <c r="CW211" s="460"/>
      <c r="CX211" s="460"/>
      <c r="CY211" s="460"/>
      <c r="CZ211" s="460"/>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459"/>
      <c r="AM212" s="459"/>
      <c r="AN212" s="459"/>
      <c r="AO212" s="1"/>
      <c r="AP212" s="1"/>
      <c r="AQ212" s="1"/>
      <c r="AR212" s="1"/>
      <c r="AS212" s="1"/>
      <c r="AT212" s="460"/>
      <c r="AU212" s="460"/>
      <c r="AV212" s="460"/>
      <c r="AW212" s="460"/>
      <c r="AX212" s="460"/>
      <c r="AY212" s="460"/>
      <c r="AZ212" s="460"/>
      <c r="BA212" s="460"/>
      <c r="BB212" s="460"/>
      <c r="BC212" s="460"/>
      <c r="BD212" s="460"/>
      <c r="BE212" s="460"/>
      <c r="BF212" s="460"/>
      <c r="BG212" s="460"/>
      <c r="BH212" s="460"/>
      <c r="BI212" s="460"/>
      <c r="BJ212" s="460"/>
      <c r="BK212" s="460"/>
      <c r="BL212" s="460"/>
      <c r="BM212" s="460"/>
      <c r="BN212" s="460"/>
      <c r="BO212" s="460"/>
      <c r="BP212" s="460"/>
      <c r="BQ212" s="460"/>
      <c r="BR212" s="460"/>
      <c r="BS212" s="460"/>
      <c r="BT212" s="460"/>
      <c r="BU212" s="460"/>
      <c r="BV212" s="460"/>
      <c r="BW212" s="460"/>
      <c r="BX212" s="460"/>
      <c r="BY212" s="460"/>
      <c r="BZ212" s="460"/>
      <c r="CA212" s="460"/>
      <c r="CB212" s="460"/>
      <c r="CC212" s="460"/>
      <c r="CD212" s="460"/>
      <c r="CE212" s="460"/>
      <c r="CF212" s="460"/>
      <c r="CG212" s="460"/>
      <c r="CH212" s="460"/>
      <c r="CI212" s="460"/>
      <c r="CJ212" s="460"/>
      <c r="CK212" s="460"/>
      <c r="CL212" s="460"/>
      <c r="CM212" s="460"/>
      <c r="CN212" s="460"/>
      <c r="CO212" s="460"/>
      <c r="CP212" s="460"/>
      <c r="CQ212" s="460"/>
      <c r="CR212" s="460"/>
      <c r="CS212" s="460"/>
      <c r="CT212" s="460"/>
      <c r="CU212" s="460"/>
      <c r="CV212" s="460"/>
      <c r="CW212" s="460"/>
      <c r="CX212" s="460"/>
      <c r="CY212" s="460"/>
      <c r="CZ212" s="460"/>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459"/>
      <c r="AM213" s="459"/>
      <c r="AN213" s="459"/>
      <c r="AO213" s="1"/>
      <c r="AP213" s="1"/>
      <c r="AQ213" s="1"/>
      <c r="AR213" s="1"/>
      <c r="AS213" s="1"/>
      <c r="AT213" s="460"/>
      <c r="AU213" s="460"/>
      <c r="AV213" s="460"/>
      <c r="AW213" s="460"/>
      <c r="AX213" s="460"/>
      <c r="AY213" s="460"/>
      <c r="AZ213" s="460"/>
      <c r="BA213" s="460"/>
      <c r="BB213" s="460"/>
      <c r="BC213" s="460"/>
      <c r="BD213" s="460"/>
      <c r="BE213" s="460"/>
      <c r="BF213" s="460"/>
      <c r="BG213" s="460"/>
      <c r="BH213" s="460"/>
      <c r="BI213" s="460"/>
      <c r="BJ213" s="460"/>
      <c r="BK213" s="460"/>
      <c r="BL213" s="460"/>
      <c r="BM213" s="460"/>
      <c r="BN213" s="460"/>
      <c r="BO213" s="460"/>
      <c r="BP213" s="460"/>
      <c r="BQ213" s="460"/>
      <c r="BR213" s="460"/>
      <c r="BS213" s="460"/>
      <c r="BT213" s="460"/>
      <c r="BU213" s="460"/>
      <c r="BV213" s="460"/>
      <c r="BW213" s="460"/>
      <c r="BX213" s="460"/>
      <c r="BY213" s="460"/>
      <c r="BZ213" s="460"/>
      <c r="CA213" s="460"/>
      <c r="CB213" s="460"/>
      <c r="CC213" s="460"/>
      <c r="CD213" s="460"/>
      <c r="CE213" s="460"/>
      <c r="CF213" s="460"/>
      <c r="CG213" s="460"/>
      <c r="CH213" s="460"/>
      <c r="CI213" s="460"/>
      <c r="CJ213" s="460"/>
      <c r="CK213" s="460"/>
      <c r="CL213" s="460"/>
      <c r="CM213" s="460"/>
      <c r="CN213" s="460"/>
      <c r="CO213" s="460"/>
      <c r="CP213" s="460"/>
      <c r="CQ213" s="460"/>
      <c r="CR213" s="460"/>
      <c r="CS213" s="460"/>
      <c r="CT213" s="460"/>
      <c r="CU213" s="460"/>
      <c r="CV213" s="460"/>
      <c r="CW213" s="460"/>
      <c r="CX213" s="460"/>
      <c r="CY213" s="460"/>
      <c r="CZ213" s="460"/>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459"/>
      <c r="AM214" s="459"/>
      <c r="AN214" s="459"/>
      <c r="AO214" s="1"/>
      <c r="AP214" s="1"/>
      <c r="AQ214" s="1"/>
      <c r="AR214" s="1"/>
      <c r="AS214" s="1"/>
      <c r="AT214" s="460"/>
      <c r="AU214" s="460"/>
      <c r="AV214" s="460"/>
      <c r="AW214" s="460"/>
      <c r="AX214" s="460"/>
      <c r="AY214" s="460"/>
      <c r="AZ214" s="460"/>
      <c r="BA214" s="460"/>
      <c r="BB214" s="460"/>
      <c r="BC214" s="460"/>
      <c r="BD214" s="460"/>
      <c r="BE214" s="460"/>
      <c r="BF214" s="460"/>
      <c r="BG214" s="460"/>
      <c r="BH214" s="460"/>
      <c r="BI214" s="460"/>
      <c r="BJ214" s="460"/>
      <c r="BK214" s="460"/>
      <c r="BL214" s="460"/>
      <c r="BM214" s="460"/>
      <c r="BN214" s="460"/>
      <c r="BO214" s="460"/>
      <c r="BP214" s="460"/>
      <c r="BQ214" s="460"/>
      <c r="BR214" s="460"/>
      <c r="BS214" s="460"/>
      <c r="BT214" s="460"/>
      <c r="BU214" s="460"/>
      <c r="BV214" s="460"/>
      <c r="BW214" s="460"/>
      <c r="BX214" s="460"/>
      <c r="BY214" s="460"/>
      <c r="BZ214" s="460"/>
      <c r="CA214" s="460"/>
      <c r="CB214" s="460"/>
      <c r="CC214" s="460"/>
      <c r="CD214" s="460"/>
      <c r="CE214" s="460"/>
      <c r="CF214" s="460"/>
      <c r="CG214" s="460"/>
      <c r="CH214" s="460"/>
      <c r="CI214" s="460"/>
      <c r="CJ214" s="460"/>
      <c r="CK214" s="460"/>
      <c r="CL214" s="460"/>
      <c r="CM214" s="460"/>
      <c r="CN214" s="460"/>
      <c r="CO214" s="460"/>
      <c r="CP214" s="460"/>
      <c r="CQ214" s="460"/>
      <c r="CR214" s="460"/>
      <c r="CS214" s="460"/>
      <c r="CT214" s="460"/>
      <c r="CU214" s="460"/>
      <c r="CV214" s="460"/>
      <c r="CW214" s="460"/>
      <c r="CX214" s="460"/>
      <c r="CY214" s="460"/>
      <c r="CZ214" s="460"/>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459"/>
      <c r="AM215" s="459"/>
      <c r="AN215" s="459"/>
      <c r="AO215" s="1"/>
      <c r="AP215" s="1"/>
      <c r="AQ215" s="1"/>
      <c r="AR215" s="1"/>
      <c r="AS215" s="1"/>
      <c r="AT215" s="460"/>
      <c r="AU215" s="460"/>
      <c r="AV215" s="460"/>
      <c r="AW215" s="460"/>
      <c r="AX215" s="460"/>
      <c r="AY215" s="460"/>
      <c r="AZ215" s="460"/>
      <c r="BA215" s="460"/>
      <c r="BB215" s="460"/>
      <c r="BC215" s="460"/>
      <c r="BD215" s="460"/>
      <c r="BE215" s="460"/>
      <c r="BF215" s="460"/>
      <c r="BG215" s="460"/>
      <c r="BH215" s="460"/>
      <c r="BI215" s="460"/>
      <c r="BJ215" s="460"/>
      <c r="BK215" s="460"/>
      <c r="BL215" s="460"/>
      <c r="BM215" s="460"/>
      <c r="BN215" s="460"/>
      <c r="BO215" s="460"/>
      <c r="BP215" s="460"/>
      <c r="BQ215" s="460"/>
      <c r="BR215" s="460"/>
      <c r="BS215" s="460"/>
      <c r="BT215" s="460"/>
      <c r="BU215" s="460"/>
      <c r="BV215" s="460"/>
      <c r="BW215" s="460"/>
      <c r="BX215" s="460"/>
      <c r="BY215" s="460"/>
      <c r="BZ215" s="460"/>
      <c r="CA215" s="460"/>
      <c r="CB215" s="460"/>
      <c r="CC215" s="460"/>
      <c r="CD215" s="460"/>
      <c r="CE215" s="460"/>
      <c r="CF215" s="460"/>
      <c r="CG215" s="460"/>
      <c r="CH215" s="460"/>
      <c r="CI215" s="460"/>
      <c r="CJ215" s="460"/>
      <c r="CK215" s="460"/>
      <c r="CL215" s="460"/>
      <c r="CM215" s="460"/>
      <c r="CN215" s="460"/>
      <c r="CO215" s="460"/>
      <c r="CP215" s="460"/>
      <c r="CQ215" s="460"/>
      <c r="CR215" s="460"/>
      <c r="CS215" s="460"/>
      <c r="CT215" s="460"/>
      <c r="CU215" s="460"/>
      <c r="CV215" s="460"/>
      <c r="CW215" s="460"/>
      <c r="CX215" s="460"/>
      <c r="CY215" s="460"/>
      <c r="CZ215" s="460"/>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459"/>
      <c r="AM216" s="459"/>
      <c r="AN216" s="459"/>
      <c r="AO216" s="1"/>
      <c r="AP216" s="1"/>
      <c r="AQ216" s="1"/>
      <c r="AR216" s="1"/>
      <c r="AS216" s="1"/>
      <c r="AT216" s="460"/>
      <c r="AU216" s="460"/>
      <c r="AV216" s="460"/>
      <c r="AW216" s="460"/>
      <c r="AX216" s="460"/>
      <c r="AY216" s="460"/>
      <c r="AZ216" s="460"/>
      <c r="BA216" s="460"/>
      <c r="BB216" s="460"/>
      <c r="BC216" s="460"/>
      <c r="BD216" s="460"/>
      <c r="BE216" s="460"/>
      <c r="BF216" s="460"/>
      <c r="BG216" s="460"/>
      <c r="BH216" s="460"/>
      <c r="BI216" s="460"/>
      <c r="BJ216" s="460"/>
      <c r="BK216" s="460"/>
      <c r="BL216" s="460"/>
      <c r="BM216" s="460"/>
      <c r="BN216" s="460"/>
      <c r="BO216" s="460"/>
      <c r="BP216" s="460"/>
      <c r="BQ216" s="460"/>
      <c r="BR216" s="460"/>
      <c r="BS216" s="460"/>
      <c r="BT216" s="460"/>
      <c r="BU216" s="460"/>
      <c r="BV216" s="460"/>
      <c r="BW216" s="460"/>
      <c r="BX216" s="460"/>
      <c r="BY216" s="460"/>
      <c r="BZ216" s="460"/>
      <c r="CA216" s="460"/>
      <c r="CB216" s="460"/>
      <c r="CC216" s="460"/>
      <c r="CD216" s="460"/>
      <c r="CE216" s="460"/>
      <c r="CF216" s="460"/>
      <c r="CG216" s="460"/>
      <c r="CH216" s="460"/>
      <c r="CI216" s="460"/>
      <c r="CJ216" s="460"/>
      <c r="CK216" s="460"/>
      <c r="CL216" s="460"/>
      <c r="CM216" s="460"/>
      <c r="CN216" s="460"/>
      <c r="CO216" s="460"/>
      <c r="CP216" s="460"/>
      <c r="CQ216" s="460"/>
      <c r="CR216" s="460"/>
      <c r="CS216" s="460"/>
      <c r="CT216" s="460"/>
      <c r="CU216" s="460"/>
      <c r="CV216" s="460"/>
      <c r="CW216" s="460"/>
      <c r="CX216" s="460"/>
      <c r="CY216" s="460"/>
      <c r="CZ216" s="460"/>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459"/>
      <c r="AM217" s="459"/>
      <c r="AN217" s="459"/>
      <c r="AO217" s="1"/>
      <c r="AP217" s="1"/>
      <c r="AQ217" s="1"/>
      <c r="AR217" s="1"/>
      <c r="AS217" s="1"/>
      <c r="AT217" s="460"/>
      <c r="AU217" s="460"/>
      <c r="AV217" s="460"/>
      <c r="AW217" s="460"/>
      <c r="AX217" s="460"/>
      <c r="AY217" s="460"/>
      <c r="AZ217" s="460"/>
      <c r="BA217" s="460"/>
      <c r="BB217" s="460"/>
      <c r="BC217" s="460"/>
      <c r="BD217" s="460"/>
      <c r="BE217" s="460"/>
      <c r="BF217" s="460"/>
      <c r="BG217" s="460"/>
      <c r="BH217" s="460"/>
      <c r="BI217" s="460"/>
      <c r="BJ217" s="460"/>
      <c r="BK217" s="460"/>
      <c r="BL217" s="460"/>
      <c r="BM217" s="460"/>
      <c r="BN217" s="460"/>
      <c r="BO217" s="460"/>
      <c r="BP217" s="460"/>
      <c r="BQ217" s="460"/>
      <c r="BR217" s="460"/>
      <c r="BS217" s="460"/>
      <c r="BT217" s="460"/>
      <c r="BU217" s="460"/>
      <c r="BV217" s="460"/>
      <c r="BW217" s="460"/>
      <c r="BX217" s="460"/>
      <c r="BY217" s="460"/>
      <c r="BZ217" s="460"/>
      <c r="CA217" s="460"/>
      <c r="CB217" s="460"/>
      <c r="CC217" s="460"/>
      <c r="CD217" s="460"/>
      <c r="CE217" s="460"/>
      <c r="CF217" s="460"/>
      <c r="CG217" s="460"/>
      <c r="CH217" s="460"/>
      <c r="CI217" s="460"/>
      <c r="CJ217" s="460"/>
      <c r="CK217" s="460"/>
      <c r="CL217" s="460"/>
      <c r="CM217" s="460"/>
      <c r="CN217" s="460"/>
      <c r="CO217" s="460"/>
      <c r="CP217" s="460"/>
      <c r="CQ217" s="460"/>
      <c r="CR217" s="460"/>
      <c r="CS217" s="460"/>
      <c r="CT217" s="460"/>
      <c r="CU217" s="460"/>
      <c r="CV217" s="460"/>
      <c r="CW217" s="460"/>
      <c r="CX217" s="460"/>
      <c r="CY217" s="460"/>
      <c r="CZ217" s="460"/>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459"/>
      <c r="AM218" s="459"/>
      <c r="AN218" s="459"/>
      <c r="AO218" s="1"/>
      <c r="AP218" s="1"/>
      <c r="AQ218" s="1"/>
      <c r="AR218" s="1"/>
      <c r="AS218" s="1"/>
      <c r="AT218" s="460"/>
      <c r="AU218" s="460"/>
      <c r="AV218" s="460"/>
      <c r="AW218" s="460"/>
      <c r="AX218" s="460"/>
      <c r="AY218" s="460"/>
      <c r="AZ218" s="460"/>
      <c r="BA218" s="460"/>
      <c r="BB218" s="460"/>
      <c r="BC218" s="460"/>
      <c r="BD218" s="460"/>
      <c r="BE218" s="460"/>
      <c r="BF218" s="460"/>
      <c r="BG218" s="460"/>
      <c r="BH218" s="460"/>
      <c r="BI218" s="460"/>
      <c r="BJ218" s="460"/>
      <c r="BK218" s="460"/>
      <c r="BL218" s="460"/>
      <c r="BM218" s="460"/>
      <c r="BN218" s="460"/>
      <c r="BO218" s="460"/>
      <c r="BP218" s="460"/>
      <c r="BQ218" s="460"/>
      <c r="BR218" s="460"/>
      <c r="BS218" s="460"/>
      <c r="BT218" s="460"/>
      <c r="BU218" s="460"/>
      <c r="BV218" s="460"/>
      <c r="BW218" s="460"/>
      <c r="BX218" s="460"/>
      <c r="BY218" s="460"/>
      <c r="BZ218" s="460"/>
      <c r="CA218" s="460"/>
      <c r="CB218" s="460"/>
      <c r="CC218" s="460"/>
      <c r="CD218" s="460"/>
      <c r="CE218" s="460"/>
      <c r="CF218" s="460"/>
      <c r="CG218" s="460"/>
      <c r="CH218" s="460"/>
      <c r="CI218" s="460"/>
      <c r="CJ218" s="460"/>
      <c r="CK218" s="460"/>
      <c r="CL218" s="460"/>
      <c r="CM218" s="460"/>
      <c r="CN218" s="460"/>
      <c r="CO218" s="460"/>
      <c r="CP218" s="460"/>
      <c r="CQ218" s="460"/>
      <c r="CR218" s="460"/>
      <c r="CS218" s="460"/>
      <c r="CT218" s="460"/>
      <c r="CU218" s="460"/>
      <c r="CV218" s="460"/>
      <c r="CW218" s="460"/>
      <c r="CX218" s="460"/>
      <c r="CY218" s="460"/>
      <c r="CZ218" s="460"/>
    </row>
    <row r="219" spans="1:104" s="81" customFormat="1" ht="16.5" hidden="1" outlineLevel="1">
      <c r="A219" s="252"/>
      <c r="B219" s="267"/>
      <c r="C219" s="236">
        <f>$A$54</f>
        <v>18</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459"/>
      <c r="AM219" s="459"/>
      <c r="AN219" s="459"/>
      <c r="AO219" s="1"/>
      <c r="AP219" s="1"/>
      <c r="AQ219" s="1"/>
      <c r="AR219" s="1"/>
      <c r="AS219" s="1"/>
      <c r="AT219" s="460"/>
      <c r="AU219" s="460"/>
      <c r="AV219" s="460"/>
      <c r="AW219" s="460"/>
      <c r="AX219" s="460"/>
      <c r="AY219" s="460"/>
      <c r="AZ219" s="460"/>
      <c r="BA219" s="460"/>
      <c r="BB219" s="460"/>
      <c r="BC219" s="460"/>
      <c r="BD219" s="460"/>
      <c r="BE219" s="460"/>
      <c r="BF219" s="460"/>
      <c r="BG219" s="460"/>
      <c r="BH219" s="460"/>
      <c r="BI219" s="460"/>
      <c r="BJ219" s="460"/>
      <c r="BK219" s="460"/>
      <c r="BL219" s="460"/>
      <c r="BM219" s="460"/>
      <c r="BN219" s="460"/>
      <c r="BO219" s="460"/>
      <c r="BP219" s="460"/>
      <c r="BQ219" s="460"/>
      <c r="BR219" s="460"/>
      <c r="BS219" s="460"/>
      <c r="BT219" s="460"/>
      <c r="BU219" s="460"/>
      <c r="BV219" s="460"/>
      <c r="BW219" s="460"/>
      <c r="BX219" s="460"/>
      <c r="BY219" s="460"/>
      <c r="BZ219" s="460"/>
      <c r="CA219" s="460"/>
      <c r="CB219" s="460"/>
      <c r="CC219" s="460"/>
      <c r="CD219" s="460"/>
      <c r="CE219" s="460"/>
      <c r="CF219" s="460"/>
      <c r="CG219" s="460"/>
      <c r="CH219" s="460"/>
      <c r="CI219" s="460"/>
      <c r="CJ219" s="460"/>
      <c r="CK219" s="460"/>
      <c r="CL219" s="460"/>
      <c r="CM219" s="460"/>
      <c r="CN219" s="460"/>
      <c r="CO219" s="460"/>
      <c r="CP219" s="460"/>
      <c r="CQ219" s="460"/>
      <c r="CR219" s="460"/>
      <c r="CS219" s="460"/>
      <c r="CT219" s="460"/>
      <c r="CU219" s="460"/>
      <c r="CV219" s="460"/>
      <c r="CW219" s="460"/>
      <c r="CX219" s="460"/>
      <c r="CY219" s="460"/>
      <c r="CZ219" s="460"/>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459"/>
      <c r="AM220" s="459"/>
      <c r="AN220" s="459"/>
      <c r="AO220" s="1"/>
      <c r="AP220" s="1"/>
      <c r="AQ220" s="1"/>
      <c r="AR220" s="1"/>
      <c r="AS220" s="1"/>
      <c r="AT220" s="460"/>
      <c r="AU220" s="460"/>
      <c r="AV220" s="460"/>
      <c r="AW220" s="460"/>
      <c r="AX220" s="460"/>
      <c r="AY220" s="460"/>
      <c r="AZ220" s="460"/>
      <c r="BA220" s="460"/>
      <c r="BB220" s="460"/>
      <c r="BC220" s="460"/>
      <c r="BD220" s="460"/>
      <c r="BE220" s="460"/>
      <c r="BF220" s="460"/>
      <c r="BG220" s="460"/>
      <c r="BH220" s="460"/>
      <c r="BI220" s="460"/>
      <c r="BJ220" s="460"/>
      <c r="BK220" s="460"/>
      <c r="BL220" s="460"/>
      <c r="BM220" s="460"/>
      <c r="BN220" s="460"/>
      <c r="BO220" s="460"/>
      <c r="BP220" s="460"/>
      <c r="BQ220" s="460"/>
      <c r="BR220" s="460"/>
      <c r="BS220" s="460"/>
      <c r="BT220" s="460"/>
      <c r="BU220" s="460"/>
      <c r="BV220" s="460"/>
      <c r="BW220" s="460"/>
      <c r="BX220" s="460"/>
      <c r="BY220" s="460"/>
      <c r="BZ220" s="460"/>
      <c r="CA220" s="460"/>
      <c r="CB220" s="460"/>
      <c r="CC220" s="460"/>
      <c r="CD220" s="460"/>
      <c r="CE220" s="460"/>
      <c r="CF220" s="460"/>
      <c r="CG220" s="460"/>
      <c r="CH220" s="460"/>
      <c r="CI220" s="460"/>
      <c r="CJ220" s="460"/>
      <c r="CK220" s="460"/>
      <c r="CL220" s="460"/>
      <c r="CM220" s="460"/>
      <c r="CN220" s="460"/>
      <c r="CO220" s="460"/>
      <c r="CP220" s="460"/>
      <c r="CQ220" s="460"/>
      <c r="CR220" s="460"/>
      <c r="CS220" s="460"/>
      <c r="CT220" s="460"/>
      <c r="CU220" s="460"/>
      <c r="CV220" s="460"/>
      <c r="CW220" s="460"/>
      <c r="CX220" s="460"/>
      <c r="CY220" s="460"/>
      <c r="CZ220" s="460"/>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459"/>
      <c r="AM221" s="459"/>
      <c r="AN221" s="459"/>
      <c r="AO221" s="1"/>
      <c r="AP221" s="1"/>
      <c r="AQ221" s="1"/>
      <c r="AR221" s="1"/>
      <c r="AS221" s="1"/>
      <c r="AT221" s="460"/>
      <c r="AU221" s="460"/>
      <c r="AV221" s="460"/>
      <c r="AW221" s="460"/>
      <c r="AX221" s="460"/>
      <c r="AY221" s="460"/>
      <c r="AZ221" s="460"/>
      <c r="BA221" s="460"/>
      <c r="BB221" s="460"/>
      <c r="BC221" s="460"/>
      <c r="BD221" s="460"/>
      <c r="BE221" s="460"/>
      <c r="BF221" s="460"/>
      <c r="BG221" s="460"/>
      <c r="BH221" s="460"/>
      <c r="BI221" s="460"/>
      <c r="BJ221" s="460"/>
      <c r="BK221" s="460"/>
      <c r="BL221" s="460"/>
      <c r="BM221" s="460"/>
      <c r="BN221" s="460"/>
      <c r="BO221" s="460"/>
      <c r="BP221" s="460"/>
      <c r="BQ221" s="460"/>
      <c r="BR221" s="460"/>
      <c r="BS221" s="460"/>
      <c r="BT221" s="460"/>
      <c r="BU221" s="460"/>
      <c r="BV221" s="460"/>
      <c r="BW221" s="460"/>
      <c r="BX221" s="460"/>
      <c r="BY221" s="460"/>
      <c r="BZ221" s="460"/>
      <c r="CA221" s="460"/>
      <c r="CB221" s="460"/>
      <c r="CC221" s="460"/>
      <c r="CD221" s="460"/>
      <c r="CE221" s="460"/>
      <c r="CF221" s="460"/>
      <c r="CG221" s="460"/>
      <c r="CH221" s="460"/>
      <c r="CI221" s="460"/>
      <c r="CJ221" s="460"/>
      <c r="CK221" s="460"/>
      <c r="CL221" s="460"/>
      <c r="CM221" s="460"/>
      <c r="CN221" s="460"/>
      <c r="CO221" s="460"/>
      <c r="CP221" s="460"/>
      <c r="CQ221" s="460"/>
      <c r="CR221" s="460"/>
      <c r="CS221" s="460"/>
      <c r="CT221" s="460"/>
      <c r="CU221" s="460"/>
      <c r="CV221" s="460"/>
      <c r="CW221" s="460"/>
      <c r="CX221" s="460"/>
      <c r="CY221" s="460"/>
      <c r="CZ221" s="460"/>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459"/>
      <c r="AM222" s="459"/>
      <c r="AN222" s="459"/>
      <c r="AO222" s="1"/>
      <c r="AP222" s="1"/>
      <c r="AQ222" s="1"/>
      <c r="AR222" s="1"/>
      <c r="AS222" s="1"/>
      <c r="AT222" s="460"/>
      <c r="AU222" s="460"/>
      <c r="AV222" s="460"/>
      <c r="AW222" s="460"/>
      <c r="AX222" s="460"/>
      <c r="AY222" s="460"/>
      <c r="AZ222" s="460"/>
      <c r="BA222" s="460"/>
      <c r="BB222" s="460"/>
      <c r="BC222" s="460"/>
      <c r="BD222" s="460"/>
      <c r="BE222" s="460"/>
      <c r="BF222" s="460"/>
      <c r="BG222" s="460"/>
      <c r="BH222" s="460"/>
      <c r="BI222" s="460"/>
      <c r="BJ222" s="460"/>
      <c r="BK222" s="460"/>
      <c r="BL222" s="460"/>
      <c r="BM222" s="460"/>
      <c r="BN222" s="460"/>
      <c r="BO222" s="460"/>
      <c r="BP222" s="460"/>
      <c r="BQ222" s="460"/>
      <c r="BR222" s="460"/>
      <c r="BS222" s="460"/>
      <c r="BT222" s="460"/>
      <c r="BU222" s="460"/>
      <c r="BV222" s="460"/>
      <c r="BW222" s="460"/>
      <c r="BX222" s="460"/>
      <c r="BY222" s="460"/>
      <c r="BZ222" s="460"/>
      <c r="CA222" s="460"/>
      <c r="CB222" s="460"/>
      <c r="CC222" s="460"/>
      <c r="CD222" s="460"/>
      <c r="CE222" s="460"/>
      <c r="CF222" s="460"/>
      <c r="CG222" s="460"/>
      <c r="CH222" s="460"/>
      <c r="CI222" s="460"/>
      <c r="CJ222" s="460"/>
      <c r="CK222" s="460"/>
      <c r="CL222" s="460"/>
      <c r="CM222" s="460"/>
      <c r="CN222" s="460"/>
      <c r="CO222" s="460"/>
      <c r="CP222" s="460"/>
      <c r="CQ222" s="460"/>
      <c r="CR222" s="460"/>
      <c r="CS222" s="460"/>
      <c r="CT222" s="460"/>
      <c r="CU222" s="460"/>
      <c r="CV222" s="460"/>
      <c r="CW222" s="460"/>
      <c r="CX222" s="460"/>
      <c r="CY222" s="460"/>
      <c r="CZ222" s="460"/>
    </row>
    <row r="223" spans="1:104" s="81" customFormat="1" ht="19.350000000000001" hidden="1" customHeight="1" outlineLevel="1">
      <c r="A223" s="252"/>
      <c r="B223" s="423">
        <f>O219</f>
        <v>0</v>
      </c>
      <c r="C223" s="42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459"/>
      <c r="AM223" s="459"/>
      <c r="AN223" s="459"/>
      <c r="AO223" s="1"/>
      <c r="AP223" s="1"/>
      <c r="AQ223" s="1"/>
      <c r="AR223" s="1"/>
      <c r="AS223" s="1"/>
      <c r="AT223" s="460"/>
      <c r="AU223" s="460"/>
      <c r="AV223" s="460"/>
      <c r="AW223" s="460"/>
      <c r="AX223" s="460"/>
      <c r="AY223" s="460"/>
      <c r="AZ223" s="460"/>
      <c r="BA223" s="460"/>
      <c r="BB223" s="460"/>
      <c r="BC223" s="460"/>
      <c r="BD223" s="460"/>
      <c r="BE223" s="460"/>
      <c r="BF223" s="460"/>
      <c r="BG223" s="460"/>
      <c r="BH223" s="460"/>
      <c r="BI223" s="460"/>
      <c r="BJ223" s="460"/>
      <c r="BK223" s="460"/>
      <c r="BL223" s="460"/>
      <c r="BM223" s="460"/>
      <c r="BN223" s="460"/>
      <c r="BO223" s="460"/>
      <c r="BP223" s="460"/>
      <c r="BQ223" s="460"/>
      <c r="BR223" s="460"/>
      <c r="BS223" s="460"/>
      <c r="BT223" s="460"/>
      <c r="BU223" s="460"/>
      <c r="BV223" s="460"/>
      <c r="BW223" s="460"/>
      <c r="BX223" s="460"/>
      <c r="BY223" s="460"/>
      <c r="BZ223" s="460"/>
      <c r="CA223" s="460"/>
      <c r="CB223" s="460"/>
      <c r="CC223" s="460"/>
      <c r="CD223" s="460"/>
      <c r="CE223" s="460"/>
      <c r="CF223" s="460"/>
      <c r="CG223" s="460"/>
      <c r="CH223" s="460"/>
      <c r="CI223" s="460"/>
      <c r="CJ223" s="460"/>
      <c r="CK223" s="460"/>
      <c r="CL223" s="460"/>
      <c r="CM223" s="460"/>
      <c r="CN223" s="460"/>
      <c r="CO223" s="460"/>
      <c r="CP223" s="460"/>
      <c r="CQ223" s="460"/>
      <c r="CR223" s="460"/>
      <c r="CS223" s="460"/>
      <c r="CT223" s="460"/>
      <c r="CU223" s="460"/>
      <c r="CV223" s="460"/>
      <c r="CW223" s="460"/>
      <c r="CX223" s="460"/>
      <c r="CY223" s="460"/>
      <c r="CZ223" s="460"/>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459"/>
      <c r="AM224" s="459"/>
      <c r="AN224" s="459"/>
      <c r="AO224" s="1"/>
      <c r="AP224" s="1"/>
      <c r="AQ224" s="1"/>
      <c r="AR224" s="1"/>
      <c r="AS224" s="1"/>
      <c r="AT224" s="460"/>
      <c r="AU224" s="460"/>
      <c r="AV224" s="460"/>
      <c r="AW224" s="460"/>
      <c r="AX224" s="460"/>
      <c r="AY224" s="460"/>
      <c r="AZ224" s="460"/>
      <c r="BA224" s="460"/>
      <c r="BB224" s="460"/>
      <c r="BC224" s="460"/>
      <c r="BD224" s="460"/>
      <c r="BE224" s="460"/>
      <c r="BF224" s="460"/>
      <c r="BG224" s="460"/>
      <c r="BH224" s="460"/>
      <c r="BI224" s="460"/>
      <c r="BJ224" s="460"/>
      <c r="BK224" s="460"/>
      <c r="BL224" s="460"/>
      <c r="BM224" s="460"/>
      <c r="BN224" s="460"/>
      <c r="BO224" s="460"/>
      <c r="BP224" s="460"/>
      <c r="BQ224" s="460"/>
      <c r="BR224" s="460"/>
      <c r="BS224" s="460"/>
      <c r="BT224" s="460"/>
      <c r="BU224" s="460"/>
      <c r="BV224" s="460"/>
      <c r="BW224" s="460"/>
      <c r="BX224" s="460"/>
      <c r="BY224" s="460"/>
      <c r="BZ224" s="460"/>
      <c r="CA224" s="460"/>
      <c r="CB224" s="460"/>
      <c r="CC224" s="460"/>
      <c r="CD224" s="460"/>
      <c r="CE224" s="460"/>
      <c r="CF224" s="460"/>
      <c r="CG224" s="460"/>
      <c r="CH224" s="460"/>
      <c r="CI224" s="460"/>
      <c r="CJ224" s="460"/>
      <c r="CK224" s="460"/>
      <c r="CL224" s="460"/>
      <c r="CM224" s="460"/>
      <c r="CN224" s="460"/>
      <c r="CO224" s="460"/>
      <c r="CP224" s="460"/>
      <c r="CQ224" s="460"/>
      <c r="CR224" s="460"/>
      <c r="CS224" s="460"/>
      <c r="CT224" s="460"/>
      <c r="CU224" s="460"/>
      <c r="CV224" s="460"/>
      <c r="CW224" s="460"/>
      <c r="CX224" s="460"/>
      <c r="CY224" s="460"/>
      <c r="CZ224" s="460"/>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459"/>
      <c r="AM225" s="459"/>
      <c r="AN225" s="459"/>
      <c r="AO225" s="1"/>
      <c r="AP225" s="1"/>
      <c r="AQ225" s="1"/>
      <c r="AR225" s="1"/>
      <c r="AS225" s="1"/>
      <c r="AT225" s="460"/>
      <c r="AU225" s="460"/>
      <c r="AV225" s="460"/>
      <c r="AW225" s="460"/>
      <c r="AX225" s="460"/>
      <c r="AY225" s="460"/>
      <c r="AZ225" s="460"/>
      <c r="BA225" s="460"/>
      <c r="BB225" s="460"/>
      <c r="BC225" s="460"/>
      <c r="BD225" s="460"/>
      <c r="BE225" s="460"/>
      <c r="BF225" s="460"/>
      <c r="BG225" s="460"/>
      <c r="BH225" s="460"/>
      <c r="BI225" s="460"/>
      <c r="BJ225" s="460"/>
      <c r="BK225" s="460"/>
      <c r="BL225" s="460"/>
      <c r="BM225" s="460"/>
      <c r="BN225" s="460"/>
      <c r="BO225" s="460"/>
      <c r="BP225" s="460"/>
      <c r="BQ225" s="460"/>
      <c r="BR225" s="460"/>
      <c r="BS225" s="460"/>
      <c r="BT225" s="460"/>
      <c r="BU225" s="460"/>
      <c r="BV225" s="460"/>
      <c r="BW225" s="460"/>
      <c r="BX225" s="460"/>
      <c r="BY225" s="460"/>
      <c r="BZ225" s="460"/>
      <c r="CA225" s="460"/>
      <c r="CB225" s="460"/>
      <c r="CC225" s="460"/>
      <c r="CD225" s="460"/>
      <c r="CE225" s="460"/>
      <c r="CF225" s="460"/>
      <c r="CG225" s="460"/>
      <c r="CH225" s="460"/>
      <c r="CI225" s="460"/>
      <c r="CJ225" s="460"/>
      <c r="CK225" s="460"/>
      <c r="CL225" s="460"/>
      <c r="CM225" s="460"/>
      <c r="CN225" s="460"/>
      <c r="CO225" s="460"/>
      <c r="CP225" s="460"/>
      <c r="CQ225" s="460"/>
      <c r="CR225" s="460"/>
      <c r="CS225" s="460"/>
      <c r="CT225" s="460"/>
      <c r="CU225" s="460"/>
      <c r="CV225" s="460"/>
      <c r="CW225" s="460"/>
      <c r="CX225" s="460"/>
      <c r="CY225" s="460"/>
      <c r="CZ225" s="460"/>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459"/>
      <c r="AM226" s="459"/>
      <c r="AN226" s="459"/>
      <c r="AO226" s="1"/>
      <c r="AP226" s="1"/>
      <c r="AQ226" s="1"/>
      <c r="AR226" s="1"/>
      <c r="AS226" s="1"/>
      <c r="AT226" s="460"/>
      <c r="AU226" s="460"/>
      <c r="AV226" s="460"/>
      <c r="AW226" s="460"/>
      <c r="AX226" s="460"/>
      <c r="AY226" s="460"/>
      <c r="AZ226" s="460"/>
      <c r="BA226" s="460"/>
      <c r="BB226" s="460"/>
      <c r="BC226" s="460"/>
      <c r="BD226" s="460"/>
      <c r="BE226" s="460"/>
      <c r="BF226" s="460"/>
      <c r="BG226" s="460"/>
      <c r="BH226" s="460"/>
      <c r="BI226" s="460"/>
      <c r="BJ226" s="460"/>
      <c r="BK226" s="460"/>
      <c r="BL226" s="460"/>
      <c r="BM226" s="460"/>
      <c r="BN226" s="460"/>
      <c r="BO226" s="460"/>
      <c r="BP226" s="460"/>
      <c r="BQ226" s="460"/>
      <c r="BR226" s="460"/>
      <c r="BS226" s="460"/>
      <c r="BT226" s="460"/>
      <c r="BU226" s="460"/>
      <c r="BV226" s="460"/>
      <c r="BW226" s="460"/>
      <c r="BX226" s="460"/>
      <c r="BY226" s="460"/>
      <c r="BZ226" s="460"/>
      <c r="CA226" s="460"/>
      <c r="CB226" s="460"/>
      <c r="CC226" s="460"/>
      <c r="CD226" s="460"/>
      <c r="CE226" s="460"/>
      <c r="CF226" s="460"/>
      <c r="CG226" s="460"/>
      <c r="CH226" s="460"/>
      <c r="CI226" s="460"/>
      <c r="CJ226" s="460"/>
      <c r="CK226" s="460"/>
      <c r="CL226" s="460"/>
      <c r="CM226" s="460"/>
      <c r="CN226" s="460"/>
      <c r="CO226" s="460"/>
      <c r="CP226" s="460"/>
      <c r="CQ226" s="460"/>
      <c r="CR226" s="460"/>
      <c r="CS226" s="460"/>
      <c r="CT226" s="460"/>
      <c r="CU226" s="460"/>
      <c r="CV226" s="460"/>
      <c r="CW226" s="460"/>
      <c r="CX226" s="460"/>
      <c r="CY226" s="460"/>
      <c r="CZ226" s="460"/>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459"/>
      <c r="AM227" s="459"/>
      <c r="AN227" s="459"/>
      <c r="AO227" s="1"/>
      <c r="AP227" s="1"/>
      <c r="AQ227" s="1"/>
      <c r="AR227" s="1"/>
      <c r="AS227" s="1"/>
      <c r="AT227" s="460"/>
      <c r="AU227" s="460"/>
      <c r="AV227" s="460"/>
      <c r="AW227" s="460"/>
      <c r="AX227" s="460"/>
      <c r="AY227" s="460"/>
      <c r="AZ227" s="460"/>
      <c r="BA227" s="460"/>
      <c r="BB227" s="460"/>
      <c r="BC227" s="460"/>
      <c r="BD227" s="460"/>
      <c r="BE227" s="460"/>
      <c r="BF227" s="460"/>
      <c r="BG227" s="460"/>
      <c r="BH227" s="460"/>
      <c r="BI227" s="460"/>
      <c r="BJ227" s="460"/>
      <c r="BK227" s="460"/>
      <c r="BL227" s="460"/>
      <c r="BM227" s="460"/>
      <c r="BN227" s="460"/>
      <c r="BO227" s="460"/>
      <c r="BP227" s="460"/>
      <c r="BQ227" s="460"/>
      <c r="BR227" s="460"/>
      <c r="BS227" s="460"/>
      <c r="BT227" s="460"/>
      <c r="BU227" s="460"/>
      <c r="BV227" s="460"/>
      <c r="BW227" s="460"/>
      <c r="BX227" s="460"/>
      <c r="BY227" s="460"/>
      <c r="BZ227" s="460"/>
      <c r="CA227" s="460"/>
      <c r="CB227" s="460"/>
      <c r="CC227" s="460"/>
      <c r="CD227" s="460"/>
      <c r="CE227" s="460"/>
      <c r="CF227" s="460"/>
      <c r="CG227" s="460"/>
      <c r="CH227" s="460"/>
      <c r="CI227" s="460"/>
      <c r="CJ227" s="460"/>
      <c r="CK227" s="460"/>
      <c r="CL227" s="460"/>
      <c r="CM227" s="460"/>
      <c r="CN227" s="460"/>
      <c r="CO227" s="460"/>
      <c r="CP227" s="460"/>
      <c r="CQ227" s="460"/>
      <c r="CR227" s="460"/>
      <c r="CS227" s="460"/>
      <c r="CT227" s="460"/>
      <c r="CU227" s="460"/>
      <c r="CV227" s="460"/>
      <c r="CW227" s="460"/>
      <c r="CX227" s="460"/>
      <c r="CY227" s="460"/>
      <c r="CZ227" s="460"/>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459"/>
      <c r="AM228" s="459"/>
      <c r="AN228" s="459"/>
      <c r="AO228" s="1"/>
      <c r="AP228" s="1"/>
      <c r="AQ228" s="1"/>
      <c r="AR228" s="1"/>
      <c r="AS228" s="1"/>
      <c r="AT228" s="460"/>
      <c r="AU228" s="460"/>
      <c r="AV228" s="460"/>
      <c r="AW228" s="460"/>
      <c r="AX228" s="460"/>
      <c r="AY228" s="460"/>
      <c r="AZ228" s="460"/>
      <c r="BA228" s="460"/>
      <c r="BB228" s="460"/>
      <c r="BC228" s="460"/>
      <c r="BD228" s="460"/>
      <c r="BE228" s="460"/>
      <c r="BF228" s="460"/>
      <c r="BG228" s="460"/>
      <c r="BH228" s="460"/>
      <c r="BI228" s="460"/>
      <c r="BJ228" s="460"/>
      <c r="BK228" s="460"/>
      <c r="BL228" s="460"/>
      <c r="BM228" s="460"/>
      <c r="BN228" s="460"/>
      <c r="BO228" s="460"/>
      <c r="BP228" s="460"/>
      <c r="BQ228" s="460"/>
      <c r="BR228" s="460"/>
      <c r="BS228" s="460"/>
      <c r="BT228" s="460"/>
      <c r="BU228" s="460"/>
      <c r="BV228" s="460"/>
      <c r="BW228" s="460"/>
      <c r="BX228" s="460"/>
      <c r="BY228" s="460"/>
      <c r="BZ228" s="460"/>
      <c r="CA228" s="460"/>
      <c r="CB228" s="460"/>
      <c r="CC228" s="460"/>
      <c r="CD228" s="460"/>
      <c r="CE228" s="460"/>
      <c r="CF228" s="460"/>
      <c r="CG228" s="460"/>
      <c r="CH228" s="460"/>
      <c r="CI228" s="460"/>
      <c r="CJ228" s="460"/>
      <c r="CK228" s="460"/>
      <c r="CL228" s="460"/>
      <c r="CM228" s="460"/>
      <c r="CN228" s="460"/>
      <c r="CO228" s="460"/>
      <c r="CP228" s="460"/>
      <c r="CQ228" s="460"/>
      <c r="CR228" s="460"/>
      <c r="CS228" s="460"/>
      <c r="CT228" s="460"/>
      <c r="CU228" s="460"/>
      <c r="CV228" s="460"/>
      <c r="CW228" s="460"/>
      <c r="CX228" s="460"/>
      <c r="CY228" s="460"/>
      <c r="CZ228" s="460"/>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459"/>
      <c r="AM229" s="459"/>
      <c r="AN229" s="459"/>
      <c r="AO229" s="1"/>
      <c r="AP229" s="1"/>
      <c r="AQ229" s="1"/>
      <c r="AR229" s="1"/>
      <c r="AS229" s="1"/>
      <c r="AT229" s="460"/>
      <c r="AU229" s="460"/>
      <c r="AV229" s="460"/>
      <c r="AW229" s="460"/>
      <c r="AX229" s="460"/>
      <c r="AY229" s="460"/>
      <c r="AZ229" s="460"/>
      <c r="BA229" s="460"/>
      <c r="BB229" s="460"/>
      <c r="BC229" s="460"/>
      <c r="BD229" s="460"/>
      <c r="BE229" s="460"/>
      <c r="BF229" s="460"/>
      <c r="BG229" s="460"/>
      <c r="BH229" s="460"/>
      <c r="BI229" s="460"/>
      <c r="BJ229" s="460"/>
      <c r="BK229" s="460"/>
      <c r="BL229" s="460"/>
      <c r="BM229" s="460"/>
      <c r="BN229" s="460"/>
      <c r="BO229" s="460"/>
      <c r="BP229" s="460"/>
      <c r="BQ229" s="460"/>
      <c r="BR229" s="460"/>
      <c r="BS229" s="460"/>
      <c r="BT229" s="460"/>
      <c r="BU229" s="460"/>
      <c r="BV229" s="460"/>
      <c r="BW229" s="460"/>
      <c r="BX229" s="460"/>
      <c r="BY229" s="460"/>
      <c r="BZ229" s="460"/>
      <c r="CA229" s="460"/>
      <c r="CB229" s="460"/>
      <c r="CC229" s="460"/>
      <c r="CD229" s="460"/>
      <c r="CE229" s="460"/>
      <c r="CF229" s="460"/>
      <c r="CG229" s="460"/>
      <c r="CH229" s="460"/>
      <c r="CI229" s="460"/>
      <c r="CJ229" s="460"/>
      <c r="CK229" s="460"/>
      <c r="CL229" s="460"/>
      <c r="CM229" s="460"/>
      <c r="CN229" s="460"/>
      <c r="CO229" s="460"/>
      <c r="CP229" s="460"/>
      <c r="CQ229" s="460"/>
      <c r="CR229" s="460"/>
      <c r="CS229" s="460"/>
      <c r="CT229" s="460"/>
      <c r="CU229" s="460"/>
      <c r="CV229" s="460"/>
      <c r="CW229" s="460"/>
      <c r="CX229" s="460"/>
      <c r="CY229" s="460"/>
      <c r="CZ229" s="460"/>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459"/>
      <c r="AM230" s="459"/>
      <c r="AN230" s="459"/>
      <c r="AO230" s="1"/>
      <c r="AP230" s="1"/>
      <c r="AQ230" s="1"/>
      <c r="AR230" s="1"/>
      <c r="AS230" s="1"/>
      <c r="AT230" s="460"/>
      <c r="AU230" s="460"/>
      <c r="AV230" s="460"/>
      <c r="AW230" s="460"/>
      <c r="AX230" s="460"/>
      <c r="AY230" s="460"/>
      <c r="AZ230" s="460"/>
      <c r="BA230" s="460"/>
      <c r="BB230" s="460"/>
      <c r="BC230" s="460"/>
      <c r="BD230" s="460"/>
      <c r="BE230" s="460"/>
      <c r="BF230" s="460"/>
      <c r="BG230" s="460"/>
      <c r="BH230" s="460"/>
      <c r="BI230" s="460"/>
      <c r="BJ230" s="460"/>
      <c r="BK230" s="460"/>
      <c r="BL230" s="460"/>
      <c r="BM230" s="460"/>
      <c r="BN230" s="460"/>
      <c r="BO230" s="460"/>
      <c r="BP230" s="460"/>
      <c r="BQ230" s="460"/>
      <c r="BR230" s="460"/>
      <c r="BS230" s="460"/>
      <c r="BT230" s="460"/>
      <c r="BU230" s="460"/>
      <c r="BV230" s="460"/>
      <c r="BW230" s="460"/>
      <c r="BX230" s="460"/>
      <c r="BY230" s="460"/>
      <c r="BZ230" s="460"/>
      <c r="CA230" s="460"/>
      <c r="CB230" s="460"/>
      <c r="CC230" s="460"/>
      <c r="CD230" s="460"/>
      <c r="CE230" s="460"/>
      <c r="CF230" s="460"/>
      <c r="CG230" s="460"/>
      <c r="CH230" s="460"/>
      <c r="CI230" s="460"/>
      <c r="CJ230" s="460"/>
      <c r="CK230" s="460"/>
      <c r="CL230" s="460"/>
      <c r="CM230" s="460"/>
      <c r="CN230" s="460"/>
      <c r="CO230" s="460"/>
      <c r="CP230" s="460"/>
      <c r="CQ230" s="460"/>
      <c r="CR230" s="460"/>
      <c r="CS230" s="460"/>
      <c r="CT230" s="460"/>
      <c r="CU230" s="460"/>
      <c r="CV230" s="460"/>
      <c r="CW230" s="460"/>
      <c r="CX230" s="460"/>
      <c r="CY230" s="460"/>
      <c r="CZ230" s="460"/>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459"/>
      <c r="AM231" s="459"/>
      <c r="AN231" s="459"/>
      <c r="AO231" s="1"/>
      <c r="AP231" s="1"/>
      <c r="AQ231" s="1"/>
      <c r="AR231" s="1"/>
      <c r="AS231" s="1"/>
      <c r="AT231" s="460"/>
      <c r="AU231" s="460"/>
      <c r="AV231" s="460"/>
      <c r="AW231" s="460"/>
      <c r="AX231" s="460"/>
      <c r="AY231" s="460"/>
      <c r="AZ231" s="460"/>
      <c r="BA231" s="460"/>
      <c r="BB231" s="460"/>
      <c r="BC231" s="460"/>
      <c r="BD231" s="460"/>
      <c r="BE231" s="460"/>
      <c r="BF231" s="460"/>
      <c r="BG231" s="460"/>
      <c r="BH231" s="460"/>
      <c r="BI231" s="460"/>
      <c r="BJ231" s="460"/>
      <c r="BK231" s="460"/>
      <c r="BL231" s="460"/>
      <c r="BM231" s="460"/>
      <c r="BN231" s="460"/>
      <c r="BO231" s="460"/>
      <c r="BP231" s="460"/>
      <c r="BQ231" s="460"/>
      <c r="BR231" s="460"/>
      <c r="BS231" s="460"/>
      <c r="BT231" s="460"/>
      <c r="BU231" s="460"/>
      <c r="BV231" s="460"/>
      <c r="BW231" s="460"/>
      <c r="BX231" s="460"/>
      <c r="BY231" s="460"/>
      <c r="BZ231" s="460"/>
      <c r="CA231" s="460"/>
      <c r="CB231" s="460"/>
      <c r="CC231" s="460"/>
      <c r="CD231" s="460"/>
      <c r="CE231" s="460"/>
      <c r="CF231" s="460"/>
      <c r="CG231" s="460"/>
      <c r="CH231" s="460"/>
      <c r="CI231" s="460"/>
      <c r="CJ231" s="460"/>
      <c r="CK231" s="460"/>
      <c r="CL231" s="460"/>
      <c r="CM231" s="460"/>
      <c r="CN231" s="460"/>
      <c r="CO231" s="460"/>
      <c r="CP231" s="460"/>
      <c r="CQ231" s="460"/>
      <c r="CR231" s="460"/>
      <c r="CS231" s="460"/>
      <c r="CT231" s="460"/>
      <c r="CU231" s="460"/>
      <c r="CV231" s="460"/>
      <c r="CW231" s="460"/>
      <c r="CX231" s="460"/>
      <c r="CY231" s="460"/>
      <c r="CZ231" s="460"/>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459"/>
      <c r="AM232" s="459"/>
      <c r="AN232" s="459"/>
      <c r="AO232" s="1"/>
      <c r="AP232" s="1"/>
      <c r="AQ232" s="1"/>
      <c r="AR232" s="1"/>
      <c r="AS232" s="1"/>
      <c r="AT232" s="460"/>
      <c r="AU232" s="460"/>
      <c r="AV232" s="460"/>
      <c r="AW232" s="460"/>
      <c r="AX232" s="460"/>
      <c r="AY232" s="460"/>
      <c r="AZ232" s="460"/>
      <c r="BA232" s="460"/>
      <c r="BB232" s="460"/>
      <c r="BC232" s="460"/>
      <c r="BD232" s="460"/>
      <c r="BE232" s="460"/>
      <c r="BF232" s="460"/>
      <c r="BG232" s="460"/>
      <c r="BH232" s="460"/>
      <c r="BI232" s="460"/>
      <c r="BJ232" s="460"/>
      <c r="BK232" s="460"/>
      <c r="BL232" s="460"/>
      <c r="BM232" s="460"/>
      <c r="BN232" s="460"/>
      <c r="BO232" s="460"/>
      <c r="BP232" s="460"/>
      <c r="BQ232" s="460"/>
      <c r="BR232" s="460"/>
      <c r="BS232" s="460"/>
      <c r="BT232" s="460"/>
      <c r="BU232" s="460"/>
      <c r="BV232" s="460"/>
      <c r="BW232" s="460"/>
      <c r="BX232" s="460"/>
      <c r="BY232" s="460"/>
      <c r="BZ232" s="460"/>
      <c r="CA232" s="460"/>
      <c r="CB232" s="460"/>
      <c r="CC232" s="460"/>
      <c r="CD232" s="460"/>
      <c r="CE232" s="460"/>
      <c r="CF232" s="460"/>
      <c r="CG232" s="460"/>
      <c r="CH232" s="460"/>
      <c r="CI232" s="460"/>
      <c r="CJ232" s="460"/>
      <c r="CK232" s="460"/>
      <c r="CL232" s="460"/>
      <c r="CM232" s="460"/>
      <c r="CN232" s="460"/>
      <c r="CO232" s="460"/>
      <c r="CP232" s="460"/>
      <c r="CQ232" s="460"/>
      <c r="CR232" s="460"/>
      <c r="CS232" s="460"/>
      <c r="CT232" s="460"/>
      <c r="CU232" s="460"/>
      <c r="CV232" s="460"/>
      <c r="CW232" s="460"/>
      <c r="CX232" s="460"/>
      <c r="CY232" s="460"/>
      <c r="CZ232" s="460"/>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459"/>
      <c r="AM233" s="459"/>
      <c r="AN233" s="459"/>
      <c r="AO233" s="1"/>
      <c r="AP233" s="1"/>
      <c r="AQ233" s="1"/>
      <c r="AR233" s="1"/>
      <c r="AS233" s="1"/>
      <c r="AT233" s="460"/>
      <c r="AU233" s="460"/>
      <c r="AV233" s="460"/>
      <c r="AW233" s="460"/>
      <c r="AX233" s="460"/>
      <c r="AY233" s="460"/>
      <c r="AZ233" s="460"/>
      <c r="BA233" s="460"/>
      <c r="BB233" s="460"/>
      <c r="BC233" s="460"/>
      <c r="BD233" s="460"/>
      <c r="BE233" s="460"/>
      <c r="BF233" s="460"/>
      <c r="BG233" s="460"/>
      <c r="BH233" s="460"/>
      <c r="BI233" s="460"/>
      <c r="BJ233" s="460"/>
      <c r="BK233" s="460"/>
      <c r="BL233" s="460"/>
      <c r="BM233" s="460"/>
      <c r="BN233" s="460"/>
      <c r="BO233" s="460"/>
      <c r="BP233" s="460"/>
      <c r="BQ233" s="460"/>
      <c r="BR233" s="460"/>
      <c r="BS233" s="460"/>
      <c r="BT233" s="460"/>
      <c r="BU233" s="460"/>
      <c r="BV233" s="460"/>
      <c r="BW233" s="460"/>
      <c r="BX233" s="460"/>
      <c r="BY233" s="460"/>
      <c r="BZ233" s="460"/>
      <c r="CA233" s="460"/>
      <c r="CB233" s="460"/>
      <c r="CC233" s="460"/>
      <c r="CD233" s="460"/>
      <c r="CE233" s="460"/>
      <c r="CF233" s="460"/>
      <c r="CG233" s="460"/>
      <c r="CH233" s="460"/>
      <c r="CI233" s="460"/>
      <c r="CJ233" s="460"/>
      <c r="CK233" s="460"/>
      <c r="CL233" s="460"/>
      <c r="CM233" s="460"/>
      <c r="CN233" s="460"/>
      <c r="CO233" s="460"/>
      <c r="CP233" s="460"/>
      <c r="CQ233" s="460"/>
      <c r="CR233" s="460"/>
      <c r="CS233" s="460"/>
      <c r="CT233" s="460"/>
      <c r="CU233" s="460"/>
      <c r="CV233" s="460"/>
      <c r="CW233" s="460"/>
      <c r="CX233" s="460"/>
      <c r="CY233" s="460"/>
      <c r="CZ233" s="460"/>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459"/>
      <c r="AM234" s="459"/>
      <c r="AN234" s="459"/>
      <c r="AO234" s="1"/>
      <c r="AP234" s="1"/>
      <c r="AQ234" s="1"/>
      <c r="AR234" s="1"/>
      <c r="AS234" s="1"/>
      <c r="AT234" s="460"/>
      <c r="AU234" s="460"/>
      <c r="AV234" s="460"/>
      <c r="AW234" s="460"/>
      <c r="AX234" s="460"/>
      <c r="AY234" s="460"/>
      <c r="AZ234" s="460"/>
      <c r="BA234" s="460"/>
      <c r="BB234" s="460"/>
      <c r="BC234" s="460"/>
      <c r="BD234" s="460"/>
      <c r="BE234" s="460"/>
      <c r="BF234" s="460"/>
      <c r="BG234" s="460"/>
      <c r="BH234" s="460"/>
      <c r="BI234" s="460"/>
      <c r="BJ234" s="460"/>
      <c r="BK234" s="460"/>
      <c r="BL234" s="460"/>
      <c r="BM234" s="460"/>
      <c r="BN234" s="460"/>
      <c r="BO234" s="460"/>
      <c r="BP234" s="460"/>
      <c r="BQ234" s="460"/>
      <c r="BR234" s="460"/>
      <c r="BS234" s="460"/>
      <c r="BT234" s="460"/>
      <c r="BU234" s="460"/>
      <c r="BV234" s="460"/>
      <c r="BW234" s="460"/>
      <c r="BX234" s="460"/>
      <c r="BY234" s="460"/>
      <c r="BZ234" s="460"/>
      <c r="CA234" s="460"/>
      <c r="CB234" s="460"/>
      <c r="CC234" s="460"/>
      <c r="CD234" s="460"/>
      <c r="CE234" s="460"/>
      <c r="CF234" s="460"/>
      <c r="CG234" s="460"/>
      <c r="CH234" s="460"/>
      <c r="CI234" s="460"/>
      <c r="CJ234" s="460"/>
      <c r="CK234" s="460"/>
      <c r="CL234" s="460"/>
      <c r="CM234" s="460"/>
      <c r="CN234" s="460"/>
      <c r="CO234" s="460"/>
      <c r="CP234" s="460"/>
      <c r="CQ234" s="460"/>
      <c r="CR234" s="460"/>
      <c r="CS234" s="460"/>
      <c r="CT234" s="460"/>
      <c r="CU234" s="460"/>
      <c r="CV234" s="460"/>
      <c r="CW234" s="460"/>
      <c r="CX234" s="460"/>
      <c r="CY234" s="460"/>
      <c r="CZ234" s="460"/>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459"/>
      <c r="AM235" s="459"/>
      <c r="AN235" s="459"/>
      <c r="AO235" s="1"/>
      <c r="AP235" s="1"/>
      <c r="AQ235" s="1"/>
      <c r="AR235" s="1"/>
      <c r="AS235" s="1"/>
      <c r="AT235" s="460"/>
      <c r="AU235" s="460"/>
      <c r="AV235" s="460"/>
      <c r="AW235" s="460"/>
      <c r="AX235" s="460"/>
      <c r="AY235" s="460"/>
      <c r="AZ235" s="460"/>
      <c r="BA235" s="460"/>
      <c r="BB235" s="460"/>
      <c r="BC235" s="460"/>
      <c r="BD235" s="460"/>
      <c r="BE235" s="460"/>
      <c r="BF235" s="460"/>
      <c r="BG235" s="460"/>
      <c r="BH235" s="460"/>
      <c r="BI235" s="460"/>
      <c r="BJ235" s="460"/>
      <c r="BK235" s="460"/>
      <c r="BL235" s="460"/>
      <c r="BM235" s="460"/>
      <c r="BN235" s="460"/>
      <c r="BO235" s="460"/>
      <c r="BP235" s="460"/>
      <c r="BQ235" s="460"/>
      <c r="BR235" s="460"/>
      <c r="BS235" s="460"/>
      <c r="BT235" s="460"/>
      <c r="BU235" s="460"/>
      <c r="BV235" s="460"/>
      <c r="BW235" s="460"/>
      <c r="BX235" s="460"/>
      <c r="BY235" s="460"/>
      <c r="BZ235" s="460"/>
      <c r="CA235" s="460"/>
      <c r="CB235" s="460"/>
      <c r="CC235" s="460"/>
      <c r="CD235" s="460"/>
      <c r="CE235" s="460"/>
      <c r="CF235" s="460"/>
      <c r="CG235" s="460"/>
      <c r="CH235" s="460"/>
      <c r="CI235" s="460"/>
      <c r="CJ235" s="460"/>
      <c r="CK235" s="460"/>
      <c r="CL235" s="460"/>
      <c r="CM235" s="460"/>
      <c r="CN235" s="460"/>
      <c r="CO235" s="460"/>
      <c r="CP235" s="460"/>
      <c r="CQ235" s="460"/>
      <c r="CR235" s="460"/>
      <c r="CS235" s="460"/>
      <c r="CT235" s="460"/>
      <c r="CU235" s="460"/>
      <c r="CV235" s="460"/>
      <c r="CW235" s="460"/>
      <c r="CX235" s="460"/>
      <c r="CY235" s="460"/>
      <c r="CZ235" s="460"/>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459"/>
      <c r="AM236" s="459"/>
      <c r="AN236" s="459"/>
      <c r="AO236" s="1"/>
      <c r="AP236" s="1"/>
      <c r="AQ236" s="1"/>
      <c r="AR236" s="1"/>
      <c r="AS236" s="1"/>
      <c r="AT236" s="460"/>
      <c r="AU236" s="460"/>
      <c r="AV236" s="460"/>
      <c r="AW236" s="460"/>
      <c r="AX236" s="460"/>
      <c r="AY236" s="460"/>
      <c r="AZ236" s="460"/>
      <c r="BA236" s="460"/>
      <c r="BB236" s="460"/>
      <c r="BC236" s="460"/>
      <c r="BD236" s="460"/>
      <c r="BE236" s="460"/>
      <c r="BF236" s="460"/>
      <c r="BG236" s="460"/>
      <c r="BH236" s="460"/>
      <c r="BI236" s="460"/>
      <c r="BJ236" s="460"/>
      <c r="BK236" s="460"/>
      <c r="BL236" s="460"/>
      <c r="BM236" s="460"/>
      <c r="BN236" s="460"/>
      <c r="BO236" s="460"/>
      <c r="BP236" s="460"/>
      <c r="BQ236" s="460"/>
      <c r="BR236" s="460"/>
      <c r="BS236" s="460"/>
      <c r="BT236" s="460"/>
      <c r="BU236" s="460"/>
      <c r="BV236" s="460"/>
      <c r="BW236" s="460"/>
      <c r="BX236" s="460"/>
      <c r="BY236" s="460"/>
      <c r="BZ236" s="460"/>
      <c r="CA236" s="460"/>
      <c r="CB236" s="460"/>
      <c r="CC236" s="460"/>
      <c r="CD236" s="460"/>
      <c r="CE236" s="460"/>
      <c r="CF236" s="460"/>
      <c r="CG236" s="460"/>
      <c r="CH236" s="460"/>
      <c r="CI236" s="460"/>
      <c r="CJ236" s="460"/>
      <c r="CK236" s="460"/>
      <c r="CL236" s="460"/>
      <c r="CM236" s="460"/>
      <c r="CN236" s="460"/>
      <c r="CO236" s="460"/>
      <c r="CP236" s="460"/>
      <c r="CQ236" s="460"/>
      <c r="CR236" s="460"/>
      <c r="CS236" s="460"/>
      <c r="CT236" s="460"/>
      <c r="CU236" s="460"/>
      <c r="CV236" s="460"/>
      <c r="CW236" s="460"/>
      <c r="CX236" s="460"/>
      <c r="CY236" s="460"/>
      <c r="CZ236" s="460"/>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459"/>
      <c r="AM237" s="459"/>
      <c r="AN237" s="459"/>
      <c r="AO237" s="1"/>
      <c r="AP237" s="1"/>
      <c r="AQ237" s="1"/>
      <c r="AR237" s="1"/>
      <c r="AS237" s="1"/>
      <c r="AT237" s="460"/>
      <c r="AU237" s="460"/>
      <c r="AV237" s="460"/>
      <c r="AW237" s="460"/>
      <c r="AX237" s="460"/>
      <c r="AY237" s="460"/>
      <c r="AZ237" s="460"/>
      <c r="BA237" s="460"/>
      <c r="BB237" s="460"/>
      <c r="BC237" s="460"/>
      <c r="BD237" s="460"/>
      <c r="BE237" s="460"/>
      <c r="BF237" s="460"/>
      <c r="BG237" s="460"/>
      <c r="BH237" s="460"/>
      <c r="BI237" s="460"/>
      <c r="BJ237" s="460"/>
      <c r="BK237" s="460"/>
      <c r="BL237" s="460"/>
      <c r="BM237" s="460"/>
      <c r="BN237" s="460"/>
      <c r="BO237" s="460"/>
      <c r="BP237" s="460"/>
      <c r="BQ237" s="460"/>
      <c r="BR237" s="460"/>
      <c r="BS237" s="460"/>
      <c r="BT237" s="460"/>
      <c r="BU237" s="460"/>
      <c r="BV237" s="460"/>
      <c r="BW237" s="460"/>
      <c r="BX237" s="460"/>
      <c r="BY237" s="460"/>
      <c r="BZ237" s="460"/>
      <c r="CA237" s="460"/>
      <c r="CB237" s="460"/>
      <c r="CC237" s="460"/>
      <c r="CD237" s="460"/>
      <c r="CE237" s="460"/>
      <c r="CF237" s="460"/>
      <c r="CG237" s="460"/>
      <c r="CH237" s="460"/>
      <c r="CI237" s="460"/>
      <c r="CJ237" s="460"/>
      <c r="CK237" s="460"/>
      <c r="CL237" s="460"/>
      <c r="CM237" s="460"/>
      <c r="CN237" s="460"/>
      <c r="CO237" s="460"/>
      <c r="CP237" s="460"/>
      <c r="CQ237" s="460"/>
      <c r="CR237" s="460"/>
      <c r="CS237" s="460"/>
      <c r="CT237" s="460"/>
      <c r="CU237" s="460"/>
      <c r="CV237" s="460"/>
      <c r="CW237" s="460"/>
      <c r="CX237" s="460"/>
      <c r="CY237" s="460"/>
      <c r="CZ237" s="460"/>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459"/>
      <c r="AM238" s="459"/>
      <c r="AN238" s="459"/>
      <c r="AO238" s="1"/>
      <c r="AP238" s="1"/>
      <c r="AQ238" s="1"/>
      <c r="AR238" s="1"/>
      <c r="AS238" s="1"/>
      <c r="AT238" s="460"/>
      <c r="AU238" s="460"/>
      <c r="AV238" s="460"/>
      <c r="AW238" s="460"/>
      <c r="AX238" s="460"/>
      <c r="AY238" s="460"/>
      <c r="AZ238" s="460"/>
      <c r="BA238" s="460"/>
      <c r="BB238" s="460"/>
      <c r="BC238" s="460"/>
      <c r="BD238" s="460"/>
      <c r="BE238" s="460"/>
      <c r="BF238" s="460"/>
      <c r="BG238" s="460"/>
      <c r="BH238" s="460"/>
      <c r="BI238" s="460"/>
      <c r="BJ238" s="460"/>
      <c r="BK238" s="460"/>
      <c r="BL238" s="460"/>
      <c r="BM238" s="460"/>
      <c r="BN238" s="460"/>
      <c r="BO238" s="460"/>
      <c r="BP238" s="460"/>
      <c r="BQ238" s="460"/>
      <c r="BR238" s="460"/>
      <c r="BS238" s="460"/>
      <c r="BT238" s="460"/>
      <c r="BU238" s="460"/>
      <c r="BV238" s="460"/>
      <c r="BW238" s="460"/>
      <c r="BX238" s="460"/>
      <c r="BY238" s="460"/>
      <c r="BZ238" s="460"/>
      <c r="CA238" s="460"/>
      <c r="CB238" s="460"/>
      <c r="CC238" s="460"/>
      <c r="CD238" s="460"/>
      <c r="CE238" s="460"/>
      <c r="CF238" s="460"/>
      <c r="CG238" s="460"/>
      <c r="CH238" s="460"/>
      <c r="CI238" s="460"/>
      <c r="CJ238" s="460"/>
      <c r="CK238" s="460"/>
      <c r="CL238" s="460"/>
      <c r="CM238" s="460"/>
      <c r="CN238" s="460"/>
      <c r="CO238" s="460"/>
      <c r="CP238" s="460"/>
      <c r="CQ238" s="460"/>
      <c r="CR238" s="460"/>
      <c r="CS238" s="460"/>
      <c r="CT238" s="460"/>
      <c r="CU238" s="460"/>
      <c r="CV238" s="460"/>
      <c r="CW238" s="460"/>
      <c r="CX238" s="460"/>
      <c r="CY238" s="460"/>
      <c r="CZ238" s="460"/>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459"/>
      <c r="AM239" s="459"/>
      <c r="AN239" s="459"/>
      <c r="AO239" s="1"/>
      <c r="AP239" s="1"/>
      <c r="AQ239" s="1"/>
      <c r="AR239" s="1"/>
      <c r="AS239" s="1"/>
      <c r="AT239" s="460"/>
      <c r="AU239" s="460"/>
      <c r="AV239" s="460"/>
      <c r="AW239" s="460"/>
      <c r="AX239" s="460"/>
      <c r="AY239" s="460"/>
      <c r="AZ239" s="460"/>
      <c r="BA239" s="460"/>
      <c r="BB239" s="460"/>
      <c r="BC239" s="460"/>
      <c r="BD239" s="460"/>
      <c r="BE239" s="460"/>
      <c r="BF239" s="460"/>
      <c r="BG239" s="460"/>
      <c r="BH239" s="460"/>
      <c r="BI239" s="460"/>
      <c r="BJ239" s="460"/>
      <c r="BK239" s="460"/>
      <c r="BL239" s="460"/>
      <c r="BM239" s="460"/>
      <c r="BN239" s="460"/>
      <c r="BO239" s="460"/>
      <c r="BP239" s="460"/>
      <c r="BQ239" s="460"/>
      <c r="BR239" s="460"/>
      <c r="BS239" s="460"/>
      <c r="BT239" s="460"/>
      <c r="BU239" s="460"/>
      <c r="BV239" s="460"/>
      <c r="BW239" s="460"/>
      <c r="BX239" s="460"/>
      <c r="BY239" s="460"/>
      <c r="BZ239" s="460"/>
      <c r="CA239" s="460"/>
      <c r="CB239" s="460"/>
      <c r="CC239" s="460"/>
      <c r="CD239" s="460"/>
      <c r="CE239" s="460"/>
      <c r="CF239" s="460"/>
      <c r="CG239" s="460"/>
      <c r="CH239" s="460"/>
      <c r="CI239" s="460"/>
      <c r="CJ239" s="460"/>
      <c r="CK239" s="460"/>
      <c r="CL239" s="460"/>
      <c r="CM239" s="460"/>
      <c r="CN239" s="460"/>
      <c r="CO239" s="460"/>
      <c r="CP239" s="460"/>
      <c r="CQ239" s="460"/>
      <c r="CR239" s="460"/>
      <c r="CS239" s="460"/>
      <c r="CT239" s="460"/>
      <c r="CU239" s="460"/>
      <c r="CV239" s="460"/>
      <c r="CW239" s="460"/>
      <c r="CX239" s="460"/>
      <c r="CY239" s="460"/>
      <c r="CZ239" s="460"/>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459"/>
      <c r="AM240" s="459"/>
      <c r="AN240" s="459"/>
      <c r="AO240" s="1"/>
      <c r="AP240" s="1"/>
      <c r="AQ240" s="1"/>
      <c r="AR240" s="1"/>
      <c r="AS240" s="1"/>
      <c r="AT240" s="460"/>
      <c r="AU240" s="460"/>
      <c r="AV240" s="460"/>
      <c r="AW240" s="460"/>
      <c r="AX240" s="460"/>
      <c r="AY240" s="460"/>
      <c r="AZ240" s="460"/>
      <c r="BA240" s="460"/>
      <c r="BB240" s="460"/>
      <c r="BC240" s="460"/>
      <c r="BD240" s="460"/>
      <c r="BE240" s="460"/>
      <c r="BF240" s="460"/>
      <c r="BG240" s="460"/>
      <c r="BH240" s="460"/>
      <c r="BI240" s="460"/>
      <c r="BJ240" s="460"/>
      <c r="BK240" s="460"/>
      <c r="BL240" s="460"/>
      <c r="BM240" s="460"/>
      <c r="BN240" s="460"/>
      <c r="BO240" s="460"/>
      <c r="BP240" s="460"/>
      <c r="BQ240" s="460"/>
      <c r="BR240" s="460"/>
      <c r="BS240" s="460"/>
      <c r="BT240" s="460"/>
      <c r="BU240" s="460"/>
      <c r="BV240" s="460"/>
      <c r="BW240" s="460"/>
      <c r="BX240" s="460"/>
      <c r="BY240" s="460"/>
      <c r="BZ240" s="460"/>
      <c r="CA240" s="460"/>
      <c r="CB240" s="460"/>
      <c r="CC240" s="460"/>
      <c r="CD240" s="460"/>
      <c r="CE240" s="460"/>
      <c r="CF240" s="460"/>
      <c r="CG240" s="460"/>
      <c r="CH240" s="460"/>
      <c r="CI240" s="460"/>
      <c r="CJ240" s="460"/>
      <c r="CK240" s="460"/>
      <c r="CL240" s="460"/>
      <c r="CM240" s="460"/>
      <c r="CN240" s="460"/>
      <c r="CO240" s="460"/>
      <c r="CP240" s="460"/>
      <c r="CQ240" s="460"/>
      <c r="CR240" s="460"/>
      <c r="CS240" s="460"/>
      <c r="CT240" s="460"/>
      <c r="CU240" s="460"/>
      <c r="CV240" s="460"/>
      <c r="CW240" s="460"/>
      <c r="CX240" s="460"/>
      <c r="CY240" s="460"/>
      <c r="CZ240" s="460"/>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459"/>
      <c r="AM241" s="459"/>
      <c r="AN241" s="459"/>
      <c r="AO241" s="1"/>
      <c r="AP241" s="1"/>
      <c r="AQ241" s="1"/>
      <c r="AR241" s="1"/>
      <c r="AS241" s="1"/>
      <c r="AT241" s="460"/>
      <c r="AU241" s="460"/>
      <c r="AV241" s="460"/>
      <c r="AW241" s="460"/>
      <c r="AX241" s="460"/>
      <c r="AY241" s="460"/>
      <c r="AZ241" s="460"/>
      <c r="BA241" s="460"/>
      <c r="BB241" s="460"/>
      <c r="BC241" s="460"/>
      <c r="BD241" s="460"/>
      <c r="BE241" s="460"/>
      <c r="BF241" s="460"/>
      <c r="BG241" s="460"/>
      <c r="BH241" s="460"/>
      <c r="BI241" s="460"/>
      <c r="BJ241" s="460"/>
      <c r="BK241" s="460"/>
      <c r="BL241" s="460"/>
      <c r="BM241" s="460"/>
      <c r="BN241" s="460"/>
      <c r="BO241" s="460"/>
      <c r="BP241" s="460"/>
      <c r="BQ241" s="460"/>
      <c r="BR241" s="460"/>
      <c r="BS241" s="460"/>
      <c r="BT241" s="460"/>
      <c r="BU241" s="460"/>
      <c r="BV241" s="460"/>
      <c r="BW241" s="460"/>
      <c r="BX241" s="460"/>
      <c r="BY241" s="460"/>
      <c r="BZ241" s="460"/>
      <c r="CA241" s="460"/>
      <c r="CB241" s="460"/>
      <c r="CC241" s="460"/>
      <c r="CD241" s="460"/>
      <c r="CE241" s="460"/>
      <c r="CF241" s="460"/>
      <c r="CG241" s="460"/>
      <c r="CH241" s="460"/>
      <c r="CI241" s="460"/>
      <c r="CJ241" s="460"/>
      <c r="CK241" s="460"/>
      <c r="CL241" s="460"/>
      <c r="CM241" s="460"/>
      <c r="CN241" s="460"/>
      <c r="CO241" s="460"/>
      <c r="CP241" s="460"/>
      <c r="CQ241" s="460"/>
      <c r="CR241" s="460"/>
      <c r="CS241" s="460"/>
      <c r="CT241" s="460"/>
      <c r="CU241" s="460"/>
      <c r="CV241" s="460"/>
      <c r="CW241" s="460"/>
      <c r="CX241" s="460"/>
      <c r="CY241" s="460"/>
      <c r="CZ241" s="460"/>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459"/>
      <c r="AM242" s="459"/>
      <c r="AN242" s="459"/>
      <c r="AO242" s="1"/>
      <c r="AP242" s="1"/>
      <c r="AQ242" s="1"/>
      <c r="AR242" s="1"/>
      <c r="AS242" s="1"/>
      <c r="AT242" s="460"/>
      <c r="AU242" s="460"/>
      <c r="AV242" s="460"/>
      <c r="AW242" s="460"/>
      <c r="AX242" s="460"/>
      <c r="AY242" s="460"/>
      <c r="AZ242" s="460"/>
      <c r="BA242" s="460"/>
      <c r="BB242" s="460"/>
      <c r="BC242" s="460"/>
      <c r="BD242" s="460"/>
      <c r="BE242" s="460"/>
      <c r="BF242" s="460"/>
      <c r="BG242" s="460"/>
      <c r="BH242" s="460"/>
      <c r="BI242" s="460"/>
      <c r="BJ242" s="460"/>
      <c r="BK242" s="460"/>
      <c r="BL242" s="460"/>
      <c r="BM242" s="460"/>
      <c r="BN242" s="460"/>
      <c r="BO242" s="460"/>
      <c r="BP242" s="460"/>
      <c r="BQ242" s="460"/>
      <c r="BR242" s="460"/>
      <c r="BS242" s="460"/>
      <c r="BT242" s="460"/>
      <c r="BU242" s="460"/>
      <c r="BV242" s="460"/>
      <c r="BW242" s="460"/>
      <c r="BX242" s="460"/>
      <c r="BY242" s="460"/>
      <c r="BZ242" s="460"/>
      <c r="CA242" s="460"/>
      <c r="CB242" s="460"/>
      <c r="CC242" s="460"/>
      <c r="CD242" s="460"/>
      <c r="CE242" s="460"/>
      <c r="CF242" s="460"/>
      <c r="CG242" s="460"/>
      <c r="CH242" s="460"/>
      <c r="CI242" s="460"/>
      <c r="CJ242" s="460"/>
      <c r="CK242" s="460"/>
      <c r="CL242" s="460"/>
      <c r="CM242" s="460"/>
      <c r="CN242" s="460"/>
      <c r="CO242" s="460"/>
      <c r="CP242" s="460"/>
      <c r="CQ242" s="460"/>
      <c r="CR242" s="460"/>
      <c r="CS242" s="460"/>
      <c r="CT242" s="460"/>
      <c r="CU242" s="460"/>
      <c r="CV242" s="460"/>
      <c r="CW242" s="460"/>
      <c r="CX242" s="460"/>
      <c r="CY242" s="460"/>
      <c r="CZ242" s="460"/>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459"/>
      <c r="AM243" s="459"/>
      <c r="AN243" s="459"/>
      <c r="AO243" s="1"/>
      <c r="AP243" s="1"/>
      <c r="AQ243" s="1"/>
      <c r="AR243" s="1"/>
      <c r="AS243" s="1"/>
      <c r="AT243" s="460"/>
      <c r="AU243" s="460"/>
      <c r="AV243" s="460"/>
      <c r="AW243" s="460"/>
      <c r="AX243" s="460"/>
      <c r="AY243" s="460"/>
      <c r="AZ243" s="460"/>
      <c r="BA243" s="460"/>
      <c r="BB243" s="460"/>
      <c r="BC243" s="460"/>
      <c r="BD243" s="460"/>
      <c r="BE243" s="460"/>
      <c r="BF243" s="460"/>
      <c r="BG243" s="460"/>
      <c r="BH243" s="460"/>
      <c r="BI243" s="460"/>
      <c r="BJ243" s="460"/>
      <c r="BK243" s="460"/>
      <c r="BL243" s="460"/>
      <c r="BM243" s="460"/>
      <c r="BN243" s="460"/>
      <c r="BO243" s="460"/>
      <c r="BP243" s="460"/>
      <c r="BQ243" s="460"/>
      <c r="BR243" s="460"/>
      <c r="BS243" s="460"/>
      <c r="BT243" s="460"/>
      <c r="BU243" s="460"/>
      <c r="BV243" s="460"/>
      <c r="BW243" s="460"/>
      <c r="BX243" s="460"/>
      <c r="BY243" s="460"/>
      <c r="BZ243" s="460"/>
      <c r="CA243" s="460"/>
      <c r="CB243" s="460"/>
      <c r="CC243" s="460"/>
      <c r="CD243" s="460"/>
      <c r="CE243" s="460"/>
      <c r="CF243" s="460"/>
      <c r="CG243" s="460"/>
      <c r="CH243" s="460"/>
      <c r="CI243" s="460"/>
      <c r="CJ243" s="460"/>
      <c r="CK243" s="460"/>
      <c r="CL243" s="460"/>
      <c r="CM243" s="460"/>
      <c r="CN243" s="460"/>
      <c r="CO243" s="460"/>
      <c r="CP243" s="460"/>
      <c r="CQ243" s="460"/>
      <c r="CR243" s="460"/>
      <c r="CS243" s="460"/>
      <c r="CT243" s="460"/>
      <c r="CU243" s="460"/>
      <c r="CV243" s="460"/>
      <c r="CW243" s="460"/>
      <c r="CX243" s="460"/>
      <c r="CY243" s="460"/>
      <c r="CZ243" s="460"/>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459"/>
      <c r="AM244" s="459"/>
      <c r="AN244" s="459"/>
      <c r="AO244" s="1"/>
      <c r="AP244" s="1"/>
      <c r="AQ244" s="1"/>
      <c r="AR244" s="1"/>
      <c r="AS244" s="1"/>
      <c r="AT244" s="460"/>
      <c r="AU244" s="460"/>
      <c r="AV244" s="460"/>
      <c r="AW244" s="460"/>
      <c r="AX244" s="460"/>
      <c r="AY244" s="460"/>
      <c r="AZ244" s="460"/>
      <c r="BA244" s="460"/>
      <c r="BB244" s="460"/>
      <c r="BC244" s="460"/>
      <c r="BD244" s="460"/>
      <c r="BE244" s="460"/>
      <c r="BF244" s="460"/>
      <c r="BG244" s="460"/>
      <c r="BH244" s="460"/>
      <c r="BI244" s="460"/>
      <c r="BJ244" s="460"/>
      <c r="BK244" s="460"/>
      <c r="BL244" s="460"/>
      <c r="BM244" s="460"/>
      <c r="BN244" s="460"/>
      <c r="BO244" s="460"/>
      <c r="BP244" s="460"/>
      <c r="BQ244" s="460"/>
      <c r="BR244" s="460"/>
      <c r="BS244" s="460"/>
      <c r="BT244" s="460"/>
      <c r="BU244" s="460"/>
      <c r="BV244" s="460"/>
      <c r="BW244" s="460"/>
      <c r="BX244" s="460"/>
      <c r="BY244" s="460"/>
      <c r="BZ244" s="460"/>
      <c r="CA244" s="460"/>
      <c r="CB244" s="460"/>
      <c r="CC244" s="460"/>
      <c r="CD244" s="460"/>
      <c r="CE244" s="460"/>
      <c r="CF244" s="460"/>
      <c r="CG244" s="460"/>
      <c r="CH244" s="460"/>
      <c r="CI244" s="460"/>
      <c r="CJ244" s="460"/>
      <c r="CK244" s="460"/>
      <c r="CL244" s="460"/>
      <c r="CM244" s="460"/>
      <c r="CN244" s="460"/>
      <c r="CO244" s="460"/>
      <c r="CP244" s="460"/>
      <c r="CQ244" s="460"/>
      <c r="CR244" s="460"/>
      <c r="CS244" s="460"/>
      <c r="CT244" s="460"/>
      <c r="CU244" s="460"/>
      <c r="CV244" s="460"/>
      <c r="CW244" s="460"/>
      <c r="CX244" s="460"/>
      <c r="CY244" s="460"/>
      <c r="CZ244" s="460"/>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459"/>
      <c r="AM245" s="459"/>
      <c r="AN245" s="459"/>
      <c r="AO245" s="1"/>
      <c r="AP245" s="1"/>
      <c r="AQ245" s="1"/>
      <c r="AR245" s="1"/>
      <c r="AS245" s="1"/>
      <c r="AT245" s="460"/>
      <c r="AU245" s="460"/>
      <c r="AV245" s="460"/>
      <c r="AW245" s="460"/>
      <c r="AX245" s="460"/>
      <c r="AY245" s="460"/>
      <c r="AZ245" s="460"/>
      <c r="BA245" s="460"/>
      <c r="BB245" s="460"/>
      <c r="BC245" s="460"/>
      <c r="BD245" s="460"/>
      <c r="BE245" s="460"/>
      <c r="BF245" s="460"/>
      <c r="BG245" s="460"/>
      <c r="BH245" s="460"/>
      <c r="BI245" s="460"/>
      <c r="BJ245" s="460"/>
      <c r="BK245" s="460"/>
      <c r="BL245" s="460"/>
      <c r="BM245" s="460"/>
      <c r="BN245" s="460"/>
      <c r="BO245" s="460"/>
      <c r="BP245" s="460"/>
      <c r="BQ245" s="460"/>
      <c r="BR245" s="460"/>
      <c r="BS245" s="460"/>
      <c r="BT245" s="460"/>
      <c r="BU245" s="460"/>
      <c r="BV245" s="460"/>
      <c r="BW245" s="460"/>
      <c r="BX245" s="460"/>
      <c r="BY245" s="460"/>
      <c r="BZ245" s="460"/>
      <c r="CA245" s="460"/>
      <c r="CB245" s="460"/>
      <c r="CC245" s="460"/>
      <c r="CD245" s="460"/>
      <c r="CE245" s="460"/>
      <c r="CF245" s="460"/>
      <c r="CG245" s="460"/>
      <c r="CH245" s="460"/>
      <c r="CI245" s="460"/>
      <c r="CJ245" s="460"/>
      <c r="CK245" s="460"/>
      <c r="CL245" s="460"/>
      <c r="CM245" s="460"/>
      <c r="CN245" s="460"/>
      <c r="CO245" s="460"/>
      <c r="CP245" s="460"/>
      <c r="CQ245" s="460"/>
      <c r="CR245" s="460"/>
      <c r="CS245" s="460"/>
      <c r="CT245" s="460"/>
      <c r="CU245" s="460"/>
      <c r="CV245" s="460"/>
      <c r="CW245" s="460"/>
      <c r="CX245" s="460"/>
      <c r="CY245" s="460"/>
      <c r="CZ245" s="460"/>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459"/>
      <c r="AM246" s="459"/>
      <c r="AN246" s="459"/>
      <c r="AO246" s="1"/>
      <c r="AP246" s="1"/>
      <c r="AQ246" s="1"/>
      <c r="AR246" s="1"/>
      <c r="AS246" s="1"/>
      <c r="AT246" s="460"/>
      <c r="AU246" s="460"/>
      <c r="AV246" s="460"/>
      <c r="AW246" s="460"/>
      <c r="AX246" s="460"/>
      <c r="AY246" s="460"/>
      <c r="AZ246" s="460"/>
      <c r="BA246" s="460"/>
      <c r="BB246" s="460"/>
      <c r="BC246" s="460"/>
      <c r="BD246" s="460"/>
      <c r="BE246" s="460"/>
      <c r="BF246" s="460"/>
      <c r="BG246" s="460"/>
      <c r="BH246" s="460"/>
      <c r="BI246" s="460"/>
      <c r="BJ246" s="460"/>
      <c r="BK246" s="460"/>
      <c r="BL246" s="460"/>
      <c r="BM246" s="460"/>
      <c r="BN246" s="460"/>
      <c r="BO246" s="460"/>
      <c r="BP246" s="460"/>
      <c r="BQ246" s="460"/>
      <c r="BR246" s="460"/>
      <c r="BS246" s="460"/>
      <c r="BT246" s="460"/>
      <c r="BU246" s="460"/>
      <c r="BV246" s="460"/>
      <c r="BW246" s="460"/>
      <c r="BX246" s="460"/>
      <c r="BY246" s="460"/>
      <c r="BZ246" s="460"/>
      <c r="CA246" s="460"/>
      <c r="CB246" s="460"/>
      <c r="CC246" s="460"/>
      <c r="CD246" s="460"/>
      <c r="CE246" s="460"/>
      <c r="CF246" s="460"/>
      <c r="CG246" s="460"/>
      <c r="CH246" s="460"/>
      <c r="CI246" s="460"/>
      <c r="CJ246" s="460"/>
      <c r="CK246" s="460"/>
      <c r="CL246" s="460"/>
      <c r="CM246" s="460"/>
      <c r="CN246" s="460"/>
      <c r="CO246" s="460"/>
      <c r="CP246" s="460"/>
      <c r="CQ246" s="460"/>
      <c r="CR246" s="460"/>
      <c r="CS246" s="460"/>
      <c r="CT246" s="460"/>
      <c r="CU246" s="460"/>
      <c r="CV246" s="460"/>
      <c r="CW246" s="460"/>
      <c r="CX246" s="460"/>
      <c r="CY246" s="460"/>
      <c r="CZ246" s="460"/>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459"/>
      <c r="AM247" s="459"/>
      <c r="AN247" s="459"/>
      <c r="AO247" s="1"/>
      <c r="AP247" s="1"/>
      <c r="AQ247" s="1"/>
      <c r="AR247" s="1"/>
      <c r="AS247" s="1"/>
      <c r="AT247" s="460"/>
      <c r="AU247" s="460"/>
      <c r="AV247" s="460"/>
      <c r="AW247" s="460"/>
      <c r="AX247" s="460"/>
      <c r="AY247" s="460"/>
      <c r="AZ247" s="460"/>
      <c r="BA247" s="460"/>
      <c r="BB247" s="460"/>
      <c r="BC247" s="460"/>
      <c r="BD247" s="460"/>
      <c r="BE247" s="460"/>
      <c r="BF247" s="460"/>
      <c r="BG247" s="460"/>
      <c r="BH247" s="460"/>
      <c r="BI247" s="460"/>
      <c r="BJ247" s="460"/>
      <c r="BK247" s="460"/>
      <c r="BL247" s="460"/>
      <c r="BM247" s="460"/>
      <c r="BN247" s="460"/>
      <c r="BO247" s="460"/>
      <c r="BP247" s="460"/>
      <c r="BQ247" s="460"/>
      <c r="BR247" s="460"/>
      <c r="BS247" s="460"/>
      <c r="BT247" s="460"/>
      <c r="BU247" s="460"/>
      <c r="BV247" s="460"/>
      <c r="BW247" s="460"/>
      <c r="BX247" s="460"/>
      <c r="BY247" s="460"/>
      <c r="BZ247" s="460"/>
      <c r="CA247" s="460"/>
      <c r="CB247" s="460"/>
      <c r="CC247" s="460"/>
      <c r="CD247" s="460"/>
      <c r="CE247" s="460"/>
      <c r="CF247" s="460"/>
      <c r="CG247" s="460"/>
      <c r="CH247" s="460"/>
      <c r="CI247" s="460"/>
      <c r="CJ247" s="460"/>
      <c r="CK247" s="460"/>
      <c r="CL247" s="460"/>
      <c r="CM247" s="460"/>
      <c r="CN247" s="460"/>
      <c r="CO247" s="460"/>
      <c r="CP247" s="460"/>
      <c r="CQ247" s="460"/>
      <c r="CR247" s="460"/>
      <c r="CS247" s="460"/>
      <c r="CT247" s="460"/>
      <c r="CU247" s="460"/>
      <c r="CV247" s="460"/>
      <c r="CW247" s="460"/>
      <c r="CX247" s="460"/>
      <c r="CY247" s="460"/>
      <c r="CZ247" s="460"/>
    </row>
    <row r="248" spans="1:104" ht="19.350000000000001" customHeight="1" collapsed="1"/>
  </sheetData>
  <sheetProtection algorithmName="SHA-512" hashValue="c5d45ReT/V3KAh3qjmYhC5UlUGI2E/tL4LvJFhLwvaRs7VxGfAWaUe0t6VmehQybw2yLkimeW7MDu7YGa1A03w==" saltValue="Jxvx5MCjjlycZaKJx423JA=="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107" priority="37">
      <formula>OR($C13="休暇",$C13="休日")</formula>
    </cfRule>
  </conditionalFormatting>
  <conditionalFormatting sqref="B13:B43">
    <cfRule type="expression" dxfId="106" priority="88">
      <formula>$B13="日"</formula>
    </cfRule>
    <cfRule type="expression" dxfId="105" priority="89">
      <formula>$B13="土"</formula>
    </cfRule>
  </conditionalFormatting>
  <conditionalFormatting sqref="B64 B68 F68 B71">
    <cfRule type="expression" dxfId="104" priority="35">
      <formula>OR($N$54="管理職",$N$54="裁量労働制",$N$54="固定残業制")</formula>
    </cfRule>
  </conditionalFormatting>
  <conditionalFormatting sqref="B64 B68 F68">
    <cfRule type="expression" dxfId="103" priority="3">
      <formula>OR($N$54="(大学・国研等)管理職",$N$54="(大学・国研等)裁量労働制")</formula>
    </cfRule>
  </conditionalFormatting>
  <conditionalFormatting sqref="B76">
    <cfRule type="expression" dxfId="102" priority="15">
      <formula>OR($N$54="管理職",$N$54="裁量労働制")</formula>
    </cfRule>
  </conditionalFormatting>
  <conditionalFormatting sqref="B77">
    <cfRule type="expression" dxfId="101" priority="29">
      <formula>OR($N$54="管理職",$N$54="裁量労働制")</formula>
    </cfRule>
  </conditionalFormatting>
  <conditionalFormatting sqref="B80">
    <cfRule type="expression" dxfId="100" priority="27">
      <formula>$N$54="固定残業制"</formula>
    </cfRule>
  </conditionalFormatting>
  <conditionalFormatting sqref="B83 B87 B90">
    <cfRule type="expression" dxfId="99" priority="24">
      <formula>$N$54="固定残業制"</formula>
    </cfRule>
  </conditionalFormatting>
  <conditionalFormatting sqref="B84 B88 B91">
    <cfRule type="expression" dxfId="98" priority="21">
      <formula>$N$54="固定残業制"</formula>
    </cfRule>
  </conditionalFormatting>
  <conditionalFormatting sqref="B65:C65 B69:C69 F69 B72:C72 B78:C78">
    <cfRule type="expression" dxfId="97" priority="9">
      <formula>OR($N$54="管理職",$N$54="裁量労働制")</formula>
    </cfRule>
  </conditionalFormatting>
  <conditionalFormatting sqref="B65:C65 B69:C69 F69 B72:C72">
    <cfRule type="expression" dxfId="96" priority="33">
      <formula>OR($N$54="管理職",$N$54="裁量労働制",$N$54="固定残業制")</formula>
    </cfRule>
  </conditionalFormatting>
  <conditionalFormatting sqref="B65:C65 B69:C69 F69">
    <cfRule type="expression" dxfId="95" priority="2">
      <formula>OR($N$54="(大学・国研等)管理職",$N$54="(大学・国研等)裁量労働制")</formula>
    </cfRule>
  </conditionalFormatting>
  <conditionalFormatting sqref="B69:D69">
    <cfRule type="expression" dxfId="94" priority="7">
      <formula>OR($N$54="管理職",$N$54="裁量労働制",$N$54="固定残業制",$N$54="(大学・国研等)管理職",$N$54="(大学・国研等)裁量労働制")</formula>
    </cfRule>
  </conditionalFormatting>
  <conditionalFormatting sqref="C64 F64:O64 C68 G68:O68 C71:N71">
    <cfRule type="expression" dxfId="93" priority="14">
      <formula>OR($N$54="管理職",$N$54="裁量労働制",$N$54="固定残業制")</formula>
    </cfRule>
  </conditionalFormatting>
  <conditionalFormatting sqref="C80:L80">
    <cfRule type="expression" dxfId="92" priority="25">
      <formula>$N$54="固定残業制"</formula>
    </cfRule>
  </conditionalFormatting>
  <conditionalFormatting sqref="C83:L83 C90:N90 C87:E87">
    <cfRule type="expression" dxfId="91" priority="18">
      <formula>$N$54="固定残業制"</formula>
    </cfRule>
  </conditionalFormatting>
  <conditionalFormatting sqref="C84:L84 C88:L88 C91:N91">
    <cfRule type="expression" dxfId="90" priority="19">
      <formula>$N$54="固定残業制"</formula>
    </cfRule>
  </conditionalFormatting>
  <conditionalFormatting sqref="C76:N76">
    <cfRule type="expression" dxfId="89" priority="34">
      <formula>OR($N$54="管理職",$N$54="裁量労働制")</formula>
    </cfRule>
  </conditionalFormatting>
  <conditionalFormatting sqref="C78:N78">
    <cfRule type="expression" dxfId="88" priority="32">
      <formula>OR($N$54="管理職",$N$54="裁量労働制")</formula>
    </cfRule>
  </conditionalFormatting>
  <conditionalFormatting sqref="C64:O64 C68 G68:O68">
    <cfRule type="expression" dxfId="87" priority="12">
      <formula>OR($N$54="管理職",$N$54="裁量労働制",$N$54="固定残業制",$N$54="(大学・国研等)管理職",$N$54="(大学・国研等)裁量労働制")</formula>
    </cfRule>
  </conditionalFormatting>
  <conditionalFormatting sqref="D65">
    <cfRule type="expression" dxfId="86" priority="1">
      <formula>OR($N$54="(大学・国研等)管理職",$N$54="(大学・国研等)裁量労働制")</formula>
    </cfRule>
  </conditionalFormatting>
  <conditionalFormatting sqref="D65:O65 C69 G69:O69 C72:N72">
    <cfRule type="expression" dxfId="85" priority="11">
      <formula>OR($N$54="管理職",$N$54="裁量労働制",$N$54="固定残業制")</formula>
    </cfRule>
  </conditionalFormatting>
  <conditionalFormatting sqref="D65:O65 C69 G69:O69">
    <cfRule type="expression" dxfId="84" priority="5">
      <formula>OR($N$54="(大学・国研等)管理職",$N$54="(大学・国研等)裁量労働制")</formula>
    </cfRule>
  </conditionalFormatting>
  <conditionalFormatting sqref="E10:F10">
    <cfRule type="expression" dxfId="83" priority="76">
      <formula>OR(I9="管理職/高プロ",I9="固定残業代有",I9="(大学・国研等)管理職/高プロ")</formula>
    </cfRule>
  </conditionalFormatting>
  <conditionalFormatting sqref="F83:L83 H90:N90">
    <cfRule type="expression" dxfId="82" priority="6">
      <formula>$N$54="固定残業制"</formula>
    </cfRule>
  </conditionalFormatting>
  <conditionalFormatting sqref="F87:L87">
    <cfRule type="expression" dxfId="81" priority="20">
      <formula>$N$54="固定残業制"</formula>
    </cfRule>
  </conditionalFormatting>
  <conditionalFormatting sqref="F77:N77">
    <cfRule type="expression" dxfId="80" priority="16">
      <formula>OR($N$54="管理職",$N$54="裁量労働制")</formula>
    </cfRule>
  </conditionalFormatting>
  <conditionalFormatting sqref="G10">
    <cfRule type="expression" dxfId="79" priority="78">
      <formula>OR($I$9="管理職/高プロ",$I$9="固定残業代有",$I$9="(大学・国研等)管理職/高プロ")</formula>
    </cfRule>
  </conditionalFormatting>
  <conditionalFormatting sqref="H2">
    <cfRule type="expression" dxfId="78" priority="84">
      <formula>COUNTA($F$1)=1</formula>
    </cfRule>
  </conditionalFormatting>
  <conditionalFormatting sqref="H10">
    <cfRule type="expression" dxfId="77" priority="74">
      <formula>OR($I$9="管理職/高プロ",$I$9="裁量",$I$9="固定残業代有",$I$9="(大学・国研等)裁量")</formula>
    </cfRule>
  </conditionalFormatting>
  <conditionalFormatting sqref="I9:J9">
    <cfRule type="expression" dxfId="76" priority="86">
      <formula>COUNTA($F$1)=1</formula>
    </cfRule>
  </conditionalFormatting>
  <conditionalFormatting sqref="I1:M1">
    <cfRule type="expression" dxfId="75" priority="87">
      <formula>$I$1&lt;&gt;"-"</formula>
    </cfRule>
  </conditionalFormatting>
  <conditionalFormatting sqref="J10">
    <cfRule type="expression" dxfId="74" priority="75">
      <formula>OR($I$9="管理職/高プロ",$I$9="裁量",$I$9="固定残業代有",$I$9="(大学・国研等)裁量")</formula>
    </cfRule>
  </conditionalFormatting>
  <conditionalFormatting sqref="K10">
    <cfRule type="expression" dxfId="73" priority="77">
      <formula>OR($I$9="裁量",$I$9="固定残業代有",$I$9="(大学・国研等)裁量")</formula>
    </cfRule>
  </conditionalFormatting>
  <conditionalFormatting sqref="M80">
    <cfRule type="expression" dxfId="72" priority="26">
      <formula>$N$54="固定残業制"</formula>
    </cfRule>
  </conditionalFormatting>
  <conditionalFormatting sqref="M83 M87 O90">
    <cfRule type="expression" dxfId="71" priority="23">
      <formula>$N$54="固定残業制"</formula>
    </cfRule>
  </conditionalFormatting>
  <conditionalFormatting sqref="M84 M88 O91">
    <cfRule type="expression" dxfId="70" priority="22">
      <formula>$N$54="固定残業制"</formula>
    </cfRule>
  </conditionalFormatting>
  <conditionalFormatting sqref="N10">
    <cfRule type="expression" dxfId="69" priority="79">
      <formula>OR($I$9="裁量",$I$9="固定残業代有",$I$9="(大学・国研等)裁量")</formula>
    </cfRule>
  </conditionalFormatting>
  <conditionalFormatting sqref="O10">
    <cfRule type="expression" dxfId="68" priority="80">
      <formula>OR($H$2="あり",$Q$2="あり")</formula>
    </cfRule>
  </conditionalFormatting>
  <conditionalFormatting sqref="O76">
    <cfRule type="expression" dxfId="67" priority="31">
      <formula>OR($N$54="管理職",$N$54="裁量労働制")</formula>
    </cfRule>
  </conditionalFormatting>
  <conditionalFormatting sqref="O77">
    <cfRule type="expression" dxfId="66" priority="10">
      <formula>OR(,$N$54="管理職",$N$54="裁量労働制")</formula>
    </cfRule>
  </conditionalFormatting>
  <conditionalFormatting sqref="O78">
    <cfRule type="expression" dxfId="65" priority="28">
      <formula>OR($N$54="管理職",$N$54="裁量労働制")</formula>
    </cfRule>
  </conditionalFormatting>
  <conditionalFormatting sqref="O80 O84 O88">
    <cfRule type="expression" dxfId="64" priority="17">
      <formula>$N$54="固定残業制"</formula>
    </cfRule>
  </conditionalFormatting>
  <conditionalFormatting sqref="P64 D68 O68:P68">
    <cfRule type="expression" dxfId="63" priority="4">
      <formula>OR($N$54="(大学・国研等)管理職",$N$54="(大学・国研等)裁量労働制")</formula>
    </cfRule>
  </conditionalFormatting>
  <conditionalFormatting sqref="P64 D68 P68 O71">
    <cfRule type="expression" dxfId="62" priority="13">
      <formula>OR($N$54="管理職",$N$54="裁量労働制",$N$54="固定残業制")</formula>
    </cfRule>
  </conditionalFormatting>
  <conditionalFormatting sqref="P65 P69 O72">
    <cfRule type="expression" dxfId="61" priority="8">
      <formula>OR($N$54="管理職",$N$54="裁量労働制",$N$54="固定残業制")</formula>
    </cfRule>
  </conditionalFormatting>
  <conditionalFormatting sqref="P65 P69">
    <cfRule type="expression" dxfId="60" priority="30">
      <formula>OR($N$54="管理職",$N$54="裁量労働制",$N$54="(大学・国研等)管理職",$N$54="(大学・国研等)裁量労働制")</formula>
    </cfRule>
  </conditionalFormatting>
  <conditionalFormatting sqref="Q2">
    <cfRule type="expression" dxfId="59" priority="85">
      <formula>COUNTA($F$1)=1</formula>
    </cfRule>
  </conditionalFormatting>
  <conditionalFormatting sqref="Q10">
    <cfRule type="expression" dxfId="58" priority="81">
      <formula>OR($H$2="あり",$Q$2="あり")</formula>
    </cfRule>
  </conditionalFormatting>
  <conditionalFormatting sqref="AI1">
    <cfRule type="expression" dxfId="55" priority="90">
      <formula>COUNTIF(AI2:AI26,"○")=COUNTA($AH$2:$AH$26)</formula>
    </cfRule>
  </conditionalFormatting>
  <dataValidations count="8">
    <dataValidation type="custom" allowBlank="1" showInputMessage="1" showErrorMessage="1" sqref="I20" xr:uid="{60139867-C44A-4F1C-A66D-B0DF6EFB31C2}">
      <formula1>IF($C20="休日",I20="",I20&gt;"*")</formula1>
    </dataValidation>
    <dataValidation type="list" allowBlank="1" showInputMessage="1" showErrorMessage="1" sqref="C13:C43" xr:uid="{22A8AB54-7D4A-4811-AE8A-DD9619162248}">
      <formula1>$AP$4:$AP$7</formula1>
    </dataValidation>
    <dataValidation type="list" imeMode="on" allowBlank="1" sqref="I9:J9" xr:uid="{83C8FEB4-C63A-4DEF-95F3-120736E35611}">
      <formula1>"通常勤務,管理職/高プロ,裁量,固定残業代有,出向,(大学・国研等)管理職/高プロ,(大学・国研等)裁量,その他"</formula1>
    </dataValidation>
    <dataValidation type="list" allowBlank="1" showInputMessage="1" showErrorMessage="1" sqref="N55:P55" xr:uid="{81ADFD3C-E397-4D99-AB38-DBEF333CA593}">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0B45C32B-8231-4537-992E-84D99639994C}">
      <formula1>0</formula1>
      <formula2>0.999988425925926</formula2>
    </dataValidation>
    <dataValidation type="time" operator="greaterThan" allowBlank="1" showInputMessage="1" showErrorMessage="1" errorTitle="時刻を入力して下さい。" error="0:01以上の時刻を入力して下さい。" sqref="G13:G43 E13:E43" xr:uid="{49B4B5A6-0B76-4A3E-B383-1926460703B4}">
      <formula1>0</formula1>
    </dataValidation>
    <dataValidation type="list" allowBlank="1" showInputMessage="1" showErrorMessage="1" sqref="F1:H1" xr:uid="{B4B20DA6-E4CA-4D12-91EA-F5F637702B16}">
      <formula1>"委託業務従事日誌,助成事業従事日誌"</formula1>
    </dataValidation>
    <dataValidation type="list" allowBlank="1" showInputMessage="1" showErrorMessage="1" sqref="H2 Q2" xr:uid="{C8DCC85C-3051-4965-ACD1-032122B75F6B}">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A8B48FF5-166B-4BC0-A02E-08F28A9F77FE}">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DFDBA1A4-9726-477E-8005-EA8ED61BFE65}">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CFF99BD5-C882-4B7C-A1E7-02979B458C24}">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F6816-DFC6-43BB-BEC2-D750AA7A174B}">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459" customWidth="1" collapsed="1"/>
    <col min="39" max="40" width="10.625" style="459" customWidth="1"/>
    <col min="41" max="44" width="7.625" style="1" hidden="1" customWidth="1" outlineLevel="1"/>
    <col min="45" max="45" width="6.625" style="1" hidden="1" customWidth="1" outlineLevel="1"/>
    <col min="46" max="46" width="10.625" style="459" customWidth="1" collapsed="1"/>
    <col min="47" max="104" width="10.625" style="459" customWidth="1"/>
    <col min="105" max="16384" width="9" style="1"/>
  </cols>
  <sheetData>
    <row r="1" spans="1:104" ht="17.100000000000001" customHeight="1" thickBot="1">
      <c r="A1" s="338" t="s">
        <v>176</v>
      </c>
      <c r="B1" s="339"/>
      <c r="C1" s="339"/>
      <c r="D1" s="339"/>
      <c r="E1" s="339"/>
      <c r="F1" s="340" t="s">
        <v>110</v>
      </c>
      <c r="G1" s="341"/>
      <c r="H1" s="341"/>
      <c r="I1" s="342" t="str">
        <f>IF(AI1="エラーなし","-","コメント(S列)をご確認ください。")</f>
        <v>コメント(S列)をご確認ください。</v>
      </c>
      <c r="J1" s="343"/>
      <c r="K1" s="343"/>
      <c r="L1" s="343"/>
      <c r="M1" s="343"/>
      <c r="N1" s="34" t="str">
        <f>IF($F$1="委託業務従事日誌","契約管理番号：","事業番号：")</f>
        <v>契約管理番号：</v>
      </c>
      <c r="O1" s="344" t="s">
        <v>162</v>
      </c>
      <c r="P1" s="345"/>
      <c r="Q1" s="12" t="str">
        <f>IF($F$1="委託業務従事日誌","別紙７","")</f>
        <v>別紙７</v>
      </c>
      <c r="R1" s="346" t="s">
        <v>50</v>
      </c>
      <c r="S1" s="85" t="s">
        <v>94</v>
      </c>
      <c r="T1" s="105"/>
      <c r="U1" s="80"/>
      <c r="V1" s="80"/>
      <c r="W1" s="80"/>
      <c r="X1" s="80"/>
      <c r="Y1" s="331" t="s">
        <v>77</v>
      </c>
      <c r="Z1" s="331" t="s">
        <v>78</v>
      </c>
      <c r="AA1" s="331" t="s">
        <v>79</v>
      </c>
      <c r="AB1" s="331" t="s">
        <v>80</v>
      </c>
      <c r="AC1" s="331" t="s">
        <v>83</v>
      </c>
      <c r="AD1" s="331" t="s">
        <v>81</v>
      </c>
      <c r="AE1" s="331" t="s">
        <v>82</v>
      </c>
      <c r="AF1" s="331" t="s">
        <v>127</v>
      </c>
      <c r="AG1" s="331"/>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3" t="s">
        <v>14</v>
      </c>
      <c r="B2" s="334"/>
      <c r="C2" s="334"/>
      <c r="D2" s="334"/>
      <c r="E2" s="334"/>
      <c r="F2" s="334"/>
      <c r="G2" s="334"/>
      <c r="H2" s="102"/>
      <c r="I2" s="103"/>
      <c r="J2" s="103"/>
      <c r="K2" s="103"/>
      <c r="L2" s="103"/>
      <c r="M2" s="103"/>
      <c r="N2" s="103"/>
      <c r="O2" s="103"/>
      <c r="P2" s="103" t="s">
        <v>20</v>
      </c>
      <c r="Q2" s="79"/>
      <c r="R2" s="347"/>
      <c r="S2" s="80" t="str" cm="1">
        <f t="array" ref="S2">IF(AND(AI2="○",AI3="○"),"○",_xlfn.IFS(AI2="○","",AI2="✕","✕　"&amp;AJ2&amp;"　　")&amp;_xlfn.IFS(AI3="○","",AI3="✕","✕　"&amp;AJ3))</f>
        <v>○</v>
      </c>
      <c r="T2" s="80"/>
      <c r="W2" s="80"/>
      <c r="X2" s="80"/>
      <c r="Y2" s="332"/>
      <c r="Z2" s="332"/>
      <c r="AA2" s="332"/>
      <c r="AB2" s="332"/>
      <c r="AC2" s="332"/>
      <c r="AD2" s="332"/>
      <c r="AE2" s="332"/>
      <c r="AF2" s="332"/>
      <c r="AG2" s="332"/>
      <c r="AH2" s="181" t="s">
        <v>33</v>
      </c>
      <c r="AI2" s="182" t="str">
        <f>IF(A1="","✕","○")</f>
        <v>○</v>
      </c>
      <c r="AJ2" s="78" t="s">
        <v>43</v>
      </c>
    </row>
    <row r="3" spans="1:104" ht="17.100000000000001" customHeight="1" thickBot="1">
      <c r="A3" s="335" t="str">
        <f>IF($F$1="委託業務従事日誌","委託業務の名称：","助成事業の名称：")</f>
        <v>委託業務の名称：</v>
      </c>
      <c r="B3" s="327"/>
      <c r="C3" s="327"/>
      <c r="D3" s="327"/>
      <c r="E3" s="325" t="s">
        <v>133</v>
      </c>
      <c r="F3" s="326"/>
      <c r="G3" s="326"/>
      <c r="H3" s="326"/>
      <c r="I3" s="326"/>
      <c r="J3" s="326"/>
      <c r="K3" s="326"/>
      <c r="L3" s="326"/>
      <c r="M3" s="326"/>
      <c r="N3" s="326"/>
      <c r="O3" s="326"/>
      <c r="P3" s="326"/>
      <c r="Q3" s="98"/>
      <c r="R3" s="347"/>
      <c r="S3" s="80" t="str" cm="1">
        <f t="array" ref="S3">IF(AND(AI4="○",AI5="○"),"○",_xlfn.IFS(AI4="○","",AI4="✕","✕　"&amp;AJ4&amp;"　　")&amp;_xlfn.IFS(AI5="○","",AI5="✕","✕　"&amp;AJ5))</f>
        <v>✕　“他のNEDO事業有無”が未選択。　　✕　“他の公的事業有無”が未選択。</v>
      </c>
      <c r="T3" s="80"/>
      <c r="W3" s="80"/>
      <c r="X3" s="80"/>
      <c r="Y3" s="332"/>
      <c r="Z3" s="332"/>
      <c r="AA3" s="332"/>
      <c r="AB3" s="332"/>
      <c r="AC3" s="332"/>
      <c r="AD3" s="332"/>
      <c r="AE3" s="332"/>
      <c r="AF3" s="332"/>
      <c r="AG3" s="332"/>
      <c r="AH3" s="183" t="s">
        <v>32</v>
      </c>
      <c r="AI3" s="184" t="str">
        <f>IF(O1="","✕","○")</f>
        <v>○</v>
      </c>
      <c r="AJ3" s="78" t="s">
        <v>38</v>
      </c>
      <c r="AO3" s="170" t="s">
        <v>114</v>
      </c>
      <c r="AP3" s="172" t="s">
        <v>113</v>
      </c>
      <c r="AQ3" s="3"/>
      <c r="AR3" s="3"/>
      <c r="AS3" s="3"/>
    </row>
    <row r="4" spans="1:104" ht="17.100000000000001" customHeight="1" thickBot="1">
      <c r="A4" s="336"/>
      <c r="B4" s="337"/>
      <c r="C4" s="337"/>
      <c r="D4" s="337"/>
      <c r="E4" s="325" t="s">
        <v>132</v>
      </c>
      <c r="F4" s="326"/>
      <c r="G4" s="326"/>
      <c r="H4" s="326"/>
      <c r="I4" s="326"/>
      <c r="J4" s="326"/>
      <c r="K4" s="326"/>
      <c r="L4" s="326"/>
      <c r="M4" s="326"/>
      <c r="N4" s="326"/>
      <c r="O4" s="326"/>
      <c r="P4" s="326"/>
      <c r="Q4" s="98"/>
      <c r="S4" s="80" t="str">
        <f>IF(COUNTA(E3:P5)&gt;=1,"○","✕ "&amp;AJ6)</f>
        <v>○</v>
      </c>
      <c r="T4" s="80"/>
      <c r="W4" s="80"/>
      <c r="X4" s="80"/>
      <c r="Y4" s="332"/>
      <c r="Z4" s="332"/>
      <c r="AA4" s="332"/>
      <c r="AB4" s="332"/>
      <c r="AC4" s="332"/>
      <c r="AD4" s="332"/>
      <c r="AE4" s="332"/>
      <c r="AF4" s="332"/>
      <c r="AG4" s="332"/>
      <c r="AH4" s="183" t="s">
        <v>31</v>
      </c>
      <c r="AI4" s="184" t="str" cm="1">
        <f t="array" ref="AI4">_xlfn.IFS(H2="あり","○",H2="なし","○",TRUE,"✕")</f>
        <v>✕</v>
      </c>
      <c r="AJ4" s="78" t="s">
        <v>39</v>
      </c>
      <c r="AO4" s="171">
        <f>I9</f>
        <v>0</v>
      </c>
      <c r="AP4" s="173" t="e">
        <f>VLOOKUP($AO$4,$AO$11:$AS$19,2,)</f>
        <v>#N/A</v>
      </c>
      <c r="AQ4" s="3"/>
      <c r="AR4" s="3"/>
      <c r="AS4" s="3"/>
    </row>
    <row r="5" spans="1:104" ht="17.100000000000001" customHeight="1">
      <c r="A5" s="336"/>
      <c r="B5" s="337"/>
      <c r="C5" s="337"/>
      <c r="D5" s="337"/>
      <c r="E5" s="325" t="s">
        <v>163</v>
      </c>
      <c r="F5" s="326"/>
      <c r="G5" s="326"/>
      <c r="H5" s="326"/>
      <c r="I5" s="326"/>
      <c r="J5" s="326"/>
      <c r="K5" s="326"/>
      <c r="L5" s="326"/>
      <c r="M5" s="326"/>
      <c r="N5" s="326"/>
      <c r="O5" s="326"/>
      <c r="P5" s="326"/>
      <c r="Q5" s="98"/>
      <c r="R5" s="82"/>
      <c r="S5" s="80"/>
      <c r="T5" s="80"/>
      <c r="U5" s="29"/>
      <c r="V5" s="29"/>
      <c r="W5" s="80"/>
      <c r="X5" s="80"/>
      <c r="Y5" s="332"/>
      <c r="Z5" s="332"/>
      <c r="AA5" s="332"/>
      <c r="AB5" s="332"/>
      <c r="AC5" s="332"/>
      <c r="AD5" s="332"/>
      <c r="AE5" s="332"/>
      <c r="AF5" s="332"/>
      <c r="AG5" s="332"/>
      <c r="AH5" s="183" t="s">
        <v>30</v>
      </c>
      <c r="AI5" s="184" t="str" cm="1">
        <f t="array" ref="AI5">_xlfn.IFS(Q2="あり","○",Q2="なし","○",TRUE,"✕")</f>
        <v>✕</v>
      </c>
      <c r="AJ5" s="78" t="s">
        <v>95</v>
      </c>
      <c r="AO5" s="160"/>
      <c r="AP5" s="174" t="e">
        <f>VLOOKUP($AO$4,$AO$11:$AS$19,3,)</f>
        <v>#N/A</v>
      </c>
      <c r="AQ5" s="3"/>
      <c r="AR5" s="3"/>
      <c r="AS5" s="3"/>
    </row>
    <row r="6" spans="1:104" ht="17.100000000000001" customHeight="1">
      <c r="A6" s="335" t="str">
        <f>IF($F$1="委託業務従事日誌","再委託等項目：","委託・共同研究項目：")</f>
        <v>再委託等項目：</v>
      </c>
      <c r="B6" s="327"/>
      <c r="C6" s="327"/>
      <c r="D6" s="327"/>
      <c r="E6" s="325" t="s">
        <v>15</v>
      </c>
      <c r="F6" s="326"/>
      <c r="G6" s="326"/>
      <c r="H6" s="326"/>
      <c r="I6" s="326"/>
      <c r="J6" s="326"/>
      <c r="K6" s="326"/>
      <c r="L6" s="326"/>
      <c r="M6" s="326"/>
      <c r="N6" s="326"/>
      <c r="O6" s="326"/>
      <c r="P6" s="326"/>
      <c r="Q6" s="98"/>
      <c r="S6" s="80"/>
      <c r="T6" s="80"/>
      <c r="W6" s="80"/>
      <c r="X6" s="80"/>
      <c r="Y6" s="332"/>
      <c r="Z6" s="332"/>
      <c r="AA6" s="332"/>
      <c r="AB6" s="332"/>
      <c r="AC6" s="332"/>
      <c r="AD6" s="332"/>
      <c r="AE6" s="332"/>
      <c r="AF6" s="332"/>
      <c r="AG6" s="332"/>
      <c r="AH6" s="183" t="s">
        <v>29</v>
      </c>
      <c r="AI6" s="184" t="str">
        <f>IF(COUNTA(E3:P5)&gt;=1,"○","✕")</f>
        <v>○</v>
      </c>
      <c r="AJ6" s="78" t="s">
        <v>40</v>
      </c>
      <c r="AO6" s="160"/>
      <c r="AP6" s="174" t="e">
        <f>VLOOKUP($AO$4,$AO$11:$AS$19,4,)</f>
        <v>#N/A</v>
      </c>
      <c r="AQ6" s="3"/>
      <c r="AR6" s="3"/>
      <c r="AS6" s="3"/>
    </row>
    <row r="7" spans="1:104" ht="17.100000000000001" customHeight="1" thickBot="1">
      <c r="A7" s="97"/>
      <c r="B7" s="104"/>
      <c r="C7" s="327" t="str">
        <f>IF($F$1="委託業務従事日誌","委託先等名称：","助成先等名称：")</f>
        <v>委託先等名称：</v>
      </c>
      <c r="D7" s="328"/>
      <c r="E7" s="325" t="s">
        <v>129</v>
      </c>
      <c r="F7" s="326"/>
      <c r="G7" s="326"/>
      <c r="H7" s="326"/>
      <c r="I7" s="326"/>
      <c r="J7" s="326"/>
      <c r="K7" s="326"/>
      <c r="L7" s="326"/>
      <c r="M7" s="326"/>
      <c r="N7" s="326"/>
      <c r="O7" s="326"/>
      <c r="P7" s="326"/>
      <c r="Q7" s="98"/>
      <c r="R7" s="81" t="s">
        <v>49</v>
      </c>
      <c r="S7" s="80" t="str" cm="1">
        <f t="array" ref="S7">IF(COUNTA(E7)&gt;=1,_xlfn.IFS(E7=" ","✕"&amp;AJ7,E7="　","✕"&amp;AJ7,TRUE,"○"),"✕"&amp;AJ7)</f>
        <v>○</v>
      </c>
      <c r="T7" s="80"/>
      <c r="U7" s="30"/>
      <c r="V7" s="30"/>
      <c r="W7" s="80"/>
      <c r="X7" s="80"/>
      <c r="Y7" s="332"/>
      <c r="Z7" s="332"/>
      <c r="AA7" s="332"/>
      <c r="AB7" s="332"/>
      <c r="AC7" s="332"/>
      <c r="AD7" s="332"/>
      <c r="AE7" s="332"/>
      <c r="AF7" s="332"/>
      <c r="AG7" s="332"/>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8" t="s">
        <v>75</v>
      </c>
      <c r="D8" s="328"/>
      <c r="E8" s="377" t="s">
        <v>130</v>
      </c>
      <c r="F8" s="378"/>
      <c r="G8" s="378"/>
      <c r="H8" s="378"/>
      <c r="J8" s="35"/>
      <c r="K8" s="53"/>
      <c r="L8" s="53" t="str">
        <f>IF($F$1="委託業務従事日誌","業務管理者等","主任研究者等")&amp;"　所属："</f>
        <v>業務管理者等　所属：</v>
      </c>
      <c r="M8" s="53"/>
      <c r="N8" s="377" t="s">
        <v>134</v>
      </c>
      <c r="O8" s="378"/>
      <c r="P8" s="378"/>
      <c r="Q8" s="99"/>
      <c r="R8" s="81" t="s">
        <v>49</v>
      </c>
      <c r="S8" s="80" t="str" cm="1">
        <f t="array" ref="S8">_xlfn.IFS(AND(COUNTA(E8)&gt;=1,COUNTA(N8)&gt;=1),"○",TRUE,IF(COUNTA(E8)&gt;=1,"","✕ "&amp;AJ8&amp;" ")&amp;IF(COUNTA(N8)&gt;=1,"","✕ "&amp;AJ10))</f>
        <v>○</v>
      </c>
      <c r="T8" s="80"/>
      <c r="W8" s="80"/>
      <c r="X8" s="80"/>
      <c r="Y8" s="332"/>
      <c r="Z8" s="332"/>
      <c r="AA8" s="332"/>
      <c r="AB8" s="332"/>
      <c r="AC8" s="332"/>
      <c r="AD8" s="332"/>
      <c r="AE8" s="332"/>
      <c r="AF8" s="332"/>
      <c r="AG8" s="332"/>
      <c r="AH8" s="185" t="s">
        <v>97</v>
      </c>
      <c r="AI8" s="184" t="str">
        <f>IF(COUNTA(E8)&gt;=1,"○","✕")</f>
        <v>○</v>
      </c>
      <c r="AJ8" s="78" t="s">
        <v>96</v>
      </c>
      <c r="AO8" s="160"/>
      <c r="AP8" s="192"/>
      <c r="AQ8" s="3"/>
      <c r="AR8" s="3"/>
      <c r="AS8" s="3"/>
    </row>
    <row r="9" spans="1:104" ht="21" customHeight="1">
      <c r="A9" s="379" t="s">
        <v>107</v>
      </c>
      <c r="B9" s="158"/>
      <c r="C9" s="108"/>
      <c r="D9" s="106" t="s">
        <v>3</v>
      </c>
      <c r="E9" s="377" t="s">
        <v>177</v>
      </c>
      <c r="F9" s="377"/>
      <c r="G9" s="377"/>
      <c r="H9" s="377"/>
      <c r="I9" s="381"/>
      <c r="J9" s="382"/>
      <c r="K9" s="52"/>
      <c r="L9" s="52" t="s">
        <v>6</v>
      </c>
      <c r="M9" s="52"/>
      <c r="N9" s="377" t="s">
        <v>131</v>
      </c>
      <c r="O9" s="378"/>
      <c r="P9" s="378"/>
      <c r="Q9" s="99"/>
      <c r="R9" s="81" t="s">
        <v>49</v>
      </c>
      <c r="S9" s="80" t="str" cm="1">
        <f t="array" ref="S9">_xlfn.IFS(AND(COUNTA(E9)&gt;=1,COUNTA(N9)&gt;=1),"○",TRUE,IF(COUNTA(E9)&gt;=1,"","✕ "&amp;AJ9&amp;" ")&amp;IF(COUNTA(N9)&gt;=1,"","✕ "&amp;AJ11))</f>
        <v>○</v>
      </c>
      <c r="T9" s="80"/>
      <c r="W9" s="80"/>
      <c r="X9" s="80"/>
      <c r="Y9" s="332"/>
      <c r="Z9" s="332"/>
      <c r="AA9" s="332"/>
      <c r="AB9" s="332"/>
      <c r="AC9" s="332"/>
      <c r="AD9" s="332"/>
      <c r="AE9" s="332"/>
      <c r="AF9" s="332"/>
      <c r="AG9" s="332"/>
      <c r="AH9" s="183" t="s">
        <v>99</v>
      </c>
      <c r="AI9" s="184" t="str">
        <f>IF(COUNTA(E9)&gt;=1,"○","✕")</f>
        <v>○</v>
      </c>
      <c r="AJ9" s="78" t="s">
        <v>98</v>
      </c>
      <c r="AO9" s="160"/>
      <c r="AP9" s="159"/>
      <c r="AQ9" s="3"/>
      <c r="AR9" s="3"/>
      <c r="AS9" s="3"/>
    </row>
    <row r="10" spans="1:104" ht="30" customHeight="1" thickBot="1">
      <c r="A10" s="380"/>
      <c r="B10" s="70">
        <f>COUNTIF($B$13:$B$43,"月")+COUNTIF($B$13:$B$43,"火")+COUNTIF($B$13:$B$43,"水")+COUNTIF($B$13:$B$43,"木")+COUNTIF($B$13:$B$43,"金")+COUNTIF($B$13:$B$43,"土")+COUNTIF($B$13:$B$43,"日")-COUNTIF($C$13:$C$43,"休日")-COUNTIF($C$13:$C$43,"休日出勤")-COUNTIF($C$13:$C$43,"振休")-COUNTIF($C$13:$C$43,"代休")</f>
        <v>21</v>
      </c>
      <c r="C10" s="383" t="str">
        <f>"←稼働"&amp;F54&amp;"日
 + "&amp;"休暇"&amp;E54&amp;"日"</f>
        <v>←稼働21日
 + 休暇0日</v>
      </c>
      <c r="D10" s="384"/>
      <c r="E10" s="385" t="str">
        <f>IF(OR(I9="管理職/高プロ",I9="固定残業代有",I9="(大学・国研等)管理職/高プロ"),"所定労働時間                                                                                                                                                                                              (h/日)","")</f>
        <v/>
      </c>
      <c r="F10" s="386"/>
      <c r="G10" s="100"/>
      <c r="H10" s="329" t="str" cm="1">
        <f t="array" ref="H10">_xlfn.IFS(OR(N54="管理職",N54="裁量労働制",N54="固定残業制"),"時間休(h/月)",OR(N54="(大学・国研等)裁量労働制"),"給与支給上の休日労働時間(h/月)",TRUE,"")</f>
        <v/>
      </c>
      <c r="I10" s="330"/>
      <c r="J10" s="107"/>
      <c r="K10" s="329" t="str" cm="1">
        <f t="array" ref="K10">_xlfn.IFS(OR(N54="裁量労働制",N54="(大学・国研等)裁量労働制"),"労基提出した協定上
の みなし時間(h/日)",N54="固定残業制","雇用契約に記載の
固定残業時間(h/月)",TRUE,"")</f>
        <v/>
      </c>
      <c r="L10" s="330"/>
      <c r="M10" s="330"/>
      <c r="N10" s="107"/>
      <c r="O10" s="361" t="str" cm="1">
        <f t="array" ref="O10">_xlfn.IFS(OR(H2="あり",Q2="あり"),"他の公的事業
従事(h/月)",AND(H2="なし",Q2="なし"),"",TRUE,"")</f>
        <v/>
      </c>
      <c r="P10" s="330"/>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2"/>
      <c r="Z10" s="332"/>
      <c r="AA10" s="332"/>
      <c r="AB10" s="332"/>
      <c r="AC10" s="332"/>
      <c r="AD10" s="332"/>
      <c r="AE10" s="332"/>
      <c r="AF10" s="332"/>
      <c r="AG10" s="332"/>
      <c r="AH10" s="183" t="s">
        <v>100</v>
      </c>
      <c r="AI10" s="184" t="str">
        <f>IF(COUNTA(N8)&gt;=1,"○","✕")</f>
        <v>○</v>
      </c>
      <c r="AJ10" s="78" t="s">
        <v>101</v>
      </c>
      <c r="AO10" s="94"/>
      <c r="AP10" s="3"/>
      <c r="AQ10" s="3"/>
      <c r="AR10" s="3"/>
      <c r="AS10" s="3"/>
    </row>
    <row r="11" spans="1:104" s="3" customFormat="1" ht="17.100000000000001" customHeight="1" thickBot="1">
      <c r="A11" s="362" t="s">
        <v>0</v>
      </c>
      <c r="B11" s="364" t="s">
        <v>1</v>
      </c>
      <c r="C11" s="366" t="s">
        <v>92</v>
      </c>
      <c r="D11" s="368" t="s">
        <v>9</v>
      </c>
      <c r="E11" s="369"/>
      <c r="F11" s="369"/>
      <c r="G11" s="370"/>
      <c r="H11" s="371" t="s">
        <v>7</v>
      </c>
      <c r="I11" s="371" t="s">
        <v>8</v>
      </c>
      <c r="J11" s="373" t="s">
        <v>91</v>
      </c>
      <c r="K11" s="373"/>
      <c r="L11" s="373"/>
      <c r="M11" s="373"/>
      <c r="N11" s="373"/>
      <c r="O11" s="373"/>
      <c r="P11" s="373"/>
      <c r="Q11" s="374"/>
      <c r="R11" s="81"/>
      <c r="S11" s="110"/>
      <c r="T11" s="80"/>
      <c r="W11" s="80"/>
      <c r="X11" s="80"/>
      <c r="Y11" s="332"/>
      <c r="Z11" s="332"/>
      <c r="AA11" s="332"/>
      <c r="AB11" s="332"/>
      <c r="AC11" s="332"/>
      <c r="AD11" s="332"/>
      <c r="AE11" s="332"/>
      <c r="AF11" s="332"/>
      <c r="AG11" s="332"/>
      <c r="AH11" s="183" t="s">
        <v>103</v>
      </c>
      <c r="AI11" s="184" t="str">
        <f>IF(COUNTA(N9)&gt;=1,"○","✕")</f>
        <v>○</v>
      </c>
      <c r="AJ11" s="78" t="s">
        <v>102</v>
      </c>
      <c r="AK11" s="1"/>
      <c r="AL11" s="459"/>
      <c r="AM11" s="459"/>
      <c r="AN11" s="459"/>
      <c r="AO11" s="166" t="s">
        <v>114</v>
      </c>
      <c r="AP11" s="177" t="s">
        <v>113</v>
      </c>
      <c r="AQ11" s="177"/>
      <c r="AR11" s="177"/>
      <c r="AS11" s="165"/>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row>
    <row r="12" spans="1:104" s="3" customFormat="1" ht="17.100000000000001" customHeight="1" thickBot="1">
      <c r="A12" s="363"/>
      <c r="B12" s="365"/>
      <c r="C12" s="367"/>
      <c r="D12" s="49" t="s">
        <v>4</v>
      </c>
      <c r="E12" s="4" t="s">
        <v>5</v>
      </c>
      <c r="F12" s="5" t="s">
        <v>4</v>
      </c>
      <c r="G12" s="4" t="s">
        <v>5</v>
      </c>
      <c r="H12" s="372"/>
      <c r="I12" s="372"/>
      <c r="J12" s="375"/>
      <c r="K12" s="375"/>
      <c r="L12" s="375"/>
      <c r="M12" s="375"/>
      <c r="N12" s="375"/>
      <c r="O12" s="375"/>
      <c r="P12" s="375"/>
      <c r="Q12" s="376"/>
      <c r="R12" s="81"/>
      <c r="S12" s="110" t="str">
        <f>IF(TEXT(ABS((E23-D23)+(G23-F23)-H23),IF((E23-D23)+(G23-F23)&lt;H23,"-[h]:mm","[h]:mm"))&lt;"0:00"*1,"✕","○")</f>
        <v>○</v>
      </c>
      <c r="T12" s="80"/>
      <c r="W12" s="80"/>
      <c r="X12" s="80"/>
      <c r="Y12" s="332"/>
      <c r="Z12" s="332"/>
      <c r="AA12" s="332"/>
      <c r="AB12" s="332"/>
      <c r="AC12" s="332"/>
      <c r="AD12" s="332"/>
      <c r="AE12" s="332"/>
      <c r="AF12" s="332"/>
      <c r="AG12" s="332"/>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459"/>
      <c r="AM12" s="459"/>
      <c r="AN12" s="459"/>
      <c r="AO12" s="169" t="s">
        <v>115</v>
      </c>
      <c r="AP12" s="178" t="s">
        <v>15</v>
      </c>
      <c r="AQ12" s="175" t="s">
        <v>123</v>
      </c>
      <c r="AR12" s="175" t="s">
        <v>15</v>
      </c>
      <c r="AS12" s="164" t="s">
        <v>15</v>
      </c>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row>
    <row r="13" spans="1:104" ht="17.100000000000001" customHeight="1" thickTop="1">
      <c r="A13" s="31">
        <f>DATEVALUE(TEXT(SUBSTITUTE(SUBSTITUTE(SUBSTITUTE($A$1,"元","１"),"分",""),"度","")&amp;"１日","yyyy/mm/d"))</f>
        <v>46082</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36"/>
      <c r="K13" s="437"/>
      <c r="L13" s="437"/>
      <c r="M13" s="437"/>
      <c r="N13" s="437"/>
      <c r="O13" s="437"/>
      <c r="P13" s="437"/>
      <c r="Q13" s="43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46083</v>
      </c>
      <c r="B14" s="46" t="str">
        <f>TEXT(A14,"aaa")</f>
        <v>月</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39"/>
      <c r="K14" s="440"/>
      <c r="L14" s="440"/>
      <c r="M14" s="440"/>
      <c r="N14" s="440"/>
      <c r="O14" s="440"/>
      <c r="P14" s="440"/>
      <c r="Q14" s="441"/>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46084</v>
      </c>
      <c r="B15" s="46" t="str">
        <f t="shared" ref="B15:B18" si="2">TEXT(A15,"aaa")</f>
        <v>火</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39"/>
      <c r="K15" s="440"/>
      <c r="L15" s="440"/>
      <c r="M15" s="440"/>
      <c r="N15" s="440"/>
      <c r="O15" s="440"/>
      <c r="P15" s="440"/>
      <c r="Q15" s="441"/>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46085</v>
      </c>
      <c r="B16" s="46" t="str">
        <f t="shared" si="2"/>
        <v>水</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39"/>
      <c r="K16" s="440"/>
      <c r="L16" s="440"/>
      <c r="M16" s="440"/>
      <c r="N16" s="440"/>
      <c r="O16" s="440"/>
      <c r="P16" s="440"/>
      <c r="Q16" s="441"/>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46086</v>
      </c>
      <c r="B17" s="46" t="str">
        <f t="shared" si="2"/>
        <v>木</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39"/>
      <c r="K17" s="440"/>
      <c r="L17" s="440"/>
      <c r="M17" s="440"/>
      <c r="N17" s="440"/>
      <c r="O17" s="440"/>
      <c r="P17" s="440"/>
      <c r="Q17" s="44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46087</v>
      </c>
      <c r="B18" s="47" t="str">
        <f t="shared" si="2"/>
        <v>金</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39"/>
      <c r="K18" s="440"/>
      <c r="L18" s="440"/>
      <c r="M18" s="440"/>
      <c r="N18" s="440"/>
      <c r="O18" s="440"/>
      <c r="P18" s="440"/>
      <c r="Q18" s="441"/>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46088</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2"/>
      <c r="K19" s="443"/>
      <c r="L19" s="443"/>
      <c r="M19" s="443"/>
      <c r="N19" s="443"/>
      <c r="O19" s="443"/>
      <c r="P19" s="443"/>
      <c r="Q19" s="44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46089</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45"/>
      <c r="K20" s="446"/>
      <c r="L20" s="446"/>
      <c r="M20" s="446"/>
      <c r="N20" s="446"/>
      <c r="O20" s="446"/>
      <c r="P20" s="446"/>
      <c r="Q20" s="447"/>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46090</v>
      </c>
      <c r="B21" s="46" t="str">
        <f t="shared" ref="B21:B43" si="6">TEXT(A21,"aaa")</f>
        <v>月</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39"/>
      <c r="K21" s="440"/>
      <c r="L21" s="440"/>
      <c r="M21" s="440"/>
      <c r="N21" s="440"/>
      <c r="O21" s="440"/>
      <c r="P21" s="440"/>
      <c r="Q21" s="441"/>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46091</v>
      </c>
      <c r="B22" s="46" t="str">
        <f t="shared" si="6"/>
        <v>火</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39"/>
      <c r="K22" s="440"/>
      <c r="L22" s="440"/>
      <c r="M22" s="440"/>
      <c r="N22" s="440"/>
      <c r="O22" s="440"/>
      <c r="P22" s="440"/>
      <c r="Q22" s="441"/>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46092</v>
      </c>
      <c r="B23" s="46" t="str">
        <f t="shared" si="6"/>
        <v>水</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39"/>
      <c r="K23" s="440"/>
      <c r="L23" s="440"/>
      <c r="M23" s="440"/>
      <c r="N23" s="440"/>
      <c r="O23" s="440"/>
      <c r="P23" s="440"/>
      <c r="Q23" s="441"/>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46093</v>
      </c>
      <c r="B24" s="46" t="str">
        <f t="shared" si="6"/>
        <v>木</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39"/>
      <c r="K24" s="440"/>
      <c r="L24" s="440"/>
      <c r="M24" s="440"/>
      <c r="N24" s="440"/>
      <c r="O24" s="440"/>
      <c r="P24" s="440"/>
      <c r="Q24" s="44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46094</v>
      </c>
      <c r="B25" s="46" t="str">
        <f t="shared" si="6"/>
        <v>金</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39"/>
      <c r="K25" s="440"/>
      <c r="L25" s="440"/>
      <c r="M25" s="440"/>
      <c r="N25" s="440"/>
      <c r="O25" s="440"/>
      <c r="P25" s="440"/>
      <c r="Q25" s="441"/>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46095</v>
      </c>
      <c r="B26" s="46" t="str">
        <f t="shared" si="6"/>
        <v>土</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439"/>
      <c r="K26" s="440"/>
      <c r="L26" s="440"/>
      <c r="M26" s="440"/>
      <c r="N26" s="440"/>
      <c r="O26" s="440"/>
      <c r="P26" s="440"/>
      <c r="Q26" s="441"/>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46096</v>
      </c>
      <c r="B27" s="46" t="str">
        <f t="shared" si="6"/>
        <v>日</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442"/>
      <c r="K27" s="443"/>
      <c r="L27" s="443"/>
      <c r="M27" s="443"/>
      <c r="N27" s="443"/>
      <c r="O27" s="443"/>
      <c r="P27" s="443"/>
      <c r="Q27" s="44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46097</v>
      </c>
      <c r="B28" s="46" t="str">
        <f t="shared" si="6"/>
        <v>月</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8"/>
      <c r="K28" s="446"/>
      <c r="L28" s="446"/>
      <c r="M28" s="446"/>
      <c r="N28" s="446"/>
      <c r="O28" s="446"/>
      <c r="P28" s="446"/>
      <c r="Q28" s="44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46098</v>
      </c>
      <c r="B29" s="46" t="str">
        <f t="shared" si="6"/>
        <v>火</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39"/>
      <c r="K29" s="440"/>
      <c r="L29" s="440"/>
      <c r="M29" s="440"/>
      <c r="N29" s="440"/>
      <c r="O29" s="440"/>
      <c r="P29" s="440"/>
      <c r="Q29" s="441"/>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46099</v>
      </c>
      <c r="B30" s="46" t="str">
        <f t="shared" si="6"/>
        <v>水</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39"/>
      <c r="K30" s="440"/>
      <c r="L30" s="440"/>
      <c r="M30" s="440"/>
      <c r="N30" s="440"/>
      <c r="O30" s="440"/>
      <c r="P30" s="440"/>
      <c r="Q30" s="441"/>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46100</v>
      </c>
      <c r="B31" s="46" t="str">
        <f t="shared" si="6"/>
        <v>木</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39"/>
      <c r="K31" s="440"/>
      <c r="L31" s="440"/>
      <c r="M31" s="440"/>
      <c r="N31" s="440"/>
      <c r="O31" s="440"/>
      <c r="P31" s="440"/>
      <c r="Q31" s="441"/>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46101</v>
      </c>
      <c r="B32" s="46" t="str">
        <f t="shared" si="6"/>
        <v>金</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39"/>
      <c r="K32" s="440"/>
      <c r="L32" s="440"/>
      <c r="M32" s="440"/>
      <c r="N32" s="440"/>
      <c r="O32" s="440"/>
      <c r="P32" s="440"/>
      <c r="Q32" s="441"/>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46102</v>
      </c>
      <c r="B33" s="46" t="str">
        <f t="shared" si="6"/>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39"/>
      <c r="K33" s="440"/>
      <c r="L33" s="440"/>
      <c r="M33" s="440"/>
      <c r="N33" s="440"/>
      <c r="O33" s="440"/>
      <c r="P33" s="440"/>
      <c r="Q33" s="441"/>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46103</v>
      </c>
      <c r="B34" s="46" t="str">
        <f t="shared" si="6"/>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39"/>
      <c r="K34" s="440"/>
      <c r="L34" s="440"/>
      <c r="M34" s="440"/>
      <c r="N34" s="440"/>
      <c r="O34" s="440"/>
      <c r="P34" s="440"/>
      <c r="Q34" s="441"/>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46104</v>
      </c>
      <c r="B35" s="46" t="str">
        <f t="shared" si="6"/>
        <v>月</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2"/>
      <c r="K35" s="443"/>
      <c r="L35" s="443"/>
      <c r="M35" s="443"/>
      <c r="N35" s="443"/>
      <c r="O35" s="443"/>
      <c r="P35" s="443"/>
      <c r="Q35" s="44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46105</v>
      </c>
      <c r="B36" s="46" t="str">
        <f t="shared" si="6"/>
        <v>火</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49"/>
      <c r="K36" s="446"/>
      <c r="L36" s="446"/>
      <c r="M36" s="446"/>
      <c r="N36" s="446"/>
      <c r="O36" s="446"/>
      <c r="P36" s="446"/>
      <c r="Q36" s="44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46106</v>
      </c>
      <c r="B37" s="46" t="str">
        <f t="shared" si="6"/>
        <v>水</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39"/>
      <c r="K37" s="440"/>
      <c r="L37" s="440"/>
      <c r="M37" s="440"/>
      <c r="N37" s="440"/>
      <c r="O37" s="440"/>
      <c r="P37" s="440"/>
      <c r="Q37" s="441"/>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46107</v>
      </c>
      <c r="B38" s="46" t="str">
        <f t="shared" si="6"/>
        <v>木</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39"/>
      <c r="K38" s="440"/>
      <c r="L38" s="440"/>
      <c r="M38" s="440"/>
      <c r="N38" s="440"/>
      <c r="O38" s="440"/>
      <c r="P38" s="440"/>
      <c r="Q38" s="441"/>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46108</v>
      </c>
      <c r="B39" s="46" t="str">
        <f t="shared" si="6"/>
        <v>金</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39"/>
      <c r="K39" s="440"/>
      <c r="L39" s="440"/>
      <c r="M39" s="440"/>
      <c r="N39" s="440"/>
      <c r="O39" s="440"/>
      <c r="P39" s="440"/>
      <c r="Q39" s="441"/>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46109</v>
      </c>
      <c r="B40" s="46" t="str">
        <f t="shared" si="6"/>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39"/>
      <c r="K40" s="440"/>
      <c r="L40" s="440"/>
      <c r="M40" s="440"/>
      <c r="N40" s="440"/>
      <c r="O40" s="440"/>
      <c r="P40" s="440"/>
      <c r="Q40" s="441"/>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46110</v>
      </c>
      <c r="B41" s="46" t="str">
        <f t="shared" si="6"/>
        <v>日</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39"/>
      <c r="K41" s="440"/>
      <c r="L41" s="440"/>
      <c r="M41" s="440"/>
      <c r="N41" s="440"/>
      <c r="O41" s="440"/>
      <c r="P41" s="440"/>
      <c r="Q41" s="441"/>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46111</v>
      </c>
      <c r="B42" s="46" t="str">
        <f t="shared" si="6"/>
        <v>月</v>
      </c>
      <c r="C42" s="95"/>
      <c r="D42" s="60"/>
      <c r="E42" s="15"/>
      <c r="F42" s="16"/>
      <c r="G42" s="17"/>
      <c r="H42" s="18"/>
      <c r="I42" s="6" t="str" cm="1">
        <f t="array" ref="I42">IFERROR(_xlfn.IFS(AND(D42&gt;0,E42=""),"--",AND(F42&gt;0,G42=""),"--",VALUE(TEXT(E42-D42,"[h]:mm"))+VALUE(TEXT(G42-F42,"[h]:mm"))-VALUE(TEXT(H42,"[h]:mm"))=0,"",VALUE(TEXT(E42-D42,"[h]:mm"))+VALUE(TEXT(G42-F42,"[h]:mm"))-VALUE(TEXT(H42,"[h]:mm"))&lt;0,"-",TRUE,(E42-D42)+(G42-F42)-H42),"-")</f>
        <v/>
      </c>
      <c r="J42" s="439"/>
      <c r="K42" s="440"/>
      <c r="L42" s="440"/>
      <c r="M42" s="440"/>
      <c r="N42" s="440"/>
      <c r="O42" s="440"/>
      <c r="P42" s="440"/>
      <c r="Q42" s="441"/>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46112</v>
      </c>
      <c r="B43" s="48" t="str">
        <f t="shared" si="6"/>
        <v>火</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0"/>
      <c r="K43" s="451"/>
      <c r="L43" s="451"/>
      <c r="M43" s="451"/>
      <c r="N43" s="451"/>
      <c r="O43" s="451"/>
      <c r="P43" s="451"/>
      <c r="Q43" s="45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49" t="s">
        <v>10</v>
      </c>
      <c r="B46" s="350"/>
      <c r="C46" s="350"/>
      <c r="D46" s="350"/>
      <c r="E46" s="350"/>
      <c r="F46" s="350"/>
      <c r="G46" s="350"/>
      <c r="H46" s="350"/>
      <c r="I46" s="350"/>
      <c r="J46" s="350"/>
      <c r="K46" s="350"/>
      <c r="L46" s="350"/>
      <c r="M46" s="350"/>
      <c r="N46" s="350"/>
      <c r="O46" s="350"/>
      <c r="P46" s="350"/>
      <c r="Q46" s="351"/>
      <c r="AO46" s="30"/>
      <c r="AP46" s="30"/>
      <c r="AQ46" s="30"/>
      <c r="AR46" s="30"/>
      <c r="AS46" s="30"/>
    </row>
    <row r="47" spans="1:45" ht="10.5" customHeight="1" thickBot="1">
      <c r="A47" s="41"/>
      <c r="B47" s="65"/>
      <c r="C47" s="65"/>
      <c r="D47" s="352"/>
      <c r="E47" s="352"/>
      <c r="F47" s="66"/>
      <c r="G47" s="66"/>
      <c r="H47" s="66"/>
      <c r="I47" s="66"/>
      <c r="J47" s="352"/>
      <c r="K47" s="352"/>
      <c r="L47" s="352"/>
      <c r="M47" s="352"/>
      <c r="N47" s="352"/>
      <c r="O47" s="352"/>
      <c r="P47" s="352"/>
      <c r="Q47" s="353"/>
      <c r="AO47" s="30"/>
      <c r="AP47" s="30"/>
      <c r="AQ47" s="30"/>
      <c r="AR47" s="30"/>
      <c r="AS47" s="30"/>
    </row>
    <row r="48" spans="1:45" ht="16.5" customHeight="1" thickBot="1">
      <c r="A48" s="11"/>
      <c r="B48" s="354" t="s">
        <v>12</v>
      </c>
      <c r="C48" s="355"/>
      <c r="D48" s="356"/>
      <c r="E48" s="357"/>
      <c r="F48" s="64" t="s">
        <v>13</v>
      </c>
      <c r="G48" s="358"/>
      <c r="H48" s="359"/>
      <c r="I48" s="359"/>
      <c r="J48" s="360"/>
      <c r="K48" s="64" t="s">
        <v>11</v>
      </c>
      <c r="L48" s="400"/>
      <c r="M48" s="359"/>
      <c r="N48" s="359"/>
      <c r="O48" s="359"/>
      <c r="P48" s="360"/>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6" t="s">
        <v>55</v>
      </c>
      <c r="B50" s="396"/>
      <c r="C50" s="396"/>
      <c r="D50" s="396"/>
      <c r="E50" s="396"/>
      <c r="F50" s="396"/>
      <c r="G50" s="396"/>
      <c r="H50" s="396"/>
      <c r="I50" s="396"/>
      <c r="J50" s="396"/>
      <c r="K50" s="396"/>
      <c r="L50" s="396"/>
      <c r="M50" s="396"/>
      <c r="N50" s="396"/>
      <c r="O50" s="396"/>
      <c r="P50" s="396"/>
      <c r="Q50" s="396"/>
      <c r="AO50" s="30"/>
      <c r="AP50" s="30"/>
      <c r="AQ50" s="30"/>
      <c r="AR50" s="30"/>
      <c r="AS50" s="30"/>
    </row>
    <row r="51" spans="1:45" ht="21" customHeight="1">
      <c r="A51" s="397"/>
      <c r="B51" s="397"/>
      <c r="C51" s="397"/>
      <c r="D51" s="397"/>
      <c r="E51" s="397"/>
      <c r="F51" s="397"/>
      <c r="G51" s="397"/>
      <c r="H51" s="397"/>
      <c r="I51" s="397"/>
      <c r="J51" s="397"/>
      <c r="K51" s="397"/>
      <c r="L51" s="397"/>
      <c r="M51" s="397"/>
      <c r="N51" s="397"/>
      <c r="O51" s="397"/>
      <c r="P51" s="397"/>
      <c r="Q51" s="39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8" t="s">
        <v>144</v>
      </c>
      <c r="M53" s="399"/>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7" t="str" cm="1">
        <f t="array" ref="L54">_xlfn.IFS(N54="裁量労働制",L57,N54="固定残業制",L58,N54="管理職",L56,N54="一般従業員",L59,N54="(大学・国研等)管理職",L60,N54="(大学・国研等)裁量労働制",L61,TRUE,"-")</f>
        <v>-</v>
      </c>
      <c r="M54" s="38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87">
        <f>ROUNDDOWN(IF((B56*F56-G56)&gt;=(H56+I56+J56),H56+J56,IF((B56*F56-G56)&lt;=(H56+I56+J56),(B56*F56-G56)*(H56+J56)/(H56+I56+J56))),2)</f>
        <v>0</v>
      </c>
      <c r="M56" s="388"/>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87">
        <f>ROUNDDOWN(IF((D57*F57-G57)&gt;=(H57+I57),H57,IF((D57*F57-G57)&lt;(H57+I57),(D57*F57-G57)/(H57+I57)*H57))+J57,2)</f>
        <v>0</v>
      </c>
      <c r="M57" s="388"/>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87">
        <f>ROUNDDOWN(IF((B58*F58-G58)&gt;=(H58+I58),H58,IF((H58+I58)&lt;(B58*F58-G58+D58),(B58*F58-G58)*H58/(H58+I58),(B58*F58-G58)*H58/(H58+I58)+((H58+I58)-(B58*F58-G58+D58))*H58/(H58+I58)))+J58,2)</f>
        <v>0</v>
      </c>
      <c r="M58" s="388"/>
      <c r="N58" s="228" t="s">
        <v>17</v>
      </c>
      <c r="O58" s="228"/>
      <c r="P58" s="228"/>
      <c r="Q58" s="228"/>
    </row>
    <row r="59" spans="1:45" ht="12" hidden="1" outlineLevel="1" thickBot="1">
      <c r="A59" s="235"/>
      <c r="B59" s="235"/>
      <c r="C59" s="235"/>
      <c r="D59" s="236"/>
      <c r="E59" s="236"/>
      <c r="F59" s="236"/>
      <c r="G59" s="236"/>
      <c r="H59" s="236"/>
      <c r="I59" s="236"/>
      <c r="J59" s="236"/>
      <c r="K59" s="235"/>
      <c r="L59" s="387">
        <f>H54+J54</f>
        <v>0</v>
      </c>
      <c r="M59" s="388"/>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87">
        <f>ROUNDDOWN(IF((A60*B60)&gt;=(H60+J60+I60),(A60*B60),IF((A60*B60)&lt;(H60+J60+I60),(H60+J60+I60))),2)</f>
        <v>0</v>
      </c>
      <c r="M60" s="389"/>
      <c r="N60" s="238"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87">
        <f>ROUNDDOWN(IF((A61*D61)+G61&gt;=(H61+J61+I61),(A61*D61)+G61,IF((A61*D61)+G61&lt;(H61+J61+I61),(H61+J61+I61))),2)</f>
        <v>0</v>
      </c>
      <c r="M61" s="389"/>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1"/>
      <c r="D64" s="392" t="str" cm="1">
        <f t="array" ref="D64">IF(AND(B95="",B126="",B157=""),"●",IF(_xlfn.IFS($N$54="管理職",B95,$N$54="裁量労働制",B126,$N$54="固定残業制",B157,TRUE,"")=0,"",_xlfn.IFS($N$54="管理職",B95,$N$54="裁量労働制",B126,$N$54="固定残業制",B157,TRUE,"")))</f>
        <v/>
      </c>
      <c r="E64" s="39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5"/>
      <c r="N68" s="415"/>
      <c r="O68" s="41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7"/>
      <c r="Q68" s="119"/>
    </row>
    <row r="69" spans="1:18" ht="16.5" customHeight="1">
      <c r="A69" s="115"/>
      <c r="B69" s="41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9"/>
      <c r="D69" s="42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4" t="str" cm="1">
        <f t="array" ref="B71">IF(AND(B101="",B132="",B163=""),"●",IF(_xlfn.IFS($N$54="管理職",B101,$N$54="裁量労働制",B132,$N$54="固定残業制",B163,TRUE,"")=0,"",_xlfn.IFS($N$54="管理職",B101,$N$54="裁量労働制",B132,$N$54="固定残業制",B163,TRUE,"")))</f>
        <v/>
      </c>
      <c r="C71" s="404"/>
      <c r="D71" s="404"/>
      <c r="E71" s="404"/>
      <c r="F71" s="404"/>
      <c r="G71" s="422" t="str" cm="1">
        <f t="array" ref="G71">IF(AND(H101="",H132="",H163=""),"●",IF(_xlfn.IFS($N$54="管理職",H101,$N$54="裁量労働制",H132,$N$54="固定残業制",H163,TRUE,"")=0,"",_xlfn.IFS($N$54="管理職",H101,$N$54="裁量労働制",H132,$N$54="固定残業制",H163,TRUE,"")))</f>
        <v/>
      </c>
      <c r="H71" s="422"/>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1" t="str" cm="1">
        <f t="array" ref="B72">IF(AND(B102="",B133="",B164=""),"●",IF(_xlfn.IFS($N$54="管理職",B102,$N$54="裁量労働制",B133,$N$54="固定残業制",B164,TRUE,"")=0,"",_xlfn.IFS($N$54="管理職",B102,$N$54="裁量労働制",B133,$N$54="固定残業制",B164,TRUE,"")))</f>
        <v/>
      </c>
      <c r="C72" s="402"/>
      <c r="D72" s="40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4" t="str" cm="1">
        <f t="array" ref="B76">IF(AND(B106="",B137="",B166=""),"●",IF(_xlfn.IFS($N$54="管理職",B106,$N$54="裁量労働制",B137,$N$54="固定残業制",B166,TRUE,"")=0,"",_xlfn.IFS($N$54="管理職",B106,$N$54="裁量労働制",B137,$N$54="固定残業制",B166,TRUE,"")))</f>
        <v/>
      </c>
      <c r="C76" s="404"/>
      <c r="D76" s="404"/>
      <c r="E76" s="404"/>
      <c r="F76" s="40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5" t="str" cm="1">
        <f t="array" ref="B78">IF(AND(B108="",B139="",B168=""),"●",IF(_xlfn.IFS($N$54="管理職",B108,$N$54="裁量労働制",B139,$N$54="固定残業制",B168,TRUE,"")=0,"",_xlfn.IFS($N$54="管理職",B108,$N$54="裁量労働制",B139,$N$54="固定残業制",B168,TRUE,"")))</f>
        <v/>
      </c>
      <c r="C78" s="40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7" t="str" cm="1">
        <f t="array" ref="B83">IF(AND(B114="",B145="",B174=""),"●",IF(_xlfn.IFS($N$54="管理職",B114,$N$54="裁量労働制",B145,$N$54="固定残業制",B174,TRUE,"")=0,"",_xlfn.IFS($N$54="管理職",B114,$N$54="裁量労働制",B145,$N$54="固定残業制",B174,TRUE,"")))</f>
        <v/>
      </c>
      <c r="C83" s="408"/>
      <c r="D83" s="408"/>
      <c r="E83" s="40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1" t="str" cm="1">
        <f t="array" ref="B84">IF(AND(B115="",B146="",B175=""),"●",IF(_xlfn.IFS($N$54="管理職",B115,$N$54="裁量労働制",B146,$N$54="固定残業制",B175,TRUE,"")=0,"",_xlfn.IFS($N$54="管理職",B115,$N$54="裁量労働制",B146,$N$54="固定残業制",B175,TRUE,"")))</f>
        <v/>
      </c>
      <c r="C84" s="412" t="str" cm="1">
        <f t="array" ref="C84">IF(AND(C115="",C146="",C175=""),"●",IF(_xlfn.IFS($N$54="管理職",C115,$N$54="裁量労働制",C146,$N$54="固定残業制",C175,TRUE,"")=0,"",_xlfn.IFS($N$54="管理職",C115,$N$54="裁量労働制",C146,$N$54="固定残業制",C175,TRUE,"")))</f>
        <v>●</v>
      </c>
      <c r="D84" s="413"/>
      <c r="E84" s="40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7" t="str" cm="1">
        <f t="array" ref="B87">IF(AND(B118="",B149="",B178=""),"●",IF(_xlfn.IFS($N$54="管理職",B118,$N$54="裁量労働制",B149,$N$54="固定残業制",B178,TRUE,"")=0,"",_xlfn.IFS($N$54="管理職",B118,$N$54="裁量労働制",B149,$N$54="固定残業制",B178,TRUE,"")))</f>
        <v/>
      </c>
      <c r="C87" s="408"/>
      <c r="D87" s="408"/>
      <c r="E87" s="40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1" t="str" cm="1">
        <f t="array" ref="B88">IF(AND(B119="",B150="",B179=""),"●",IF(_xlfn.IFS($N$54="管理職",B119,$N$54="裁量労働制",B150,$N$54="固定残業制",B179,TRUE,"")=0,"",_xlfn.IFS($N$54="管理職",B119,$N$54="裁量労働制",B150,$N$54="固定残業制",B179,TRUE,"")))</f>
        <v/>
      </c>
      <c r="C88" s="412" t="str" cm="1">
        <f t="array" ref="C88">IF(AND(C119="",C150="",C179=""),"●",IF(_xlfn.IFS($N$54="管理職",C119,$N$54="裁量労働制",C150,$N$54="固定残業制",C179,TRUE,"")=0,"",_xlfn.IFS($N$54="管理職",C119,$N$54="裁量労働制",C150,$N$54="固定残業制",C179,TRUE,"")))</f>
        <v>●</v>
      </c>
      <c r="D88" s="413"/>
      <c r="E88" s="40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09"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0" t="str" cm="1">
        <f t="array" ref="M90">IF(AND(M121="",M152="",M181=""),"●",IF(_xlfn.IFS($N$54="管理職",M121,$N$54="裁量労働制",M152,$N$54="固定残業制",M181,TRUE,"")=0,"",_xlfn.IFS($N$54="管理職",M121,$N$54="裁量労働制",M152,$N$54="固定残業制",M181,TRUE,"")))</f>
        <v/>
      </c>
      <c r="N90" s="43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2" t="str" cm="1">
        <f t="array" ref="B91">IF(AND(B122="",B153="",B182=""),"●",IF(_xlfn.IFS($N$54="管理職",B122,$N$54="裁量労働制",B153,$N$54="固定残業制",B182,TRUE,"")=0,"",_xlfn.IFS($N$54="管理職",B122,$N$54="裁量労働制",B153,$N$54="固定残業制",B182,TRUE,"")))</f>
        <v/>
      </c>
      <c r="C91" s="413"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6">
        <f>O95</f>
        <v>0</v>
      </c>
      <c r="C99" s="457"/>
      <c r="D99" s="275"/>
      <c r="E99" s="276" t="str" cm="1">
        <f t="array" ref="E99">_xlfn.IFS(B99&lt;G99,"＜",B99&gt;=G99,"≧",TRUE,"")</f>
        <v>≧</v>
      </c>
      <c r="F99" s="257"/>
      <c r="G99" s="277">
        <f>$H$54+$I$54+$J$54</f>
        <v>0</v>
      </c>
      <c r="H99" s="252" t="s">
        <v>57</v>
      </c>
      <c r="I99" s="263" t="s">
        <v>58</v>
      </c>
      <c r="J99" s="277">
        <f>$H$54</f>
        <v>0</v>
      </c>
      <c r="K99" s="276" t="s">
        <v>86</v>
      </c>
      <c r="L99" s="429">
        <f>$I$54</f>
        <v>0</v>
      </c>
      <c r="M99" s="458"/>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459"/>
      <c r="AM99" s="459"/>
      <c r="AN99" s="459"/>
      <c r="AO99" s="1"/>
      <c r="AP99" s="1"/>
      <c r="AQ99" s="1"/>
      <c r="AR99" s="1"/>
      <c r="AS99" s="1"/>
      <c r="AT99" s="459"/>
      <c r="AU99" s="459"/>
      <c r="AV99" s="459"/>
      <c r="AW99" s="459"/>
      <c r="AX99" s="459"/>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I99" s="459"/>
      <c r="CJ99" s="459"/>
      <c r="CK99" s="459"/>
      <c r="CL99" s="459"/>
      <c r="CM99" s="459"/>
      <c r="CN99" s="459"/>
      <c r="CO99" s="459"/>
      <c r="CP99" s="459"/>
      <c r="CQ99" s="459"/>
      <c r="CR99" s="459"/>
      <c r="CS99" s="459"/>
      <c r="CT99" s="459"/>
      <c r="CU99" s="459"/>
      <c r="CV99" s="459"/>
      <c r="CW99" s="459"/>
      <c r="CX99" s="459"/>
      <c r="CY99" s="459"/>
      <c r="CZ99" s="459"/>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459"/>
      <c r="AM100" s="459"/>
      <c r="AN100" s="459"/>
      <c r="AO100" s="1"/>
      <c r="AP100" s="1"/>
      <c r="AQ100" s="1"/>
      <c r="AR100" s="1"/>
      <c r="AS100" s="1"/>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c r="CK100" s="459"/>
      <c r="CL100" s="459"/>
      <c r="CM100" s="459"/>
      <c r="CN100" s="459"/>
      <c r="CO100" s="459"/>
      <c r="CP100" s="459"/>
      <c r="CQ100" s="459"/>
      <c r="CR100" s="459"/>
      <c r="CS100" s="459"/>
      <c r="CT100" s="459"/>
      <c r="CU100" s="459"/>
      <c r="CV100" s="459"/>
      <c r="CW100" s="459"/>
      <c r="CX100" s="459"/>
      <c r="CY100" s="459"/>
      <c r="CZ100" s="459"/>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459"/>
      <c r="AM101" s="459"/>
      <c r="AN101" s="459"/>
      <c r="AO101" s="1"/>
      <c r="AP101" s="1"/>
      <c r="AQ101" s="1"/>
      <c r="AR101" s="1"/>
      <c r="AS101" s="1"/>
      <c r="AT101" s="459"/>
      <c r="AU101" s="459"/>
      <c r="AV101" s="459"/>
      <c r="AW101" s="459"/>
      <c r="AX101" s="459"/>
      <c r="AY101" s="459"/>
      <c r="AZ101" s="459"/>
      <c r="BA101" s="459"/>
      <c r="BB101" s="459"/>
      <c r="BC101" s="459"/>
      <c r="BD101" s="459"/>
      <c r="BE101" s="459"/>
      <c r="BF101" s="459"/>
      <c r="BG101" s="459"/>
      <c r="BH101" s="459"/>
      <c r="BI101" s="459"/>
      <c r="BJ101" s="459"/>
      <c r="BK101" s="459"/>
      <c r="BL101" s="459"/>
      <c r="BM101" s="459"/>
      <c r="BN101" s="459"/>
      <c r="BO101" s="459"/>
      <c r="BP101" s="459"/>
      <c r="BQ101" s="459"/>
      <c r="BR101" s="459"/>
      <c r="BS101" s="459"/>
      <c r="BT101" s="459"/>
      <c r="BU101" s="459"/>
      <c r="BV101" s="459"/>
      <c r="BW101" s="459"/>
      <c r="BX101" s="459"/>
      <c r="BY101" s="459"/>
      <c r="BZ101" s="459"/>
      <c r="CA101" s="459"/>
      <c r="CB101" s="459"/>
      <c r="CC101" s="459"/>
      <c r="CD101" s="459"/>
      <c r="CE101" s="459"/>
      <c r="CF101" s="459"/>
      <c r="CG101" s="459"/>
      <c r="CH101" s="459"/>
      <c r="CI101" s="459"/>
      <c r="CJ101" s="459"/>
      <c r="CK101" s="459"/>
      <c r="CL101" s="459"/>
      <c r="CM101" s="459"/>
      <c r="CN101" s="459"/>
      <c r="CO101" s="459"/>
      <c r="CP101" s="459"/>
      <c r="CQ101" s="459"/>
      <c r="CR101" s="459"/>
      <c r="CS101" s="459"/>
      <c r="CT101" s="459"/>
      <c r="CU101" s="459"/>
      <c r="CV101" s="459"/>
      <c r="CW101" s="459"/>
      <c r="CX101" s="459"/>
      <c r="CY101" s="459"/>
      <c r="CZ101" s="459"/>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459"/>
      <c r="AM102" s="459"/>
      <c r="AN102" s="459"/>
      <c r="AO102" s="1"/>
      <c r="AP102" s="1"/>
      <c r="AQ102" s="1"/>
      <c r="AR102" s="1"/>
      <c r="AS102" s="1"/>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c r="CJ102" s="459"/>
      <c r="CK102" s="459"/>
      <c r="CL102" s="459"/>
      <c r="CM102" s="459"/>
      <c r="CN102" s="459"/>
      <c r="CO102" s="459"/>
      <c r="CP102" s="459"/>
      <c r="CQ102" s="459"/>
      <c r="CR102" s="459"/>
      <c r="CS102" s="459"/>
      <c r="CT102" s="459"/>
      <c r="CU102" s="459"/>
      <c r="CV102" s="459"/>
      <c r="CW102" s="459"/>
      <c r="CX102" s="459"/>
      <c r="CY102" s="459"/>
      <c r="CZ102" s="459"/>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459"/>
      <c r="AM103" s="459"/>
      <c r="AN103" s="459"/>
      <c r="AO103" s="1"/>
      <c r="AP103" s="1"/>
      <c r="AQ103" s="1"/>
      <c r="AR103" s="1"/>
      <c r="AS103" s="1"/>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c r="CK103" s="459"/>
      <c r="CL103" s="459"/>
      <c r="CM103" s="459"/>
      <c r="CN103" s="459"/>
      <c r="CO103" s="459"/>
      <c r="CP103" s="459"/>
      <c r="CQ103" s="459"/>
      <c r="CR103" s="459"/>
      <c r="CS103" s="459"/>
      <c r="CT103" s="459"/>
      <c r="CU103" s="459"/>
      <c r="CV103" s="459"/>
      <c r="CW103" s="459"/>
      <c r="CX103" s="459"/>
      <c r="CY103" s="459"/>
      <c r="CZ103" s="459"/>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459"/>
      <c r="AM104" s="459"/>
      <c r="AN104" s="459"/>
      <c r="AO104" s="1"/>
      <c r="AP104" s="1"/>
      <c r="AQ104" s="1"/>
      <c r="AR104" s="1"/>
      <c r="AS104" s="1"/>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459"/>
      <c r="AM105" s="459"/>
      <c r="AN105" s="459"/>
      <c r="AO105" s="1"/>
      <c r="AP105" s="1"/>
      <c r="AQ105" s="1"/>
      <c r="AR105" s="1"/>
      <c r="AS105" s="1"/>
      <c r="AT105" s="459"/>
      <c r="AU105" s="459"/>
      <c r="AV105" s="459"/>
      <c r="AW105" s="459"/>
      <c r="AX105" s="459"/>
      <c r="AY105" s="459"/>
      <c r="AZ105" s="459"/>
      <c r="BA105" s="459"/>
      <c r="BB105" s="459"/>
      <c r="BC105" s="459"/>
      <c r="BD105" s="459"/>
      <c r="BE105" s="459"/>
      <c r="BF105" s="459"/>
      <c r="BG105" s="459"/>
      <c r="BH105" s="459"/>
      <c r="BI105" s="459"/>
      <c r="BJ105" s="459"/>
      <c r="BK105" s="459"/>
      <c r="BL105" s="459"/>
      <c r="BM105" s="459"/>
      <c r="BN105" s="459"/>
      <c r="BO105" s="459"/>
      <c r="BP105" s="459"/>
      <c r="BQ105" s="459"/>
      <c r="BR105" s="459"/>
      <c r="BS105" s="459"/>
      <c r="BT105" s="459"/>
      <c r="BU105" s="459"/>
      <c r="BV105" s="459"/>
      <c r="BW105" s="459"/>
      <c r="BX105" s="459"/>
      <c r="BY105" s="459"/>
      <c r="BZ105" s="459"/>
      <c r="CA105" s="459"/>
      <c r="CB105" s="459"/>
      <c r="CC105" s="459"/>
      <c r="CD105" s="459"/>
      <c r="CE105" s="459"/>
      <c r="CF105" s="459"/>
      <c r="CG105" s="459"/>
      <c r="CH105" s="459"/>
      <c r="CI105" s="459"/>
      <c r="CJ105" s="459"/>
      <c r="CK105" s="459"/>
      <c r="CL105" s="459"/>
      <c r="CM105" s="459"/>
      <c r="CN105" s="459"/>
      <c r="CO105" s="459"/>
      <c r="CP105" s="459"/>
      <c r="CQ105" s="459"/>
      <c r="CR105" s="459"/>
      <c r="CS105" s="459"/>
      <c r="CT105" s="459"/>
      <c r="CU105" s="459"/>
      <c r="CV105" s="459"/>
      <c r="CW105" s="459"/>
      <c r="CX105" s="459"/>
      <c r="CY105" s="459"/>
      <c r="CZ105" s="459"/>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459"/>
      <c r="AM106" s="459"/>
      <c r="AN106" s="459"/>
      <c r="AO106" s="1"/>
      <c r="AP106" s="1"/>
      <c r="AQ106" s="1"/>
      <c r="AR106" s="1"/>
      <c r="AS106" s="1"/>
      <c r="AT106" s="459"/>
      <c r="AU106" s="459"/>
      <c r="AV106" s="459"/>
      <c r="AW106" s="459"/>
      <c r="AX106" s="459"/>
      <c r="AY106" s="459"/>
      <c r="AZ106" s="459"/>
      <c r="BA106" s="459"/>
      <c r="BB106" s="459"/>
      <c r="BC106" s="459"/>
      <c r="BD106" s="459"/>
      <c r="BE106" s="459"/>
      <c r="BF106" s="459"/>
      <c r="BG106" s="459"/>
      <c r="BH106" s="459"/>
      <c r="BI106" s="459"/>
      <c r="BJ106" s="459"/>
      <c r="BK106" s="459"/>
      <c r="BL106" s="459"/>
      <c r="BM106" s="459"/>
      <c r="BN106" s="459"/>
      <c r="BO106" s="459"/>
      <c r="BP106" s="459"/>
      <c r="BQ106" s="459"/>
      <c r="BR106" s="459"/>
      <c r="BS106" s="459"/>
      <c r="BT106" s="459"/>
      <c r="BU106" s="459"/>
      <c r="BV106" s="459"/>
      <c r="BW106" s="459"/>
      <c r="BX106" s="459"/>
      <c r="BY106" s="459"/>
      <c r="BZ106" s="459"/>
      <c r="CA106" s="459"/>
      <c r="CB106" s="459"/>
      <c r="CC106" s="459"/>
      <c r="CD106" s="459"/>
      <c r="CE106" s="459"/>
      <c r="CF106" s="459"/>
      <c r="CG106" s="459"/>
      <c r="CH106" s="459"/>
      <c r="CI106" s="459"/>
      <c r="CJ106" s="459"/>
      <c r="CK106" s="459"/>
      <c r="CL106" s="459"/>
      <c r="CM106" s="459"/>
      <c r="CN106" s="459"/>
      <c r="CO106" s="459"/>
      <c r="CP106" s="459"/>
      <c r="CQ106" s="459"/>
      <c r="CR106" s="459"/>
      <c r="CS106" s="459"/>
      <c r="CT106" s="459"/>
      <c r="CU106" s="459"/>
      <c r="CV106" s="459"/>
      <c r="CW106" s="459"/>
      <c r="CX106" s="459"/>
      <c r="CY106" s="459"/>
      <c r="CZ106" s="459"/>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29"/>
      <c r="Q107" s="290"/>
      <c r="S107" s="1"/>
      <c r="T107" s="1"/>
      <c r="U107" s="1"/>
      <c r="V107" s="1"/>
      <c r="W107" s="1"/>
      <c r="X107" s="1"/>
      <c r="Y107" s="1"/>
      <c r="Z107" s="1"/>
      <c r="AA107" s="1"/>
      <c r="AB107" s="1"/>
      <c r="AC107" s="1"/>
      <c r="AD107" s="1"/>
      <c r="AE107" s="1"/>
      <c r="AF107" s="1"/>
      <c r="AG107" s="1"/>
      <c r="AH107" s="73"/>
      <c r="AI107" s="3"/>
      <c r="AJ107" s="1"/>
      <c r="AK107" s="1"/>
      <c r="AL107" s="459"/>
      <c r="AM107" s="459"/>
      <c r="AN107" s="459"/>
      <c r="AO107" s="1"/>
      <c r="AP107" s="1"/>
      <c r="AQ107" s="1"/>
      <c r="AR107" s="1"/>
      <c r="AS107" s="1"/>
      <c r="AT107" s="459"/>
      <c r="AU107" s="459"/>
      <c r="AV107" s="459"/>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c r="CK107" s="459"/>
      <c r="CL107" s="459"/>
      <c r="CM107" s="459"/>
      <c r="CN107" s="459"/>
      <c r="CO107" s="459"/>
      <c r="CP107" s="459"/>
      <c r="CQ107" s="459"/>
      <c r="CR107" s="459"/>
      <c r="CS107" s="459"/>
      <c r="CT107" s="459"/>
      <c r="CU107" s="459"/>
      <c r="CV107" s="459"/>
      <c r="CW107" s="459"/>
      <c r="CX107" s="459"/>
      <c r="CY107" s="459"/>
      <c r="CZ107" s="459"/>
    </row>
    <row r="108" spans="1:104" s="81" customFormat="1" ht="19.350000000000001" hidden="1" customHeight="1" outlineLevel="1">
      <c r="A108" s="252"/>
      <c r="B108" s="423">
        <f>O95</f>
        <v>0</v>
      </c>
      <c r="C108" s="42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8"/>
      <c r="Q108" s="293"/>
      <c r="S108" s="1"/>
      <c r="T108" s="1"/>
      <c r="U108" s="1"/>
      <c r="V108" s="1"/>
      <c r="W108" s="1"/>
      <c r="X108" s="1"/>
      <c r="Y108" s="1"/>
      <c r="Z108" s="1"/>
      <c r="AA108" s="1"/>
      <c r="AB108" s="1"/>
      <c r="AC108" s="1"/>
      <c r="AD108" s="1"/>
      <c r="AE108" s="1"/>
      <c r="AF108" s="1"/>
      <c r="AG108" s="1"/>
      <c r="AH108" s="73"/>
      <c r="AI108" s="3"/>
      <c r="AJ108" s="1"/>
      <c r="AK108" s="1"/>
      <c r="AL108" s="459"/>
      <c r="AM108" s="459"/>
      <c r="AN108" s="459"/>
      <c r="AO108" s="1"/>
      <c r="AP108" s="1"/>
      <c r="AQ108" s="1"/>
      <c r="AR108" s="1"/>
      <c r="AS108" s="1"/>
      <c r="AT108" s="459"/>
      <c r="AU108" s="459"/>
      <c r="AV108" s="459"/>
      <c r="AW108" s="459"/>
      <c r="AX108" s="459"/>
      <c r="AY108" s="459"/>
      <c r="AZ108" s="459"/>
      <c r="BA108" s="459"/>
      <c r="BB108" s="459"/>
      <c r="BC108" s="459"/>
      <c r="BD108" s="459"/>
      <c r="BE108" s="459"/>
      <c r="BF108" s="459"/>
      <c r="BG108" s="459"/>
      <c r="BH108" s="459"/>
      <c r="BI108" s="459"/>
      <c r="BJ108" s="459"/>
      <c r="BK108" s="459"/>
      <c r="BL108" s="459"/>
      <c r="BM108" s="459"/>
      <c r="BN108" s="459"/>
      <c r="BO108" s="459"/>
      <c r="BP108" s="459"/>
      <c r="BQ108" s="459"/>
      <c r="BR108" s="459"/>
      <c r="BS108" s="459"/>
      <c r="BT108" s="459"/>
      <c r="BU108" s="459"/>
      <c r="BV108" s="459"/>
      <c r="BW108" s="459"/>
      <c r="BX108" s="459"/>
      <c r="BY108" s="459"/>
      <c r="BZ108" s="459"/>
      <c r="CA108" s="459"/>
      <c r="CB108" s="459"/>
      <c r="CC108" s="459"/>
      <c r="CD108" s="459"/>
      <c r="CE108" s="459"/>
      <c r="CF108" s="459"/>
      <c r="CG108" s="459"/>
      <c r="CH108" s="459"/>
      <c r="CI108" s="459"/>
      <c r="CJ108" s="459"/>
      <c r="CK108" s="459"/>
      <c r="CL108" s="459"/>
      <c r="CM108" s="459"/>
      <c r="CN108" s="459"/>
      <c r="CO108" s="459"/>
      <c r="CP108" s="459"/>
      <c r="CQ108" s="459"/>
      <c r="CR108" s="459"/>
      <c r="CS108" s="459"/>
      <c r="CT108" s="459"/>
      <c r="CU108" s="459"/>
      <c r="CV108" s="459"/>
      <c r="CW108" s="459"/>
      <c r="CX108" s="459"/>
      <c r="CY108" s="459"/>
      <c r="CZ108" s="459"/>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459"/>
      <c r="AM109" s="459"/>
      <c r="AN109" s="459"/>
      <c r="AO109" s="1"/>
      <c r="AP109" s="1"/>
      <c r="AQ109" s="1"/>
      <c r="AR109" s="1"/>
      <c r="AS109" s="1"/>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I109" s="459"/>
      <c r="CJ109" s="459"/>
      <c r="CK109" s="459"/>
      <c r="CL109" s="459"/>
      <c r="CM109" s="459"/>
      <c r="CN109" s="459"/>
      <c r="CO109" s="459"/>
      <c r="CP109" s="459"/>
      <c r="CQ109" s="459"/>
      <c r="CR109" s="459"/>
      <c r="CS109" s="459"/>
      <c r="CT109" s="459"/>
      <c r="CU109" s="459"/>
      <c r="CV109" s="459"/>
      <c r="CW109" s="459"/>
      <c r="CX109" s="459"/>
      <c r="CY109" s="459"/>
      <c r="CZ109" s="459"/>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459"/>
      <c r="AM110" s="459"/>
      <c r="AN110" s="459"/>
      <c r="AO110" s="1"/>
      <c r="AP110" s="1"/>
      <c r="AQ110" s="1"/>
      <c r="AR110" s="1"/>
      <c r="AS110" s="1"/>
      <c r="AT110" s="459"/>
      <c r="AU110" s="459"/>
      <c r="AV110" s="459"/>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c r="CK110" s="459"/>
      <c r="CL110" s="459"/>
      <c r="CM110" s="459"/>
      <c r="CN110" s="459"/>
      <c r="CO110" s="459"/>
      <c r="CP110" s="459"/>
      <c r="CQ110" s="459"/>
      <c r="CR110" s="459"/>
      <c r="CS110" s="459"/>
      <c r="CT110" s="459"/>
      <c r="CU110" s="459"/>
      <c r="CV110" s="459"/>
      <c r="CW110" s="459"/>
      <c r="CX110" s="459"/>
      <c r="CY110" s="459"/>
      <c r="CZ110" s="459"/>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459"/>
      <c r="AM111" s="459"/>
      <c r="AN111" s="459"/>
      <c r="AO111" s="1"/>
      <c r="AP111" s="1"/>
      <c r="AQ111" s="1"/>
      <c r="AR111" s="1"/>
      <c r="AS111" s="1"/>
      <c r="AT111" s="459"/>
      <c r="AU111" s="459"/>
      <c r="AV111" s="459"/>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c r="CK111" s="459"/>
      <c r="CL111" s="459"/>
      <c r="CM111" s="459"/>
      <c r="CN111" s="459"/>
      <c r="CO111" s="459"/>
      <c r="CP111" s="459"/>
      <c r="CQ111" s="459"/>
      <c r="CR111" s="459"/>
      <c r="CS111" s="459"/>
      <c r="CT111" s="459"/>
      <c r="CU111" s="459"/>
      <c r="CV111" s="459"/>
      <c r="CW111" s="459"/>
      <c r="CX111" s="459"/>
      <c r="CY111" s="459"/>
      <c r="CZ111" s="459"/>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459"/>
      <c r="AM112" s="459"/>
      <c r="AN112" s="459"/>
      <c r="AO112" s="1"/>
      <c r="AP112" s="1"/>
      <c r="AQ112" s="1"/>
      <c r="AR112" s="1"/>
      <c r="AS112" s="1"/>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c r="CK112" s="459"/>
      <c r="CL112" s="459"/>
      <c r="CM112" s="459"/>
      <c r="CN112" s="459"/>
      <c r="CO112" s="459"/>
      <c r="CP112" s="459"/>
      <c r="CQ112" s="459"/>
      <c r="CR112" s="459"/>
      <c r="CS112" s="459"/>
      <c r="CT112" s="459"/>
      <c r="CU112" s="459"/>
      <c r="CV112" s="459"/>
      <c r="CW112" s="459"/>
      <c r="CX112" s="459"/>
      <c r="CY112" s="459"/>
      <c r="CZ112" s="459"/>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459"/>
      <c r="AM113" s="459"/>
      <c r="AN113" s="459"/>
      <c r="AO113" s="1"/>
      <c r="AP113" s="1"/>
      <c r="AQ113" s="1"/>
      <c r="AR113" s="1"/>
      <c r="AS113" s="1"/>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c r="CK113" s="459"/>
      <c r="CL113" s="459"/>
      <c r="CM113" s="459"/>
      <c r="CN113" s="459"/>
      <c r="CO113" s="459"/>
      <c r="CP113" s="459"/>
      <c r="CQ113" s="459"/>
      <c r="CR113" s="459"/>
      <c r="CS113" s="459"/>
      <c r="CT113" s="459"/>
      <c r="CU113" s="459"/>
      <c r="CV113" s="459"/>
      <c r="CW113" s="459"/>
      <c r="CX113" s="459"/>
      <c r="CY113" s="459"/>
      <c r="CZ113" s="459"/>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459"/>
      <c r="AM114" s="459"/>
      <c r="AN114" s="459"/>
      <c r="AO114" s="1"/>
      <c r="AP114" s="1"/>
      <c r="AQ114" s="1"/>
      <c r="AR114" s="1"/>
      <c r="AS114" s="1"/>
      <c r="AT114" s="459"/>
      <c r="AU114" s="459"/>
      <c r="AV114" s="459"/>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c r="CJ114" s="459"/>
      <c r="CK114" s="459"/>
      <c r="CL114" s="459"/>
      <c r="CM114" s="459"/>
      <c r="CN114" s="459"/>
      <c r="CO114" s="459"/>
      <c r="CP114" s="459"/>
      <c r="CQ114" s="459"/>
      <c r="CR114" s="459"/>
      <c r="CS114" s="459"/>
      <c r="CT114" s="459"/>
      <c r="CU114" s="459"/>
      <c r="CV114" s="459"/>
      <c r="CW114" s="459"/>
      <c r="CX114" s="459"/>
      <c r="CY114" s="459"/>
      <c r="CZ114" s="459"/>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459"/>
      <c r="AM115" s="459"/>
      <c r="AN115" s="459"/>
      <c r="AO115" s="1"/>
      <c r="AP115" s="1"/>
      <c r="AQ115" s="1"/>
      <c r="AR115" s="1"/>
      <c r="AS115" s="1"/>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459"/>
      <c r="AM116" s="459"/>
      <c r="AN116" s="459"/>
      <c r="AO116" s="1"/>
      <c r="AP116" s="1"/>
      <c r="AQ116" s="1"/>
      <c r="AR116" s="1"/>
      <c r="AS116" s="1"/>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459"/>
      <c r="AM117" s="459"/>
      <c r="AN117" s="459"/>
      <c r="AO117" s="1"/>
      <c r="AP117" s="1"/>
      <c r="AQ117" s="1"/>
      <c r="AR117" s="1"/>
      <c r="AS117" s="1"/>
      <c r="AT117" s="459"/>
      <c r="AU117" s="459"/>
      <c r="AV117" s="459"/>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c r="CK117" s="459"/>
      <c r="CL117" s="459"/>
      <c r="CM117" s="459"/>
      <c r="CN117" s="459"/>
      <c r="CO117" s="459"/>
      <c r="CP117" s="459"/>
      <c r="CQ117" s="459"/>
      <c r="CR117" s="459"/>
      <c r="CS117" s="459"/>
      <c r="CT117" s="459"/>
      <c r="CU117" s="459"/>
      <c r="CV117" s="459"/>
      <c r="CW117" s="459"/>
      <c r="CX117" s="459"/>
      <c r="CY117" s="459"/>
      <c r="CZ117" s="459"/>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459"/>
      <c r="AM118" s="459"/>
      <c r="AN118" s="459"/>
      <c r="AO118" s="1"/>
      <c r="AP118" s="1"/>
      <c r="AQ118" s="1"/>
      <c r="AR118" s="1"/>
      <c r="AS118" s="1"/>
      <c r="AT118" s="459"/>
      <c r="AU118" s="459"/>
      <c r="AV118" s="459"/>
      <c r="AW118" s="459"/>
      <c r="AX118" s="459"/>
      <c r="AY118" s="459"/>
      <c r="AZ118" s="459"/>
      <c r="BA118" s="459"/>
      <c r="BB118" s="459"/>
      <c r="BC118" s="459"/>
      <c r="BD118" s="459"/>
      <c r="BE118" s="459"/>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c r="CH118" s="459"/>
      <c r="CI118" s="459"/>
      <c r="CJ118" s="459"/>
      <c r="CK118" s="459"/>
      <c r="CL118" s="459"/>
      <c r="CM118" s="459"/>
      <c r="CN118" s="459"/>
      <c r="CO118" s="459"/>
      <c r="CP118" s="459"/>
      <c r="CQ118" s="459"/>
      <c r="CR118" s="459"/>
      <c r="CS118" s="459"/>
      <c r="CT118" s="459"/>
      <c r="CU118" s="459"/>
      <c r="CV118" s="459"/>
      <c r="CW118" s="459"/>
      <c r="CX118" s="459"/>
      <c r="CY118" s="459"/>
      <c r="CZ118" s="459"/>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459"/>
      <c r="AM119" s="459"/>
      <c r="AN119" s="459"/>
      <c r="AO119" s="1"/>
      <c r="AP119" s="1"/>
      <c r="AQ119" s="1"/>
      <c r="AR119" s="1"/>
      <c r="AS119" s="1"/>
      <c r="AT119" s="459"/>
      <c r="AU119" s="459"/>
      <c r="AV119" s="459"/>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c r="CJ119" s="459"/>
      <c r="CK119" s="459"/>
      <c r="CL119" s="459"/>
      <c r="CM119" s="459"/>
      <c r="CN119" s="459"/>
      <c r="CO119" s="459"/>
      <c r="CP119" s="459"/>
      <c r="CQ119" s="459"/>
      <c r="CR119" s="459"/>
      <c r="CS119" s="459"/>
      <c r="CT119" s="459"/>
      <c r="CU119" s="459"/>
      <c r="CV119" s="459"/>
      <c r="CW119" s="459"/>
      <c r="CX119" s="459"/>
      <c r="CY119" s="459"/>
      <c r="CZ119" s="459"/>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459"/>
      <c r="AM120" s="459"/>
      <c r="AN120" s="459"/>
      <c r="AO120" s="1"/>
      <c r="AP120" s="1"/>
      <c r="AQ120" s="1"/>
      <c r="AR120" s="1"/>
      <c r="AS120" s="1"/>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459"/>
      <c r="AM121" s="459"/>
      <c r="AN121" s="459"/>
      <c r="AO121" s="1"/>
      <c r="AP121" s="1"/>
      <c r="AQ121" s="1"/>
      <c r="AR121" s="1"/>
      <c r="AS121" s="1"/>
      <c r="AT121" s="459"/>
      <c r="AU121" s="459"/>
      <c r="AV121" s="459"/>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c r="CH121" s="459"/>
      <c r="CI121" s="459"/>
      <c r="CJ121" s="459"/>
      <c r="CK121" s="459"/>
      <c r="CL121" s="459"/>
      <c r="CM121" s="459"/>
      <c r="CN121" s="459"/>
      <c r="CO121" s="459"/>
      <c r="CP121" s="459"/>
      <c r="CQ121" s="459"/>
      <c r="CR121" s="459"/>
      <c r="CS121" s="459"/>
      <c r="CT121" s="459"/>
      <c r="CU121" s="459"/>
      <c r="CV121" s="459"/>
      <c r="CW121" s="459"/>
      <c r="CX121" s="459"/>
      <c r="CY121" s="459"/>
      <c r="CZ121" s="459"/>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459"/>
      <c r="AM122" s="459"/>
      <c r="AN122" s="459"/>
      <c r="AO122" s="1"/>
      <c r="AP122" s="1"/>
      <c r="AQ122" s="1"/>
      <c r="AR122" s="1"/>
      <c r="AS122" s="1"/>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c r="CJ122" s="459"/>
      <c r="CK122" s="459"/>
      <c r="CL122" s="459"/>
      <c r="CM122" s="459"/>
      <c r="CN122" s="459"/>
      <c r="CO122" s="459"/>
      <c r="CP122" s="459"/>
      <c r="CQ122" s="459"/>
      <c r="CR122" s="459"/>
      <c r="CS122" s="459"/>
      <c r="CT122" s="459"/>
      <c r="CU122" s="459"/>
      <c r="CV122" s="459"/>
      <c r="CW122" s="459"/>
      <c r="CX122" s="459"/>
      <c r="CY122" s="459"/>
      <c r="CZ122" s="459"/>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459"/>
      <c r="AM123" s="459"/>
      <c r="AN123" s="459"/>
      <c r="AO123" s="1"/>
      <c r="AP123" s="1"/>
      <c r="AQ123" s="1"/>
      <c r="AR123" s="1"/>
      <c r="AS123" s="1"/>
      <c r="AT123" s="459"/>
      <c r="AU123" s="459"/>
      <c r="AV123" s="459"/>
      <c r="AW123" s="459"/>
      <c r="AX123" s="459"/>
      <c r="AY123" s="459"/>
      <c r="AZ123" s="459"/>
      <c r="BA123" s="459"/>
      <c r="BB123" s="459"/>
      <c r="BC123" s="459"/>
      <c r="BD123" s="459"/>
      <c r="BE123" s="459"/>
      <c r="BF123" s="459"/>
      <c r="BG123" s="459"/>
      <c r="BH123" s="459"/>
      <c r="BI123" s="459"/>
      <c r="BJ123" s="459"/>
      <c r="BK123" s="459"/>
      <c r="BL123" s="459"/>
      <c r="BM123" s="459"/>
      <c r="BN123" s="459"/>
      <c r="BO123" s="459"/>
      <c r="BP123" s="459"/>
      <c r="BQ123" s="459"/>
      <c r="BR123" s="459"/>
      <c r="BS123" s="459"/>
      <c r="BT123" s="459"/>
      <c r="BU123" s="459"/>
      <c r="BV123" s="459"/>
      <c r="BW123" s="459"/>
      <c r="BX123" s="459"/>
      <c r="BY123" s="459"/>
      <c r="BZ123" s="459"/>
      <c r="CA123" s="459"/>
      <c r="CB123" s="459"/>
      <c r="CC123" s="459"/>
      <c r="CD123" s="459"/>
      <c r="CE123" s="459"/>
      <c r="CF123" s="459"/>
      <c r="CG123" s="459"/>
      <c r="CH123" s="459"/>
      <c r="CI123" s="459"/>
      <c r="CJ123" s="459"/>
      <c r="CK123" s="459"/>
      <c r="CL123" s="459"/>
      <c r="CM123" s="459"/>
      <c r="CN123" s="459"/>
      <c r="CO123" s="459"/>
      <c r="CP123" s="459"/>
      <c r="CQ123" s="459"/>
      <c r="CR123" s="459"/>
      <c r="CS123" s="459"/>
      <c r="CT123" s="459"/>
      <c r="CU123" s="459"/>
      <c r="CV123" s="459"/>
      <c r="CW123" s="459"/>
      <c r="CX123" s="459"/>
      <c r="CY123" s="459"/>
      <c r="CZ123" s="459"/>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459"/>
      <c r="AM124" s="459"/>
      <c r="AN124" s="459"/>
      <c r="AO124" s="1"/>
      <c r="AP124" s="1"/>
      <c r="AQ124" s="1"/>
      <c r="AR124" s="1"/>
      <c r="AS124" s="1"/>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c r="CK124" s="459"/>
      <c r="CL124" s="459"/>
      <c r="CM124" s="459"/>
      <c r="CN124" s="459"/>
      <c r="CO124" s="459"/>
      <c r="CP124" s="459"/>
      <c r="CQ124" s="459"/>
      <c r="CR124" s="459"/>
      <c r="CS124" s="459"/>
      <c r="CT124" s="459"/>
      <c r="CU124" s="459"/>
      <c r="CV124" s="459"/>
      <c r="CW124" s="459"/>
      <c r="CX124" s="459"/>
      <c r="CY124" s="459"/>
      <c r="CZ124" s="459"/>
    </row>
    <row r="125" spans="1:104" s="81" customFormat="1" ht="16.5" hidden="1" outlineLevel="1">
      <c r="A125" s="252"/>
      <c r="B125" s="253" t="str">
        <f>$A$53</f>
        <v>所定労働日数(日/月)</v>
      </c>
      <c r="C125" s="237"/>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459"/>
      <c r="AM125" s="459"/>
      <c r="AN125" s="459"/>
      <c r="AO125" s="1"/>
      <c r="AP125" s="1"/>
      <c r="AQ125" s="1"/>
      <c r="AR125" s="1"/>
      <c r="AS125" s="1"/>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c r="CJ125" s="459"/>
      <c r="CK125" s="459"/>
      <c r="CL125" s="459"/>
      <c r="CM125" s="459"/>
      <c r="CN125" s="459"/>
      <c r="CO125" s="459"/>
      <c r="CP125" s="459"/>
      <c r="CQ125" s="459"/>
      <c r="CR125" s="459"/>
      <c r="CS125" s="459"/>
      <c r="CT125" s="459"/>
      <c r="CU125" s="459"/>
      <c r="CV125" s="459"/>
      <c r="CW125" s="459"/>
      <c r="CX125" s="459"/>
      <c r="CY125" s="459"/>
      <c r="CZ125" s="459"/>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459"/>
      <c r="AM126" s="459"/>
      <c r="AN126" s="459"/>
      <c r="AO126" s="1"/>
      <c r="AP126" s="1"/>
      <c r="AQ126" s="1"/>
      <c r="AR126" s="1"/>
      <c r="AS126" s="1"/>
      <c r="AT126" s="459"/>
      <c r="AU126" s="459"/>
      <c r="AV126" s="459"/>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59"/>
      <c r="BX126" s="459"/>
      <c r="BY126" s="459"/>
      <c r="BZ126" s="459"/>
      <c r="CA126" s="459"/>
      <c r="CB126" s="459"/>
      <c r="CC126" s="459"/>
      <c r="CD126" s="459"/>
      <c r="CE126" s="459"/>
      <c r="CF126" s="459"/>
      <c r="CG126" s="459"/>
      <c r="CH126" s="459"/>
      <c r="CI126" s="459"/>
      <c r="CJ126" s="459"/>
      <c r="CK126" s="459"/>
      <c r="CL126" s="459"/>
      <c r="CM126" s="459"/>
      <c r="CN126" s="459"/>
      <c r="CO126" s="459"/>
      <c r="CP126" s="459"/>
      <c r="CQ126" s="459"/>
      <c r="CR126" s="459"/>
      <c r="CS126" s="459"/>
      <c r="CT126" s="459"/>
      <c r="CU126" s="459"/>
      <c r="CV126" s="459"/>
      <c r="CW126" s="459"/>
      <c r="CX126" s="459"/>
      <c r="CY126" s="459"/>
      <c r="CZ126" s="459"/>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459"/>
      <c r="AM127" s="459"/>
      <c r="AN127" s="459"/>
      <c r="AO127" s="1"/>
      <c r="AP127" s="1"/>
      <c r="AQ127" s="1"/>
      <c r="AR127" s="1"/>
      <c r="AS127" s="1"/>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59"/>
      <c r="BU127" s="459"/>
      <c r="BV127" s="459"/>
      <c r="BW127" s="459"/>
      <c r="BX127" s="459"/>
      <c r="BY127" s="459"/>
      <c r="BZ127" s="459"/>
      <c r="CA127" s="459"/>
      <c r="CB127" s="459"/>
      <c r="CC127" s="459"/>
      <c r="CD127" s="459"/>
      <c r="CE127" s="459"/>
      <c r="CF127" s="459"/>
      <c r="CG127" s="459"/>
      <c r="CH127" s="459"/>
      <c r="CI127" s="459"/>
      <c r="CJ127" s="459"/>
      <c r="CK127" s="459"/>
      <c r="CL127" s="459"/>
      <c r="CM127" s="459"/>
      <c r="CN127" s="459"/>
      <c r="CO127" s="459"/>
      <c r="CP127" s="459"/>
      <c r="CQ127" s="459"/>
      <c r="CR127" s="459"/>
      <c r="CS127" s="459"/>
      <c r="CT127" s="459"/>
      <c r="CU127" s="459"/>
      <c r="CV127" s="459"/>
      <c r="CW127" s="459"/>
      <c r="CX127" s="459"/>
      <c r="CY127" s="459"/>
      <c r="CZ127" s="459"/>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459"/>
      <c r="AM128" s="459"/>
      <c r="AN128" s="459"/>
      <c r="AO128" s="1"/>
      <c r="AP128" s="1"/>
      <c r="AQ128" s="1"/>
      <c r="AR128" s="1"/>
      <c r="AS128" s="1"/>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459"/>
      <c r="CO128" s="459"/>
      <c r="CP128" s="459"/>
      <c r="CQ128" s="459"/>
      <c r="CR128" s="459"/>
      <c r="CS128" s="459"/>
      <c r="CT128" s="459"/>
      <c r="CU128" s="459"/>
      <c r="CV128" s="459"/>
      <c r="CW128" s="459"/>
      <c r="CX128" s="459"/>
      <c r="CY128" s="459"/>
      <c r="CZ128" s="459"/>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459"/>
      <c r="AM129" s="459"/>
      <c r="AN129" s="459"/>
      <c r="AO129" s="1"/>
      <c r="AP129" s="1"/>
      <c r="AQ129" s="1"/>
      <c r="AR129" s="1"/>
      <c r="AS129" s="1"/>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row>
    <row r="130" spans="1:104" s="81" customFormat="1" ht="19.350000000000001" hidden="1" customHeight="1" outlineLevel="1">
      <c r="A130" s="252"/>
      <c r="B130" s="423">
        <f>O126</f>
        <v>0</v>
      </c>
      <c r="C130" s="42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459"/>
      <c r="AM130" s="459"/>
      <c r="AN130" s="459"/>
      <c r="AO130" s="1"/>
      <c r="AP130" s="1"/>
      <c r="AQ130" s="1"/>
      <c r="AR130" s="1"/>
      <c r="AS130" s="1"/>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c r="CK130" s="459"/>
      <c r="CL130" s="459"/>
      <c r="CM130" s="459"/>
      <c r="CN130" s="459"/>
      <c r="CO130" s="459"/>
      <c r="CP130" s="459"/>
      <c r="CQ130" s="459"/>
      <c r="CR130" s="459"/>
      <c r="CS130" s="459"/>
      <c r="CT130" s="459"/>
      <c r="CU130" s="459"/>
      <c r="CV130" s="459"/>
      <c r="CW130" s="459"/>
      <c r="CX130" s="459"/>
      <c r="CY130" s="459"/>
      <c r="CZ130" s="459"/>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459"/>
      <c r="AM131" s="459"/>
      <c r="AN131" s="459"/>
      <c r="AO131" s="1"/>
      <c r="AP131" s="1"/>
      <c r="AQ131" s="1"/>
      <c r="AR131" s="1"/>
      <c r="AS131" s="1"/>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c r="CK131" s="459"/>
      <c r="CL131" s="459"/>
      <c r="CM131" s="459"/>
      <c r="CN131" s="459"/>
      <c r="CO131" s="459"/>
      <c r="CP131" s="459"/>
      <c r="CQ131" s="459"/>
      <c r="CR131" s="459"/>
      <c r="CS131" s="459"/>
      <c r="CT131" s="459"/>
      <c r="CU131" s="459"/>
      <c r="CV131" s="459"/>
      <c r="CW131" s="459"/>
      <c r="CX131" s="459"/>
      <c r="CY131" s="459"/>
      <c r="CZ131" s="459"/>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459"/>
      <c r="AM132" s="459"/>
      <c r="AN132" s="459"/>
      <c r="AO132" s="1"/>
      <c r="AP132" s="1"/>
      <c r="AQ132" s="1"/>
      <c r="AR132" s="1"/>
      <c r="AS132" s="1"/>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459"/>
      <c r="AM133" s="459"/>
      <c r="AN133" s="459"/>
      <c r="AO133" s="1"/>
      <c r="AP133" s="1"/>
      <c r="AQ133" s="1"/>
      <c r="AR133" s="1"/>
      <c r="AS133" s="1"/>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9"/>
      <c r="CY133" s="459"/>
      <c r="CZ133" s="459"/>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459"/>
      <c r="AM134" s="459"/>
      <c r="AN134" s="459"/>
      <c r="AO134" s="1"/>
      <c r="AP134" s="1"/>
      <c r="AQ134" s="1"/>
      <c r="AR134" s="1"/>
      <c r="AS134" s="1"/>
      <c r="AT134" s="459"/>
      <c r="AU134" s="459"/>
      <c r="AV134" s="459"/>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459"/>
      <c r="AM135" s="459"/>
      <c r="AN135" s="459"/>
      <c r="AO135" s="1"/>
      <c r="AP135" s="1"/>
      <c r="AQ135" s="1"/>
      <c r="AR135" s="1"/>
      <c r="AS135" s="1"/>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c r="CK135" s="459"/>
      <c r="CL135" s="459"/>
      <c r="CM135" s="459"/>
      <c r="CN135" s="459"/>
      <c r="CO135" s="459"/>
      <c r="CP135" s="459"/>
      <c r="CQ135" s="459"/>
      <c r="CR135" s="459"/>
      <c r="CS135" s="459"/>
      <c r="CT135" s="459"/>
      <c r="CU135" s="459"/>
      <c r="CV135" s="459"/>
      <c r="CW135" s="459"/>
      <c r="CX135" s="459"/>
      <c r="CY135" s="459"/>
      <c r="CZ135" s="459"/>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459"/>
      <c r="AM136" s="459"/>
      <c r="AN136" s="459"/>
      <c r="AO136" s="1"/>
      <c r="AP136" s="1"/>
      <c r="AQ136" s="1"/>
      <c r="AR136" s="1"/>
      <c r="AS136" s="1"/>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459"/>
      <c r="AM137" s="459"/>
      <c r="AN137" s="459"/>
      <c r="AO137" s="1"/>
      <c r="AP137" s="1"/>
      <c r="AQ137" s="1"/>
      <c r="AR137" s="1"/>
      <c r="AS137" s="1"/>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c r="CK137" s="459"/>
      <c r="CL137" s="459"/>
      <c r="CM137" s="459"/>
      <c r="CN137" s="459"/>
      <c r="CO137" s="459"/>
      <c r="CP137" s="459"/>
      <c r="CQ137" s="459"/>
      <c r="CR137" s="459"/>
      <c r="CS137" s="459"/>
      <c r="CT137" s="459"/>
      <c r="CU137" s="459"/>
      <c r="CV137" s="459"/>
      <c r="CW137" s="459"/>
      <c r="CX137" s="459"/>
      <c r="CY137" s="459"/>
      <c r="CZ137" s="459"/>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5"/>
      <c r="N138" s="261"/>
      <c r="O138" s="427"/>
      <c r="P138" s="429"/>
      <c r="Q138" s="290"/>
      <c r="S138" s="1"/>
      <c r="T138" s="1"/>
      <c r="U138" s="1"/>
      <c r="V138" s="1"/>
      <c r="W138" s="1"/>
      <c r="X138" s="1"/>
      <c r="Y138" s="1"/>
      <c r="Z138" s="1"/>
      <c r="AA138" s="1"/>
      <c r="AB138" s="1"/>
      <c r="AC138" s="1"/>
      <c r="AD138" s="1"/>
      <c r="AE138" s="1"/>
      <c r="AF138" s="1"/>
      <c r="AG138" s="1"/>
      <c r="AH138" s="73"/>
      <c r="AI138" s="3"/>
      <c r="AJ138" s="1"/>
      <c r="AK138" s="1"/>
      <c r="AL138" s="459"/>
      <c r="AM138" s="459"/>
      <c r="AN138" s="459"/>
      <c r="AO138" s="1"/>
      <c r="AP138" s="1"/>
      <c r="AQ138" s="1"/>
      <c r="AR138" s="1"/>
      <c r="AS138" s="1"/>
      <c r="AT138" s="459"/>
      <c r="AU138" s="459"/>
      <c r="AV138" s="459"/>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c r="CJ138" s="459"/>
      <c r="CK138" s="459"/>
      <c r="CL138" s="459"/>
      <c r="CM138" s="459"/>
      <c r="CN138" s="459"/>
      <c r="CO138" s="459"/>
      <c r="CP138" s="459"/>
      <c r="CQ138" s="459"/>
      <c r="CR138" s="459"/>
      <c r="CS138" s="459"/>
      <c r="CT138" s="459"/>
      <c r="CU138" s="459"/>
      <c r="CV138" s="459"/>
      <c r="CW138" s="459"/>
      <c r="CX138" s="459"/>
      <c r="CY138" s="459"/>
      <c r="CZ138" s="459"/>
    </row>
    <row r="139" spans="1:104" s="81" customFormat="1" ht="19.350000000000001" hidden="1" customHeight="1" outlineLevel="1">
      <c r="A139" s="252"/>
      <c r="B139" s="423">
        <f>$O$126</f>
        <v>0</v>
      </c>
      <c r="C139" s="424"/>
      <c r="D139" s="275"/>
      <c r="E139" s="261" t="s">
        <v>51</v>
      </c>
      <c r="F139" s="300" t="str">
        <f>"("&amp;$H$138&amp;" "&amp;$K$138&amp;" + "&amp;$I$53&amp;" "&amp;$I$54&amp;")"</f>
        <v>(NEDO事業の従事時間(h/月) 0 + 他の公的事業従事時間(h/月) 0)</v>
      </c>
      <c r="G139" s="291"/>
      <c r="H139" s="292"/>
      <c r="I139" s="292"/>
      <c r="J139" s="292"/>
      <c r="K139" s="292"/>
      <c r="L139" s="292"/>
      <c r="M139" s="426"/>
      <c r="N139" s="296"/>
      <c r="O139" s="428"/>
      <c r="P139" s="428"/>
      <c r="Q139" s="293"/>
      <c r="S139" s="1"/>
      <c r="T139" s="1"/>
      <c r="U139" s="1"/>
      <c r="V139" s="1"/>
      <c r="W139" s="1"/>
      <c r="X139" s="1"/>
      <c r="Y139" s="1"/>
      <c r="Z139" s="1"/>
      <c r="AA139" s="1"/>
      <c r="AB139" s="1"/>
      <c r="AC139" s="1"/>
      <c r="AD139" s="1"/>
      <c r="AE139" s="1"/>
      <c r="AF139" s="1"/>
      <c r="AG139" s="1"/>
      <c r="AH139" s="73"/>
      <c r="AI139" s="3"/>
      <c r="AJ139" s="1"/>
      <c r="AK139" s="1"/>
      <c r="AL139" s="459"/>
      <c r="AM139" s="459"/>
      <c r="AN139" s="459"/>
      <c r="AO139" s="1"/>
      <c r="AP139" s="1"/>
      <c r="AQ139" s="1"/>
      <c r="AR139" s="1"/>
      <c r="AS139" s="1"/>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c r="CK139" s="459"/>
      <c r="CL139" s="459"/>
      <c r="CM139" s="459"/>
      <c r="CN139" s="459"/>
      <c r="CO139" s="459"/>
      <c r="CP139" s="459"/>
      <c r="CQ139" s="459"/>
      <c r="CR139" s="459"/>
      <c r="CS139" s="459"/>
      <c r="CT139" s="459"/>
      <c r="CU139" s="459"/>
      <c r="CV139" s="459"/>
      <c r="CW139" s="459"/>
      <c r="CX139" s="459"/>
      <c r="CY139" s="459"/>
      <c r="CZ139" s="459"/>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459"/>
      <c r="AM140" s="459"/>
      <c r="AN140" s="459"/>
      <c r="AO140" s="1"/>
      <c r="AP140" s="1"/>
      <c r="AQ140" s="1"/>
      <c r="AR140" s="1"/>
      <c r="AS140" s="1"/>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c r="CK140" s="459"/>
      <c r="CL140" s="459"/>
      <c r="CM140" s="459"/>
      <c r="CN140" s="459"/>
      <c r="CO140" s="459"/>
      <c r="CP140" s="459"/>
      <c r="CQ140" s="459"/>
      <c r="CR140" s="459"/>
      <c r="CS140" s="459"/>
      <c r="CT140" s="459"/>
      <c r="CU140" s="459"/>
      <c r="CV140" s="459"/>
      <c r="CW140" s="459"/>
      <c r="CX140" s="459"/>
      <c r="CY140" s="459"/>
      <c r="CZ140" s="459"/>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459"/>
      <c r="AM141" s="459"/>
      <c r="AN141" s="459"/>
      <c r="AO141" s="1"/>
      <c r="AP141" s="1"/>
      <c r="AQ141" s="1"/>
      <c r="AR141" s="1"/>
      <c r="AS141" s="1"/>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c r="CK141" s="459"/>
      <c r="CL141" s="459"/>
      <c r="CM141" s="459"/>
      <c r="CN141" s="459"/>
      <c r="CO141" s="459"/>
      <c r="CP141" s="459"/>
      <c r="CQ141" s="459"/>
      <c r="CR141" s="459"/>
      <c r="CS141" s="459"/>
      <c r="CT141" s="459"/>
      <c r="CU141" s="459"/>
      <c r="CV141" s="459"/>
      <c r="CW141" s="459"/>
      <c r="CX141" s="459"/>
      <c r="CY141" s="459"/>
      <c r="CZ141" s="459"/>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459"/>
      <c r="AM142" s="459"/>
      <c r="AN142" s="459"/>
      <c r="AO142" s="1"/>
      <c r="AP142" s="1"/>
      <c r="AQ142" s="1"/>
      <c r="AR142" s="1"/>
      <c r="AS142" s="1"/>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c r="CK142" s="459"/>
      <c r="CL142" s="459"/>
      <c r="CM142" s="459"/>
      <c r="CN142" s="459"/>
      <c r="CO142" s="459"/>
      <c r="CP142" s="459"/>
      <c r="CQ142" s="459"/>
      <c r="CR142" s="459"/>
      <c r="CS142" s="459"/>
      <c r="CT142" s="459"/>
      <c r="CU142" s="459"/>
      <c r="CV142" s="459"/>
      <c r="CW142" s="459"/>
      <c r="CX142" s="459"/>
      <c r="CY142" s="459"/>
      <c r="CZ142" s="459"/>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459"/>
      <c r="AM143" s="459"/>
      <c r="AN143" s="459"/>
      <c r="AO143" s="1"/>
      <c r="AP143" s="1"/>
      <c r="AQ143" s="1"/>
      <c r="AR143" s="1"/>
      <c r="AS143" s="1"/>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459"/>
      <c r="CT143" s="459"/>
      <c r="CU143" s="459"/>
      <c r="CV143" s="459"/>
      <c r="CW143" s="459"/>
      <c r="CX143" s="459"/>
      <c r="CY143" s="459"/>
      <c r="CZ143" s="459"/>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459"/>
      <c r="AM144" s="459"/>
      <c r="AN144" s="459"/>
      <c r="AO144" s="1"/>
      <c r="AP144" s="1"/>
      <c r="AQ144" s="1"/>
      <c r="AR144" s="1"/>
      <c r="AS144" s="1"/>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459"/>
      <c r="AM145" s="459"/>
      <c r="AN145" s="459"/>
      <c r="AO145" s="1"/>
      <c r="AP145" s="1"/>
      <c r="AQ145" s="1"/>
      <c r="AR145" s="1"/>
      <c r="AS145" s="1"/>
      <c r="AT145" s="459"/>
      <c r="AU145" s="459"/>
      <c r="AV145" s="459"/>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c r="CJ145" s="459"/>
      <c r="CK145" s="459"/>
      <c r="CL145" s="459"/>
      <c r="CM145" s="459"/>
      <c r="CN145" s="459"/>
      <c r="CO145" s="459"/>
      <c r="CP145" s="459"/>
      <c r="CQ145" s="459"/>
      <c r="CR145" s="459"/>
      <c r="CS145" s="459"/>
      <c r="CT145" s="459"/>
      <c r="CU145" s="459"/>
      <c r="CV145" s="459"/>
      <c r="CW145" s="459"/>
      <c r="CX145" s="459"/>
      <c r="CY145" s="459"/>
      <c r="CZ145" s="459"/>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459"/>
      <c r="AM146" s="459"/>
      <c r="AN146" s="459"/>
      <c r="AO146" s="1"/>
      <c r="AP146" s="1"/>
      <c r="AQ146" s="1"/>
      <c r="AR146" s="1"/>
      <c r="AS146" s="1"/>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459"/>
      <c r="AM147" s="459"/>
      <c r="AN147" s="459"/>
      <c r="AO147" s="1"/>
      <c r="AP147" s="1"/>
      <c r="AQ147" s="1"/>
      <c r="AR147" s="1"/>
      <c r="AS147" s="1"/>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c r="CK147" s="459"/>
      <c r="CL147" s="459"/>
      <c r="CM147" s="459"/>
      <c r="CN147" s="459"/>
      <c r="CO147" s="459"/>
      <c r="CP147" s="459"/>
      <c r="CQ147" s="459"/>
      <c r="CR147" s="459"/>
      <c r="CS147" s="459"/>
      <c r="CT147" s="459"/>
      <c r="CU147" s="459"/>
      <c r="CV147" s="459"/>
      <c r="CW147" s="459"/>
      <c r="CX147" s="459"/>
      <c r="CY147" s="459"/>
      <c r="CZ147" s="459"/>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459"/>
      <c r="AM148" s="459"/>
      <c r="AN148" s="459"/>
      <c r="AO148" s="1"/>
      <c r="AP148" s="1"/>
      <c r="AQ148" s="1"/>
      <c r="AR148" s="1"/>
      <c r="AS148" s="1"/>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459"/>
      <c r="AM149" s="459"/>
      <c r="AN149" s="459"/>
      <c r="AO149" s="1"/>
      <c r="AP149" s="1"/>
      <c r="AQ149" s="1"/>
      <c r="AR149" s="1"/>
      <c r="AS149" s="1"/>
      <c r="AT149" s="459"/>
      <c r="AU149" s="459"/>
      <c r="AV149" s="459"/>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c r="CJ149" s="459"/>
      <c r="CK149" s="459"/>
      <c r="CL149" s="459"/>
      <c r="CM149" s="459"/>
      <c r="CN149" s="459"/>
      <c r="CO149" s="459"/>
      <c r="CP149" s="459"/>
      <c r="CQ149" s="459"/>
      <c r="CR149" s="459"/>
      <c r="CS149" s="459"/>
      <c r="CT149" s="459"/>
      <c r="CU149" s="459"/>
      <c r="CV149" s="459"/>
      <c r="CW149" s="459"/>
      <c r="CX149" s="459"/>
      <c r="CY149" s="459"/>
      <c r="CZ149" s="459"/>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459"/>
      <c r="AM150" s="459"/>
      <c r="AN150" s="459"/>
      <c r="AO150" s="1"/>
      <c r="AP150" s="1"/>
      <c r="AQ150" s="1"/>
      <c r="AR150" s="1"/>
      <c r="AS150" s="1"/>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c r="CR150" s="459"/>
      <c r="CS150" s="459"/>
      <c r="CT150" s="459"/>
      <c r="CU150" s="459"/>
      <c r="CV150" s="459"/>
      <c r="CW150" s="459"/>
      <c r="CX150" s="459"/>
      <c r="CY150" s="459"/>
      <c r="CZ150" s="459"/>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459"/>
      <c r="AM151" s="459"/>
      <c r="AN151" s="459"/>
      <c r="AO151" s="1"/>
      <c r="AP151" s="1"/>
      <c r="AQ151" s="1"/>
      <c r="AR151" s="1"/>
      <c r="AS151" s="1"/>
      <c r="AT151" s="459"/>
      <c r="AU151" s="459"/>
      <c r="AV151" s="459"/>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c r="CJ151" s="459"/>
      <c r="CK151" s="459"/>
      <c r="CL151" s="459"/>
      <c r="CM151" s="459"/>
      <c r="CN151" s="459"/>
      <c r="CO151" s="459"/>
      <c r="CP151" s="459"/>
      <c r="CQ151" s="459"/>
      <c r="CR151" s="459"/>
      <c r="CS151" s="459"/>
      <c r="CT151" s="459"/>
      <c r="CU151" s="459"/>
      <c r="CV151" s="459"/>
      <c r="CW151" s="459"/>
      <c r="CX151" s="459"/>
      <c r="CY151" s="459"/>
      <c r="CZ151" s="459"/>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459"/>
      <c r="AM152" s="459"/>
      <c r="AN152" s="459"/>
      <c r="AO152" s="1"/>
      <c r="AP152" s="1"/>
      <c r="AQ152" s="1"/>
      <c r="AR152" s="1"/>
      <c r="AS152" s="1"/>
      <c r="AT152" s="459"/>
      <c r="AU152" s="459"/>
      <c r="AV152" s="459"/>
      <c r="AW152" s="459"/>
      <c r="AX152" s="459"/>
      <c r="AY152" s="459"/>
      <c r="AZ152" s="459"/>
      <c r="BA152" s="459"/>
      <c r="BB152" s="459"/>
      <c r="BC152" s="459"/>
      <c r="BD152" s="459"/>
      <c r="BE152" s="459"/>
      <c r="BF152" s="459"/>
      <c r="BG152" s="459"/>
      <c r="BH152" s="459"/>
      <c r="BI152" s="459"/>
      <c r="BJ152" s="459"/>
      <c r="BK152" s="459"/>
      <c r="BL152" s="459"/>
      <c r="BM152" s="459"/>
      <c r="BN152" s="459"/>
      <c r="BO152" s="459"/>
      <c r="BP152" s="459"/>
      <c r="BQ152" s="459"/>
      <c r="BR152" s="459"/>
      <c r="BS152" s="459"/>
      <c r="BT152" s="459"/>
      <c r="BU152" s="459"/>
      <c r="BV152" s="459"/>
      <c r="BW152" s="459"/>
      <c r="BX152" s="459"/>
      <c r="BY152" s="459"/>
      <c r="BZ152" s="459"/>
      <c r="CA152" s="459"/>
      <c r="CB152" s="459"/>
      <c r="CC152" s="459"/>
      <c r="CD152" s="459"/>
      <c r="CE152" s="459"/>
      <c r="CF152" s="459"/>
      <c r="CG152" s="459"/>
      <c r="CH152" s="459"/>
      <c r="CI152" s="459"/>
      <c r="CJ152" s="459"/>
      <c r="CK152" s="459"/>
      <c r="CL152" s="459"/>
      <c r="CM152" s="459"/>
      <c r="CN152" s="459"/>
      <c r="CO152" s="459"/>
      <c r="CP152" s="459"/>
      <c r="CQ152" s="459"/>
      <c r="CR152" s="459"/>
      <c r="CS152" s="459"/>
      <c r="CT152" s="459"/>
      <c r="CU152" s="459"/>
      <c r="CV152" s="459"/>
      <c r="CW152" s="459"/>
      <c r="CX152" s="459"/>
      <c r="CY152" s="459"/>
      <c r="CZ152" s="459"/>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459"/>
      <c r="AM153" s="459"/>
      <c r="AN153" s="459"/>
      <c r="AO153" s="1"/>
      <c r="AP153" s="1"/>
      <c r="AQ153" s="1"/>
      <c r="AR153" s="1"/>
      <c r="AS153" s="1"/>
      <c r="AT153" s="459"/>
      <c r="AU153" s="459"/>
      <c r="AV153" s="459"/>
      <c r="AW153" s="459"/>
      <c r="AX153" s="459"/>
      <c r="AY153" s="459"/>
      <c r="AZ153" s="459"/>
      <c r="BA153" s="459"/>
      <c r="BB153" s="459"/>
      <c r="BC153" s="459"/>
      <c r="BD153" s="459"/>
      <c r="BE153" s="459"/>
      <c r="BF153" s="459"/>
      <c r="BG153" s="459"/>
      <c r="BH153" s="459"/>
      <c r="BI153" s="459"/>
      <c r="BJ153" s="459"/>
      <c r="BK153" s="459"/>
      <c r="BL153" s="459"/>
      <c r="BM153" s="459"/>
      <c r="BN153" s="459"/>
      <c r="BO153" s="459"/>
      <c r="BP153" s="459"/>
      <c r="BQ153" s="459"/>
      <c r="BR153" s="459"/>
      <c r="BS153" s="459"/>
      <c r="BT153" s="459"/>
      <c r="BU153" s="459"/>
      <c r="BV153" s="459"/>
      <c r="BW153" s="459"/>
      <c r="BX153" s="459"/>
      <c r="BY153" s="459"/>
      <c r="BZ153" s="459"/>
      <c r="CA153" s="459"/>
      <c r="CB153" s="459"/>
      <c r="CC153" s="459"/>
      <c r="CD153" s="459"/>
      <c r="CE153" s="459"/>
      <c r="CF153" s="459"/>
      <c r="CG153" s="459"/>
      <c r="CH153" s="459"/>
      <c r="CI153" s="459"/>
      <c r="CJ153" s="459"/>
      <c r="CK153" s="459"/>
      <c r="CL153" s="459"/>
      <c r="CM153" s="459"/>
      <c r="CN153" s="459"/>
      <c r="CO153" s="459"/>
      <c r="CP153" s="459"/>
      <c r="CQ153" s="459"/>
      <c r="CR153" s="459"/>
      <c r="CS153" s="459"/>
      <c r="CT153" s="459"/>
      <c r="CU153" s="459"/>
      <c r="CV153" s="459"/>
      <c r="CW153" s="459"/>
      <c r="CX153" s="459"/>
      <c r="CY153" s="459"/>
      <c r="CZ153" s="459"/>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459"/>
      <c r="AM154" s="459"/>
      <c r="AN154" s="459"/>
      <c r="AO154" s="1"/>
      <c r="AP154" s="1"/>
      <c r="AQ154" s="1"/>
      <c r="AR154" s="1"/>
      <c r="AS154" s="1"/>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c r="CR154" s="459"/>
      <c r="CS154" s="459"/>
      <c r="CT154" s="459"/>
      <c r="CU154" s="459"/>
      <c r="CV154" s="459"/>
      <c r="CW154" s="459"/>
      <c r="CX154" s="459"/>
      <c r="CY154" s="459"/>
      <c r="CZ154" s="459"/>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459"/>
      <c r="AM155" s="459"/>
      <c r="AN155" s="459"/>
      <c r="AO155" s="1"/>
      <c r="AP155" s="1"/>
      <c r="AQ155" s="1"/>
      <c r="AR155" s="1"/>
      <c r="AS155" s="1"/>
      <c r="AT155" s="459"/>
      <c r="AU155" s="459"/>
      <c r="AV155" s="459"/>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c r="CJ155" s="459"/>
      <c r="CK155" s="459"/>
      <c r="CL155" s="459"/>
      <c r="CM155" s="459"/>
      <c r="CN155" s="459"/>
      <c r="CO155" s="459"/>
      <c r="CP155" s="459"/>
      <c r="CQ155" s="459"/>
      <c r="CR155" s="459"/>
      <c r="CS155" s="459"/>
      <c r="CT155" s="459"/>
      <c r="CU155" s="459"/>
      <c r="CV155" s="459"/>
      <c r="CW155" s="459"/>
      <c r="CX155" s="459"/>
      <c r="CY155" s="459"/>
      <c r="CZ155" s="459"/>
    </row>
    <row r="156" spans="1:104" s="81" customFormat="1" ht="19.350000000000001" hidden="1" customHeight="1" outlineLevel="1">
      <c r="A156" s="268"/>
      <c r="B156" s="253" t="str">
        <f>$A$53</f>
        <v>所定労働日数(日/月)</v>
      </c>
      <c r="C156" s="237"/>
      <c r="D156" s="252"/>
      <c r="E156" s="301">
        <f>A54</f>
        <v>21</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459"/>
      <c r="AM156" s="459"/>
      <c r="AN156" s="459"/>
      <c r="AO156" s="1"/>
      <c r="AP156" s="1"/>
      <c r="AQ156" s="1"/>
      <c r="AR156" s="1"/>
      <c r="AS156" s="1"/>
      <c r="AT156" s="459"/>
      <c r="AU156" s="459"/>
      <c r="AV156" s="459"/>
      <c r="AW156" s="459"/>
      <c r="AX156" s="459"/>
      <c r="AY156" s="459"/>
      <c r="AZ156" s="459"/>
      <c r="BA156" s="459"/>
      <c r="BB156" s="459"/>
      <c r="BC156" s="459"/>
      <c r="BD156" s="459"/>
      <c r="BE156" s="459"/>
      <c r="BF156" s="459"/>
      <c r="BG156" s="459"/>
      <c r="BH156" s="459"/>
      <c r="BI156" s="459"/>
      <c r="BJ156" s="459"/>
      <c r="BK156" s="459"/>
      <c r="BL156" s="459"/>
      <c r="BM156" s="459"/>
      <c r="BN156" s="459"/>
      <c r="BO156" s="459"/>
      <c r="BP156" s="459"/>
      <c r="BQ156" s="459"/>
      <c r="BR156" s="459"/>
      <c r="BS156" s="459"/>
      <c r="BT156" s="459"/>
      <c r="BU156" s="459"/>
      <c r="BV156" s="459"/>
      <c r="BW156" s="459"/>
      <c r="BX156" s="459"/>
      <c r="BY156" s="459"/>
      <c r="BZ156" s="459"/>
      <c r="CA156" s="459"/>
      <c r="CB156" s="459"/>
      <c r="CC156" s="459"/>
      <c r="CD156" s="459"/>
      <c r="CE156" s="459"/>
      <c r="CF156" s="459"/>
      <c r="CG156" s="459"/>
      <c r="CH156" s="459"/>
      <c r="CI156" s="459"/>
      <c r="CJ156" s="459"/>
      <c r="CK156" s="459"/>
      <c r="CL156" s="459"/>
      <c r="CM156" s="459"/>
      <c r="CN156" s="459"/>
      <c r="CO156" s="459"/>
      <c r="CP156" s="459"/>
      <c r="CQ156" s="459"/>
      <c r="CR156" s="459"/>
      <c r="CS156" s="459"/>
      <c r="CT156" s="459"/>
      <c r="CU156" s="459"/>
      <c r="CV156" s="459"/>
      <c r="CW156" s="459"/>
      <c r="CX156" s="459"/>
      <c r="CY156" s="459"/>
      <c r="CZ156" s="459"/>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459"/>
      <c r="AM157" s="459"/>
      <c r="AN157" s="459"/>
      <c r="AO157" s="1"/>
      <c r="AP157" s="1"/>
      <c r="AQ157" s="1"/>
      <c r="AR157" s="1"/>
      <c r="AS157" s="1"/>
      <c r="AT157" s="459"/>
      <c r="AU157" s="459"/>
      <c r="AV157" s="459"/>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c r="CJ157" s="459"/>
      <c r="CK157" s="459"/>
      <c r="CL157" s="459"/>
      <c r="CM157" s="459"/>
      <c r="CN157" s="459"/>
      <c r="CO157" s="459"/>
      <c r="CP157" s="459"/>
      <c r="CQ157" s="459"/>
      <c r="CR157" s="459"/>
      <c r="CS157" s="459"/>
      <c r="CT157" s="459"/>
      <c r="CU157" s="459"/>
      <c r="CV157" s="459"/>
      <c r="CW157" s="459"/>
      <c r="CX157" s="459"/>
      <c r="CY157" s="459"/>
      <c r="CZ157" s="459"/>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459"/>
      <c r="AM158" s="459"/>
      <c r="AN158" s="459"/>
      <c r="AO158" s="1"/>
      <c r="AP158" s="1"/>
      <c r="AQ158" s="1"/>
      <c r="AR158" s="1"/>
      <c r="AS158" s="1"/>
      <c r="AT158" s="459"/>
      <c r="AU158" s="459"/>
      <c r="AV158" s="459"/>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c r="CJ158" s="459"/>
      <c r="CK158" s="459"/>
      <c r="CL158" s="459"/>
      <c r="CM158" s="459"/>
      <c r="CN158" s="459"/>
      <c r="CO158" s="459"/>
      <c r="CP158" s="459"/>
      <c r="CQ158" s="459"/>
      <c r="CR158" s="459"/>
      <c r="CS158" s="459"/>
      <c r="CT158" s="459"/>
      <c r="CU158" s="459"/>
      <c r="CV158" s="459"/>
      <c r="CW158" s="459"/>
      <c r="CX158" s="459"/>
      <c r="CY158" s="459"/>
      <c r="CZ158" s="459"/>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459"/>
      <c r="AM159" s="459"/>
      <c r="AN159" s="459"/>
      <c r="AO159" s="1"/>
      <c r="AP159" s="1"/>
      <c r="AQ159" s="1"/>
      <c r="AR159" s="1"/>
      <c r="AS159" s="1"/>
      <c r="AT159" s="459"/>
      <c r="AU159" s="459"/>
      <c r="AV159" s="459"/>
      <c r="AW159" s="459"/>
      <c r="AX159" s="459"/>
      <c r="AY159" s="459"/>
      <c r="AZ159" s="459"/>
      <c r="BA159" s="459"/>
      <c r="BB159" s="459"/>
      <c r="BC159" s="459"/>
      <c r="BD159" s="459"/>
      <c r="BE159" s="459"/>
      <c r="BF159" s="459"/>
      <c r="BG159" s="459"/>
      <c r="BH159" s="459"/>
      <c r="BI159" s="459"/>
      <c r="BJ159" s="459"/>
      <c r="BK159" s="459"/>
      <c r="BL159" s="459"/>
      <c r="BM159" s="459"/>
      <c r="BN159" s="459"/>
      <c r="BO159" s="459"/>
      <c r="BP159" s="459"/>
      <c r="BQ159" s="459"/>
      <c r="BR159" s="459"/>
      <c r="BS159" s="459"/>
      <c r="BT159" s="459"/>
      <c r="BU159" s="459"/>
      <c r="BV159" s="459"/>
      <c r="BW159" s="459"/>
      <c r="BX159" s="459"/>
      <c r="BY159" s="459"/>
      <c r="BZ159" s="459"/>
      <c r="CA159" s="459"/>
      <c r="CB159" s="459"/>
      <c r="CC159" s="459"/>
      <c r="CD159" s="459"/>
      <c r="CE159" s="459"/>
      <c r="CF159" s="459"/>
      <c r="CG159" s="459"/>
      <c r="CH159" s="459"/>
      <c r="CI159" s="459"/>
      <c r="CJ159" s="459"/>
      <c r="CK159" s="459"/>
      <c r="CL159" s="459"/>
      <c r="CM159" s="459"/>
      <c r="CN159" s="459"/>
      <c r="CO159" s="459"/>
      <c r="CP159" s="459"/>
      <c r="CQ159" s="459"/>
      <c r="CR159" s="459"/>
      <c r="CS159" s="459"/>
      <c r="CT159" s="459"/>
      <c r="CU159" s="459"/>
      <c r="CV159" s="459"/>
      <c r="CW159" s="459"/>
      <c r="CX159" s="459"/>
      <c r="CY159" s="459"/>
      <c r="CZ159" s="459"/>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4"/>
      <c r="Q160" s="260"/>
      <c r="S160" s="1"/>
      <c r="T160" s="1"/>
      <c r="U160" s="1"/>
      <c r="V160" s="1"/>
      <c r="W160" s="1"/>
      <c r="X160" s="1"/>
      <c r="Y160" s="1"/>
      <c r="Z160" s="1"/>
      <c r="AA160" s="1"/>
      <c r="AB160" s="1"/>
      <c r="AC160" s="1"/>
      <c r="AD160" s="1"/>
      <c r="AE160" s="1"/>
      <c r="AF160" s="1"/>
      <c r="AG160" s="1"/>
      <c r="AH160" s="73"/>
      <c r="AI160" s="3"/>
      <c r="AJ160" s="1"/>
      <c r="AK160" s="1"/>
      <c r="AL160" s="459"/>
      <c r="AM160" s="459"/>
      <c r="AN160" s="459"/>
      <c r="AO160" s="1"/>
      <c r="AP160" s="1"/>
      <c r="AQ160" s="1"/>
      <c r="AR160" s="1"/>
      <c r="AS160" s="1"/>
      <c r="AT160" s="459"/>
      <c r="AU160" s="459"/>
      <c r="AV160" s="459"/>
      <c r="AW160" s="459"/>
      <c r="AX160" s="459"/>
      <c r="AY160" s="459"/>
      <c r="AZ160" s="459"/>
      <c r="BA160" s="459"/>
      <c r="BB160" s="459"/>
      <c r="BC160" s="459"/>
      <c r="BD160" s="459"/>
      <c r="BE160" s="459"/>
      <c r="BF160" s="459"/>
      <c r="BG160" s="459"/>
      <c r="BH160" s="459"/>
      <c r="BI160" s="459"/>
      <c r="BJ160" s="459"/>
      <c r="BK160" s="459"/>
      <c r="BL160" s="459"/>
      <c r="BM160" s="459"/>
      <c r="BN160" s="459"/>
      <c r="BO160" s="459"/>
      <c r="BP160" s="459"/>
      <c r="BQ160" s="459"/>
      <c r="BR160" s="459"/>
      <c r="BS160" s="459"/>
      <c r="BT160" s="459"/>
      <c r="BU160" s="459"/>
      <c r="BV160" s="459"/>
      <c r="BW160" s="459"/>
      <c r="BX160" s="459"/>
      <c r="BY160" s="459"/>
      <c r="BZ160" s="459"/>
      <c r="CA160" s="459"/>
      <c r="CB160" s="459"/>
      <c r="CC160" s="459"/>
      <c r="CD160" s="459"/>
      <c r="CE160" s="459"/>
      <c r="CF160" s="459"/>
      <c r="CG160" s="459"/>
      <c r="CH160" s="459"/>
      <c r="CI160" s="459"/>
      <c r="CJ160" s="459"/>
      <c r="CK160" s="459"/>
      <c r="CL160" s="459"/>
      <c r="CM160" s="459"/>
      <c r="CN160" s="459"/>
      <c r="CO160" s="459"/>
      <c r="CP160" s="459"/>
      <c r="CQ160" s="459"/>
      <c r="CR160" s="459"/>
      <c r="CS160" s="459"/>
      <c r="CT160" s="459"/>
      <c r="CU160" s="459"/>
      <c r="CV160" s="459"/>
      <c r="CW160" s="459"/>
      <c r="CX160" s="459"/>
      <c r="CY160" s="459"/>
      <c r="CZ160" s="459"/>
    </row>
    <row r="161" spans="1:104" s="81" customFormat="1" ht="19.350000000000001" hidden="1" customHeight="1" outlineLevel="1">
      <c r="A161" s="252"/>
      <c r="B161" s="435" t="str">
        <f>TEXT($B$58*$F$58-G58,"###.00")&amp;" /固定除く"</f>
        <v>.00 /固定除く</v>
      </c>
      <c r="C161" s="428"/>
      <c r="D161" s="428"/>
      <c r="E161" s="276" t="str" cm="1">
        <f t="array" ref="E161">_xlfn.IFS(($B$58*$F$58-G58)&lt;G161,"＜",($B$58*$F$58-G58)&gt;=G161,"≧",TRUE,"")</f>
        <v>≧</v>
      </c>
      <c r="F161" s="257"/>
      <c r="G161" s="277">
        <f>$H$54+$I$54</f>
        <v>0</v>
      </c>
      <c r="H161" s="303" t="s">
        <v>57</v>
      </c>
      <c r="I161" s="263"/>
      <c r="J161" s="455">
        <f>$H$54</f>
        <v>0</v>
      </c>
      <c r="K161" s="428"/>
      <c r="L161" s="308"/>
      <c r="M161" s="296"/>
      <c r="N161" s="303" t="s">
        <v>61</v>
      </c>
      <c r="O161" s="296">
        <f>$I$54</f>
        <v>0</v>
      </c>
      <c r="P161" s="454"/>
      <c r="Q161" s="260"/>
      <c r="S161" s="1"/>
      <c r="T161" s="1"/>
      <c r="U161" s="1"/>
      <c r="V161" s="1"/>
      <c r="W161" s="1"/>
      <c r="X161" s="1"/>
      <c r="Y161" s="1"/>
      <c r="Z161" s="1"/>
      <c r="AA161" s="1"/>
      <c r="AB161" s="1"/>
      <c r="AC161" s="1"/>
      <c r="AD161" s="1"/>
      <c r="AE161" s="1"/>
      <c r="AF161" s="1"/>
      <c r="AG161" s="1"/>
      <c r="AH161" s="73"/>
      <c r="AI161" s="3"/>
      <c r="AJ161" s="1"/>
      <c r="AK161" s="1"/>
      <c r="AL161" s="459"/>
      <c r="AM161" s="459"/>
      <c r="AN161" s="459"/>
      <c r="AO161" s="1"/>
      <c r="AP161" s="1"/>
      <c r="AQ161" s="1"/>
      <c r="AR161" s="1"/>
      <c r="AS161" s="1"/>
      <c r="AT161" s="459"/>
      <c r="AU161" s="459"/>
      <c r="AV161" s="459"/>
      <c r="AW161" s="459"/>
      <c r="AX161" s="459"/>
      <c r="AY161" s="459"/>
      <c r="AZ161" s="459"/>
      <c r="BA161" s="459"/>
      <c r="BB161" s="459"/>
      <c r="BC161" s="459"/>
      <c r="BD161" s="459"/>
      <c r="BE161" s="459"/>
      <c r="BF161" s="459"/>
      <c r="BG161" s="459"/>
      <c r="BH161" s="459"/>
      <c r="BI161" s="459"/>
      <c r="BJ161" s="459"/>
      <c r="BK161" s="459"/>
      <c r="BL161" s="459"/>
      <c r="BM161" s="459"/>
      <c r="BN161" s="459"/>
      <c r="BO161" s="459"/>
      <c r="BP161" s="459"/>
      <c r="BQ161" s="459"/>
      <c r="BR161" s="459"/>
      <c r="BS161" s="459"/>
      <c r="BT161" s="459"/>
      <c r="BU161" s="459"/>
      <c r="BV161" s="459"/>
      <c r="BW161" s="459"/>
      <c r="BX161" s="459"/>
      <c r="BY161" s="459"/>
      <c r="BZ161" s="459"/>
      <c r="CA161" s="459"/>
      <c r="CB161" s="459"/>
      <c r="CC161" s="459"/>
      <c r="CD161" s="459"/>
      <c r="CE161" s="459"/>
      <c r="CF161" s="459"/>
      <c r="CG161" s="459"/>
      <c r="CH161" s="459"/>
      <c r="CI161" s="459"/>
      <c r="CJ161" s="459"/>
      <c r="CK161" s="459"/>
      <c r="CL161" s="459"/>
      <c r="CM161" s="459"/>
      <c r="CN161" s="459"/>
      <c r="CO161" s="459"/>
      <c r="CP161" s="459"/>
      <c r="CQ161" s="459"/>
      <c r="CR161" s="459"/>
      <c r="CS161" s="459"/>
      <c r="CT161" s="459"/>
      <c r="CU161" s="459"/>
      <c r="CV161" s="459"/>
      <c r="CW161" s="459"/>
      <c r="CX161" s="459"/>
      <c r="CY161" s="459"/>
      <c r="CZ161" s="459"/>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459"/>
      <c r="AM162" s="459"/>
      <c r="AN162" s="459"/>
      <c r="AO162" s="1"/>
      <c r="AP162" s="1"/>
      <c r="AQ162" s="1"/>
      <c r="AR162" s="1"/>
      <c r="AS162" s="1"/>
      <c r="AT162" s="459"/>
      <c r="AU162" s="459"/>
      <c r="AV162" s="459"/>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c r="CJ162" s="459"/>
      <c r="CK162" s="459"/>
      <c r="CL162" s="459"/>
      <c r="CM162" s="459"/>
      <c r="CN162" s="459"/>
      <c r="CO162" s="459"/>
      <c r="CP162" s="459"/>
      <c r="CQ162" s="459"/>
      <c r="CR162" s="459"/>
      <c r="CS162" s="459"/>
      <c r="CT162" s="459"/>
      <c r="CU162" s="459"/>
      <c r="CV162" s="459"/>
      <c r="CW162" s="459"/>
      <c r="CX162" s="459"/>
      <c r="CY162" s="459"/>
      <c r="CZ162" s="459"/>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7"/>
      <c r="P163" s="454"/>
      <c r="Q163" s="260"/>
      <c r="S163" s="1"/>
      <c r="T163" s="1"/>
      <c r="U163" s="1"/>
      <c r="V163" s="1"/>
      <c r="W163" s="1"/>
      <c r="X163" s="1"/>
      <c r="Y163" s="1"/>
      <c r="Z163" s="1"/>
      <c r="AA163" s="1"/>
      <c r="AB163" s="1"/>
      <c r="AC163" s="1"/>
      <c r="AD163" s="1"/>
      <c r="AE163" s="1"/>
      <c r="AF163" s="1"/>
      <c r="AG163" s="1"/>
      <c r="AH163" s="73"/>
      <c r="AI163" s="3"/>
      <c r="AJ163" s="1"/>
      <c r="AK163" s="1"/>
      <c r="AL163" s="459"/>
      <c r="AM163" s="459"/>
      <c r="AN163" s="459"/>
      <c r="AO163" s="1"/>
      <c r="AP163" s="1"/>
      <c r="AQ163" s="1"/>
      <c r="AR163" s="1"/>
      <c r="AS163" s="1"/>
      <c r="AT163" s="459"/>
      <c r="AU163" s="459"/>
      <c r="AV163" s="459"/>
      <c r="AW163" s="459"/>
      <c r="AX163" s="459"/>
      <c r="AY163" s="459"/>
      <c r="AZ163" s="459"/>
      <c r="BA163" s="459"/>
      <c r="BB163" s="459"/>
      <c r="BC163" s="459"/>
      <c r="BD163" s="459"/>
      <c r="BE163" s="459"/>
      <c r="BF163" s="459"/>
      <c r="BG163" s="459"/>
      <c r="BH163" s="459"/>
      <c r="BI163" s="459"/>
      <c r="BJ163" s="459"/>
      <c r="BK163" s="459"/>
      <c r="BL163" s="459"/>
      <c r="BM163" s="459"/>
      <c r="BN163" s="459"/>
      <c r="BO163" s="459"/>
      <c r="BP163" s="459"/>
      <c r="BQ163" s="459"/>
      <c r="BR163" s="459"/>
      <c r="BS163" s="459"/>
      <c r="BT163" s="459"/>
      <c r="BU163" s="459"/>
      <c r="BV163" s="459"/>
      <c r="BW163" s="459"/>
      <c r="BX163" s="459"/>
      <c r="BY163" s="459"/>
      <c r="BZ163" s="459"/>
      <c r="CA163" s="459"/>
      <c r="CB163" s="459"/>
      <c r="CC163" s="459"/>
      <c r="CD163" s="459"/>
      <c r="CE163" s="459"/>
      <c r="CF163" s="459"/>
      <c r="CG163" s="459"/>
      <c r="CH163" s="459"/>
      <c r="CI163" s="459"/>
      <c r="CJ163" s="459"/>
      <c r="CK163" s="459"/>
      <c r="CL163" s="459"/>
      <c r="CM163" s="459"/>
      <c r="CN163" s="459"/>
      <c r="CO163" s="459"/>
      <c r="CP163" s="459"/>
      <c r="CQ163" s="459"/>
      <c r="CR163" s="459"/>
      <c r="CS163" s="459"/>
      <c r="CT163" s="459"/>
      <c r="CU163" s="459"/>
      <c r="CV163" s="459"/>
      <c r="CW163" s="459"/>
      <c r="CX163" s="459"/>
      <c r="CY163" s="459"/>
      <c r="CZ163" s="459"/>
    </row>
    <row r="164" spans="1:104" s="81" customFormat="1" ht="19.350000000000001" hidden="1" customHeight="1" outlineLevel="1">
      <c r="A164" s="252"/>
      <c r="B164" s="435" t="str">
        <f>TEXT($B$58*$F$58+$D$58-G58,"###.00")&amp;" /固定含む"</f>
        <v>.00 /固定含む</v>
      </c>
      <c r="C164" s="428"/>
      <c r="D164" s="42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8"/>
      <c r="P164" s="454"/>
      <c r="Q164" s="260"/>
      <c r="S164" s="1"/>
      <c r="T164" s="1"/>
      <c r="U164" s="1"/>
      <c r="V164" s="1"/>
      <c r="W164" s="1"/>
      <c r="X164" s="1"/>
      <c r="Y164" s="1"/>
      <c r="Z164" s="1"/>
      <c r="AA164" s="1"/>
      <c r="AB164" s="1"/>
      <c r="AC164" s="1"/>
      <c r="AD164" s="1"/>
      <c r="AE164" s="1"/>
      <c r="AF164" s="1"/>
      <c r="AG164" s="1"/>
      <c r="AH164" s="73"/>
      <c r="AI164" s="3"/>
      <c r="AJ164" s="1"/>
      <c r="AK164" s="1"/>
      <c r="AL164" s="459"/>
      <c r="AM164" s="459"/>
      <c r="AN164" s="459"/>
      <c r="AO164" s="1"/>
      <c r="AP164" s="1"/>
      <c r="AQ164" s="1"/>
      <c r="AR164" s="1"/>
      <c r="AS164" s="1"/>
      <c r="AT164" s="459"/>
      <c r="AU164" s="459"/>
      <c r="AV164" s="459"/>
      <c r="AW164" s="459"/>
      <c r="AX164" s="459"/>
      <c r="AY164" s="459"/>
      <c r="AZ164" s="459"/>
      <c r="BA164" s="459"/>
      <c r="BB164" s="459"/>
      <c r="BC164" s="459"/>
      <c r="BD164" s="459"/>
      <c r="BE164" s="459"/>
      <c r="BF164" s="459"/>
      <c r="BG164" s="459"/>
      <c r="BH164" s="459"/>
      <c r="BI164" s="459"/>
      <c r="BJ164" s="459"/>
      <c r="BK164" s="459"/>
      <c r="BL164" s="459"/>
      <c r="BM164" s="459"/>
      <c r="BN164" s="459"/>
      <c r="BO164" s="459"/>
      <c r="BP164" s="459"/>
      <c r="BQ164" s="459"/>
      <c r="BR164" s="459"/>
      <c r="BS164" s="459"/>
      <c r="BT164" s="459"/>
      <c r="BU164" s="459"/>
      <c r="BV164" s="459"/>
      <c r="BW164" s="459"/>
      <c r="BX164" s="459"/>
      <c r="BY164" s="459"/>
      <c r="BZ164" s="459"/>
      <c r="CA164" s="459"/>
      <c r="CB164" s="459"/>
      <c r="CC164" s="459"/>
      <c r="CD164" s="459"/>
      <c r="CE164" s="459"/>
      <c r="CF164" s="459"/>
      <c r="CG164" s="459"/>
      <c r="CH164" s="459"/>
      <c r="CI164" s="459"/>
      <c r="CJ164" s="459"/>
      <c r="CK164" s="459"/>
      <c r="CL164" s="459"/>
      <c r="CM164" s="459"/>
      <c r="CN164" s="459"/>
      <c r="CO164" s="459"/>
      <c r="CP164" s="459"/>
      <c r="CQ164" s="459"/>
      <c r="CR164" s="459"/>
      <c r="CS164" s="459"/>
      <c r="CT164" s="459"/>
      <c r="CU164" s="459"/>
      <c r="CV164" s="459"/>
      <c r="CW164" s="459"/>
      <c r="CX164" s="459"/>
      <c r="CY164" s="459"/>
      <c r="CZ164" s="459"/>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459"/>
      <c r="AM165" s="459"/>
      <c r="AN165" s="459"/>
      <c r="AO165" s="1"/>
      <c r="AP165" s="1"/>
      <c r="AQ165" s="1"/>
      <c r="AR165" s="1"/>
      <c r="AS165" s="1"/>
      <c r="AT165" s="459"/>
      <c r="AU165" s="459"/>
      <c r="AV165" s="459"/>
      <c r="AW165" s="459"/>
      <c r="AX165" s="459"/>
      <c r="AY165" s="459"/>
      <c r="AZ165" s="459"/>
      <c r="BA165" s="459"/>
      <c r="BB165" s="459"/>
      <c r="BC165" s="459"/>
      <c r="BD165" s="459"/>
      <c r="BE165" s="459"/>
      <c r="BF165" s="459"/>
      <c r="BG165" s="459"/>
      <c r="BH165" s="459"/>
      <c r="BI165" s="459"/>
      <c r="BJ165" s="459"/>
      <c r="BK165" s="459"/>
      <c r="BL165" s="459"/>
      <c r="BM165" s="459"/>
      <c r="BN165" s="459"/>
      <c r="BO165" s="459"/>
      <c r="BP165" s="459"/>
      <c r="BQ165" s="459"/>
      <c r="BR165" s="459"/>
      <c r="BS165" s="459"/>
      <c r="BT165" s="459"/>
      <c r="BU165" s="459"/>
      <c r="BV165" s="459"/>
      <c r="BW165" s="459"/>
      <c r="BX165" s="459"/>
      <c r="BY165" s="459"/>
      <c r="BZ165" s="459"/>
      <c r="CA165" s="459"/>
      <c r="CB165" s="459"/>
      <c r="CC165" s="459"/>
      <c r="CD165" s="459"/>
      <c r="CE165" s="459"/>
      <c r="CF165" s="459"/>
      <c r="CG165" s="459"/>
      <c r="CH165" s="459"/>
      <c r="CI165" s="459"/>
      <c r="CJ165" s="459"/>
      <c r="CK165" s="459"/>
      <c r="CL165" s="459"/>
      <c r="CM165" s="459"/>
      <c r="CN165" s="459"/>
      <c r="CO165" s="459"/>
      <c r="CP165" s="459"/>
      <c r="CQ165" s="459"/>
      <c r="CR165" s="459"/>
      <c r="CS165" s="459"/>
      <c r="CT165" s="459"/>
      <c r="CU165" s="459"/>
      <c r="CV165" s="459"/>
      <c r="CW165" s="459"/>
      <c r="CX165" s="459"/>
      <c r="CY165" s="459"/>
      <c r="CZ165" s="459"/>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459"/>
      <c r="AM166" s="459"/>
      <c r="AN166" s="459"/>
      <c r="AO166" s="1"/>
      <c r="AP166" s="1"/>
      <c r="AQ166" s="1"/>
      <c r="AR166" s="1"/>
      <c r="AS166" s="1"/>
      <c r="AT166" s="459"/>
      <c r="AU166" s="459"/>
      <c r="AV166" s="459"/>
      <c r="AW166" s="459"/>
      <c r="AX166" s="459"/>
      <c r="AY166" s="459"/>
      <c r="AZ166" s="459"/>
      <c r="BA166" s="459"/>
      <c r="BB166" s="459"/>
      <c r="BC166" s="459"/>
      <c r="BD166" s="459"/>
      <c r="BE166" s="459"/>
      <c r="BF166" s="459"/>
      <c r="BG166" s="459"/>
      <c r="BH166" s="459"/>
      <c r="BI166" s="459"/>
      <c r="BJ166" s="459"/>
      <c r="BK166" s="459"/>
      <c r="BL166" s="459"/>
      <c r="BM166" s="459"/>
      <c r="BN166" s="459"/>
      <c r="BO166" s="459"/>
      <c r="BP166" s="459"/>
      <c r="BQ166" s="459"/>
      <c r="BR166" s="459"/>
      <c r="BS166" s="459"/>
      <c r="BT166" s="459"/>
      <c r="BU166" s="459"/>
      <c r="BV166" s="459"/>
      <c r="BW166" s="459"/>
      <c r="BX166" s="459"/>
      <c r="BY166" s="459"/>
      <c r="BZ166" s="459"/>
      <c r="CA166" s="459"/>
      <c r="CB166" s="459"/>
      <c r="CC166" s="459"/>
      <c r="CD166" s="459"/>
      <c r="CE166" s="459"/>
      <c r="CF166" s="459"/>
      <c r="CG166" s="459"/>
      <c r="CH166" s="459"/>
      <c r="CI166" s="459"/>
      <c r="CJ166" s="459"/>
      <c r="CK166" s="459"/>
      <c r="CL166" s="459"/>
      <c r="CM166" s="459"/>
      <c r="CN166" s="459"/>
      <c r="CO166" s="459"/>
      <c r="CP166" s="459"/>
      <c r="CQ166" s="459"/>
      <c r="CR166" s="459"/>
      <c r="CS166" s="459"/>
      <c r="CT166" s="459"/>
      <c r="CU166" s="459"/>
      <c r="CV166" s="459"/>
      <c r="CW166" s="459"/>
      <c r="CX166" s="459"/>
      <c r="CY166" s="459"/>
      <c r="CZ166" s="459"/>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459"/>
      <c r="AM167" s="459"/>
      <c r="AN167" s="459"/>
      <c r="AO167" s="1"/>
      <c r="AP167" s="1"/>
      <c r="AQ167" s="1"/>
      <c r="AR167" s="1"/>
      <c r="AS167" s="1"/>
      <c r="AT167" s="459"/>
      <c r="AU167" s="459"/>
      <c r="AV167" s="459"/>
      <c r="AW167" s="459"/>
      <c r="AX167" s="459"/>
      <c r="AY167" s="459"/>
      <c r="AZ167" s="459"/>
      <c r="BA167" s="459"/>
      <c r="BB167" s="459"/>
      <c r="BC167" s="459"/>
      <c r="BD167" s="459"/>
      <c r="BE167" s="459"/>
      <c r="BF167" s="459"/>
      <c r="BG167" s="459"/>
      <c r="BH167" s="459"/>
      <c r="BI167" s="459"/>
      <c r="BJ167" s="459"/>
      <c r="BK167" s="459"/>
      <c r="BL167" s="459"/>
      <c r="BM167" s="459"/>
      <c r="BN167" s="459"/>
      <c r="BO167" s="459"/>
      <c r="BP167" s="459"/>
      <c r="BQ167" s="459"/>
      <c r="BR167" s="459"/>
      <c r="BS167" s="459"/>
      <c r="BT167" s="459"/>
      <c r="BU167" s="459"/>
      <c r="BV167" s="459"/>
      <c r="BW167" s="459"/>
      <c r="BX167" s="459"/>
      <c r="BY167" s="459"/>
      <c r="BZ167" s="459"/>
      <c r="CA167" s="459"/>
      <c r="CB167" s="459"/>
      <c r="CC167" s="459"/>
      <c r="CD167" s="459"/>
      <c r="CE167" s="459"/>
      <c r="CF167" s="459"/>
      <c r="CG167" s="459"/>
      <c r="CH167" s="459"/>
      <c r="CI167" s="459"/>
      <c r="CJ167" s="459"/>
      <c r="CK167" s="459"/>
      <c r="CL167" s="459"/>
      <c r="CM167" s="459"/>
      <c r="CN167" s="459"/>
      <c r="CO167" s="459"/>
      <c r="CP167" s="459"/>
      <c r="CQ167" s="459"/>
      <c r="CR167" s="459"/>
      <c r="CS167" s="459"/>
      <c r="CT167" s="459"/>
      <c r="CU167" s="459"/>
      <c r="CV167" s="459"/>
      <c r="CW167" s="459"/>
      <c r="CX167" s="459"/>
      <c r="CY167" s="459"/>
      <c r="CZ167" s="459"/>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459"/>
      <c r="AM168" s="459"/>
      <c r="AN168" s="459"/>
      <c r="AO168" s="1"/>
      <c r="AP168" s="1"/>
      <c r="AQ168" s="1"/>
      <c r="AR168" s="1"/>
      <c r="AS168" s="1"/>
      <c r="AT168" s="459"/>
      <c r="AU168" s="459"/>
      <c r="AV168" s="459"/>
      <c r="AW168" s="459"/>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59"/>
      <c r="BY168" s="459"/>
      <c r="BZ168" s="459"/>
      <c r="CA168" s="459"/>
      <c r="CB168" s="459"/>
      <c r="CC168" s="459"/>
      <c r="CD168" s="459"/>
      <c r="CE168" s="459"/>
      <c r="CF168" s="459"/>
      <c r="CG168" s="459"/>
      <c r="CH168" s="459"/>
      <c r="CI168" s="459"/>
      <c r="CJ168" s="459"/>
      <c r="CK168" s="459"/>
      <c r="CL168" s="459"/>
      <c r="CM168" s="459"/>
      <c r="CN168" s="459"/>
      <c r="CO168" s="459"/>
      <c r="CP168" s="459"/>
      <c r="CQ168" s="459"/>
      <c r="CR168" s="459"/>
      <c r="CS168" s="459"/>
      <c r="CT168" s="459"/>
      <c r="CU168" s="459"/>
      <c r="CV168" s="459"/>
      <c r="CW168" s="459"/>
      <c r="CX168" s="459"/>
      <c r="CY168" s="459"/>
      <c r="CZ168" s="459"/>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459"/>
      <c r="AM169" s="459"/>
      <c r="AN169" s="459"/>
      <c r="AO169" s="1"/>
      <c r="AP169" s="1"/>
      <c r="AQ169" s="1"/>
      <c r="AR169" s="1"/>
      <c r="AS169" s="1"/>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c r="BS169" s="459"/>
      <c r="BT169" s="459"/>
      <c r="BU169" s="459"/>
      <c r="BV169" s="459"/>
      <c r="BW169" s="459"/>
      <c r="BX169" s="459"/>
      <c r="BY169" s="459"/>
      <c r="BZ169" s="459"/>
      <c r="CA169" s="459"/>
      <c r="CB169" s="459"/>
      <c r="CC169" s="459"/>
      <c r="CD169" s="459"/>
      <c r="CE169" s="459"/>
      <c r="CF169" s="459"/>
      <c r="CG169" s="459"/>
      <c r="CH169" s="459"/>
      <c r="CI169" s="459"/>
      <c r="CJ169" s="459"/>
      <c r="CK169" s="459"/>
      <c r="CL169" s="459"/>
      <c r="CM169" s="459"/>
      <c r="CN169" s="459"/>
      <c r="CO169" s="459"/>
      <c r="CP169" s="459"/>
      <c r="CQ169" s="459"/>
      <c r="CR169" s="459"/>
      <c r="CS169" s="459"/>
      <c r="CT169" s="459"/>
      <c r="CU169" s="459"/>
      <c r="CV169" s="459"/>
      <c r="CW169" s="459"/>
      <c r="CX169" s="459"/>
      <c r="CY169" s="459"/>
      <c r="CZ169" s="459"/>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459"/>
      <c r="AM170" s="459"/>
      <c r="AN170" s="459"/>
      <c r="AO170" s="1"/>
      <c r="AP170" s="1"/>
      <c r="AQ170" s="1"/>
      <c r="AR170" s="1"/>
      <c r="AS170" s="1"/>
      <c r="AT170" s="459"/>
      <c r="AU170" s="459"/>
      <c r="AV170" s="459"/>
      <c r="AW170" s="459"/>
      <c r="AX170" s="459"/>
      <c r="AY170" s="459"/>
      <c r="AZ170" s="459"/>
      <c r="BA170" s="459"/>
      <c r="BB170" s="459"/>
      <c r="BC170" s="459"/>
      <c r="BD170" s="459"/>
      <c r="BE170" s="459"/>
      <c r="BF170" s="459"/>
      <c r="BG170" s="459"/>
      <c r="BH170" s="459"/>
      <c r="BI170" s="459"/>
      <c r="BJ170" s="459"/>
      <c r="BK170" s="459"/>
      <c r="BL170" s="459"/>
      <c r="BM170" s="459"/>
      <c r="BN170" s="459"/>
      <c r="BO170" s="459"/>
      <c r="BP170" s="459"/>
      <c r="BQ170" s="459"/>
      <c r="BR170" s="459"/>
      <c r="BS170" s="459"/>
      <c r="BT170" s="459"/>
      <c r="BU170" s="459"/>
      <c r="BV170" s="459"/>
      <c r="BW170" s="459"/>
      <c r="BX170" s="459"/>
      <c r="BY170" s="459"/>
      <c r="BZ170" s="459"/>
      <c r="CA170" s="459"/>
      <c r="CB170" s="459"/>
      <c r="CC170" s="459"/>
      <c r="CD170" s="459"/>
      <c r="CE170" s="459"/>
      <c r="CF170" s="459"/>
      <c r="CG170" s="459"/>
      <c r="CH170" s="459"/>
      <c r="CI170" s="459"/>
      <c r="CJ170" s="459"/>
      <c r="CK170" s="459"/>
      <c r="CL170" s="459"/>
      <c r="CM170" s="459"/>
      <c r="CN170" s="459"/>
      <c r="CO170" s="459"/>
      <c r="CP170" s="459"/>
      <c r="CQ170" s="459"/>
      <c r="CR170" s="459"/>
      <c r="CS170" s="459"/>
      <c r="CT170" s="459"/>
      <c r="CU170" s="459"/>
      <c r="CV170" s="459"/>
      <c r="CW170" s="459"/>
      <c r="CX170" s="459"/>
      <c r="CY170" s="459"/>
      <c r="CZ170" s="459"/>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459"/>
      <c r="AM171" s="459"/>
      <c r="AN171" s="459"/>
      <c r="AO171" s="1"/>
      <c r="AP171" s="1"/>
      <c r="AQ171" s="1"/>
      <c r="AR171" s="1"/>
      <c r="AS171" s="1"/>
      <c r="AT171" s="459"/>
      <c r="AU171" s="459"/>
      <c r="AV171" s="459"/>
      <c r="AW171" s="459"/>
      <c r="AX171" s="459"/>
      <c r="AY171" s="459"/>
      <c r="AZ171" s="459"/>
      <c r="BA171" s="459"/>
      <c r="BB171" s="459"/>
      <c r="BC171" s="459"/>
      <c r="BD171" s="459"/>
      <c r="BE171" s="459"/>
      <c r="BF171" s="459"/>
      <c r="BG171" s="459"/>
      <c r="BH171" s="459"/>
      <c r="BI171" s="459"/>
      <c r="BJ171" s="459"/>
      <c r="BK171" s="459"/>
      <c r="BL171" s="459"/>
      <c r="BM171" s="459"/>
      <c r="BN171" s="459"/>
      <c r="BO171" s="459"/>
      <c r="BP171" s="459"/>
      <c r="BQ171" s="459"/>
      <c r="BR171" s="459"/>
      <c r="BS171" s="459"/>
      <c r="BT171" s="459"/>
      <c r="BU171" s="459"/>
      <c r="BV171" s="459"/>
      <c r="BW171" s="459"/>
      <c r="BX171" s="459"/>
      <c r="BY171" s="459"/>
      <c r="BZ171" s="459"/>
      <c r="CA171" s="459"/>
      <c r="CB171" s="459"/>
      <c r="CC171" s="459"/>
      <c r="CD171" s="459"/>
      <c r="CE171" s="459"/>
      <c r="CF171" s="459"/>
      <c r="CG171" s="459"/>
      <c r="CH171" s="459"/>
      <c r="CI171" s="459"/>
      <c r="CJ171" s="459"/>
      <c r="CK171" s="459"/>
      <c r="CL171" s="459"/>
      <c r="CM171" s="459"/>
      <c r="CN171" s="459"/>
      <c r="CO171" s="459"/>
      <c r="CP171" s="459"/>
      <c r="CQ171" s="459"/>
      <c r="CR171" s="459"/>
      <c r="CS171" s="459"/>
      <c r="CT171" s="459"/>
      <c r="CU171" s="459"/>
      <c r="CV171" s="459"/>
      <c r="CW171" s="459"/>
      <c r="CX171" s="459"/>
      <c r="CY171" s="459"/>
      <c r="CZ171" s="459"/>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459"/>
      <c r="AM172" s="459"/>
      <c r="AN172" s="459"/>
      <c r="AO172" s="1"/>
      <c r="AP172" s="1"/>
      <c r="AQ172" s="1"/>
      <c r="AR172" s="1"/>
      <c r="AS172" s="1"/>
      <c r="AT172" s="459"/>
      <c r="AU172" s="459"/>
      <c r="AV172" s="459"/>
      <c r="AW172" s="459"/>
      <c r="AX172" s="459"/>
      <c r="AY172" s="459"/>
      <c r="AZ172" s="459"/>
      <c r="BA172" s="459"/>
      <c r="BB172" s="459"/>
      <c r="BC172" s="459"/>
      <c r="BD172" s="459"/>
      <c r="BE172" s="459"/>
      <c r="BF172" s="459"/>
      <c r="BG172" s="459"/>
      <c r="BH172" s="459"/>
      <c r="BI172" s="459"/>
      <c r="BJ172" s="459"/>
      <c r="BK172" s="459"/>
      <c r="BL172" s="459"/>
      <c r="BM172" s="459"/>
      <c r="BN172" s="459"/>
      <c r="BO172" s="459"/>
      <c r="BP172" s="459"/>
      <c r="BQ172" s="459"/>
      <c r="BR172" s="459"/>
      <c r="BS172" s="459"/>
      <c r="BT172" s="459"/>
      <c r="BU172" s="459"/>
      <c r="BV172" s="459"/>
      <c r="BW172" s="459"/>
      <c r="BX172" s="459"/>
      <c r="BY172" s="459"/>
      <c r="BZ172" s="459"/>
      <c r="CA172" s="459"/>
      <c r="CB172" s="459"/>
      <c r="CC172" s="459"/>
      <c r="CD172" s="459"/>
      <c r="CE172" s="459"/>
      <c r="CF172" s="459"/>
      <c r="CG172" s="459"/>
      <c r="CH172" s="459"/>
      <c r="CI172" s="459"/>
      <c r="CJ172" s="459"/>
      <c r="CK172" s="459"/>
      <c r="CL172" s="459"/>
      <c r="CM172" s="459"/>
      <c r="CN172" s="459"/>
      <c r="CO172" s="459"/>
      <c r="CP172" s="459"/>
      <c r="CQ172" s="459"/>
      <c r="CR172" s="459"/>
      <c r="CS172" s="459"/>
      <c r="CT172" s="459"/>
      <c r="CU172" s="459"/>
      <c r="CV172" s="459"/>
      <c r="CW172" s="459"/>
      <c r="CX172" s="459"/>
      <c r="CY172" s="459"/>
      <c r="CZ172" s="459"/>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459"/>
      <c r="AM173" s="459"/>
      <c r="AN173" s="459"/>
      <c r="AO173" s="1"/>
      <c r="AP173" s="1"/>
      <c r="AQ173" s="1"/>
      <c r="AR173" s="1"/>
      <c r="AS173" s="1"/>
      <c r="AT173" s="459"/>
      <c r="AU173" s="459"/>
      <c r="AV173" s="459"/>
      <c r="AW173" s="459"/>
      <c r="AX173" s="459"/>
      <c r="AY173" s="459"/>
      <c r="AZ173" s="459"/>
      <c r="BA173" s="459"/>
      <c r="BB173" s="459"/>
      <c r="BC173" s="459"/>
      <c r="BD173" s="459"/>
      <c r="BE173" s="459"/>
      <c r="BF173" s="459"/>
      <c r="BG173" s="459"/>
      <c r="BH173" s="459"/>
      <c r="BI173" s="459"/>
      <c r="BJ173" s="459"/>
      <c r="BK173" s="459"/>
      <c r="BL173" s="459"/>
      <c r="BM173" s="459"/>
      <c r="BN173" s="459"/>
      <c r="BO173" s="459"/>
      <c r="BP173" s="459"/>
      <c r="BQ173" s="459"/>
      <c r="BR173" s="459"/>
      <c r="BS173" s="459"/>
      <c r="BT173" s="459"/>
      <c r="BU173" s="459"/>
      <c r="BV173" s="459"/>
      <c r="BW173" s="459"/>
      <c r="BX173" s="459"/>
      <c r="BY173" s="459"/>
      <c r="BZ173" s="459"/>
      <c r="CA173" s="459"/>
      <c r="CB173" s="459"/>
      <c r="CC173" s="459"/>
      <c r="CD173" s="459"/>
      <c r="CE173" s="459"/>
      <c r="CF173" s="459"/>
      <c r="CG173" s="459"/>
      <c r="CH173" s="459"/>
      <c r="CI173" s="459"/>
      <c r="CJ173" s="459"/>
      <c r="CK173" s="459"/>
      <c r="CL173" s="459"/>
      <c r="CM173" s="459"/>
      <c r="CN173" s="459"/>
      <c r="CO173" s="459"/>
      <c r="CP173" s="459"/>
      <c r="CQ173" s="459"/>
      <c r="CR173" s="459"/>
      <c r="CS173" s="459"/>
      <c r="CT173" s="459"/>
      <c r="CU173" s="459"/>
      <c r="CV173" s="459"/>
      <c r="CW173" s="459"/>
      <c r="CX173" s="459"/>
      <c r="CY173" s="459"/>
      <c r="CZ173" s="459"/>
    </row>
    <row r="174" spans="1:104" s="81" customFormat="1" ht="19.350000000000001" hidden="1" customHeight="1" outlineLevel="1">
      <c r="A174" s="252"/>
      <c r="B174" s="269" t="str">
        <f>$O$156</f>
        <v>所定労働時間(h/月)</v>
      </c>
      <c r="C174" s="258"/>
      <c r="D174" s="219"/>
      <c r="E174" s="427" t="s">
        <v>51</v>
      </c>
      <c r="F174" s="252"/>
      <c r="G174" s="252"/>
      <c r="H174" s="267" t="str">
        <f>$H$53</f>
        <v>NEDO事業の従事時間(h/月)</v>
      </c>
      <c r="I174" s="237"/>
      <c r="J174" s="230"/>
      <c r="K174" s="232">
        <f>$H$54</f>
        <v>0</v>
      </c>
      <c r="L174" s="219"/>
      <c r="M174" s="219"/>
      <c r="N174" s="453"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459"/>
      <c r="AM174" s="459"/>
      <c r="AN174" s="459"/>
      <c r="AO174" s="1"/>
      <c r="AP174" s="1"/>
      <c r="AQ174" s="1"/>
      <c r="AR174" s="1"/>
      <c r="AS174" s="1"/>
      <c r="AT174" s="459"/>
      <c r="AU174" s="459"/>
      <c r="AV174" s="459"/>
      <c r="AW174" s="459"/>
      <c r="AX174" s="459"/>
      <c r="AY174" s="459"/>
      <c r="AZ174" s="459"/>
      <c r="BA174" s="459"/>
      <c r="BB174" s="459"/>
      <c r="BC174" s="459"/>
      <c r="BD174" s="459"/>
      <c r="BE174" s="459"/>
      <c r="BF174" s="459"/>
      <c r="BG174" s="459"/>
      <c r="BH174" s="459"/>
      <c r="BI174" s="459"/>
      <c r="BJ174" s="459"/>
      <c r="BK174" s="459"/>
      <c r="BL174" s="459"/>
      <c r="BM174" s="459"/>
      <c r="BN174" s="459"/>
      <c r="BO174" s="459"/>
      <c r="BP174" s="459"/>
      <c r="BQ174" s="459"/>
      <c r="BR174" s="459"/>
      <c r="BS174" s="459"/>
      <c r="BT174" s="459"/>
      <c r="BU174" s="459"/>
      <c r="BV174" s="459"/>
      <c r="BW174" s="459"/>
      <c r="BX174" s="459"/>
      <c r="BY174" s="459"/>
      <c r="BZ174" s="459"/>
      <c r="CA174" s="459"/>
      <c r="CB174" s="459"/>
      <c r="CC174" s="459"/>
      <c r="CD174" s="459"/>
      <c r="CE174" s="459"/>
      <c r="CF174" s="459"/>
      <c r="CG174" s="459"/>
      <c r="CH174" s="459"/>
      <c r="CI174" s="459"/>
      <c r="CJ174" s="459"/>
      <c r="CK174" s="459"/>
      <c r="CL174" s="459"/>
      <c r="CM174" s="459"/>
      <c r="CN174" s="459"/>
      <c r="CO174" s="459"/>
      <c r="CP174" s="459"/>
      <c r="CQ174" s="459"/>
      <c r="CR174" s="459"/>
      <c r="CS174" s="459"/>
      <c r="CT174" s="459"/>
      <c r="CU174" s="459"/>
      <c r="CV174" s="459"/>
      <c r="CW174" s="459"/>
      <c r="CX174" s="459"/>
      <c r="CY174" s="459"/>
      <c r="CZ174" s="459"/>
    </row>
    <row r="175" spans="1:104" s="81" customFormat="1" ht="19.350000000000001" hidden="1" customHeight="1" outlineLevel="1">
      <c r="A175" s="252"/>
      <c r="B175" s="435" t="str">
        <f>TEXT($B$58*$F$58-G58,"###.00")&amp;" /固定除く"</f>
        <v>.00 /固定除く</v>
      </c>
      <c r="C175" s="428"/>
      <c r="D175" s="428"/>
      <c r="E175" s="428"/>
      <c r="F175" s="300" t="str">
        <f>H174&amp;" "&amp;K$174&amp;" + "&amp;$I$53&amp;" "&amp;$I$54</f>
        <v>NEDO事業の従事時間(h/月) 0 + 他の公的事業従事時間(h/月) 0</v>
      </c>
      <c r="G175" s="291"/>
      <c r="H175" s="292"/>
      <c r="I175" s="292"/>
      <c r="J175" s="292"/>
      <c r="K175" s="292"/>
      <c r="L175" s="292"/>
      <c r="M175" s="219"/>
      <c r="N175" s="453"/>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459"/>
      <c r="AM175" s="459"/>
      <c r="AN175" s="459"/>
      <c r="AO175" s="1"/>
      <c r="AP175" s="1"/>
      <c r="AQ175" s="1"/>
      <c r="AR175" s="1"/>
      <c r="AS175" s="1"/>
      <c r="AT175" s="459"/>
      <c r="AU175" s="459"/>
      <c r="AV175" s="459"/>
      <c r="AW175" s="459"/>
      <c r="AX175" s="459"/>
      <c r="AY175" s="459"/>
      <c r="AZ175" s="459"/>
      <c r="BA175" s="459"/>
      <c r="BB175" s="459"/>
      <c r="BC175" s="459"/>
      <c r="BD175" s="459"/>
      <c r="BE175" s="459"/>
      <c r="BF175" s="459"/>
      <c r="BG175" s="459"/>
      <c r="BH175" s="459"/>
      <c r="BI175" s="459"/>
      <c r="BJ175" s="459"/>
      <c r="BK175" s="459"/>
      <c r="BL175" s="459"/>
      <c r="BM175" s="459"/>
      <c r="BN175" s="459"/>
      <c r="BO175" s="459"/>
      <c r="BP175" s="459"/>
      <c r="BQ175" s="459"/>
      <c r="BR175" s="459"/>
      <c r="BS175" s="459"/>
      <c r="BT175" s="459"/>
      <c r="BU175" s="459"/>
      <c r="BV175" s="459"/>
      <c r="BW175" s="459"/>
      <c r="BX175" s="459"/>
      <c r="BY175" s="459"/>
      <c r="BZ175" s="459"/>
      <c r="CA175" s="459"/>
      <c r="CB175" s="459"/>
      <c r="CC175" s="459"/>
      <c r="CD175" s="459"/>
      <c r="CE175" s="459"/>
      <c r="CF175" s="459"/>
      <c r="CG175" s="459"/>
      <c r="CH175" s="459"/>
      <c r="CI175" s="459"/>
      <c r="CJ175" s="459"/>
      <c r="CK175" s="459"/>
      <c r="CL175" s="459"/>
      <c r="CM175" s="459"/>
      <c r="CN175" s="459"/>
      <c r="CO175" s="459"/>
      <c r="CP175" s="459"/>
      <c r="CQ175" s="459"/>
      <c r="CR175" s="459"/>
      <c r="CS175" s="459"/>
      <c r="CT175" s="459"/>
      <c r="CU175" s="459"/>
      <c r="CV175" s="459"/>
      <c r="CW175" s="459"/>
      <c r="CX175" s="459"/>
      <c r="CY175" s="459"/>
      <c r="CZ175" s="459"/>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459"/>
      <c r="AM176" s="459"/>
      <c r="AN176" s="459"/>
      <c r="AO176" s="1"/>
      <c r="AP176" s="1"/>
      <c r="AQ176" s="1"/>
      <c r="AR176" s="1"/>
      <c r="AS176" s="1"/>
      <c r="AT176" s="459"/>
      <c r="AU176" s="459"/>
      <c r="AV176" s="459"/>
      <c r="AW176" s="459"/>
      <c r="AX176" s="459"/>
      <c r="AY176" s="459"/>
      <c r="AZ176" s="459"/>
      <c r="BA176" s="459"/>
      <c r="BB176" s="459"/>
      <c r="BC176" s="459"/>
      <c r="BD176" s="459"/>
      <c r="BE176" s="459"/>
      <c r="BF176" s="459"/>
      <c r="BG176" s="459"/>
      <c r="BH176" s="459"/>
      <c r="BI176" s="459"/>
      <c r="BJ176" s="459"/>
      <c r="BK176" s="459"/>
      <c r="BL176" s="459"/>
      <c r="BM176" s="459"/>
      <c r="BN176" s="459"/>
      <c r="BO176" s="459"/>
      <c r="BP176" s="459"/>
      <c r="BQ176" s="459"/>
      <c r="BR176" s="459"/>
      <c r="BS176" s="459"/>
      <c r="BT176" s="459"/>
      <c r="BU176" s="459"/>
      <c r="BV176" s="459"/>
      <c r="BW176" s="459"/>
      <c r="BX176" s="459"/>
      <c r="BY176" s="459"/>
      <c r="BZ176" s="459"/>
      <c r="CA176" s="459"/>
      <c r="CB176" s="459"/>
      <c r="CC176" s="459"/>
      <c r="CD176" s="459"/>
      <c r="CE176" s="459"/>
      <c r="CF176" s="459"/>
      <c r="CG176" s="459"/>
      <c r="CH176" s="459"/>
      <c r="CI176" s="459"/>
      <c r="CJ176" s="459"/>
      <c r="CK176" s="459"/>
      <c r="CL176" s="459"/>
      <c r="CM176" s="459"/>
      <c r="CN176" s="459"/>
      <c r="CO176" s="459"/>
      <c r="CP176" s="459"/>
      <c r="CQ176" s="459"/>
      <c r="CR176" s="459"/>
      <c r="CS176" s="459"/>
      <c r="CT176" s="459"/>
      <c r="CU176" s="459"/>
      <c r="CV176" s="459"/>
      <c r="CW176" s="459"/>
      <c r="CX176" s="459"/>
      <c r="CY176" s="459"/>
      <c r="CZ176" s="459"/>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459"/>
      <c r="AM177" s="459"/>
      <c r="AN177" s="459"/>
      <c r="AO177" s="1"/>
      <c r="AP177" s="1"/>
      <c r="AQ177" s="1"/>
      <c r="AR177" s="1"/>
      <c r="AS177" s="1"/>
      <c r="AT177" s="459"/>
      <c r="AU177" s="459"/>
      <c r="AV177" s="459"/>
      <c r="AW177" s="459"/>
      <c r="AX177" s="459"/>
      <c r="AY177" s="459"/>
      <c r="AZ177" s="459"/>
      <c r="BA177" s="459"/>
      <c r="BB177" s="459"/>
      <c r="BC177" s="459"/>
      <c r="BD177" s="459"/>
      <c r="BE177" s="459"/>
      <c r="BF177" s="459"/>
      <c r="BG177" s="459"/>
      <c r="BH177" s="459"/>
      <c r="BI177" s="459"/>
      <c r="BJ177" s="459"/>
      <c r="BK177" s="459"/>
      <c r="BL177" s="459"/>
      <c r="BM177" s="459"/>
      <c r="BN177" s="459"/>
      <c r="BO177" s="459"/>
      <c r="BP177" s="459"/>
      <c r="BQ177" s="459"/>
      <c r="BR177" s="459"/>
      <c r="BS177" s="459"/>
      <c r="BT177" s="459"/>
      <c r="BU177" s="459"/>
      <c r="BV177" s="459"/>
      <c r="BW177" s="459"/>
      <c r="BX177" s="459"/>
      <c r="BY177" s="459"/>
      <c r="BZ177" s="459"/>
      <c r="CA177" s="459"/>
      <c r="CB177" s="459"/>
      <c r="CC177" s="459"/>
      <c r="CD177" s="459"/>
      <c r="CE177" s="459"/>
      <c r="CF177" s="459"/>
      <c r="CG177" s="459"/>
      <c r="CH177" s="459"/>
      <c r="CI177" s="459"/>
      <c r="CJ177" s="459"/>
      <c r="CK177" s="459"/>
      <c r="CL177" s="459"/>
      <c r="CM177" s="459"/>
      <c r="CN177" s="459"/>
      <c r="CO177" s="459"/>
      <c r="CP177" s="459"/>
      <c r="CQ177" s="459"/>
      <c r="CR177" s="459"/>
      <c r="CS177" s="459"/>
      <c r="CT177" s="459"/>
      <c r="CU177" s="459"/>
      <c r="CV177" s="459"/>
      <c r="CW177" s="459"/>
      <c r="CX177" s="459"/>
      <c r="CY177" s="459"/>
      <c r="CZ177" s="459"/>
    </row>
    <row r="178" spans="1:104" s="81" customFormat="1" ht="19.350000000000001" hidden="1" customHeight="1" outlineLevel="1">
      <c r="A178" s="252"/>
      <c r="B178" s="269" t="str">
        <f>$O$156</f>
        <v>所定労働時間(h/月)</v>
      </c>
      <c r="C178" s="258"/>
      <c r="D178" s="219"/>
      <c r="E178" s="427" t="s">
        <v>51</v>
      </c>
      <c r="F178" s="252"/>
      <c r="G178" s="252"/>
      <c r="H178" s="267" t="str">
        <f>$H$53</f>
        <v>NEDO事業の従事時間(h/月)</v>
      </c>
      <c r="I178" s="237"/>
      <c r="J178" s="230"/>
      <c r="K178" s="232">
        <f>$H$54</f>
        <v>0</v>
      </c>
      <c r="L178" s="219"/>
      <c r="M178" s="219"/>
      <c r="N178" s="453"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459"/>
      <c r="AM178" s="459"/>
      <c r="AN178" s="459"/>
      <c r="AO178" s="1"/>
      <c r="AP178" s="1"/>
      <c r="AQ178" s="1"/>
      <c r="AR178" s="1"/>
      <c r="AS178" s="1"/>
      <c r="AT178" s="459"/>
      <c r="AU178" s="459"/>
      <c r="AV178" s="459"/>
      <c r="AW178" s="459"/>
      <c r="AX178" s="459"/>
      <c r="AY178" s="459"/>
      <c r="AZ178" s="459"/>
      <c r="BA178" s="459"/>
      <c r="BB178" s="459"/>
      <c r="BC178" s="459"/>
      <c r="BD178" s="459"/>
      <c r="BE178" s="459"/>
      <c r="BF178" s="459"/>
      <c r="BG178" s="459"/>
      <c r="BH178" s="459"/>
      <c r="BI178" s="459"/>
      <c r="BJ178" s="459"/>
      <c r="BK178" s="459"/>
      <c r="BL178" s="459"/>
      <c r="BM178" s="459"/>
      <c r="BN178" s="459"/>
      <c r="BO178" s="459"/>
      <c r="BP178" s="459"/>
      <c r="BQ178" s="459"/>
      <c r="BR178" s="459"/>
      <c r="BS178" s="459"/>
      <c r="BT178" s="459"/>
      <c r="BU178" s="459"/>
      <c r="BV178" s="459"/>
      <c r="BW178" s="459"/>
      <c r="BX178" s="459"/>
      <c r="BY178" s="459"/>
      <c r="BZ178" s="459"/>
      <c r="CA178" s="459"/>
      <c r="CB178" s="459"/>
      <c r="CC178" s="459"/>
      <c r="CD178" s="459"/>
      <c r="CE178" s="459"/>
      <c r="CF178" s="459"/>
      <c r="CG178" s="459"/>
      <c r="CH178" s="459"/>
      <c r="CI178" s="459"/>
      <c r="CJ178" s="459"/>
      <c r="CK178" s="459"/>
      <c r="CL178" s="459"/>
      <c r="CM178" s="459"/>
      <c r="CN178" s="459"/>
      <c r="CO178" s="459"/>
      <c r="CP178" s="459"/>
      <c r="CQ178" s="459"/>
      <c r="CR178" s="459"/>
      <c r="CS178" s="459"/>
      <c r="CT178" s="459"/>
      <c r="CU178" s="459"/>
      <c r="CV178" s="459"/>
      <c r="CW178" s="459"/>
      <c r="CX178" s="459"/>
      <c r="CY178" s="459"/>
      <c r="CZ178" s="459"/>
    </row>
    <row r="179" spans="1:104" s="81" customFormat="1" ht="19.350000000000001" hidden="1" customHeight="1" outlineLevel="1">
      <c r="A179" s="252"/>
      <c r="B179" s="435" t="str">
        <f>TEXT($B$58*$F$58-G58,"###.00")&amp;" /固定除く"</f>
        <v>.00 /固定除く</v>
      </c>
      <c r="C179" s="428"/>
      <c r="D179" s="428"/>
      <c r="E179" s="428"/>
      <c r="F179" s="300" t="str">
        <f>H178&amp;" "&amp;K$174&amp;" + "&amp;$I$53&amp;" "&amp;$I$54</f>
        <v>NEDO事業の従事時間(h/月) 0 + 他の公的事業従事時間(h/月) 0</v>
      </c>
      <c r="G179" s="291"/>
      <c r="H179" s="292"/>
      <c r="I179" s="292"/>
      <c r="J179" s="292"/>
      <c r="K179" s="292"/>
      <c r="L179" s="292"/>
      <c r="M179" s="219"/>
      <c r="N179" s="453"/>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459"/>
      <c r="AM179" s="459"/>
      <c r="AN179" s="459"/>
      <c r="AO179" s="1"/>
      <c r="AP179" s="1"/>
      <c r="AQ179" s="1"/>
      <c r="AR179" s="1"/>
      <c r="AS179" s="1"/>
      <c r="AT179" s="459"/>
      <c r="AU179" s="459"/>
      <c r="AV179" s="459"/>
      <c r="AW179" s="459"/>
      <c r="AX179" s="459"/>
      <c r="AY179" s="459"/>
      <c r="AZ179" s="459"/>
      <c r="BA179" s="459"/>
      <c r="BB179" s="459"/>
      <c r="BC179" s="459"/>
      <c r="BD179" s="459"/>
      <c r="BE179" s="459"/>
      <c r="BF179" s="459"/>
      <c r="BG179" s="459"/>
      <c r="BH179" s="459"/>
      <c r="BI179" s="459"/>
      <c r="BJ179" s="459"/>
      <c r="BK179" s="459"/>
      <c r="BL179" s="459"/>
      <c r="BM179" s="459"/>
      <c r="BN179" s="459"/>
      <c r="BO179" s="459"/>
      <c r="BP179" s="459"/>
      <c r="BQ179" s="459"/>
      <c r="BR179" s="459"/>
      <c r="BS179" s="459"/>
      <c r="BT179" s="459"/>
      <c r="BU179" s="459"/>
      <c r="BV179" s="459"/>
      <c r="BW179" s="459"/>
      <c r="BX179" s="459"/>
      <c r="BY179" s="459"/>
      <c r="BZ179" s="459"/>
      <c r="CA179" s="459"/>
      <c r="CB179" s="459"/>
      <c r="CC179" s="459"/>
      <c r="CD179" s="459"/>
      <c r="CE179" s="459"/>
      <c r="CF179" s="459"/>
      <c r="CG179" s="459"/>
      <c r="CH179" s="459"/>
      <c r="CI179" s="459"/>
      <c r="CJ179" s="459"/>
      <c r="CK179" s="459"/>
      <c r="CL179" s="459"/>
      <c r="CM179" s="459"/>
      <c r="CN179" s="459"/>
      <c r="CO179" s="459"/>
      <c r="CP179" s="459"/>
      <c r="CQ179" s="459"/>
      <c r="CR179" s="459"/>
      <c r="CS179" s="459"/>
      <c r="CT179" s="459"/>
      <c r="CU179" s="459"/>
      <c r="CV179" s="459"/>
      <c r="CW179" s="459"/>
      <c r="CX179" s="459"/>
      <c r="CY179" s="459"/>
      <c r="CZ179" s="459"/>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459"/>
      <c r="AM180" s="459"/>
      <c r="AN180" s="459"/>
      <c r="AO180" s="1"/>
      <c r="AP180" s="1"/>
      <c r="AQ180" s="1"/>
      <c r="AR180" s="1"/>
      <c r="AS180" s="1"/>
      <c r="AT180" s="459"/>
      <c r="AU180" s="459"/>
      <c r="AV180" s="459"/>
      <c r="AW180" s="459"/>
      <c r="AX180" s="459"/>
      <c r="AY180" s="459"/>
      <c r="AZ180" s="459"/>
      <c r="BA180" s="459"/>
      <c r="BB180" s="459"/>
      <c r="BC180" s="459"/>
      <c r="BD180" s="459"/>
      <c r="BE180" s="459"/>
      <c r="BF180" s="459"/>
      <c r="BG180" s="459"/>
      <c r="BH180" s="459"/>
      <c r="BI180" s="459"/>
      <c r="BJ180" s="459"/>
      <c r="BK180" s="459"/>
      <c r="BL180" s="459"/>
      <c r="BM180" s="459"/>
      <c r="BN180" s="459"/>
      <c r="BO180" s="459"/>
      <c r="BP180" s="459"/>
      <c r="BQ180" s="459"/>
      <c r="BR180" s="459"/>
      <c r="BS180" s="459"/>
      <c r="BT180" s="459"/>
      <c r="BU180" s="459"/>
      <c r="BV180" s="459"/>
      <c r="BW180" s="459"/>
      <c r="BX180" s="459"/>
      <c r="BY180" s="459"/>
      <c r="BZ180" s="459"/>
      <c r="CA180" s="459"/>
      <c r="CB180" s="459"/>
      <c r="CC180" s="459"/>
      <c r="CD180" s="459"/>
      <c r="CE180" s="459"/>
      <c r="CF180" s="459"/>
      <c r="CG180" s="459"/>
      <c r="CH180" s="459"/>
      <c r="CI180" s="459"/>
      <c r="CJ180" s="459"/>
      <c r="CK180" s="459"/>
      <c r="CL180" s="459"/>
      <c r="CM180" s="459"/>
      <c r="CN180" s="459"/>
      <c r="CO180" s="459"/>
      <c r="CP180" s="459"/>
      <c r="CQ180" s="459"/>
      <c r="CR180" s="459"/>
      <c r="CS180" s="459"/>
      <c r="CT180" s="459"/>
      <c r="CU180" s="459"/>
      <c r="CV180" s="459"/>
      <c r="CW180" s="459"/>
      <c r="CX180" s="459"/>
      <c r="CY180" s="459"/>
      <c r="CZ180" s="459"/>
    </row>
    <row r="181" spans="1:104" s="81" customFormat="1" ht="19.350000000000001" hidden="1" customHeight="1" outlineLevel="1">
      <c r="A181" s="252"/>
      <c r="B181" s="318" t="s">
        <v>154</v>
      </c>
      <c r="C181" s="237"/>
      <c r="D181" s="257"/>
      <c r="E181" s="257"/>
      <c r="F181" s="319" t="str">
        <f>$O$156</f>
        <v>所定労働時間(h/月)</v>
      </c>
      <c r="G181" s="427" t="s">
        <v>51</v>
      </c>
      <c r="H181" s="252"/>
      <c r="I181" s="252"/>
      <c r="J181" s="267" t="str">
        <f>$H$53</f>
        <v>NEDO事業の従事時間(h/月)</v>
      </c>
      <c r="K181" s="237"/>
      <c r="L181" s="230"/>
      <c r="M181" s="433">
        <f>$H$54</f>
        <v>0</v>
      </c>
      <c r="N181" s="434"/>
      <c r="O181" s="219"/>
      <c r="P181" s="269"/>
      <c r="Q181" s="290"/>
      <c r="S181" s="1"/>
      <c r="T181" s="1"/>
      <c r="U181" s="1"/>
      <c r="V181" s="1"/>
      <c r="W181" s="1"/>
      <c r="X181" s="1"/>
      <c r="Y181" s="1"/>
      <c r="Z181" s="1"/>
      <c r="AA181" s="1"/>
      <c r="AB181" s="1"/>
      <c r="AC181" s="1"/>
      <c r="AD181" s="1"/>
      <c r="AE181" s="1"/>
      <c r="AF181" s="1"/>
      <c r="AG181" s="1"/>
      <c r="AH181" s="73"/>
      <c r="AI181" s="3"/>
      <c r="AJ181" s="1"/>
      <c r="AK181" s="1"/>
      <c r="AL181" s="459"/>
      <c r="AM181" s="459"/>
      <c r="AN181" s="459"/>
      <c r="AO181" s="1"/>
      <c r="AP181" s="1"/>
      <c r="AQ181" s="1"/>
      <c r="AR181" s="1"/>
      <c r="AS181" s="1"/>
      <c r="AT181" s="459"/>
      <c r="AU181" s="459"/>
      <c r="AV181" s="459"/>
      <c r="AW181" s="459"/>
      <c r="AX181" s="459"/>
      <c r="AY181" s="459"/>
      <c r="AZ181" s="459"/>
      <c r="BA181" s="459"/>
      <c r="BB181" s="459"/>
      <c r="BC181" s="459"/>
      <c r="BD181" s="459"/>
      <c r="BE181" s="459"/>
      <c r="BF181" s="459"/>
      <c r="BG181" s="459"/>
      <c r="BH181" s="459"/>
      <c r="BI181" s="459"/>
      <c r="BJ181" s="459"/>
      <c r="BK181" s="459"/>
      <c r="BL181" s="459"/>
      <c r="BM181" s="459"/>
      <c r="BN181" s="459"/>
      <c r="BO181" s="459"/>
      <c r="BP181" s="459"/>
      <c r="BQ181" s="459"/>
      <c r="BR181" s="459"/>
      <c r="BS181" s="459"/>
      <c r="BT181" s="459"/>
      <c r="BU181" s="459"/>
      <c r="BV181" s="459"/>
      <c r="BW181" s="459"/>
      <c r="BX181" s="459"/>
      <c r="BY181" s="459"/>
      <c r="BZ181" s="459"/>
      <c r="CA181" s="459"/>
      <c r="CB181" s="459"/>
      <c r="CC181" s="459"/>
      <c r="CD181" s="459"/>
      <c r="CE181" s="459"/>
      <c r="CF181" s="459"/>
      <c r="CG181" s="459"/>
      <c r="CH181" s="459"/>
      <c r="CI181" s="459"/>
      <c r="CJ181" s="459"/>
      <c r="CK181" s="459"/>
      <c r="CL181" s="459"/>
      <c r="CM181" s="459"/>
      <c r="CN181" s="459"/>
      <c r="CO181" s="459"/>
      <c r="CP181" s="459"/>
      <c r="CQ181" s="459"/>
      <c r="CR181" s="459"/>
      <c r="CS181" s="459"/>
      <c r="CT181" s="459"/>
      <c r="CU181" s="459"/>
      <c r="CV181" s="459"/>
      <c r="CW181" s="459"/>
      <c r="CX181" s="459"/>
      <c r="CY181" s="459"/>
      <c r="CZ181" s="459"/>
    </row>
    <row r="182" spans="1:104" s="81" customFormat="1" ht="19.350000000000001" hidden="1" customHeight="1" outlineLevel="1">
      <c r="A182" s="252"/>
      <c r="B182" s="435" t="str">
        <f>"( "&amp;H58+I58</f>
        <v>( 0</v>
      </c>
      <c r="C182" s="428"/>
      <c r="D182" s="320"/>
      <c r="E182" s="275"/>
      <c r="F182" s="288" t="str">
        <f>"ー　 "&amp;B58*F58-G58+D58&amp;"/固定含む )"</f>
        <v>ー　 0/固定含む )</v>
      </c>
      <c r="G182" s="42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459"/>
      <c r="AM182" s="459"/>
      <c r="AN182" s="459"/>
      <c r="AO182" s="1"/>
      <c r="AP182" s="1"/>
      <c r="AQ182" s="1"/>
      <c r="AR182" s="1"/>
      <c r="AS182" s="1"/>
      <c r="AT182" s="459"/>
      <c r="AU182" s="459"/>
      <c r="AV182" s="459"/>
      <c r="AW182" s="459"/>
      <c r="AX182" s="459"/>
      <c r="AY182" s="459"/>
      <c r="AZ182" s="459"/>
      <c r="BA182" s="459"/>
      <c r="BB182" s="459"/>
      <c r="BC182" s="459"/>
      <c r="BD182" s="459"/>
      <c r="BE182" s="459"/>
      <c r="BF182" s="459"/>
      <c r="BG182" s="459"/>
      <c r="BH182" s="459"/>
      <c r="BI182" s="459"/>
      <c r="BJ182" s="459"/>
      <c r="BK182" s="459"/>
      <c r="BL182" s="459"/>
      <c r="BM182" s="459"/>
      <c r="BN182" s="459"/>
      <c r="BO182" s="459"/>
      <c r="BP182" s="459"/>
      <c r="BQ182" s="459"/>
      <c r="BR182" s="459"/>
      <c r="BS182" s="459"/>
      <c r="BT182" s="459"/>
      <c r="BU182" s="459"/>
      <c r="BV182" s="459"/>
      <c r="BW182" s="459"/>
      <c r="BX182" s="459"/>
      <c r="BY182" s="459"/>
      <c r="BZ182" s="459"/>
      <c r="CA182" s="459"/>
      <c r="CB182" s="459"/>
      <c r="CC182" s="459"/>
      <c r="CD182" s="459"/>
      <c r="CE182" s="459"/>
      <c r="CF182" s="459"/>
      <c r="CG182" s="459"/>
      <c r="CH182" s="459"/>
      <c r="CI182" s="459"/>
      <c r="CJ182" s="459"/>
      <c r="CK182" s="459"/>
      <c r="CL182" s="459"/>
      <c r="CM182" s="459"/>
      <c r="CN182" s="459"/>
      <c r="CO182" s="459"/>
      <c r="CP182" s="459"/>
      <c r="CQ182" s="459"/>
      <c r="CR182" s="459"/>
      <c r="CS182" s="459"/>
      <c r="CT182" s="459"/>
      <c r="CU182" s="459"/>
      <c r="CV182" s="459"/>
      <c r="CW182" s="459"/>
      <c r="CX182" s="459"/>
      <c r="CY182" s="459"/>
      <c r="CZ182" s="459"/>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459"/>
      <c r="AM183" s="459"/>
      <c r="AN183" s="459"/>
      <c r="AO183" s="1"/>
      <c r="AP183" s="1"/>
      <c r="AQ183" s="1"/>
      <c r="AR183" s="1"/>
      <c r="AS183" s="1"/>
      <c r="AT183" s="459"/>
      <c r="AU183" s="459"/>
      <c r="AV183" s="459"/>
      <c r="AW183" s="459"/>
      <c r="AX183" s="459"/>
      <c r="AY183" s="459"/>
      <c r="AZ183" s="459"/>
      <c r="BA183" s="459"/>
      <c r="BB183" s="459"/>
      <c r="BC183" s="459"/>
      <c r="BD183" s="459"/>
      <c r="BE183" s="459"/>
      <c r="BF183" s="459"/>
      <c r="BG183" s="459"/>
      <c r="BH183" s="459"/>
      <c r="BI183" s="459"/>
      <c r="BJ183" s="459"/>
      <c r="BK183" s="459"/>
      <c r="BL183" s="459"/>
      <c r="BM183" s="459"/>
      <c r="BN183" s="459"/>
      <c r="BO183" s="459"/>
      <c r="BP183" s="459"/>
      <c r="BQ183" s="459"/>
      <c r="BR183" s="459"/>
      <c r="BS183" s="459"/>
      <c r="BT183" s="459"/>
      <c r="BU183" s="459"/>
      <c r="BV183" s="459"/>
      <c r="BW183" s="459"/>
      <c r="BX183" s="459"/>
      <c r="BY183" s="459"/>
      <c r="BZ183" s="459"/>
      <c r="CA183" s="459"/>
      <c r="CB183" s="459"/>
      <c r="CC183" s="459"/>
      <c r="CD183" s="459"/>
      <c r="CE183" s="459"/>
      <c r="CF183" s="459"/>
      <c r="CG183" s="459"/>
      <c r="CH183" s="459"/>
      <c r="CI183" s="459"/>
      <c r="CJ183" s="459"/>
      <c r="CK183" s="459"/>
      <c r="CL183" s="459"/>
      <c r="CM183" s="459"/>
      <c r="CN183" s="459"/>
      <c r="CO183" s="459"/>
      <c r="CP183" s="459"/>
      <c r="CQ183" s="459"/>
      <c r="CR183" s="459"/>
      <c r="CS183" s="459"/>
      <c r="CT183" s="459"/>
      <c r="CU183" s="459"/>
      <c r="CV183" s="459"/>
      <c r="CW183" s="459"/>
      <c r="CX183" s="459"/>
      <c r="CY183" s="459"/>
      <c r="CZ183" s="459"/>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459"/>
      <c r="AM184" s="459"/>
      <c r="AN184" s="459"/>
      <c r="AO184" s="1"/>
      <c r="AP184" s="1"/>
      <c r="AQ184" s="1"/>
      <c r="AR184" s="1"/>
      <c r="AS184" s="1"/>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459"/>
      <c r="BY184" s="459"/>
      <c r="BZ184" s="459"/>
      <c r="CA184" s="459"/>
      <c r="CB184" s="459"/>
      <c r="CC184" s="459"/>
      <c r="CD184" s="459"/>
      <c r="CE184" s="459"/>
      <c r="CF184" s="459"/>
      <c r="CG184" s="459"/>
      <c r="CH184" s="459"/>
      <c r="CI184" s="459"/>
      <c r="CJ184" s="459"/>
      <c r="CK184" s="459"/>
      <c r="CL184" s="459"/>
      <c r="CM184" s="459"/>
      <c r="CN184" s="459"/>
      <c r="CO184" s="459"/>
      <c r="CP184" s="459"/>
      <c r="CQ184" s="459"/>
      <c r="CR184" s="459"/>
      <c r="CS184" s="459"/>
      <c r="CT184" s="459"/>
      <c r="CU184" s="459"/>
      <c r="CV184" s="459"/>
      <c r="CW184" s="459"/>
      <c r="CX184" s="459"/>
      <c r="CY184" s="459"/>
      <c r="CZ184" s="459"/>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459"/>
      <c r="AM185" s="459"/>
      <c r="AN185" s="459"/>
      <c r="AO185" s="1"/>
      <c r="AP185" s="1"/>
      <c r="AQ185" s="1"/>
      <c r="AR185" s="1"/>
      <c r="AS185" s="1"/>
      <c r="AT185" s="459"/>
      <c r="AU185" s="459"/>
      <c r="AV185" s="459"/>
      <c r="AW185" s="459"/>
      <c r="AX185" s="459"/>
      <c r="AY185" s="459"/>
      <c r="AZ185" s="459"/>
      <c r="BA185" s="459"/>
      <c r="BB185" s="459"/>
      <c r="BC185" s="459"/>
      <c r="BD185" s="459"/>
      <c r="BE185" s="459"/>
      <c r="BF185" s="459"/>
      <c r="BG185" s="459"/>
      <c r="BH185" s="459"/>
      <c r="BI185" s="459"/>
      <c r="BJ185" s="459"/>
      <c r="BK185" s="459"/>
      <c r="BL185" s="459"/>
      <c r="BM185" s="459"/>
      <c r="BN185" s="459"/>
      <c r="BO185" s="459"/>
      <c r="BP185" s="459"/>
      <c r="BQ185" s="459"/>
      <c r="BR185" s="459"/>
      <c r="BS185" s="459"/>
      <c r="BT185" s="459"/>
      <c r="BU185" s="459"/>
      <c r="BV185" s="459"/>
      <c r="BW185" s="459"/>
      <c r="BX185" s="459"/>
      <c r="BY185" s="459"/>
      <c r="BZ185" s="459"/>
      <c r="CA185" s="459"/>
      <c r="CB185" s="459"/>
      <c r="CC185" s="459"/>
      <c r="CD185" s="459"/>
      <c r="CE185" s="459"/>
      <c r="CF185" s="459"/>
      <c r="CG185" s="459"/>
      <c r="CH185" s="459"/>
      <c r="CI185" s="459"/>
      <c r="CJ185" s="459"/>
      <c r="CK185" s="459"/>
      <c r="CL185" s="459"/>
      <c r="CM185" s="459"/>
      <c r="CN185" s="459"/>
      <c r="CO185" s="459"/>
      <c r="CP185" s="459"/>
      <c r="CQ185" s="459"/>
      <c r="CR185" s="459"/>
      <c r="CS185" s="459"/>
      <c r="CT185" s="459"/>
      <c r="CU185" s="459"/>
      <c r="CV185" s="459"/>
      <c r="CW185" s="459"/>
      <c r="CX185" s="459"/>
      <c r="CY185" s="459"/>
      <c r="CZ185" s="459"/>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459"/>
      <c r="AM186" s="459"/>
      <c r="AN186" s="459"/>
      <c r="AO186" s="1"/>
      <c r="AP186" s="1"/>
      <c r="AQ186" s="1"/>
      <c r="AR186" s="1"/>
      <c r="AS186" s="1"/>
      <c r="AT186" s="459"/>
      <c r="AU186" s="459"/>
      <c r="AV186" s="459"/>
      <c r="AW186" s="459"/>
      <c r="AX186" s="459"/>
      <c r="AY186" s="459"/>
      <c r="AZ186" s="459"/>
      <c r="BA186" s="459"/>
      <c r="BB186" s="459"/>
      <c r="BC186" s="459"/>
      <c r="BD186" s="459"/>
      <c r="BE186" s="459"/>
      <c r="BF186" s="459"/>
      <c r="BG186" s="459"/>
      <c r="BH186" s="459"/>
      <c r="BI186" s="459"/>
      <c r="BJ186" s="459"/>
      <c r="BK186" s="459"/>
      <c r="BL186" s="459"/>
      <c r="BM186" s="459"/>
      <c r="BN186" s="459"/>
      <c r="BO186" s="459"/>
      <c r="BP186" s="459"/>
      <c r="BQ186" s="459"/>
      <c r="BR186" s="459"/>
      <c r="BS186" s="459"/>
      <c r="BT186" s="459"/>
      <c r="BU186" s="459"/>
      <c r="BV186" s="459"/>
      <c r="BW186" s="459"/>
      <c r="BX186" s="459"/>
      <c r="BY186" s="459"/>
      <c r="BZ186" s="459"/>
      <c r="CA186" s="459"/>
      <c r="CB186" s="459"/>
      <c r="CC186" s="459"/>
      <c r="CD186" s="459"/>
      <c r="CE186" s="459"/>
      <c r="CF186" s="459"/>
      <c r="CG186" s="459"/>
      <c r="CH186" s="459"/>
      <c r="CI186" s="459"/>
      <c r="CJ186" s="459"/>
      <c r="CK186" s="459"/>
      <c r="CL186" s="459"/>
      <c r="CM186" s="459"/>
      <c r="CN186" s="459"/>
      <c r="CO186" s="459"/>
      <c r="CP186" s="459"/>
      <c r="CQ186" s="459"/>
      <c r="CR186" s="459"/>
      <c r="CS186" s="459"/>
      <c r="CT186" s="459"/>
      <c r="CU186" s="459"/>
      <c r="CV186" s="459"/>
      <c r="CW186" s="459"/>
      <c r="CX186" s="459"/>
      <c r="CY186" s="459"/>
      <c r="CZ186" s="459"/>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459"/>
      <c r="AM187" s="459"/>
      <c r="AN187" s="459"/>
      <c r="AO187" s="1"/>
      <c r="AP187" s="1"/>
      <c r="AQ187" s="1"/>
      <c r="AR187" s="1"/>
      <c r="AS187" s="1"/>
      <c r="AT187" s="459"/>
      <c r="AU187" s="459"/>
      <c r="AV187" s="459"/>
      <c r="AW187" s="459"/>
      <c r="AX187" s="459"/>
      <c r="AY187" s="459"/>
      <c r="AZ187" s="459"/>
      <c r="BA187" s="459"/>
      <c r="BB187" s="459"/>
      <c r="BC187" s="459"/>
      <c r="BD187" s="459"/>
      <c r="BE187" s="459"/>
      <c r="BF187" s="459"/>
      <c r="BG187" s="459"/>
      <c r="BH187" s="459"/>
      <c r="BI187" s="459"/>
      <c r="BJ187" s="459"/>
      <c r="BK187" s="459"/>
      <c r="BL187" s="459"/>
      <c r="BM187" s="459"/>
      <c r="BN187" s="459"/>
      <c r="BO187" s="459"/>
      <c r="BP187" s="459"/>
      <c r="BQ187" s="459"/>
      <c r="BR187" s="459"/>
      <c r="BS187" s="459"/>
      <c r="BT187" s="459"/>
      <c r="BU187" s="459"/>
      <c r="BV187" s="459"/>
      <c r="BW187" s="459"/>
      <c r="BX187" s="459"/>
      <c r="BY187" s="459"/>
      <c r="BZ187" s="459"/>
      <c r="CA187" s="459"/>
      <c r="CB187" s="459"/>
      <c r="CC187" s="459"/>
      <c r="CD187" s="459"/>
      <c r="CE187" s="459"/>
      <c r="CF187" s="459"/>
      <c r="CG187" s="459"/>
      <c r="CH187" s="459"/>
      <c r="CI187" s="459"/>
      <c r="CJ187" s="459"/>
      <c r="CK187" s="459"/>
      <c r="CL187" s="459"/>
      <c r="CM187" s="459"/>
      <c r="CN187" s="459"/>
      <c r="CO187" s="459"/>
      <c r="CP187" s="459"/>
      <c r="CQ187" s="459"/>
      <c r="CR187" s="459"/>
      <c r="CS187" s="459"/>
      <c r="CT187" s="459"/>
      <c r="CU187" s="459"/>
      <c r="CV187" s="459"/>
      <c r="CW187" s="459"/>
      <c r="CX187" s="459"/>
      <c r="CY187" s="459"/>
      <c r="CZ187" s="459"/>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459"/>
      <c r="AM188" s="459"/>
      <c r="AN188" s="459"/>
      <c r="AO188" s="1"/>
      <c r="AP188" s="1"/>
      <c r="AQ188" s="1"/>
      <c r="AR188" s="1"/>
      <c r="AS188" s="1"/>
      <c r="AT188" s="459"/>
      <c r="AU188" s="459"/>
      <c r="AV188" s="459"/>
      <c r="AW188" s="459"/>
      <c r="AX188" s="459"/>
      <c r="AY188" s="459"/>
      <c r="AZ188" s="459"/>
      <c r="BA188" s="459"/>
      <c r="BB188" s="459"/>
      <c r="BC188" s="459"/>
      <c r="BD188" s="459"/>
      <c r="BE188" s="459"/>
      <c r="BF188" s="459"/>
      <c r="BG188" s="459"/>
      <c r="BH188" s="459"/>
      <c r="BI188" s="459"/>
      <c r="BJ188" s="459"/>
      <c r="BK188" s="459"/>
      <c r="BL188" s="459"/>
      <c r="BM188" s="459"/>
      <c r="BN188" s="459"/>
      <c r="BO188" s="459"/>
      <c r="BP188" s="459"/>
      <c r="BQ188" s="459"/>
      <c r="BR188" s="459"/>
      <c r="BS188" s="459"/>
      <c r="BT188" s="459"/>
      <c r="BU188" s="459"/>
      <c r="BV188" s="459"/>
      <c r="BW188" s="459"/>
      <c r="BX188" s="459"/>
      <c r="BY188" s="459"/>
      <c r="BZ188" s="459"/>
      <c r="CA188" s="459"/>
      <c r="CB188" s="459"/>
      <c r="CC188" s="459"/>
      <c r="CD188" s="459"/>
      <c r="CE188" s="459"/>
      <c r="CF188" s="459"/>
      <c r="CG188" s="459"/>
      <c r="CH188" s="459"/>
      <c r="CI188" s="459"/>
      <c r="CJ188" s="459"/>
      <c r="CK188" s="459"/>
      <c r="CL188" s="459"/>
      <c r="CM188" s="459"/>
      <c r="CN188" s="459"/>
      <c r="CO188" s="459"/>
      <c r="CP188" s="459"/>
      <c r="CQ188" s="459"/>
      <c r="CR188" s="459"/>
      <c r="CS188" s="459"/>
      <c r="CT188" s="459"/>
      <c r="CU188" s="459"/>
      <c r="CV188" s="459"/>
      <c r="CW188" s="459"/>
      <c r="CX188" s="459"/>
      <c r="CY188" s="459"/>
      <c r="CZ188" s="459"/>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459"/>
      <c r="AM189" s="459"/>
      <c r="AN189" s="459"/>
      <c r="AO189" s="1"/>
      <c r="AP189" s="1"/>
      <c r="AQ189" s="1"/>
      <c r="AR189" s="1"/>
      <c r="AS189" s="1"/>
      <c r="AT189" s="459"/>
      <c r="AU189" s="459"/>
      <c r="AV189" s="459"/>
      <c r="AW189" s="459"/>
      <c r="AX189" s="459"/>
      <c r="AY189" s="459"/>
      <c r="AZ189" s="459"/>
      <c r="BA189" s="459"/>
      <c r="BB189" s="459"/>
      <c r="BC189" s="459"/>
      <c r="BD189" s="459"/>
      <c r="BE189" s="459"/>
      <c r="BF189" s="459"/>
      <c r="BG189" s="459"/>
      <c r="BH189" s="459"/>
      <c r="BI189" s="459"/>
      <c r="BJ189" s="459"/>
      <c r="BK189" s="459"/>
      <c r="BL189" s="459"/>
      <c r="BM189" s="459"/>
      <c r="BN189" s="459"/>
      <c r="BO189" s="459"/>
      <c r="BP189" s="459"/>
      <c r="BQ189" s="459"/>
      <c r="BR189" s="459"/>
      <c r="BS189" s="459"/>
      <c r="BT189" s="459"/>
      <c r="BU189" s="459"/>
      <c r="BV189" s="459"/>
      <c r="BW189" s="459"/>
      <c r="BX189" s="459"/>
      <c r="BY189" s="459"/>
      <c r="BZ189" s="459"/>
      <c r="CA189" s="459"/>
      <c r="CB189" s="459"/>
      <c r="CC189" s="459"/>
      <c r="CD189" s="459"/>
      <c r="CE189" s="459"/>
      <c r="CF189" s="459"/>
      <c r="CG189" s="459"/>
      <c r="CH189" s="459"/>
      <c r="CI189" s="459"/>
      <c r="CJ189" s="459"/>
      <c r="CK189" s="459"/>
      <c r="CL189" s="459"/>
      <c r="CM189" s="459"/>
      <c r="CN189" s="459"/>
      <c r="CO189" s="459"/>
      <c r="CP189" s="459"/>
      <c r="CQ189" s="459"/>
      <c r="CR189" s="459"/>
      <c r="CS189" s="459"/>
      <c r="CT189" s="459"/>
      <c r="CU189" s="459"/>
      <c r="CV189" s="459"/>
      <c r="CW189" s="459"/>
      <c r="CX189" s="459"/>
      <c r="CY189" s="459"/>
      <c r="CZ189" s="459"/>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459"/>
      <c r="AM190" s="459"/>
      <c r="AN190" s="459"/>
      <c r="AO190" s="1"/>
      <c r="AP190" s="1"/>
      <c r="AQ190" s="1"/>
      <c r="AR190" s="1"/>
      <c r="AS190" s="1"/>
      <c r="AT190" s="459"/>
      <c r="AU190" s="459"/>
      <c r="AV190" s="459"/>
      <c r="AW190" s="459"/>
      <c r="AX190" s="459"/>
      <c r="AY190" s="459"/>
      <c r="AZ190" s="459"/>
      <c r="BA190" s="459"/>
      <c r="BB190" s="459"/>
      <c r="BC190" s="459"/>
      <c r="BD190" s="459"/>
      <c r="BE190" s="459"/>
      <c r="BF190" s="459"/>
      <c r="BG190" s="459"/>
      <c r="BH190" s="459"/>
      <c r="BI190" s="459"/>
      <c r="BJ190" s="459"/>
      <c r="BK190" s="459"/>
      <c r="BL190" s="459"/>
      <c r="BM190" s="459"/>
      <c r="BN190" s="459"/>
      <c r="BO190" s="459"/>
      <c r="BP190" s="459"/>
      <c r="BQ190" s="459"/>
      <c r="BR190" s="459"/>
      <c r="BS190" s="459"/>
      <c r="BT190" s="459"/>
      <c r="BU190" s="459"/>
      <c r="BV190" s="459"/>
      <c r="BW190" s="459"/>
      <c r="BX190" s="459"/>
      <c r="BY190" s="459"/>
      <c r="BZ190" s="459"/>
      <c r="CA190" s="459"/>
      <c r="CB190" s="459"/>
      <c r="CC190" s="459"/>
      <c r="CD190" s="459"/>
      <c r="CE190" s="459"/>
      <c r="CF190" s="459"/>
      <c r="CG190" s="459"/>
      <c r="CH190" s="459"/>
      <c r="CI190" s="459"/>
      <c r="CJ190" s="459"/>
      <c r="CK190" s="459"/>
      <c r="CL190" s="459"/>
      <c r="CM190" s="459"/>
      <c r="CN190" s="459"/>
      <c r="CO190" s="459"/>
      <c r="CP190" s="459"/>
      <c r="CQ190" s="459"/>
      <c r="CR190" s="459"/>
      <c r="CS190" s="459"/>
      <c r="CT190" s="459"/>
      <c r="CU190" s="459"/>
      <c r="CV190" s="459"/>
      <c r="CW190" s="459"/>
      <c r="CX190" s="459"/>
      <c r="CY190" s="459"/>
      <c r="CZ190" s="459"/>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459"/>
      <c r="AM191" s="459"/>
      <c r="AN191" s="459"/>
      <c r="AO191" s="1"/>
      <c r="AP191" s="1"/>
      <c r="AQ191" s="1"/>
      <c r="AR191" s="1"/>
      <c r="AS191" s="1"/>
      <c r="AT191" s="459"/>
      <c r="AU191" s="459"/>
      <c r="AV191" s="459"/>
      <c r="AW191" s="459"/>
      <c r="AX191" s="459"/>
      <c r="AY191" s="459"/>
      <c r="AZ191" s="459"/>
      <c r="BA191" s="459"/>
      <c r="BB191" s="459"/>
      <c r="BC191" s="459"/>
      <c r="BD191" s="459"/>
      <c r="BE191" s="459"/>
      <c r="BF191" s="459"/>
      <c r="BG191" s="459"/>
      <c r="BH191" s="459"/>
      <c r="BI191" s="459"/>
      <c r="BJ191" s="459"/>
      <c r="BK191" s="459"/>
      <c r="BL191" s="459"/>
      <c r="BM191" s="459"/>
      <c r="BN191" s="459"/>
      <c r="BO191" s="459"/>
      <c r="BP191" s="459"/>
      <c r="BQ191" s="459"/>
      <c r="BR191" s="459"/>
      <c r="BS191" s="459"/>
      <c r="BT191" s="459"/>
      <c r="BU191" s="459"/>
      <c r="BV191" s="459"/>
      <c r="BW191" s="459"/>
      <c r="BX191" s="459"/>
      <c r="BY191" s="459"/>
      <c r="BZ191" s="459"/>
      <c r="CA191" s="459"/>
      <c r="CB191" s="459"/>
      <c r="CC191" s="459"/>
      <c r="CD191" s="459"/>
      <c r="CE191" s="459"/>
      <c r="CF191" s="459"/>
      <c r="CG191" s="459"/>
      <c r="CH191" s="459"/>
      <c r="CI191" s="459"/>
      <c r="CJ191" s="459"/>
      <c r="CK191" s="459"/>
      <c r="CL191" s="459"/>
      <c r="CM191" s="459"/>
      <c r="CN191" s="459"/>
      <c r="CO191" s="459"/>
      <c r="CP191" s="459"/>
      <c r="CQ191" s="459"/>
      <c r="CR191" s="459"/>
      <c r="CS191" s="459"/>
      <c r="CT191" s="459"/>
      <c r="CU191" s="459"/>
      <c r="CV191" s="459"/>
      <c r="CW191" s="459"/>
      <c r="CX191" s="459"/>
      <c r="CY191" s="459"/>
      <c r="CZ191" s="459"/>
    </row>
    <row r="192" spans="1:104" s="81" customFormat="1" ht="19.350000000000001" hidden="1" customHeight="1" outlineLevel="1">
      <c r="A192" s="252"/>
      <c r="B192" s="423">
        <f>O188</f>
        <v>0</v>
      </c>
      <c r="C192" s="42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459"/>
      <c r="AM192" s="459"/>
      <c r="AN192" s="459"/>
      <c r="AO192" s="1"/>
      <c r="AP192" s="1"/>
      <c r="AQ192" s="1"/>
      <c r="AR192" s="1"/>
      <c r="AS192" s="1"/>
      <c r="AT192" s="459"/>
      <c r="AU192" s="459"/>
      <c r="AV192" s="459"/>
      <c r="AW192" s="459"/>
      <c r="AX192" s="459"/>
      <c r="AY192" s="459"/>
      <c r="AZ192" s="459"/>
      <c r="BA192" s="459"/>
      <c r="BB192" s="459"/>
      <c r="BC192" s="459"/>
      <c r="BD192" s="459"/>
      <c r="BE192" s="459"/>
      <c r="BF192" s="459"/>
      <c r="BG192" s="459"/>
      <c r="BH192" s="459"/>
      <c r="BI192" s="459"/>
      <c r="BJ192" s="459"/>
      <c r="BK192" s="459"/>
      <c r="BL192" s="459"/>
      <c r="BM192" s="459"/>
      <c r="BN192" s="459"/>
      <c r="BO192" s="459"/>
      <c r="BP192" s="459"/>
      <c r="BQ192" s="459"/>
      <c r="BR192" s="459"/>
      <c r="BS192" s="459"/>
      <c r="BT192" s="459"/>
      <c r="BU192" s="459"/>
      <c r="BV192" s="459"/>
      <c r="BW192" s="459"/>
      <c r="BX192" s="459"/>
      <c r="BY192" s="459"/>
      <c r="BZ192" s="459"/>
      <c r="CA192" s="459"/>
      <c r="CB192" s="459"/>
      <c r="CC192" s="459"/>
      <c r="CD192" s="459"/>
      <c r="CE192" s="459"/>
      <c r="CF192" s="459"/>
      <c r="CG192" s="459"/>
      <c r="CH192" s="459"/>
      <c r="CI192" s="459"/>
      <c r="CJ192" s="459"/>
      <c r="CK192" s="459"/>
      <c r="CL192" s="459"/>
      <c r="CM192" s="459"/>
      <c r="CN192" s="459"/>
      <c r="CO192" s="459"/>
      <c r="CP192" s="459"/>
      <c r="CQ192" s="459"/>
      <c r="CR192" s="459"/>
      <c r="CS192" s="459"/>
      <c r="CT192" s="459"/>
      <c r="CU192" s="459"/>
      <c r="CV192" s="459"/>
      <c r="CW192" s="459"/>
      <c r="CX192" s="459"/>
      <c r="CY192" s="459"/>
      <c r="CZ192" s="459"/>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459"/>
      <c r="AM193" s="459"/>
      <c r="AN193" s="459"/>
      <c r="AO193" s="1"/>
      <c r="AP193" s="1"/>
      <c r="AQ193" s="1"/>
      <c r="AR193" s="1"/>
      <c r="AS193" s="1"/>
      <c r="AT193" s="459"/>
      <c r="AU193" s="459"/>
      <c r="AV193" s="459"/>
      <c r="AW193" s="459"/>
      <c r="AX193" s="459"/>
      <c r="AY193" s="459"/>
      <c r="AZ193" s="459"/>
      <c r="BA193" s="459"/>
      <c r="BB193" s="459"/>
      <c r="BC193" s="459"/>
      <c r="BD193" s="459"/>
      <c r="BE193" s="459"/>
      <c r="BF193" s="459"/>
      <c r="BG193" s="459"/>
      <c r="BH193" s="459"/>
      <c r="BI193" s="459"/>
      <c r="BJ193" s="459"/>
      <c r="BK193" s="459"/>
      <c r="BL193" s="459"/>
      <c r="BM193" s="459"/>
      <c r="BN193" s="459"/>
      <c r="BO193" s="459"/>
      <c r="BP193" s="459"/>
      <c r="BQ193" s="459"/>
      <c r="BR193" s="459"/>
      <c r="BS193" s="459"/>
      <c r="BT193" s="459"/>
      <c r="BU193" s="459"/>
      <c r="BV193" s="459"/>
      <c r="BW193" s="459"/>
      <c r="BX193" s="459"/>
      <c r="BY193" s="459"/>
      <c r="BZ193" s="459"/>
      <c r="CA193" s="459"/>
      <c r="CB193" s="459"/>
      <c r="CC193" s="459"/>
      <c r="CD193" s="459"/>
      <c r="CE193" s="459"/>
      <c r="CF193" s="459"/>
      <c r="CG193" s="459"/>
      <c r="CH193" s="459"/>
      <c r="CI193" s="459"/>
      <c r="CJ193" s="459"/>
      <c r="CK193" s="459"/>
      <c r="CL193" s="459"/>
      <c r="CM193" s="459"/>
      <c r="CN193" s="459"/>
      <c r="CO193" s="459"/>
      <c r="CP193" s="459"/>
      <c r="CQ193" s="459"/>
      <c r="CR193" s="459"/>
      <c r="CS193" s="459"/>
      <c r="CT193" s="459"/>
      <c r="CU193" s="459"/>
      <c r="CV193" s="459"/>
      <c r="CW193" s="459"/>
      <c r="CX193" s="459"/>
      <c r="CY193" s="459"/>
      <c r="CZ193" s="459"/>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459"/>
      <c r="AM194" s="459"/>
      <c r="AN194" s="459"/>
      <c r="AO194" s="1"/>
      <c r="AP194" s="1"/>
      <c r="AQ194" s="1"/>
      <c r="AR194" s="1"/>
      <c r="AS194" s="1"/>
      <c r="AT194" s="459"/>
      <c r="AU194" s="459"/>
      <c r="AV194" s="459"/>
      <c r="AW194" s="459"/>
      <c r="AX194" s="459"/>
      <c r="AY194" s="459"/>
      <c r="AZ194" s="459"/>
      <c r="BA194" s="459"/>
      <c r="BB194" s="459"/>
      <c r="BC194" s="459"/>
      <c r="BD194" s="459"/>
      <c r="BE194" s="459"/>
      <c r="BF194" s="459"/>
      <c r="BG194" s="459"/>
      <c r="BH194" s="459"/>
      <c r="BI194" s="459"/>
      <c r="BJ194" s="459"/>
      <c r="BK194" s="459"/>
      <c r="BL194" s="459"/>
      <c r="BM194" s="459"/>
      <c r="BN194" s="459"/>
      <c r="BO194" s="459"/>
      <c r="BP194" s="459"/>
      <c r="BQ194" s="459"/>
      <c r="BR194" s="459"/>
      <c r="BS194" s="459"/>
      <c r="BT194" s="459"/>
      <c r="BU194" s="459"/>
      <c r="BV194" s="459"/>
      <c r="BW194" s="459"/>
      <c r="BX194" s="459"/>
      <c r="BY194" s="459"/>
      <c r="BZ194" s="459"/>
      <c r="CA194" s="459"/>
      <c r="CB194" s="459"/>
      <c r="CC194" s="459"/>
      <c r="CD194" s="459"/>
      <c r="CE194" s="459"/>
      <c r="CF194" s="459"/>
      <c r="CG194" s="459"/>
      <c r="CH194" s="459"/>
      <c r="CI194" s="459"/>
      <c r="CJ194" s="459"/>
      <c r="CK194" s="459"/>
      <c r="CL194" s="459"/>
      <c r="CM194" s="459"/>
      <c r="CN194" s="459"/>
      <c r="CO194" s="459"/>
      <c r="CP194" s="459"/>
      <c r="CQ194" s="459"/>
      <c r="CR194" s="459"/>
      <c r="CS194" s="459"/>
      <c r="CT194" s="459"/>
      <c r="CU194" s="459"/>
      <c r="CV194" s="459"/>
      <c r="CW194" s="459"/>
      <c r="CX194" s="459"/>
      <c r="CY194" s="459"/>
      <c r="CZ194" s="459"/>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459"/>
      <c r="AM195" s="459"/>
      <c r="AN195" s="459"/>
      <c r="AO195" s="1"/>
      <c r="AP195" s="1"/>
      <c r="AQ195" s="1"/>
      <c r="AR195" s="1"/>
      <c r="AS195" s="1"/>
      <c r="AT195" s="459"/>
      <c r="AU195" s="459"/>
      <c r="AV195" s="459"/>
      <c r="AW195" s="459"/>
      <c r="AX195" s="459"/>
      <c r="AY195" s="459"/>
      <c r="AZ195" s="459"/>
      <c r="BA195" s="459"/>
      <c r="BB195" s="459"/>
      <c r="BC195" s="459"/>
      <c r="BD195" s="459"/>
      <c r="BE195" s="459"/>
      <c r="BF195" s="459"/>
      <c r="BG195" s="459"/>
      <c r="BH195" s="459"/>
      <c r="BI195" s="459"/>
      <c r="BJ195" s="459"/>
      <c r="BK195" s="459"/>
      <c r="BL195" s="459"/>
      <c r="BM195" s="459"/>
      <c r="BN195" s="459"/>
      <c r="BO195" s="459"/>
      <c r="BP195" s="459"/>
      <c r="BQ195" s="459"/>
      <c r="BR195" s="459"/>
      <c r="BS195" s="459"/>
      <c r="BT195" s="459"/>
      <c r="BU195" s="459"/>
      <c r="BV195" s="459"/>
      <c r="BW195" s="459"/>
      <c r="BX195" s="459"/>
      <c r="BY195" s="459"/>
      <c r="BZ195" s="459"/>
      <c r="CA195" s="459"/>
      <c r="CB195" s="459"/>
      <c r="CC195" s="459"/>
      <c r="CD195" s="459"/>
      <c r="CE195" s="459"/>
      <c r="CF195" s="459"/>
      <c r="CG195" s="459"/>
      <c r="CH195" s="459"/>
      <c r="CI195" s="459"/>
      <c r="CJ195" s="459"/>
      <c r="CK195" s="459"/>
      <c r="CL195" s="459"/>
      <c r="CM195" s="459"/>
      <c r="CN195" s="459"/>
      <c r="CO195" s="459"/>
      <c r="CP195" s="459"/>
      <c r="CQ195" s="459"/>
      <c r="CR195" s="459"/>
      <c r="CS195" s="459"/>
      <c r="CT195" s="459"/>
      <c r="CU195" s="459"/>
      <c r="CV195" s="459"/>
      <c r="CW195" s="459"/>
      <c r="CX195" s="459"/>
      <c r="CY195" s="459"/>
      <c r="CZ195" s="459"/>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459"/>
      <c r="AM196" s="459"/>
      <c r="AN196" s="459"/>
      <c r="AO196" s="1"/>
      <c r="AP196" s="1"/>
      <c r="AQ196" s="1"/>
      <c r="AR196" s="1"/>
      <c r="AS196" s="1"/>
      <c r="AT196" s="459"/>
      <c r="AU196" s="459"/>
      <c r="AV196" s="459"/>
      <c r="AW196" s="459"/>
      <c r="AX196" s="459"/>
      <c r="AY196" s="459"/>
      <c r="AZ196" s="459"/>
      <c r="BA196" s="459"/>
      <c r="BB196" s="459"/>
      <c r="BC196" s="459"/>
      <c r="BD196" s="459"/>
      <c r="BE196" s="459"/>
      <c r="BF196" s="459"/>
      <c r="BG196" s="459"/>
      <c r="BH196" s="459"/>
      <c r="BI196" s="459"/>
      <c r="BJ196" s="459"/>
      <c r="BK196" s="459"/>
      <c r="BL196" s="459"/>
      <c r="BM196" s="459"/>
      <c r="BN196" s="459"/>
      <c r="BO196" s="459"/>
      <c r="BP196" s="459"/>
      <c r="BQ196" s="459"/>
      <c r="BR196" s="459"/>
      <c r="BS196" s="459"/>
      <c r="BT196" s="459"/>
      <c r="BU196" s="459"/>
      <c r="BV196" s="459"/>
      <c r="BW196" s="459"/>
      <c r="BX196" s="459"/>
      <c r="BY196" s="459"/>
      <c r="BZ196" s="459"/>
      <c r="CA196" s="459"/>
      <c r="CB196" s="459"/>
      <c r="CC196" s="459"/>
      <c r="CD196" s="459"/>
      <c r="CE196" s="459"/>
      <c r="CF196" s="459"/>
      <c r="CG196" s="459"/>
      <c r="CH196" s="459"/>
      <c r="CI196" s="459"/>
      <c r="CJ196" s="459"/>
      <c r="CK196" s="459"/>
      <c r="CL196" s="459"/>
      <c r="CM196" s="459"/>
      <c r="CN196" s="459"/>
      <c r="CO196" s="459"/>
      <c r="CP196" s="459"/>
      <c r="CQ196" s="459"/>
      <c r="CR196" s="459"/>
      <c r="CS196" s="459"/>
      <c r="CT196" s="459"/>
      <c r="CU196" s="459"/>
      <c r="CV196" s="459"/>
      <c r="CW196" s="459"/>
      <c r="CX196" s="459"/>
      <c r="CY196" s="459"/>
      <c r="CZ196" s="459"/>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459"/>
      <c r="AM197" s="459"/>
      <c r="AN197" s="459"/>
      <c r="AO197" s="1"/>
      <c r="AP197" s="1"/>
      <c r="AQ197" s="1"/>
      <c r="AR197" s="1"/>
      <c r="AS197" s="1"/>
      <c r="AT197" s="459"/>
      <c r="AU197" s="459"/>
      <c r="AV197" s="459"/>
      <c r="AW197" s="459"/>
      <c r="AX197" s="459"/>
      <c r="AY197" s="459"/>
      <c r="AZ197" s="459"/>
      <c r="BA197" s="459"/>
      <c r="BB197" s="459"/>
      <c r="BC197" s="459"/>
      <c r="BD197" s="459"/>
      <c r="BE197" s="459"/>
      <c r="BF197" s="459"/>
      <c r="BG197" s="459"/>
      <c r="BH197" s="459"/>
      <c r="BI197" s="459"/>
      <c r="BJ197" s="459"/>
      <c r="BK197" s="459"/>
      <c r="BL197" s="459"/>
      <c r="BM197" s="459"/>
      <c r="BN197" s="459"/>
      <c r="BO197" s="459"/>
      <c r="BP197" s="459"/>
      <c r="BQ197" s="459"/>
      <c r="BR197" s="459"/>
      <c r="BS197" s="459"/>
      <c r="BT197" s="459"/>
      <c r="BU197" s="459"/>
      <c r="BV197" s="459"/>
      <c r="BW197" s="459"/>
      <c r="BX197" s="459"/>
      <c r="BY197" s="459"/>
      <c r="BZ197" s="459"/>
      <c r="CA197" s="459"/>
      <c r="CB197" s="459"/>
      <c r="CC197" s="459"/>
      <c r="CD197" s="459"/>
      <c r="CE197" s="459"/>
      <c r="CF197" s="459"/>
      <c r="CG197" s="459"/>
      <c r="CH197" s="459"/>
      <c r="CI197" s="459"/>
      <c r="CJ197" s="459"/>
      <c r="CK197" s="459"/>
      <c r="CL197" s="459"/>
      <c r="CM197" s="459"/>
      <c r="CN197" s="459"/>
      <c r="CO197" s="459"/>
      <c r="CP197" s="459"/>
      <c r="CQ197" s="459"/>
      <c r="CR197" s="459"/>
      <c r="CS197" s="459"/>
      <c r="CT197" s="459"/>
      <c r="CU197" s="459"/>
      <c r="CV197" s="459"/>
      <c r="CW197" s="459"/>
      <c r="CX197" s="459"/>
      <c r="CY197" s="459"/>
      <c r="CZ197" s="459"/>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459"/>
      <c r="AM198" s="459"/>
      <c r="AN198" s="459"/>
      <c r="AO198" s="1"/>
      <c r="AP198" s="1"/>
      <c r="AQ198" s="1"/>
      <c r="AR198" s="1"/>
      <c r="AS198" s="1"/>
      <c r="AT198" s="459"/>
      <c r="AU198" s="459"/>
      <c r="AV198" s="459"/>
      <c r="AW198" s="459"/>
      <c r="AX198" s="459"/>
      <c r="AY198" s="459"/>
      <c r="AZ198" s="459"/>
      <c r="BA198" s="459"/>
      <c r="BB198" s="459"/>
      <c r="BC198" s="459"/>
      <c r="BD198" s="459"/>
      <c r="BE198" s="459"/>
      <c r="BF198" s="459"/>
      <c r="BG198" s="459"/>
      <c r="BH198" s="459"/>
      <c r="BI198" s="459"/>
      <c r="BJ198" s="459"/>
      <c r="BK198" s="459"/>
      <c r="BL198" s="459"/>
      <c r="BM198" s="459"/>
      <c r="BN198" s="459"/>
      <c r="BO198" s="459"/>
      <c r="BP198" s="459"/>
      <c r="BQ198" s="459"/>
      <c r="BR198" s="459"/>
      <c r="BS198" s="459"/>
      <c r="BT198" s="459"/>
      <c r="BU198" s="459"/>
      <c r="BV198" s="459"/>
      <c r="BW198" s="459"/>
      <c r="BX198" s="459"/>
      <c r="BY198" s="459"/>
      <c r="BZ198" s="459"/>
      <c r="CA198" s="459"/>
      <c r="CB198" s="459"/>
      <c r="CC198" s="459"/>
      <c r="CD198" s="459"/>
      <c r="CE198" s="459"/>
      <c r="CF198" s="459"/>
      <c r="CG198" s="459"/>
      <c r="CH198" s="459"/>
      <c r="CI198" s="459"/>
      <c r="CJ198" s="459"/>
      <c r="CK198" s="459"/>
      <c r="CL198" s="459"/>
      <c r="CM198" s="459"/>
      <c r="CN198" s="459"/>
      <c r="CO198" s="459"/>
      <c r="CP198" s="459"/>
      <c r="CQ198" s="459"/>
      <c r="CR198" s="459"/>
      <c r="CS198" s="459"/>
      <c r="CT198" s="459"/>
      <c r="CU198" s="459"/>
      <c r="CV198" s="459"/>
      <c r="CW198" s="459"/>
      <c r="CX198" s="459"/>
      <c r="CY198" s="459"/>
      <c r="CZ198" s="459"/>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459"/>
      <c r="AM199" s="459"/>
      <c r="AN199" s="459"/>
      <c r="AO199" s="1"/>
      <c r="AP199" s="1"/>
      <c r="AQ199" s="1"/>
      <c r="AR199" s="1"/>
      <c r="AS199" s="1"/>
      <c r="AT199" s="459"/>
      <c r="AU199" s="459"/>
      <c r="AV199" s="459"/>
      <c r="AW199" s="459"/>
      <c r="AX199" s="459"/>
      <c r="AY199" s="459"/>
      <c r="AZ199" s="459"/>
      <c r="BA199" s="459"/>
      <c r="BB199" s="459"/>
      <c r="BC199" s="459"/>
      <c r="BD199" s="459"/>
      <c r="BE199" s="459"/>
      <c r="BF199" s="459"/>
      <c r="BG199" s="459"/>
      <c r="BH199" s="459"/>
      <c r="BI199" s="459"/>
      <c r="BJ199" s="459"/>
      <c r="BK199" s="459"/>
      <c r="BL199" s="459"/>
      <c r="BM199" s="459"/>
      <c r="BN199" s="459"/>
      <c r="BO199" s="459"/>
      <c r="BP199" s="459"/>
      <c r="BQ199" s="459"/>
      <c r="BR199" s="459"/>
      <c r="BS199" s="459"/>
      <c r="BT199" s="459"/>
      <c r="BU199" s="459"/>
      <c r="BV199" s="459"/>
      <c r="BW199" s="459"/>
      <c r="BX199" s="459"/>
      <c r="BY199" s="459"/>
      <c r="BZ199" s="459"/>
      <c r="CA199" s="459"/>
      <c r="CB199" s="459"/>
      <c r="CC199" s="459"/>
      <c r="CD199" s="459"/>
      <c r="CE199" s="459"/>
      <c r="CF199" s="459"/>
      <c r="CG199" s="459"/>
      <c r="CH199" s="459"/>
      <c r="CI199" s="459"/>
      <c r="CJ199" s="459"/>
      <c r="CK199" s="459"/>
      <c r="CL199" s="459"/>
      <c r="CM199" s="459"/>
      <c r="CN199" s="459"/>
      <c r="CO199" s="459"/>
      <c r="CP199" s="459"/>
      <c r="CQ199" s="459"/>
      <c r="CR199" s="459"/>
      <c r="CS199" s="459"/>
      <c r="CT199" s="459"/>
      <c r="CU199" s="459"/>
      <c r="CV199" s="459"/>
      <c r="CW199" s="459"/>
      <c r="CX199" s="459"/>
      <c r="CY199" s="459"/>
      <c r="CZ199" s="459"/>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459"/>
      <c r="AM200" s="459"/>
      <c r="AN200" s="459"/>
      <c r="AO200" s="1"/>
      <c r="AP200" s="1"/>
      <c r="AQ200" s="1"/>
      <c r="AR200" s="1"/>
      <c r="AS200" s="1"/>
      <c r="AT200" s="459"/>
      <c r="AU200" s="459"/>
      <c r="AV200" s="459"/>
      <c r="AW200" s="459"/>
      <c r="AX200" s="459"/>
      <c r="AY200" s="459"/>
      <c r="AZ200" s="459"/>
      <c r="BA200" s="459"/>
      <c r="BB200" s="459"/>
      <c r="BC200" s="459"/>
      <c r="BD200" s="459"/>
      <c r="BE200" s="459"/>
      <c r="BF200" s="459"/>
      <c r="BG200" s="459"/>
      <c r="BH200" s="459"/>
      <c r="BI200" s="459"/>
      <c r="BJ200" s="459"/>
      <c r="BK200" s="459"/>
      <c r="BL200" s="459"/>
      <c r="BM200" s="459"/>
      <c r="BN200" s="459"/>
      <c r="BO200" s="459"/>
      <c r="BP200" s="459"/>
      <c r="BQ200" s="459"/>
      <c r="BR200" s="459"/>
      <c r="BS200" s="459"/>
      <c r="BT200" s="459"/>
      <c r="BU200" s="459"/>
      <c r="BV200" s="459"/>
      <c r="BW200" s="459"/>
      <c r="BX200" s="459"/>
      <c r="BY200" s="459"/>
      <c r="BZ200" s="459"/>
      <c r="CA200" s="459"/>
      <c r="CB200" s="459"/>
      <c r="CC200" s="459"/>
      <c r="CD200" s="459"/>
      <c r="CE200" s="459"/>
      <c r="CF200" s="459"/>
      <c r="CG200" s="459"/>
      <c r="CH200" s="459"/>
      <c r="CI200" s="459"/>
      <c r="CJ200" s="459"/>
      <c r="CK200" s="459"/>
      <c r="CL200" s="459"/>
      <c r="CM200" s="459"/>
      <c r="CN200" s="459"/>
      <c r="CO200" s="459"/>
      <c r="CP200" s="459"/>
      <c r="CQ200" s="459"/>
      <c r="CR200" s="459"/>
      <c r="CS200" s="459"/>
      <c r="CT200" s="459"/>
      <c r="CU200" s="459"/>
      <c r="CV200" s="459"/>
      <c r="CW200" s="459"/>
      <c r="CX200" s="459"/>
      <c r="CY200" s="459"/>
      <c r="CZ200" s="459"/>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459"/>
      <c r="AM201" s="459"/>
      <c r="AN201" s="459"/>
      <c r="AO201" s="1"/>
      <c r="AP201" s="1"/>
      <c r="AQ201" s="1"/>
      <c r="AR201" s="1"/>
      <c r="AS201" s="1"/>
      <c r="AT201" s="459"/>
      <c r="AU201" s="459"/>
      <c r="AV201" s="459"/>
      <c r="AW201" s="459"/>
      <c r="AX201" s="459"/>
      <c r="AY201" s="459"/>
      <c r="AZ201" s="459"/>
      <c r="BA201" s="459"/>
      <c r="BB201" s="459"/>
      <c r="BC201" s="459"/>
      <c r="BD201" s="459"/>
      <c r="BE201" s="459"/>
      <c r="BF201" s="459"/>
      <c r="BG201" s="459"/>
      <c r="BH201" s="459"/>
      <c r="BI201" s="459"/>
      <c r="BJ201" s="459"/>
      <c r="BK201" s="459"/>
      <c r="BL201" s="459"/>
      <c r="BM201" s="459"/>
      <c r="BN201" s="459"/>
      <c r="BO201" s="459"/>
      <c r="BP201" s="459"/>
      <c r="BQ201" s="459"/>
      <c r="BR201" s="459"/>
      <c r="BS201" s="459"/>
      <c r="BT201" s="459"/>
      <c r="BU201" s="459"/>
      <c r="BV201" s="459"/>
      <c r="BW201" s="459"/>
      <c r="BX201" s="459"/>
      <c r="BY201" s="459"/>
      <c r="BZ201" s="459"/>
      <c r="CA201" s="459"/>
      <c r="CB201" s="459"/>
      <c r="CC201" s="459"/>
      <c r="CD201" s="459"/>
      <c r="CE201" s="459"/>
      <c r="CF201" s="459"/>
      <c r="CG201" s="459"/>
      <c r="CH201" s="459"/>
      <c r="CI201" s="459"/>
      <c r="CJ201" s="459"/>
      <c r="CK201" s="459"/>
      <c r="CL201" s="459"/>
      <c r="CM201" s="459"/>
      <c r="CN201" s="459"/>
      <c r="CO201" s="459"/>
      <c r="CP201" s="459"/>
      <c r="CQ201" s="459"/>
      <c r="CR201" s="459"/>
      <c r="CS201" s="459"/>
      <c r="CT201" s="459"/>
      <c r="CU201" s="459"/>
      <c r="CV201" s="459"/>
      <c r="CW201" s="459"/>
      <c r="CX201" s="459"/>
      <c r="CY201" s="459"/>
      <c r="CZ201" s="459"/>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459"/>
      <c r="AM202" s="459"/>
      <c r="AN202" s="459"/>
      <c r="AO202" s="1"/>
      <c r="AP202" s="1"/>
      <c r="AQ202" s="1"/>
      <c r="AR202" s="1"/>
      <c r="AS202" s="1"/>
      <c r="AT202" s="459"/>
      <c r="AU202" s="459"/>
      <c r="AV202" s="459"/>
      <c r="AW202" s="459"/>
      <c r="AX202" s="459"/>
      <c r="AY202" s="459"/>
      <c r="AZ202" s="459"/>
      <c r="BA202" s="459"/>
      <c r="BB202" s="459"/>
      <c r="BC202" s="459"/>
      <c r="BD202" s="459"/>
      <c r="BE202" s="459"/>
      <c r="BF202" s="459"/>
      <c r="BG202" s="459"/>
      <c r="BH202" s="459"/>
      <c r="BI202" s="459"/>
      <c r="BJ202" s="459"/>
      <c r="BK202" s="459"/>
      <c r="BL202" s="459"/>
      <c r="BM202" s="459"/>
      <c r="BN202" s="459"/>
      <c r="BO202" s="459"/>
      <c r="BP202" s="459"/>
      <c r="BQ202" s="459"/>
      <c r="BR202" s="459"/>
      <c r="BS202" s="459"/>
      <c r="BT202" s="459"/>
      <c r="BU202" s="459"/>
      <c r="BV202" s="459"/>
      <c r="BW202" s="459"/>
      <c r="BX202" s="459"/>
      <c r="BY202" s="459"/>
      <c r="BZ202" s="459"/>
      <c r="CA202" s="459"/>
      <c r="CB202" s="459"/>
      <c r="CC202" s="459"/>
      <c r="CD202" s="459"/>
      <c r="CE202" s="459"/>
      <c r="CF202" s="459"/>
      <c r="CG202" s="459"/>
      <c r="CH202" s="459"/>
      <c r="CI202" s="459"/>
      <c r="CJ202" s="459"/>
      <c r="CK202" s="459"/>
      <c r="CL202" s="459"/>
      <c r="CM202" s="459"/>
      <c r="CN202" s="459"/>
      <c r="CO202" s="459"/>
      <c r="CP202" s="459"/>
      <c r="CQ202" s="459"/>
      <c r="CR202" s="459"/>
      <c r="CS202" s="459"/>
      <c r="CT202" s="459"/>
      <c r="CU202" s="459"/>
      <c r="CV202" s="459"/>
      <c r="CW202" s="459"/>
      <c r="CX202" s="459"/>
      <c r="CY202" s="459"/>
      <c r="CZ202" s="459"/>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459"/>
      <c r="AM203" s="459"/>
      <c r="AN203" s="459"/>
      <c r="AO203" s="1"/>
      <c r="AP203" s="1"/>
      <c r="AQ203" s="1"/>
      <c r="AR203" s="1"/>
      <c r="AS203" s="1"/>
      <c r="AT203" s="459"/>
      <c r="AU203" s="459"/>
      <c r="AV203" s="459"/>
      <c r="AW203" s="459"/>
      <c r="AX203" s="459"/>
      <c r="AY203" s="459"/>
      <c r="AZ203" s="459"/>
      <c r="BA203" s="459"/>
      <c r="BB203" s="459"/>
      <c r="BC203" s="459"/>
      <c r="BD203" s="459"/>
      <c r="BE203" s="459"/>
      <c r="BF203" s="459"/>
      <c r="BG203" s="459"/>
      <c r="BH203" s="459"/>
      <c r="BI203" s="459"/>
      <c r="BJ203" s="459"/>
      <c r="BK203" s="459"/>
      <c r="BL203" s="459"/>
      <c r="BM203" s="459"/>
      <c r="BN203" s="459"/>
      <c r="BO203" s="459"/>
      <c r="BP203" s="459"/>
      <c r="BQ203" s="459"/>
      <c r="BR203" s="459"/>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459"/>
      <c r="AM204" s="459"/>
      <c r="AN204" s="459"/>
      <c r="AO204" s="1"/>
      <c r="AP204" s="1"/>
      <c r="AQ204" s="1"/>
      <c r="AR204" s="1"/>
      <c r="AS204" s="1"/>
      <c r="AT204" s="459"/>
      <c r="AU204" s="459"/>
      <c r="AV204" s="459"/>
      <c r="AW204" s="459"/>
      <c r="AX204" s="459"/>
      <c r="AY204" s="459"/>
      <c r="AZ204" s="459"/>
      <c r="BA204" s="459"/>
      <c r="BB204" s="459"/>
      <c r="BC204" s="459"/>
      <c r="BD204" s="459"/>
      <c r="BE204" s="459"/>
      <c r="BF204" s="459"/>
      <c r="BG204" s="459"/>
      <c r="BH204" s="459"/>
      <c r="BI204" s="459"/>
      <c r="BJ204" s="459"/>
      <c r="BK204" s="459"/>
      <c r="BL204" s="459"/>
      <c r="BM204" s="459"/>
      <c r="BN204" s="459"/>
      <c r="BO204" s="459"/>
      <c r="BP204" s="459"/>
      <c r="BQ204" s="459"/>
      <c r="BR204" s="459"/>
      <c r="BS204" s="459"/>
      <c r="BT204" s="459"/>
      <c r="BU204" s="459"/>
      <c r="BV204" s="459"/>
      <c r="BW204" s="459"/>
      <c r="BX204" s="459"/>
      <c r="BY204" s="459"/>
      <c r="BZ204" s="459"/>
      <c r="CA204" s="459"/>
      <c r="CB204" s="459"/>
      <c r="CC204" s="459"/>
      <c r="CD204" s="459"/>
      <c r="CE204" s="459"/>
      <c r="CF204" s="459"/>
      <c r="CG204" s="459"/>
      <c r="CH204" s="459"/>
      <c r="CI204" s="459"/>
      <c r="CJ204" s="459"/>
      <c r="CK204" s="459"/>
      <c r="CL204" s="459"/>
      <c r="CM204" s="459"/>
      <c r="CN204" s="459"/>
      <c r="CO204" s="459"/>
      <c r="CP204" s="459"/>
      <c r="CQ204" s="459"/>
      <c r="CR204" s="459"/>
      <c r="CS204" s="459"/>
      <c r="CT204" s="459"/>
      <c r="CU204" s="459"/>
      <c r="CV204" s="459"/>
      <c r="CW204" s="459"/>
      <c r="CX204" s="459"/>
      <c r="CY204" s="459"/>
      <c r="CZ204" s="459"/>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459"/>
      <c r="AM205" s="459"/>
      <c r="AN205" s="459"/>
      <c r="AO205" s="1"/>
      <c r="AP205" s="1"/>
      <c r="AQ205" s="1"/>
      <c r="AR205" s="1"/>
      <c r="AS205" s="1"/>
      <c r="AT205" s="459"/>
      <c r="AU205" s="459"/>
      <c r="AV205" s="459"/>
      <c r="AW205" s="459"/>
      <c r="AX205" s="459"/>
      <c r="AY205" s="459"/>
      <c r="AZ205" s="459"/>
      <c r="BA205" s="459"/>
      <c r="BB205" s="459"/>
      <c r="BC205" s="459"/>
      <c r="BD205" s="459"/>
      <c r="BE205" s="459"/>
      <c r="BF205" s="459"/>
      <c r="BG205" s="459"/>
      <c r="BH205" s="459"/>
      <c r="BI205" s="459"/>
      <c r="BJ205" s="459"/>
      <c r="BK205" s="459"/>
      <c r="BL205" s="459"/>
      <c r="BM205" s="459"/>
      <c r="BN205" s="459"/>
      <c r="BO205" s="459"/>
      <c r="BP205" s="459"/>
      <c r="BQ205" s="459"/>
      <c r="BR205" s="459"/>
      <c r="BS205" s="459"/>
      <c r="BT205" s="459"/>
      <c r="BU205" s="459"/>
      <c r="BV205" s="459"/>
      <c r="BW205" s="459"/>
      <c r="BX205" s="459"/>
      <c r="BY205" s="459"/>
      <c r="BZ205" s="459"/>
      <c r="CA205" s="459"/>
      <c r="CB205" s="459"/>
      <c r="CC205" s="459"/>
      <c r="CD205" s="459"/>
      <c r="CE205" s="459"/>
      <c r="CF205" s="459"/>
      <c r="CG205" s="459"/>
      <c r="CH205" s="459"/>
      <c r="CI205" s="459"/>
      <c r="CJ205" s="459"/>
      <c r="CK205" s="459"/>
      <c r="CL205" s="459"/>
      <c r="CM205" s="459"/>
      <c r="CN205" s="459"/>
      <c r="CO205" s="459"/>
      <c r="CP205" s="459"/>
      <c r="CQ205" s="459"/>
      <c r="CR205" s="459"/>
      <c r="CS205" s="459"/>
      <c r="CT205" s="459"/>
      <c r="CU205" s="459"/>
      <c r="CV205" s="459"/>
      <c r="CW205" s="459"/>
      <c r="CX205" s="459"/>
      <c r="CY205" s="459"/>
      <c r="CZ205" s="459"/>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459"/>
      <c r="AM206" s="459"/>
      <c r="AN206" s="459"/>
      <c r="AO206" s="1"/>
      <c r="AP206" s="1"/>
      <c r="AQ206" s="1"/>
      <c r="AR206" s="1"/>
      <c r="AS206" s="1"/>
      <c r="AT206" s="459"/>
      <c r="AU206" s="459"/>
      <c r="AV206" s="459"/>
      <c r="AW206" s="459"/>
      <c r="AX206" s="459"/>
      <c r="AY206" s="459"/>
      <c r="AZ206" s="459"/>
      <c r="BA206" s="459"/>
      <c r="BB206" s="459"/>
      <c r="BC206" s="459"/>
      <c r="BD206" s="459"/>
      <c r="BE206" s="459"/>
      <c r="BF206" s="459"/>
      <c r="BG206" s="459"/>
      <c r="BH206" s="459"/>
      <c r="BI206" s="459"/>
      <c r="BJ206" s="459"/>
      <c r="BK206" s="459"/>
      <c r="BL206" s="459"/>
      <c r="BM206" s="459"/>
      <c r="BN206" s="459"/>
      <c r="BO206" s="459"/>
      <c r="BP206" s="459"/>
      <c r="BQ206" s="459"/>
      <c r="BR206" s="459"/>
      <c r="BS206" s="459"/>
      <c r="BT206" s="459"/>
      <c r="BU206" s="459"/>
      <c r="BV206" s="459"/>
      <c r="BW206" s="459"/>
      <c r="BX206" s="459"/>
      <c r="BY206" s="459"/>
      <c r="BZ206" s="459"/>
      <c r="CA206" s="459"/>
      <c r="CB206" s="459"/>
      <c r="CC206" s="459"/>
      <c r="CD206" s="459"/>
      <c r="CE206" s="459"/>
      <c r="CF206" s="459"/>
      <c r="CG206" s="459"/>
      <c r="CH206" s="459"/>
      <c r="CI206" s="459"/>
      <c r="CJ206" s="459"/>
      <c r="CK206" s="459"/>
      <c r="CL206" s="459"/>
      <c r="CM206" s="459"/>
      <c r="CN206" s="459"/>
      <c r="CO206" s="459"/>
      <c r="CP206" s="459"/>
      <c r="CQ206" s="459"/>
      <c r="CR206" s="459"/>
      <c r="CS206" s="459"/>
      <c r="CT206" s="459"/>
      <c r="CU206" s="459"/>
      <c r="CV206" s="459"/>
      <c r="CW206" s="459"/>
      <c r="CX206" s="459"/>
      <c r="CY206" s="459"/>
      <c r="CZ206" s="459"/>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459"/>
      <c r="AM207" s="459"/>
      <c r="AN207" s="459"/>
      <c r="AO207" s="1"/>
      <c r="AP207" s="1"/>
      <c r="AQ207" s="1"/>
      <c r="AR207" s="1"/>
      <c r="AS207" s="1"/>
      <c r="AT207" s="459"/>
      <c r="AU207" s="459"/>
      <c r="AV207" s="459"/>
      <c r="AW207" s="459"/>
      <c r="AX207" s="459"/>
      <c r="AY207" s="459"/>
      <c r="AZ207" s="459"/>
      <c r="BA207" s="459"/>
      <c r="BB207" s="459"/>
      <c r="BC207" s="459"/>
      <c r="BD207" s="459"/>
      <c r="BE207" s="459"/>
      <c r="BF207" s="459"/>
      <c r="BG207" s="459"/>
      <c r="BH207" s="459"/>
      <c r="BI207" s="459"/>
      <c r="BJ207" s="459"/>
      <c r="BK207" s="459"/>
      <c r="BL207" s="459"/>
      <c r="BM207" s="459"/>
      <c r="BN207" s="459"/>
      <c r="BO207" s="459"/>
      <c r="BP207" s="459"/>
      <c r="BQ207" s="459"/>
      <c r="BR207" s="459"/>
      <c r="BS207" s="459"/>
      <c r="BT207" s="459"/>
      <c r="BU207" s="459"/>
      <c r="BV207" s="459"/>
      <c r="BW207" s="459"/>
      <c r="BX207" s="459"/>
      <c r="BY207" s="459"/>
      <c r="BZ207" s="459"/>
      <c r="CA207" s="459"/>
      <c r="CB207" s="459"/>
      <c r="CC207" s="459"/>
      <c r="CD207" s="459"/>
      <c r="CE207" s="459"/>
      <c r="CF207" s="459"/>
      <c r="CG207" s="459"/>
      <c r="CH207" s="459"/>
      <c r="CI207" s="459"/>
      <c r="CJ207" s="459"/>
      <c r="CK207" s="459"/>
      <c r="CL207" s="459"/>
      <c r="CM207" s="459"/>
      <c r="CN207" s="459"/>
      <c r="CO207" s="459"/>
      <c r="CP207" s="459"/>
      <c r="CQ207" s="459"/>
      <c r="CR207" s="459"/>
      <c r="CS207" s="459"/>
      <c r="CT207" s="459"/>
      <c r="CU207" s="459"/>
      <c r="CV207" s="459"/>
      <c r="CW207" s="459"/>
      <c r="CX207" s="459"/>
      <c r="CY207" s="459"/>
      <c r="CZ207" s="459"/>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459"/>
      <c r="AM208" s="459"/>
      <c r="AN208" s="459"/>
      <c r="AO208" s="1"/>
      <c r="AP208" s="1"/>
      <c r="AQ208" s="1"/>
      <c r="AR208" s="1"/>
      <c r="AS208" s="1"/>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59"/>
      <c r="BV208" s="459"/>
      <c r="BW208" s="459"/>
      <c r="BX208" s="459"/>
      <c r="BY208" s="459"/>
      <c r="BZ208" s="459"/>
      <c r="CA208" s="459"/>
      <c r="CB208" s="459"/>
      <c r="CC208" s="459"/>
      <c r="CD208" s="459"/>
      <c r="CE208" s="459"/>
      <c r="CF208" s="459"/>
      <c r="CG208" s="459"/>
      <c r="CH208" s="459"/>
      <c r="CI208" s="459"/>
      <c r="CJ208" s="459"/>
      <c r="CK208" s="459"/>
      <c r="CL208" s="459"/>
      <c r="CM208" s="459"/>
      <c r="CN208" s="459"/>
      <c r="CO208" s="459"/>
      <c r="CP208" s="459"/>
      <c r="CQ208" s="459"/>
      <c r="CR208" s="459"/>
      <c r="CS208" s="459"/>
      <c r="CT208" s="459"/>
      <c r="CU208" s="459"/>
      <c r="CV208" s="459"/>
      <c r="CW208" s="459"/>
      <c r="CX208" s="459"/>
      <c r="CY208" s="459"/>
      <c r="CZ208" s="459"/>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459"/>
      <c r="AM209" s="459"/>
      <c r="AN209" s="459"/>
      <c r="AO209" s="1"/>
      <c r="AP209" s="1"/>
      <c r="AQ209" s="1"/>
      <c r="AR209" s="1"/>
      <c r="AS209" s="1"/>
      <c r="AT209" s="459"/>
      <c r="AU209" s="459"/>
      <c r="AV209" s="459"/>
      <c r="AW209" s="459"/>
      <c r="AX209" s="459"/>
      <c r="AY209" s="459"/>
      <c r="AZ209" s="459"/>
      <c r="BA209" s="459"/>
      <c r="BB209" s="459"/>
      <c r="BC209" s="459"/>
      <c r="BD209" s="459"/>
      <c r="BE209" s="459"/>
      <c r="BF209" s="459"/>
      <c r="BG209" s="459"/>
      <c r="BH209" s="459"/>
      <c r="BI209" s="459"/>
      <c r="BJ209" s="459"/>
      <c r="BK209" s="459"/>
      <c r="BL209" s="459"/>
      <c r="BM209" s="459"/>
      <c r="BN209" s="459"/>
      <c r="BO209" s="459"/>
      <c r="BP209" s="459"/>
      <c r="BQ209" s="459"/>
      <c r="BR209" s="459"/>
      <c r="BS209" s="459"/>
      <c r="BT209" s="459"/>
      <c r="BU209" s="459"/>
      <c r="BV209" s="459"/>
      <c r="BW209" s="459"/>
      <c r="BX209" s="459"/>
      <c r="BY209" s="459"/>
      <c r="BZ209" s="459"/>
      <c r="CA209" s="459"/>
      <c r="CB209" s="459"/>
      <c r="CC209" s="459"/>
      <c r="CD209" s="459"/>
      <c r="CE209" s="459"/>
      <c r="CF209" s="459"/>
      <c r="CG209" s="459"/>
      <c r="CH209" s="459"/>
      <c r="CI209" s="459"/>
      <c r="CJ209" s="459"/>
      <c r="CK209" s="459"/>
      <c r="CL209" s="459"/>
      <c r="CM209" s="459"/>
      <c r="CN209" s="459"/>
      <c r="CO209" s="459"/>
      <c r="CP209" s="459"/>
      <c r="CQ209" s="459"/>
      <c r="CR209" s="459"/>
      <c r="CS209" s="459"/>
      <c r="CT209" s="459"/>
      <c r="CU209" s="459"/>
      <c r="CV209" s="459"/>
      <c r="CW209" s="459"/>
      <c r="CX209" s="459"/>
      <c r="CY209" s="459"/>
      <c r="CZ209" s="459"/>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459"/>
      <c r="AM210" s="459"/>
      <c r="AN210" s="459"/>
      <c r="AO210" s="1"/>
      <c r="AP210" s="1"/>
      <c r="AQ210" s="1"/>
      <c r="AR210" s="1"/>
      <c r="AS210" s="1"/>
      <c r="AT210" s="459"/>
      <c r="AU210" s="459"/>
      <c r="AV210" s="459"/>
      <c r="AW210" s="459"/>
      <c r="AX210" s="459"/>
      <c r="AY210" s="459"/>
      <c r="AZ210" s="459"/>
      <c r="BA210" s="459"/>
      <c r="BB210" s="459"/>
      <c r="BC210" s="459"/>
      <c r="BD210" s="459"/>
      <c r="BE210" s="459"/>
      <c r="BF210" s="459"/>
      <c r="BG210" s="459"/>
      <c r="BH210" s="459"/>
      <c r="BI210" s="459"/>
      <c r="BJ210" s="459"/>
      <c r="BK210" s="459"/>
      <c r="BL210" s="459"/>
      <c r="BM210" s="459"/>
      <c r="BN210" s="459"/>
      <c r="BO210" s="459"/>
      <c r="BP210" s="459"/>
      <c r="BQ210" s="459"/>
      <c r="BR210" s="459"/>
      <c r="BS210" s="459"/>
      <c r="BT210" s="459"/>
      <c r="BU210" s="459"/>
      <c r="BV210" s="459"/>
      <c r="BW210" s="459"/>
      <c r="BX210" s="459"/>
      <c r="BY210" s="459"/>
      <c r="BZ210" s="459"/>
      <c r="CA210" s="459"/>
      <c r="CB210" s="459"/>
      <c r="CC210" s="459"/>
      <c r="CD210" s="459"/>
      <c r="CE210" s="459"/>
      <c r="CF210" s="459"/>
      <c r="CG210" s="459"/>
      <c r="CH210" s="459"/>
      <c r="CI210" s="459"/>
      <c r="CJ210" s="459"/>
      <c r="CK210" s="459"/>
      <c r="CL210" s="459"/>
      <c r="CM210" s="459"/>
      <c r="CN210" s="459"/>
      <c r="CO210" s="459"/>
      <c r="CP210" s="459"/>
      <c r="CQ210" s="459"/>
      <c r="CR210" s="459"/>
      <c r="CS210" s="459"/>
      <c r="CT210" s="459"/>
      <c r="CU210" s="459"/>
      <c r="CV210" s="459"/>
      <c r="CW210" s="459"/>
      <c r="CX210" s="459"/>
      <c r="CY210" s="459"/>
      <c r="CZ210" s="459"/>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459"/>
      <c r="AM211" s="459"/>
      <c r="AN211" s="459"/>
      <c r="AO211" s="1"/>
      <c r="AP211" s="1"/>
      <c r="AQ211" s="1"/>
      <c r="AR211" s="1"/>
      <c r="AS211" s="1"/>
      <c r="AT211" s="459"/>
      <c r="AU211" s="459"/>
      <c r="AV211" s="459"/>
      <c r="AW211" s="459"/>
      <c r="AX211" s="459"/>
      <c r="AY211" s="459"/>
      <c r="AZ211" s="459"/>
      <c r="BA211" s="459"/>
      <c r="BB211" s="459"/>
      <c r="BC211" s="459"/>
      <c r="BD211" s="459"/>
      <c r="BE211" s="459"/>
      <c r="BF211" s="459"/>
      <c r="BG211" s="459"/>
      <c r="BH211" s="459"/>
      <c r="BI211" s="459"/>
      <c r="BJ211" s="459"/>
      <c r="BK211" s="459"/>
      <c r="BL211" s="459"/>
      <c r="BM211" s="459"/>
      <c r="BN211" s="459"/>
      <c r="BO211" s="459"/>
      <c r="BP211" s="459"/>
      <c r="BQ211" s="459"/>
      <c r="BR211" s="459"/>
      <c r="BS211" s="459"/>
      <c r="BT211" s="459"/>
      <c r="BU211" s="459"/>
      <c r="BV211" s="459"/>
      <c r="BW211" s="459"/>
      <c r="BX211" s="459"/>
      <c r="BY211" s="459"/>
      <c r="BZ211" s="459"/>
      <c r="CA211" s="459"/>
      <c r="CB211" s="459"/>
      <c r="CC211" s="459"/>
      <c r="CD211" s="459"/>
      <c r="CE211" s="459"/>
      <c r="CF211" s="459"/>
      <c r="CG211" s="459"/>
      <c r="CH211" s="459"/>
      <c r="CI211" s="459"/>
      <c r="CJ211" s="459"/>
      <c r="CK211" s="459"/>
      <c r="CL211" s="459"/>
      <c r="CM211" s="459"/>
      <c r="CN211" s="459"/>
      <c r="CO211" s="459"/>
      <c r="CP211" s="459"/>
      <c r="CQ211" s="459"/>
      <c r="CR211" s="459"/>
      <c r="CS211" s="459"/>
      <c r="CT211" s="459"/>
      <c r="CU211" s="459"/>
      <c r="CV211" s="459"/>
      <c r="CW211" s="459"/>
      <c r="CX211" s="459"/>
      <c r="CY211" s="459"/>
      <c r="CZ211" s="459"/>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459"/>
      <c r="AM212" s="459"/>
      <c r="AN212" s="459"/>
      <c r="AO212" s="1"/>
      <c r="AP212" s="1"/>
      <c r="AQ212" s="1"/>
      <c r="AR212" s="1"/>
      <c r="AS212" s="1"/>
      <c r="AT212" s="459"/>
      <c r="AU212" s="459"/>
      <c r="AV212" s="459"/>
      <c r="AW212" s="459"/>
      <c r="AX212" s="459"/>
      <c r="AY212" s="459"/>
      <c r="AZ212" s="459"/>
      <c r="BA212" s="459"/>
      <c r="BB212" s="459"/>
      <c r="BC212" s="459"/>
      <c r="BD212" s="459"/>
      <c r="BE212" s="459"/>
      <c r="BF212" s="459"/>
      <c r="BG212" s="459"/>
      <c r="BH212" s="459"/>
      <c r="BI212" s="459"/>
      <c r="BJ212" s="459"/>
      <c r="BK212" s="459"/>
      <c r="BL212" s="459"/>
      <c r="BM212" s="459"/>
      <c r="BN212" s="459"/>
      <c r="BO212" s="459"/>
      <c r="BP212" s="459"/>
      <c r="BQ212" s="459"/>
      <c r="BR212" s="459"/>
      <c r="BS212" s="459"/>
      <c r="BT212" s="459"/>
      <c r="BU212" s="459"/>
      <c r="BV212" s="459"/>
      <c r="BW212" s="459"/>
      <c r="BX212" s="459"/>
      <c r="BY212" s="459"/>
      <c r="BZ212" s="459"/>
      <c r="CA212" s="459"/>
      <c r="CB212" s="459"/>
      <c r="CC212" s="459"/>
      <c r="CD212" s="459"/>
      <c r="CE212" s="459"/>
      <c r="CF212" s="459"/>
      <c r="CG212" s="459"/>
      <c r="CH212" s="459"/>
      <c r="CI212" s="459"/>
      <c r="CJ212" s="459"/>
      <c r="CK212" s="459"/>
      <c r="CL212" s="459"/>
      <c r="CM212" s="459"/>
      <c r="CN212" s="459"/>
      <c r="CO212" s="459"/>
      <c r="CP212" s="459"/>
      <c r="CQ212" s="459"/>
      <c r="CR212" s="459"/>
      <c r="CS212" s="459"/>
      <c r="CT212" s="459"/>
      <c r="CU212" s="459"/>
      <c r="CV212" s="459"/>
      <c r="CW212" s="459"/>
      <c r="CX212" s="459"/>
      <c r="CY212" s="459"/>
      <c r="CZ212" s="459"/>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459"/>
      <c r="AM213" s="459"/>
      <c r="AN213" s="459"/>
      <c r="AO213" s="1"/>
      <c r="AP213" s="1"/>
      <c r="AQ213" s="1"/>
      <c r="AR213" s="1"/>
      <c r="AS213" s="1"/>
      <c r="AT213" s="459"/>
      <c r="AU213" s="459"/>
      <c r="AV213" s="459"/>
      <c r="AW213" s="459"/>
      <c r="AX213" s="459"/>
      <c r="AY213" s="459"/>
      <c r="AZ213" s="459"/>
      <c r="BA213" s="459"/>
      <c r="BB213" s="459"/>
      <c r="BC213" s="459"/>
      <c r="BD213" s="459"/>
      <c r="BE213" s="459"/>
      <c r="BF213" s="459"/>
      <c r="BG213" s="459"/>
      <c r="BH213" s="459"/>
      <c r="BI213" s="459"/>
      <c r="BJ213" s="459"/>
      <c r="BK213" s="459"/>
      <c r="BL213" s="459"/>
      <c r="BM213" s="459"/>
      <c r="BN213" s="459"/>
      <c r="BO213" s="459"/>
      <c r="BP213" s="459"/>
      <c r="BQ213" s="459"/>
      <c r="BR213" s="459"/>
      <c r="BS213" s="459"/>
      <c r="BT213" s="459"/>
      <c r="BU213" s="459"/>
      <c r="BV213" s="459"/>
      <c r="BW213" s="459"/>
      <c r="BX213" s="459"/>
      <c r="BY213" s="459"/>
      <c r="BZ213" s="459"/>
      <c r="CA213" s="459"/>
      <c r="CB213" s="459"/>
      <c r="CC213" s="459"/>
      <c r="CD213" s="459"/>
      <c r="CE213" s="459"/>
      <c r="CF213" s="459"/>
      <c r="CG213" s="459"/>
      <c r="CH213" s="459"/>
      <c r="CI213" s="459"/>
      <c r="CJ213" s="459"/>
      <c r="CK213" s="459"/>
      <c r="CL213" s="459"/>
      <c r="CM213" s="459"/>
      <c r="CN213" s="459"/>
      <c r="CO213" s="459"/>
      <c r="CP213" s="459"/>
      <c r="CQ213" s="459"/>
      <c r="CR213" s="459"/>
      <c r="CS213" s="459"/>
      <c r="CT213" s="459"/>
      <c r="CU213" s="459"/>
      <c r="CV213" s="459"/>
      <c r="CW213" s="459"/>
      <c r="CX213" s="459"/>
      <c r="CY213" s="459"/>
      <c r="CZ213" s="459"/>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459"/>
      <c r="AM214" s="459"/>
      <c r="AN214" s="459"/>
      <c r="AO214" s="1"/>
      <c r="AP214" s="1"/>
      <c r="AQ214" s="1"/>
      <c r="AR214" s="1"/>
      <c r="AS214" s="1"/>
      <c r="AT214" s="459"/>
      <c r="AU214" s="459"/>
      <c r="AV214" s="459"/>
      <c r="AW214" s="459"/>
      <c r="AX214" s="459"/>
      <c r="AY214" s="459"/>
      <c r="AZ214" s="459"/>
      <c r="BA214" s="459"/>
      <c r="BB214" s="459"/>
      <c r="BC214" s="459"/>
      <c r="BD214" s="459"/>
      <c r="BE214" s="459"/>
      <c r="BF214" s="459"/>
      <c r="BG214" s="459"/>
      <c r="BH214" s="459"/>
      <c r="BI214" s="459"/>
      <c r="BJ214" s="459"/>
      <c r="BK214" s="459"/>
      <c r="BL214" s="459"/>
      <c r="BM214" s="459"/>
      <c r="BN214" s="459"/>
      <c r="BO214" s="459"/>
      <c r="BP214" s="459"/>
      <c r="BQ214" s="459"/>
      <c r="BR214" s="459"/>
      <c r="BS214" s="459"/>
      <c r="BT214" s="459"/>
      <c r="BU214" s="459"/>
      <c r="BV214" s="459"/>
      <c r="BW214" s="459"/>
      <c r="BX214" s="459"/>
      <c r="BY214" s="459"/>
      <c r="BZ214" s="459"/>
      <c r="CA214" s="459"/>
      <c r="CB214" s="459"/>
      <c r="CC214" s="459"/>
      <c r="CD214" s="459"/>
      <c r="CE214" s="459"/>
      <c r="CF214" s="459"/>
      <c r="CG214" s="459"/>
      <c r="CH214" s="459"/>
      <c r="CI214" s="459"/>
      <c r="CJ214" s="459"/>
      <c r="CK214" s="459"/>
      <c r="CL214" s="459"/>
      <c r="CM214" s="459"/>
      <c r="CN214" s="459"/>
      <c r="CO214" s="459"/>
      <c r="CP214" s="459"/>
      <c r="CQ214" s="459"/>
      <c r="CR214" s="459"/>
      <c r="CS214" s="459"/>
      <c r="CT214" s="459"/>
      <c r="CU214" s="459"/>
      <c r="CV214" s="459"/>
      <c r="CW214" s="459"/>
      <c r="CX214" s="459"/>
      <c r="CY214" s="459"/>
      <c r="CZ214" s="459"/>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459"/>
      <c r="AM215" s="459"/>
      <c r="AN215" s="459"/>
      <c r="AO215" s="1"/>
      <c r="AP215" s="1"/>
      <c r="AQ215" s="1"/>
      <c r="AR215" s="1"/>
      <c r="AS215" s="1"/>
      <c r="AT215" s="459"/>
      <c r="AU215" s="459"/>
      <c r="AV215" s="459"/>
      <c r="AW215" s="459"/>
      <c r="AX215" s="459"/>
      <c r="AY215" s="459"/>
      <c r="AZ215" s="459"/>
      <c r="BA215" s="459"/>
      <c r="BB215" s="459"/>
      <c r="BC215" s="459"/>
      <c r="BD215" s="459"/>
      <c r="BE215" s="459"/>
      <c r="BF215" s="459"/>
      <c r="BG215" s="459"/>
      <c r="BH215" s="459"/>
      <c r="BI215" s="459"/>
      <c r="BJ215" s="459"/>
      <c r="BK215" s="459"/>
      <c r="BL215" s="459"/>
      <c r="BM215" s="459"/>
      <c r="BN215" s="459"/>
      <c r="BO215" s="459"/>
      <c r="BP215" s="459"/>
      <c r="BQ215" s="459"/>
      <c r="BR215" s="459"/>
      <c r="BS215" s="459"/>
      <c r="BT215" s="459"/>
      <c r="BU215" s="459"/>
      <c r="BV215" s="459"/>
      <c r="BW215" s="459"/>
      <c r="BX215" s="459"/>
      <c r="BY215" s="459"/>
      <c r="BZ215" s="459"/>
      <c r="CA215" s="459"/>
      <c r="CB215" s="459"/>
      <c r="CC215" s="459"/>
      <c r="CD215" s="459"/>
      <c r="CE215" s="459"/>
      <c r="CF215" s="459"/>
      <c r="CG215" s="459"/>
      <c r="CH215" s="459"/>
      <c r="CI215" s="459"/>
      <c r="CJ215" s="459"/>
      <c r="CK215" s="459"/>
      <c r="CL215" s="459"/>
      <c r="CM215" s="459"/>
      <c r="CN215" s="459"/>
      <c r="CO215" s="459"/>
      <c r="CP215" s="459"/>
      <c r="CQ215" s="459"/>
      <c r="CR215" s="459"/>
      <c r="CS215" s="459"/>
      <c r="CT215" s="459"/>
      <c r="CU215" s="459"/>
      <c r="CV215" s="459"/>
      <c r="CW215" s="459"/>
      <c r="CX215" s="459"/>
      <c r="CY215" s="459"/>
      <c r="CZ215" s="459"/>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459"/>
      <c r="AM216" s="459"/>
      <c r="AN216" s="459"/>
      <c r="AO216" s="1"/>
      <c r="AP216" s="1"/>
      <c r="AQ216" s="1"/>
      <c r="AR216" s="1"/>
      <c r="AS216" s="1"/>
      <c r="AT216" s="459"/>
      <c r="AU216" s="459"/>
      <c r="AV216" s="459"/>
      <c r="AW216" s="459"/>
      <c r="AX216" s="459"/>
      <c r="AY216" s="459"/>
      <c r="AZ216" s="459"/>
      <c r="BA216" s="459"/>
      <c r="BB216" s="459"/>
      <c r="BC216" s="459"/>
      <c r="BD216" s="459"/>
      <c r="BE216" s="459"/>
      <c r="BF216" s="459"/>
      <c r="BG216" s="459"/>
      <c r="BH216" s="459"/>
      <c r="BI216" s="459"/>
      <c r="BJ216" s="459"/>
      <c r="BK216" s="459"/>
      <c r="BL216" s="459"/>
      <c r="BM216" s="459"/>
      <c r="BN216" s="459"/>
      <c r="BO216" s="459"/>
      <c r="BP216" s="459"/>
      <c r="BQ216" s="459"/>
      <c r="BR216" s="459"/>
      <c r="BS216" s="459"/>
      <c r="BT216" s="459"/>
      <c r="BU216" s="459"/>
      <c r="BV216" s="459"/>
      <c r="BW216" s="459"/>
      <c r="BX216" s="459"/>
      <c r="BY216" s="459"/>
      <c r="BZ216" s="459"/>
      <c r="CA216" s="459"/>
      <c r="CB216" s="459"/>
      <c r="CC216" s="459"/>
      <c r="CD216" s="459"/>
      <c r="CE216" s="459"/>
      <c r="CF216" s="459"/>
      <c r="CG216" s="459"/>
      <c r="CH216" s="459"/>
      <c r="CI216" s="459"/>
      <c r="CJ216" s="459"/>
      <c r="CK216" s="459"/>
      <c r="CL216" s="459"/>
      <c r="CM216" s="459"/>
      <c r="CN216" s="459"/>
      <c r="CO216" s="459"/>
      <c r="CP216" s="459"/>
      <c r="CQ216" s="459"/>
      <c r="CR216" s="459"/>
      <c r="CS216" s="459"/>
      <c r="CT216" s="459"/>
      <c r="CU216" s="459"/>
      <c r="CV216" s="459"/>
      <c r="CW216" s="459"/>
      <c r="CX216" s="459"/>
      <c r="CY216" s="459"/>
      <c r="CZ216" s="459"/>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459"/>
      <c r="AM217" s="459"/>
      <c r="AN217" s="459"/>
      <c r="AO217" s="1"/>
      <c r="AP217" s="1"/>
      <c r="AQ217" s="1"/>
      <c r="AR217" s="1"/>
      <c r="AS217" s="1"/>
      <c r="AT217" s="459"/>
      <c r="AU217" s="459"/>
      <c r="AV217" s="459"/>
      <c r="AW217" s="459"/>
      <c r="AX217" s="459"/>
      <c r="AY217" s="459"/>
      <c r="AZ217" s="459"/>
      <c r="BA217" s="459"/>
      <c r="BB217" s="459"/>
      <c r="BC217" s="459"/>
      <c r="BD217" s="459"/>
      <c r="BE217" s="459"/>
      <c r="BF217" s="459"/>
      <c r="BG217" s="459"/>
      <c r="BH217" s="459"/>
      <c r="BI217" s="459"/>
      <c r="BJ217" s="459"/>
      <c r="BK217" s="459"/>
      <c r="BL217" s="459"/>
      <c r="BM217" s="459"/>
      <c r="BN217" s="459"/>
      <c r="BO217" s="459"/>
      <c r="BP217" s="459"/>
      <c r="BQ217" s="459"/>
      <c r="BR217" s="459"/>
      <c r="BS217" s="459"/>
      <c r="BT217" s="459"/>
      <c r="BU217" s="459"/>
      <c r="BV217" s="459"/>
      <c r="BW217" s="459"/>
      <c r="BX217" s="459"/>
      <c r="BY217" s="459"/>
      <c r="BZ217" s="459"/>
      <c r="CA217" s="459"/>
      <c r="CB217" s="459"/>
      <c r="CC217" s="459"/>
      <c r="CD217" s="459"/>
      <c r="CE217" s="459"/>
      <c r="CF217" s="459"/>
      <c r="CG217" s="459"/>
      <c r="CH217" s="459"/>
      <c r="CI217" s="459"/>
      <c r="CJ217" s="459"/>
      <c r="CK217" s="459"/>
      <c r="CL217" s="459"/>
      <c r="CM217" s="459"/>
      <c r="CN217" s="459"/>
      <c r="CO217" s="459"/>
      <c r="CP217" s="459"/>
      <c r="CQ217" s="459"/>
      <c r="CR217" s="459"/>
      <c r="CS217" s="459"/>
      <c r="CT217" s="459"/>
      <c r="CU217" s="459"/>
      <c r="CV217" s="459"/>
      <c r="CW217" s="459"/>
      <c r="CX217" s="459"/>
      <c r="CY217" s="459"/>
      <c r="CZ217" s="459"/>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459"/>
      <c r="AM218" s="459"/>
      <c r="AN218" s="459"/>
      <c r="AO218" s="1"/>
      <c r="AP218" s="1"/>
      <c r="AQ218" s="1"/>
      <c r="AR218" s="1"/>
      <c r="AS218" s="1"/>
      <c r="AT218" s="459"/>
      <c r="AU218" s="459"/>
      <c r="AV218" s="459"/>
      <c r="AW218" s="459"/>
      <c r="AX218" s="459"/>
      <c r="AY218" s="459"/>
      <c r="AZ218" s="459"/>
      <c r="BA218" s="459"/>
      <c r="BB218" s="459"/>
      <c r="BC218" s="459"/>
      <c r="BD218" s="459"/>
      <c r="BE218" s="459"/>
      <c r="BF218" s="459"/>
      <c r="BG218" s="459"/>
      <c r="BH218" s="459"/>
      <c r="BI218" s="459"/>
      <c r="BJ218" s="459"/>
      <c r="BK218" s="459"/>
      <c r="BL218" s="459"/>
      <c r="BM218" s="459"/>
      <c r="BN218" s="459"/>
      <c r="BO218" s="459"/>
      <c r="BP218" s="459"/>
      <c r="BQ218" s="459"/>
      <c r="BR218" s="459"/>
      <c r="BS218" s="459"/>
      <c r="BT218" s="459"/>
      <c r="BU218" s="459"/>
      <c r="BV218" s="459"/>
      <c r="BW218" s="459"/>
      <c r="BX218" s="459"/>
      <c r="BY218" s="459"/>
      <c r="BZ218" s="459"/>
      <c r="CA218" s="459"/>
      <c r="CB218" s="459"/>
      <c r="CC218" s="459"/>
      <c r="CD218" s="459"/>
      <c r="CE218" s="459"/>
      <c r="CF218" s="459"/>
      <c r="CG218" s="459"/>
      <c r="CH218" s="459"/>
      <c r="CI218" s="459"/>
      <c r="CJ218" s="459"/>
      <c r="CK218" s="459"/>
      <c r="CL218" s="459"/>
      <c r="CM218" s="459"/>
      <c r="CN218" s="459"/>
      <c r="CO218" s="459"/>
      <c r="CP218" s="459"/>
      <c r="CQ218" s="459"/>
      <c r="CR218" s="459"/>
      <c r="CS218" s="459"/>
      <c r="CT218" s="459"/>
      <c r="CU218" s="459"/>
      <c r="CV218" s="459"/>
      <c r="CW218" s="459"/>
      <c r="CX218" s="459"/>
      <c r="CY218" s="459"/>
      <c r="CZ218" s="459"/>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459"/>
      <c r="AM219" s="459"/>
      <c r="AN219" s="459"/>
      <c r="AO219" s="1"/>
      <c r="AP219" s="1"/>
      <c r="AQ219" s="1"/>
      <c r="AR219" s="1"/>
      <c r="AS219" s="1"/>
      <c r="AT219" s="459"/>
      <c r="AU219" s="459"/>
      <c r="AV219" s="459"/>
      <c r="AW219" s="459"/>
      <c r="AX219" s="459"/>
      <c r="AY219" s="459"/>
      <c r="AZ219" s="459"/>
      <c r="BA219" s="459"/>
      <c r="BB219" s="459"/>
      <c r="BC219" s="459"/>
      <c r="BD219" s="459"/>
      <c r="BE219" s="459"/>
      <c r="BF219" s="459"/>
      <c r="BG219" s="459"/>
      <c r="BH219" s="459"/>
      <c r="BI219" s="459"/>
      <c r="BJ219" s="459"/>
      <c r="BK219" s="459"/>
      <c r="BL219" s="459"/>
      <c r="BM219" s="459"/>
      <c r="BN219" s="459"/>
      <c r="BO219" s="459"/>
      <c r="BP219" s="459"/>
      <c r="BQ219" s="459"/>
      <c r="BR219" s="459"/>
      <c r="BS219" s="459"/>
      <c r="BT219" s="459"/>
      <c r="BU219" s="459"/>
      <c r="BV219" s="459"/>
      <c r="BW219" s="459"/>
      <c r="BX219" s="459"/>
      <c r="BY219" s="459"/>
      <c r="BZ219" s="459"/>
      <c r="CA219" s="459"/>
      <c r="CB219" s="459"/>
      <c r="CC219" s="459"/>
      <c r="CD219" s="459"/>
      <c r="CE219" s="459"/>
      <c r="CF219" s="459"/>
      <c r="CG219" s="459"/>
      <c r="CH219" s="459"/>
      <c r="CI219" s="459"/>
      <c r="CJ219" s="459"/>
      <c r="CK219" s="459"/>
      <c r="CL219" s="459"/>
      <c r="CM219" s="459"/>
      <c r="CN219" s="459"/>
      <c r="CO219" s="459"/>
      <c r="CP219" s="459"/>
      <c r="CQ219" s="459"/>
      <c r="CR219" s="459"/>
      <c r="CS219" s="459"/>
      <c r="CT219" s="459"/>
      <c r="CU219" s="459"/>
      <c r="CV219" s="459"/>
      <c r="CW219" s="459"/>
      <c r="CX219" s="459"/>
      <c r="CY219" s="459"/>
      <c r="CZ219" s="459"/>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459"/>
      <c r="AM220" s="459"/>
      <c r="AN220" s="459"/>
      <c r="AO220" s="1"/>
      <c r="AP220" s="1"/>
      <c r="AQ220" s="1"/>
      <c r="AR220" s="1"/>
      <c r="AS220" s="1"/>
      <c r="AT220" s="459"/>
      <c r="AU220" s="459"/>
      <c r="AV220" s="459"/>
      <c r="AW220" s="459"/>
      <c r="AX220" s="459"/>
      <c r="AY220" s="459"/>
      <c r="AZ220" s="459"/>
      <c r="BA220" s="459"/>
      <c r="BB220" s="459"/>
      <c r="BC220" s="459"/>
      <c r="BD220" s="459"/>
      <c r="BE220" s="459"/>
      <c r="BF220" s="459"/>
      <c r="BG220" s="459"/>
      <c r="BH220" s="459"/>
      <c r="BI220" s="459"/>
      <c r="BJ220" s="459"/>
      <c r="BK220" s="459"/>
      <c r="BL220" s="459"/>
      <c r="BM220" s="459"/>
      <c r="BN220" s="459"/>
      <c r="BO220" s="459"/>
      <c r="BP220" s="459"/>
      <c r="BQ220" s="459"/>
      <c r="BR220" s="459"/>
      <c r="BS220" s="459"/>
      <c r="BT220" s="459"/>
      <c r="BU220" s="459"/>
      <c r="BV220" s="459"/>
      <c r="BW220" s="459"/>
      <c r="BX220" s="459"/>
      <c r="BY220" s="459"/>
      <c r="BZ220" s="459"/>
      <c r="CA220" s="459"/>
      <c r="CB220" s="459"/>
      <c r="CC220" s="459"/>
      <c r="CD220" s="459"/>
      <c r="CE220" s="459"/>
      <c r="CF220" s="459"/>
      <c r="CG220" s="459"/>
      <c r="CH220" s="459"/>
      <c r="CI220" s="459"/>
      <c r="CJ220" s="459"/>
      <c r="CK220" s="459"/>
      <c r="CL220" s="459"/>
      <c r="CM220" s="459"/>
      <c r="CN220" s="459"/>
      <c r="CO220" s="459"/>
      <c r="CP220" s="459"/>
      <c r="CQ220" s="459"/>
      <c r="CR220" s="459"/>
      <c r="CS220" s="459"/>
      <c r="CT220" s="459"/>
      <c r="CU220" s="459"/>
      <c r="CV220" s="459"/>
      <c r="CW220" s="459"/>
      <c r="CX220" s="459"/>
      <c r="CY220" s="459"/>
      <c r="CZ220" s="459"/>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459"/>
      <c r="AM221" s="459"/>
      <c r="AN221" s="459"/>
      <c r="AO221" s="1"/>
      <c r="AP221" s="1"/>
      <c r="AQ221" s="1"/>
      <c r="AR221" s="1"/>
      <c r="AS221" s="1"/>
      <c r="AT221" s="459"/>
      <c r="AU221" s="459"/>
      <c r="AV221" s="459"/>
      <c r="AW221" s="459"/>
      <c r="AX221" s="459"/>
      <c r="AY221" s="459"/>
      <c r="AZ221" s="459"/>
      <c r="BA221" s="459"/>
      <c r="BB221" s="459"/>
      <c r="BC221" s="459"/>
      <c r="BD221" s="459"/>
      <c r="BE221" s="459"/>
      <c r="BF221" s="459"/>
      <c r="BG221" s="459"/>
      <c r="BH221" s="459"/>
      <c r="BI221" s="459"/>
      <c r="BJ221" s="459"/>
      <c r="BK221" s="459"/>
      <c r="BL221" s="459"/>
      <c r="BM221" s="459"/>
      <c r="BN221" s="459"/>
      <c r="BO221" s="459"/>
      <c r="BP221" s="459"/>
      <c r="BQ221" s="459"/>
      <c r="BR221" s="459"/>
      <c r="BS221" s="459"/>
      <c r="BT221" s="459"/>
      <c r="BU221" s="459"/>
      <c r="BV221" s="459"/>
      <c r="BW221" s="459"/>
      <c r="BX221" s="459"/>
      <c r="BY221" s="459"/>
      <c r="BZ221" s="459"/>
      <c r="CA221" s="459"/>
      <c r="CB221" s="459"/>
      <c r="CC221" s="459"/>
      <c r="CD221" s="459"/>
      <c r="CE221" s="459"/>
      <c r="CF221" s="459"/>
      <c r="CG221" s="459"/>
      <c r="CH221" s="459"/>
      <c r="CI221" s="459"/>
      <c r="CJ221" s="459"/>
      <c r="CK221" s="459"/>
      <c r="CL221" s="459"/>
      <c r="CM221" s="459"/>
      <c r="CN221" s="459"/>
      <c r="CO221" s="459"/>
      <c r="CP221" s="459"/>
      <c r="CQ221" s="459"/>
      <c r="CR221" s="459"/>
      <c r="CS221" s="459"/>
      <c r="CT221" s="459"/>
      <c r="CU221" s="459"/>
      <c r="CV221" s="459"/>
      <c r="CW221" s="459"/>
      <c r="CX221" s="459"/>
      <c r="CY221" s="459"/>
      <c r="CZ221" s="459"/>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459"/>
      <c r="AM222" s="459"/>
      <c r="AN222" s="459"/>
      <c r="AO222" s="1"/>
      <c r="AP222" s="1"/>
      <c r="AQ222" s="1"/>
      <c r="AR222" s="1"/>
      <c r="AS222" s="1"/>
      <c r="AT222" s="459"/>
      <c r="AU222" s="459"/>
      <c r="AV222" s="459"/>
      <c r="AW222" s="459"/>
      <c r="AX222" s="459"/>
      <c r="AY222" s="459"/>
      <c r="AZ222" s="459"/>
      <c r="BA222" s="459"/>
      <c r="BB222" s="459"/>
      <c r="BC222" s="459"/>
      <c r="BD222" s="459"/>
      <c r="BE222" s="459"/>
      <c r="BF222" s="459"/>
      <c r="BG222" s="459"/>
      <c r="BH222" s="459"/>
      <c r="BI222" s="459"/>
      <c r="BJ222" s="459"/>
      <c r="BK222" s="459"/>
      <c r="BL222" s="459"/>
      <c r="BM222" s="459"/>
      <c r="BN222" s="459"/>
      <c r="BO222" s="459"/>
      <c r="BP222" s="459"/>
      <c r="BQ222" s="459"/>
      <c r="BR222" s="459"/>
      <c r="BS222" s="459"/>
      <c r="BT222" s="459"/>
      <c r="BU222" s="459"/>
      <c r="BV222" s="459"/>
      <c r="BW222" s="459"/>
      <c r="BX222" s="459"/>
      <c r="BY222" s="459"/>
      <c r="BZ222" s="459"/>
      <c r="CA222" s="459"/>
      <c r="CB222" s="459"/>
      <c r="CC222" s="459"/>
      <c r="CD222" s="459"/>
      <c r="CE222" s="459"/>
      <c r="CF222" s="459"/>
      <c r="CG222" s="459"/>
      <c r="CH222" s="459"/>
      <c r="CI222" s="459"/>
      <c r="CJ222" s="459"/>
      <c r="CK222" s="459"/>
      <c r="CL222" s="459"/>
      <c r="CM222" s="459"/>
      <c r="CN222" s="459"/>
      <c r="CO222" s="459"/>
      <c r="CP222" s="459"/>
      <c r="CQ222" s="459"/>
      <c r="CR222" s="459"/>
      <c r="CS222" s="459"/>
      <c r="CT222" s="459"/>
      <c r="CU222" s="459"/>
      <c r="CV222" s="459"/>
      <c r="CW222" s="459"/>
      <c r="CX222" s="459"/>
      <c r="CY222" s="459"/>
      <c r="CZ222" s="459"/>
    </row>
    <row r="223" spans="1:104" s="81" customFormat="1" ht="19.350000000000001" hidden="1" customHeight="1" outlineLevel="1">
      <c r="A223" s="252"/>
      <c r="B223" s="423">
        <f>O219</f>
        <v>0</v>
      </c>
      <c r="C223" s="42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459"/>
      <c r="AM223" s="459"/>
      <c r="AN223" s="459"/>
      <c r="AO223" s="1"/>
      <c r="AP223" s="1"/>
      <c r="AQ223" s="1"/>
      <c r="AR223" s="1"/>
      <c r="AS223" s="1"/>
      <c r="AT223" s="459"/>
      <c r="AU223" s="459"/>
      <c r="AV223" s="459"/>
      <c r="AW223" s="459"/>
      <c r="AX223" s="459"/>
      <c r="AY223" s="459"/>
      <c r="AZ223" s="459"/>
      <c r="BA223" s="459"/>
      <c r="BB223" s="459"/>
      <c r="BC223" s="459"/>
      <c r="BD223" s="459"/>
      <c r="BE223" s="459"/>
      <c r="BF223" s="459"/>
      <c r="BG223" s="459"/>
      <c r="BH223" s="459"/>
      <c r="BI223" s="459"/>
      <c r="BJ223" s="459"/>
      <c r="BK223" s="459"/>
      <c r="BL223" s="459"/>
      <c r="BM223" s="459"/>
      <c r="BN223" s="459"/>
      <c r="BO223" s="459"/>
      <c r="BP223" s="459"/>
      <c r="BQ223" s="459"/>
      <c r="BR223" s="459"/>
      <c r="BS223" s="459"/>
      <c r="BT223" s="459"/>
      <c r="BU223" s="459"/>
      <c r="BV223" s="459"/>
      <c r="BW223" s="459"/>
      <c r="BX223" s="459"/>
      <c r="BY223" s="459"/>
      <c r="BZ223" s="459"/>
      <c r="CA223" s="459"/>
      <c r="CB223" s="459"/>
      <c r="CC223" s="459"/>
      <c r="CD223" s="459"/>
      <c r="CE223" s="459"/>
      <c r="CF223" s="459"/>
      <c r="CG223" s="459"/>
      <c r="CH223" s="459"/>
      <c r="CI223" s="459"/>
      <c r="CJ223" s="459"/>
      <c r="CK223" s="459"/>
      <c r="CL223" s="459"/>
      <c r="CM223" s="459"/>
      <c r="CN223" s="459"/>
      <c r="CO223" s="459"/>
      <c r="CP223" s="459"/>
      <c r="CQ223" s="459"/>
      <c r="CR223" s="459"/>
      <c r="CS223" s="459"/>
      <c r="CT223" s="459"/>
      <c r="CU223" s="459"/>
      <c r="CV223" s="459"/>
      <c r="CW223" s="459"/>
      <c r="CX223" s="459"/>
      <c r="CY223" s="459"/>
      <c r="CZ223" s="459"/>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459"/>
      <c r="AM224" s="459"/>
      <c r="AN224" s="459"/>
      <c r="AO224" s="1"/>
      <c r="AP224" s="1"/>
      <c r="AQ224" s="1"/>
      <c r="AR224" s="1"/>
      <c r="AS224" s="1"/>
      <c r="AT224" s="459"/>
      <c r="AU224" s="459"/>
      <c r="AV224" s="459"/>
      <c r="AW224" s="459"/>
      <c r="AX224" s="459"/>
      <c r="AY224" s="459"/>
      <c r="AZ224" s="459"/>
      <c r="BA224" s="459"/>
      <c r="BB224" s="459"/>
      <c r="BC224" s="459"/>
      <c r="BD224" s="459"/>
      <c r="BE224" s="459"/>
      <c r="BF224" s="459"/>
      <c r="BG224" s="459"/>
      <c r="BH224" s="459"/>
      <c r="BI224" s="459"/>
      <c r="BJ224" s="459"/>
      <c r="BK224" s="459"/>
      <c r="BL224" s="459"/>
      <c r="BM224" s="459"/>
      <c r="BN224" s="459"/>
      <c r="BO224" s="459"/>
      <c r="BP224" s="459"/>
      <c r="BQ224" s="459"/>
      <c r="BR224" s="459"/>
      <c r="BS224" s="459"/>
      <c r="BT224" s="459"/>
      <c r="BU224" s="459"/>
      <c r="BV224" s="459"/>
      <c r="BW224" s="459"/>
      <c r="BX224" s="459"/>
      <c r="BY224" s="459"/>
      <c r="BZ224" s="459"/>
      <c r="CA224" s="459"/>
      <c r="CB224" s="459"/>
      <c r="CC224" s="459"/>
      <c r="CD224" s="459"/>
      <c r="CE224" s="459"/>
      <c r="CF224" s="459"/>
      <c r="CG224" s="459"/>
      <c r="CH224" s="459"/>
      <c r="CI224" s="459"/>
      <c r="CJ224" s="459"/>
      <c r="CK224" s="459"/>
      <c r="CL224" s="459"/>
      <c r="CM224" s="459"/>
      <c r="CN224" s="459"/>
      <c r="CO224" s="459"/>
      <c r="CP224" s="459"/>
      <c r="CQ224" s="459"/>
      <c r="CR224" s="459"/>
      <c r="CS224" s="459"/>
      <c r="CT224" s="459"/>
      <c r="CU224" s="459"/>
      <c r="CV224" s="459"/>
      <c r="CW224" s="459"/>
      <c r="CX224" s="459"/>
      <c r="CY224" s="459"/>
      <c r="CZ224" s="459"/>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459"/>
      <c r="AM225" s="459"/>
      <c r="AN225" s="459"/>
      <c r="AO225" s="1"/>
      <c r="AP225" s="1"/>
      <c r="AQ225" s="1"/>
      <c r="AR225" s="1"/>
      <c r="AS225" s="1"/>
      <c r="AT225" s="459"/>
      <c r="AU225" s="459"/>
      <c r="AV225" s="459"/>
      <c r="AW225" s="459"/>
      <c r="AX225" s="459"/>
      <c r="AY225" s="459"/>
      <c r="AZ225" s="459"/>
      <c r="BA225" s="459"/>
      <c r="BB225" s="459"/>
      <c r="BC225" s="459"/>
      <c r="BD225" s="459"/>
      <c r="BE225" s="459"/>
      <c r="BF225" s="459"/>
      <c r="BG225" s="459"/>
      <c r="BH225" s="459"/>
      <c r="BI225" s="459"/>
      <c r="BJ225" s="459"/>
      <c r="BK225" s="459"/>
      <c r="BL225" s="459"/>
      <c r="BM225" s="459"/>
      <c r="BN225" s="459"/>
      <c r="BO225" s="459"/>
      <c r="BP225" s="459"/>
      <c r="BQ225" s="459"/>
      <c r="BR225" s="459"/>
      <c r="BS225" s="459"/>
      <c r="BT225" s="459"/>
      <c r="BU225" s="459"/>
      <c r="BV225" s="459"/>
      <c r="BW225" s="459"/>
      <c r="BX225" s="459"/>
      <c r="BY225" s="459"/>
      <c r="BZ225" s="459"/>
      <c r="CA225" s="459"/>
      <c r="CB225" s="459"/>
      <c r="CC225" s="459"/>
      <c r="CD225" s="459"/>
      <c r="CE225" s="459"/>
      <c r="CF225" s="459"/>
      <c r="CG225" s="459"/>
      <c r="CH225" s="459"/>
      <c r="CI225" s="459"/>
      <c r="CJ225" s="459"/>
      <c r="CK225" s="459"/>
      <c r="CL225" s="459"/>
      <c r="CM225" s="459"/>
      <c r="CN225" s="459"/>
      <c r="CO225" s="459"/>
      <c r="CP225" s="459"/>
      <c r="CQ225" s="459"/>
      <c r="CR225" s="459"/>
      <c r="CS225" s="459"/>
      <c r="CT225" s="459"/>
      <c r="CU225" s="459"/>
      <c r="CV225" s="459"/>
      <c r="CW225" s="459"/>
      <c r="CX225" s="459"/>
      <c r="CY225" s="459"/>
      <c r="CZ225" s="459"/>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459"/>
      <c r="AM226" s="459"/>
      <c r="AN226" s="459"/>
      <c r="AO226" s="1"/>
      <c r="AP226" s="1"/>
      <c r="AQ226" s="1"/>
      <c r="AR226" s="1"/>
      <c r="AS226" s="1"/>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459"/>
      <c r="AM227" s="459"/>
      <c r="AN227" s="459"/>
      <c r="AO227" s="1"/>
      <c r="AP227" s="1"/>
      <c r="AQ227" s="1"/>
      <c r="AR227" s="1"/>
      <c r="AS227" s="1"/>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459"/>
      <c r="AM228" s="459"/>
      <c r="AN228" s="459"/>
      <c r="AO228" s="1"/>
      <c r="AP228" s="1"/>
      <c r="AQ228" s="1"/>
      <c r="AR228" s="1"/>
      <c r="AS228" s="1"/>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459"/>
      <c r="AM229" s="459"/>
      <c r="AN229" s="459"/>
      <c r="AO229" s="1"/>
      <c r="AP229" s="1"/>
      <c r="AQ229" s="1"/>
      <c r="AR229" s="1"/>
      <c r="AS229" s="1"/>
      <c r="AT229" s="459"/>
      <c r="AU229" s="459"/>
      <c r="AV229" s="459"/>
      <c r="AW229" s="459"/>
      <c r="AX229" s="459"/>
      <c r="AY229" s="459"/>
      <c r="AZ229" s="459"/>
      <c r="BA229" s="459"/>
      <c r="BB229" s="459"/>
      <c r="BC229" s="459"/>
      <c r="BD229" s="459"/>
      <c r="BE229" s="459"/>
      <c r="BF229" s="459"/>
      <c r="BG229" s="459"/>
      <c r="BH229" s="459"/>
      <c r="BI229" s="459"/>
      <c r="BJ229" s="459"/>
      <c r="BK229" s="459"/>
      <c r="BL229" s="459"/>
      <c r="BM229" s="459"/>
      <c r="BN229" s="459"/>
      <c r="BO229" s="459"/>
      <c r="BP229" s="459"/>
      <c r="BQ229" s="459"/>
      <c r="BR229" s="459"/>
      <c r="BS229" s="459"/>
      <c r="BT229" s="459"/>
      <c r="BU229" s="459"/>
      <c r="BV229" s="459"/>
      <c r="BW229" s="459"/>
      <c r="BX229" s="459"/>
      <c r="BY229" s="459"/>
      <c r="BZ229" s="459"/>
      <c r="CA229" s="459"/>
      <c r="CB229" s="459"/>
      <c r="CC229" s="459"/>
      <c r="CD229" s="459"/>
      <c r="CE229" s="459"/>
      <c r="CF229" s="459"/>
      <c r="CG229" s="459"/>
      <c r="CH229" s="459"/>
      <c r="CI229" s="459"/>
      <c r="CJ229" s="459"/>
      <c r="CK229" s="459"/>
      <c r="CL229" s="459"/>
      <c r="CM229" s="459"/>
      <c r="CN229" s="459"/>
      <c r="CO229" s="459"/>
      <c r="CP229" s="459"/>
      <c r="CQ229" s="459"/>
      <c r="CR229" s="459"/>
      <c r="CS229" s="459"/>
      <c r="CT229" s="459"/>
      <c r="CU229" s="459"/>
      <c r="CV229" s="459"/>
      <c r="CW229" s="459"/>
      <c r="CX229" s="459"/>
      <c r="CY229" s="459"/>
      <c r="CZ229" s="459"/>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459"/>
      <c r="AM230" s="459"/>
      <c r="AN230" s="459"/>
      <c r="AO230" s="1"/>
      <c r="AP230" s="1"/>
      <c r="AQ230" s="1"/>
      <c r="AR230" s="1"/>
      <c r="AS230" s="1"/>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459"/>
      <c r="AM231" s="459"/>
      <c r="AN231" s="459"/>
      <c r="AO231" s="1"/>
      <c r="AP231" s="1"/>
      <c r="AQ231" s="1"/>
      <c r="AR231" s="1"/>
      <c r="AS231" s="1"/>
      <c r="AT231" s="459"/>
      <c r="AU231" s="459"/>
      <c r="AV231" s="459"/>
      <c r="AW231" s="459"/>
      <c r="AX231" s="459"/>
      <c r="AY231" s="459"/>
      <c r="AZ231" s="459"/>
      <c r="BA231" s="459"/>
      <c r="BB231" s="459"/>
      <c r="BC231" s="459"/>
      <c r="BD231" s="459"/>
      <c r="BE231" s="459"/>
      <c r="BF231" s="459"/>
      <c r="BG231" s="459"/>
      <c r="BH231" s="459"/>
      <c r="BI231" s="459"/>
      <c r="BJ231" s="459"/>
      <c r="BK231" s="459"/>
      <c r="BL231" s="459"/>
      <c r="BM231" s="459"/>
      <c r="BN231" s="459"/>
      <c r="BO231" s="459"/>
      <c r="BP231" s="459"/>
      <c r="BQ231" s="459"/>
      <c r="BR231" s="459"/>
      <c r="BS231" s="459"/>
      <c r="BT231" s="459"/>
      <c r="BU231" s="459"/>
      <c r="BV231" s="459"/>
      <c r="BW231" s="459"/>
      <c r="BX231" s="459"/>
      <c r="BY231" s="459"/>
      <c r="BZ231" s="459"/>
      <c r="CA231" s="459"/>
      <c r="CB231" s="459"/>
      <c r="CC231" s="459"/>
      <c r="CD231" s="459"/>
      <c r="CE231" s="459"/>
      <c r="CF231" s="459"/>
      <c r="CG231" s="459"/>
      <c r="CH231" s="459"/>
      <c r="CI231" s="459"/>
      <c r="CJ231" s="459"/>
      <c r="CK231" s="459"/>
      <c r="CL231" s="459"/>
      <c r="CM231" s="459"/>
      <c r="CN231" s="459"/>
      <c r="CO231" s="459"/>
      <c r="CP231" s="459"/>
      <c r="CQ231" s="459"/>
      <c r="CR231" s="459"/>
      <c r="CS231" s="459"/>
      <c r="CT231" s="459"/>
      <c r="CU231" s="459"/>
      <c r="CV231" s="459"/>
      <c r="CW231" s="459"/>
      <c r="CX231" s="459"/>
      <c r="CY231" s="459"/>
      <c r="CZ231" s="459"/>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459"/>
      <c r="AM232" s="459"/>
      <c r="AN232" s="459"/>
      <c r="AO232" s="1"/>
      <c r="AP232" s="1"/>
      <c r="AQ232" s="1"/>
      <c r="AR232" s="1"/>
      <c r="AS232" s="1"/>
      <c r="AT232" s="459"/>
      <c r="AU232" s="459"/>
      <c r="AV232" s="459"/>
      <c r="AW232" s="459"/>
      <c r="AX232" s="459"/>
      <c r="AY232" s="459"/>
      <c r="AZ232" s="459"/>
      <c r="BA232" s="459"/>
      <c r="BB232" s="459"/>
      <c r="BC232" s="459"/>
      <c r="BD232" s="459"/>
      <c r="BE232" s="459"/>
      <c r="BF232" s="459"/>
      <c r="BG232" s="459"/>
      <c r="BH232" s="459"/>
      <c r="BI232" s="459"/>
      <c r="BJ232" s="459"/>
      <c r="BK232" s="459"/>
      <c r="BL232" s="459"/>
      <c r="BM232" s="459"/>
      <c r="BN232" s="459"/>
      <c r="BO232" s="459"/>
      <c r="BP232" s="459"/>
      <c r="BQ232" s="459"/>
      <c r="BR232" s="459"/>
      <c r="BS232" s="459"/>
      <c r="BT232" s="459"/>
      <c r="BU232" s="459"/>
      <c r="BV232" s="459"/>
      <c r="BW232" s="459"/>
      <c r="BX232" s="459"/>
      <c r="BY232" s="459"/>
      <c r="BZ232" s="459"/>
      <c r="CA232" s="459"/>
      <c r="CB232" s="459"/>
      <c r="CC232" s="459"/>
      <c r="CD232" s="459"/>
      <c r="CE232" s="459"/>
      <c r="CF232" s="459"/>
      <c r="CG232" s="459"/>
      <c r="CH232" s="459"/>
      <c r="CI232" s="459"/>
      <c r="CJ232" s="459"/>
      <c r="CK232" s="459"/>
      <c r="CL232" s="459"/>
      <c r="CM232" s="459"/>
      <c r="CN232" s="459"/>
      <c r="CO232" s="459"/>
      <c r="CP232" s="459"/>
      <c r="CQ232" s="459"/>
      <c r="CR232" s="459"/>
      <c r="CS232" s="459"/>
      <c r="CT232" s="459"/>
      <c r="CU232" s="459"/>
      <c r="CV232" s="459"/>
      <c r="CW232" s="459"/>
      <c r="CX232" s="459"/>
      <c r="CY232" s="459"/>
      <c r="CZ232" s="459"/>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459"/>
      <c r="AM233" s="459"/>
      <c r="AN233" s="459"/>
      <c r="AO233" s="1"/>
      <c r="AP233" s="1"/>
      <c r="AQ233" s="1"/>
      <c r="AR233" s="1"/>
      <c r="AS233" s="1"/>
      <c r="AT233" s="459"/>
      <c r="AU233" s="459"/>
      <c r="AV233" s="459"/>
      <c r="AW233" s="459"/>
      <c r="AX233" s="459"/>
      <c r="AY233" s="459"/>
      <c r="AZ233" s="459"/>
      <c r="BA233" s="459"/>
      <c r="BB233" s="459"/>
      <c r="BC233" s="459"/>
      <c r="BD233" s="459"/>
      <c r="BE233" s="459"/>
      <c r="BF233" s="459"/>
      <c r="BG233" s="459"/>
      <c r="BH233" s="459"/>
      <c r="BI233" s="459"/>
      <c r="BJ233" s="459"/>
      <c r="BK233" s="459"/>
      <c r="BL233" s="459"/>
      <c r="BM233" s="459"/>
      <c r="BN233" s="459"/>
      <c r="BO233" s="459"/>
      <c r="BP233" s="459"/>
      <c r="BQ233" s="459"/>
      <c r="BR233" s="459"/>
      <c r="BS233" s="459"/>
      <c r="BT233" s="459"/>
      <c r="BU233" s="459"/>
      <c r="BV233" s="459"/>
      <c r="BW233" s="459"/>
      <c r="BX233" s="459"/>
      <c r="BY233" s="459"/>
      <c r="BZ233" s="459"/>
      <c r="CA233" s="459"/>
      <c r="CB233" s="459"/>
      <c r="CC233" s="459"/>
      <c r="CD233" s="459"/>
      <c r="CE233" s="459"/>
      <c r="CF233" s="459"/>
      <c r="CG233" s="459"/>
      <c r="CH233" s="459"/>
      <c r="CI233" s="459"/>
      <c r="CJ233" s="459"/>
      <c r="CK233" s="459"/>
      <c r="CL233" s="459"/>
      <c r="CM233" s="459"/>
      <c r="CN233" s="459"/>
      <c r="CO233" s="459"/>
      <c r="CP233" s="459"/>
      <c r="CQ233" s="459"/>
      <c r="CR233" s="459"/>
      <c r="CS233" s="459"/>
      <c r="CT233" s="459"/>
      <c r="CU233" s="459"/>
      <c r="CV233" s="459"/>
      <c r="CW233" s="459"/>
      <c r="CX233" s="459"/>
      <c r="CY233" s="459"/>
      <c r="CZ233" s="459"/>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459"/>
      <c r="AM234" s="459"/>
      <c r="AN234" s="459"/>
      <c r="AO234" s="1"/>
      <c r="AP234" s="1"/>
      <c r="AQ234" s="1"/>
      <c r="AR234" s="1"/>
      <c r="AS234" s="1"/>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459"/>
      <c r="AM235" s="459"/>
      <c r="AN235" s="459"/>
      <c r="AO235" s="1"/>
      <c r="AP235" s="1"/>
      <c r="AQ235" s="1"/>
      <c r="AR235" s="1"/>
      <c r="AS235" s="1"/>
      <c r="AT235" s="459"/>
      <c r="AU235" s="459"/>
      <c r="AV235" s="459"/>
      <c r="AW235" s="459"/>
      <c r="AX235" s="459"/>
      <c r="AY235" s="459"/>
      <c r="AZ235" s="459"/>
      <c r="BA235" s="459"/>
      <c r="BB235" s="459"/>
      <c r="BC235" s="459"/>
      <c r="BD235" s="459"/>
      <c r="BE235" s="459"/>
      <c r="BF235" s="459"/>
      <c r="BG235" s="459"/>
      <c r="BH235" s="459"/>
      <c r="BI235" s="459"/>
      <c r="BJ235" s="459"/>
      <c r="BK235" s="459"/>
      <c r="BL235" s="459"/>
      <c r="BM235" s="459"/>
      <c r="BN235" s="459"/>
      <c r="BO235" s="459"/>
      <c r="BP235" s="459"/>
      <c r="BQ235" s="459"/>
      <c r="BR235" s="459"/>
      <c r="BS235" s="459"/>
      <c r="BT235" s="459"/>
      <c r="BU235" s="459"/>
      <c r="BV235" s="459"/>
      <c r="BW235" s="459"/>
      <c r="BX235" s="459"/>
      <c r="BY235" s="459"/>
      <c r="BZ235" s="459"/>
      <c r="CA235" s="459"/>
      <c r="CB235" s="459"/>
      <c r="CC235" s="459"/>
      <c r="CD235" s="459"/>
      <c r="CE235" s="459"/>
      <c r="CF235" s="459"/>
      <c r="CG235" s="459"/>
      <c r="CH235" s="459"/>
      <c r="CI235" s="459"/>
      <c r="CJ235" s="459"/>
      <c r="CK235" s="459"/>
      <c r="CL235" s="459"/>
      <c r="CM235" s="459"/>
      <c r="CN235" s="459"/>
      <c r="CO235" s="459"/>
      <c r="CP235" s="459"/>
      <c r="CQ235" s="459"/>
      <c r="CR235" s="459"/>
      <c r="CS235" s="459"/>
      <c r="CT235" s="459"/>
      <c r="CU235" s="459"/>
      <c r="CV235" s="459"/>
      <c r="CW235" s="459"/>
      <c r="CX235" s="459"/>
      <c r="CY235" s="459"/>
      <c r="CZ235" s="459"/>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459"/>
      <c r="AM236" s="459"/>
      <c r="AN236" s="459"/>
      <c r="AO236" s="1"/>
      <c r="AP236" s="1"/>
      <c r="AQ236" s="1"/>
      <c r="AR236" s="1"/>
      <c r="AS236" s="1"/>
      <c r="AT236" s="459"/>
      <c r="AU236" s="459"/>
      <c r="AV236" s="459"/>
      <c r="AW236" s="459"/>
      <c r="AX236" s="459"/>
      <c r="AY236" s="459"/>
      <c r="AZ236" s="459"/>
      <c r="BA236" s="459"/>
      <c r="BB236" s="459"/>
      <c r="BC236" s="459"/>
      <c r="BD236" s="459"/>
      <c r="BE236" s="459"/>
      <c r="BF236" s="459"/>
      <c r="BG236" s="459"/>
      <c r="BH236" s="459"/>
      <c r="BI236" s="459"/>
      <c r="BJ236" s="459"/>
      <c r="BK236" s="459"/>
      <c r="BL236" s="459"/>
      <c r="BM236" s="459"/>
      <c r="BN236" s="459"/>
      <c r="BO236" s="459"/>
      <c r="BP236" s="459"/>
      <c r="BQ236" s="459"/>
      <c r="BR236" s="459"/>
      <c r="BS236" s="459"/>
      <c r="BT236" s="459"/>
      <c r="BU236" s="459"/>
      <c r="BV236" s="459"/>
      <c r="BW236" s="459"/>
      <c r="BX236" s="459"/>
      <c r="BY236" s="459"/>
      <c r="BZ236" s="459"/>
      <c r="CA236" s="459"/>
      <c r="CB236" s="459"/>
      <c r="CC236" s="459"/>
      <c r="CD236" s="459"/>
      <c r="CE236" s="459"/>
      <c r="CF236" s="459"/>
      <c r="CG236" s="459"/>
      <c r="CH236" s="459"/>
      <c r="CI236" s="459"/>
      <c r="CJ236" s="459"/>
      <c r="CK236" s="459"/>
      <c r="CL236" s="459"/>
      <c r="CM236" s="459"/>
      <c r="CN236" s="459"/>
      <c r="CO236" s="459"/>
      <c r="CP236" s="459"/>
      <c r="CQ236" s="459"/>
      <c r="CR236" s="459"/>
      <c r="CS236" s="459"/>
      <c r="CT236" s="459"/>
      <c r="CU236" s="459"/>
      <c r="CV236" s="459"/>
      <c r="CW236" s="459"/>
      <c r="CX236" s="459"/>
      <c r="CY236" s="459"/>
      <c r="CZ236" s="459"/>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459"/>
      <c r="AM237" s="459"/>
      <c r="AN237" s="459"/>
      <c r="AO237" s="1"/>
      <c r="AP237" s="1"/>
      <c r="AQ237" s="1"/>
      <c r="AR237" s="1"/>
      <c r="AS237" s="1"/>
      <c r="AT237" s="459"/>
      <c r="AU237" s="459"/>
      <c r="AV237" s="459"/>
      <c r="AW237" s="459"/>
      <c r="AX237" s="459"/>
      <c r="AY237" s="459"/>
      <c r="AZ237" s="459"/>
      <c r="BA237" s="459"/>
      <c r="BB237" s="459"/>
      <c r="BC237" s="459"/>
      <c r="BD237" s="459"/>
      <c r="BE237" s="459"/>
      <c r="BF237" s="459"/>
      <c r="BG237" s="459"/>
      <c r="BH237" s="459"/>
      <c r="BI237" s="459"/>
      <c r="BJ237" s="459"/>
      <c r="BK237" s="459"/>
      <c r="BL237" s="459"/>
      <c r="BM237" s="459"/>
      <c r="BN237" s="459"/>
      <c r="BO237" s="459"/>
      <c r="BP237" s="459"/>
      <c r="BQ237" s="459"/>
      <c r="BR237" s="459"/>
      <c r="BS237" s="459"/>
      <c r="BT237" s="459"/>
      <c r="BU237" s="459"/>
      <c r="BV237" s="459"/>
      <c r="BW237" s="459"/>
      <c r="BX237" s="459"/>
      <c r="BY237" s="459"/>
      <c r="BZ237" s="459"/>
      <c r="CA237" s="459"/>
      <c r="CB237" s="459"/>
      <c r="CC237" s="459"/>
      <c r="CD237" s="459"/>
      <c r="CE237" s="459"/>
      <c r="CF237" s="459"/>
      <c r="CG237" s="459"/>
      <c r="CH237" s="459"/>
      <c r="CI237" s="459"/>
      <c r="CJ237" s="459"/>
      <c r="CK237" s="459"/>
      <c r="CL237" s="459"/>
      <c r="CM237" s="459"/>
      <c r="CN237" s="459"/>
      <c r="CO237" s="459"/>
      <c r="CP237" s="459"/>
      <c r="CQ237" s="459"/>
      <c r="CR237" s="459"/>
      <c r="CS237" s="459"/>
      <c r="CT237" s="459"/>
      <c r="CU237" s="459"/>
      <c r="CV237" s="459"/>
      <c r="CW237" s="459"/>
      <c r="CX237" s="459"/>
      <c r="CY237" s="459"/>
      <c r="CZ237" s="459"/>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459"/>
      <c r="AM238" s="459"/>
      <c r="AN238" s="459"/>
      <c r="AO238" s="1"/>
      <c r="AP238" s="1"/>
      <c r="AQ238" s="1"/>
      <c r="AR238" s="1"/>
      <c r="AS238" s="1"/>
      <c r="AT238" s="459"/>
      <c r="AU238" s="459"/>
      <c r="AV238" s="459"/>
      <c r="AW238" s="459"/>
      <c r="AX238" s="459"/>
      <c r="AY238" s="459"/>
      <c r="AZ238" s="459"/>
      <c r="BA238" s="459"/>
      <c r="BB238" s="459"/>
      <c r="BC238" s="459"/>
      <c r="BD238" s="459"/>
      <c r="BE238" s="459"/>
      <c r="BF238" s="459"/>
      <c r="BG238" s="459"/>
      <c r="BH238" s="459"/>
      <c r="BI238" s="459"/>
      <c r="BJ238" s="459"/>
      <c r="BK238" s="459"/>
      <c r="BL238" s="459"/>
      <c r="BM238" s="459"/>
      <c r="BN238" s="459"/>
      <c r="BO238" s="459"/>
      <c r="BP238" s="459"/>
      <c r="BQ238" s="459"/>
      <c r="BR238" s="459"/>
      <c r="BS238" s="459"/>
      <c r="BT238" s="459"/>
      <c r="BU238" s="459"/>
      <c r="BV238" s="459"/>
      <c r="BW238" s="459"/>
      <c r="BX238" s="459"/>
      <c r="BY238" s="459"/>
      <c r="BZ238" s="459"/>
      <c r="CA238" s="459"/>
      <c r="CB238" s="459"/>
      <c r="CC238" s="459"/>
      <c r="CD238" s="459"/>
      <c r="CE238" s="459"/>
      <c r="CF238" s="459"/>
      <c r="CG238" s="459"/>
      <c r="CH238" s="459"/>
      <c r="CI238" s="459"/>
      <c r="CJ238" s="459"/>
      <c r="CK238" s="459"/>
      <c r="CL238" s="459"/>
      <c r="CM238" s="459"/>
      <c r="CN238" s="459"/>
      <c r="CO238" s="459"/>
      <c r="CP238" s="459"/>
      <c r="CQ238" s="459"/>
      <c r="CR238" s="459"/>
      <c r="CS238" s="459"/>
      <c r="CT238" s="459"/>
      <c r="CU238" s="459"/>
      <c r="CV238" s="459"/>
      <c r="CW238" s="459"/>
      <c r="CX238" s="459"/>
      <c r="CY238" s="459"/>
      <c r="CZ238" s="459"/>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459"/>
      <c r="AM239" s="459"/>
      <c r="AN239" s="459"/>
      <c r="AO239" s="1"/>
      <c r="AP239" s="1"/>
      <c r="AQ239" s="1"/>
      <c r="AR239" s="1"/>
      <c r="AS239" s="1"/>
      <c r="AT239" s="459"/>
      <c r="AU239" s="459"/>
      <c r="AV239" s="459"/>
      <c r="AW239" s="459"/>
      <c r="AX239" s="459"/>
      <c r="AY239" s="459"/>
      <c r="AZ239" s="459"/>
      <c r="BA239" s="459"/>
      <c r="BB239" s="459"/>
      <c r="BC239" s="459"/>
      <c r="BD239" s="459"/>
      <c r="BE239" s="459"/>
      <c r="BF239" s="459"/>
      <c r="BG239" s="459"/>
      <c r="BH239" s="459"/>
      <c r="BI239" s="459"/>
      <c r="BJ239" s="459"/>
      <c r="BK239" s="459"/>
      <c r="BL239" s="459"/>
      <c r="BM239" s="459"/>
      <c r="BN239" s="459"/>
      <c r="BO239" s="459"/>
      <c r="BP239" s="459"/>
      <c r="BQ239" s="459"/>
      <c r="BR239" s="459"/>
      <c r="BS239" s="459"/>
      <c r="BT239" s="459"/>
      <c r="BU239" s="459"/>
      <c r="BV239" s="459"/>
      <c r="BW239" s="459"/>
      <c r="BX239" s="459"/>
      <c r="BY239" s="459"/>
      <c r="BZ239" s="459"/>
      <c r="CA239" s="459"/>
      <c r="CB239" s="459"/>
      <c r="CC239" s="459"/>
      <c r="CD239" s="459"/>
      <c r="CE239" s="459"/>
      <c r="CF239" s="459"/>
      <c r="CG239" s="459"/>
      <c r="CH239" s="459"/>
      <c r="CI239" s="459"/>
      <c r="CJ239" s="459"/>
      <c r="CK239" s="459"/>
      <c r="CL239" s="459"/>
      <c r="CM239" s="459"/>
      <c r="CN239" s="459"/>
      <c r="CO239" s="459"/>
      <c r="CP239" s="459"/>
      <c r="CQ239" s="459"/>
      <c r="CR239" s="459"/>
      <c r="CS239" s="459"/>
      <c r="CT239" s="459"/>
      <c r="CU239" s="459"/>
      <c r="CV239" s="459"/>
      <c r="CW239" s="459"/>
      <c r="CX239" s="459"/>
      <c r="CY239" s="459"/>
      <c r="CZ239" s="459"/>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459"/>
      <c r="AM240" s="459"/>
      <c r="AN240" s="459"/>
      <c r="AO240" s="1"/>
      <c r="AP240" s="1"/>
      <c r="AQ240" s="1"/>
      <c r="AR240" s="1"/>
      <c r="AS240" s="1"/>
      <c r="AT240" s="459"/>
      <c r="AU240" s="459"/>
      <c r="AV240" s="459"/>
      <c r="AW240" s="459"/>
      <c r="AX240" s="459"/>
      <c r="AY240" s="459"/>
      <c r="AZ240" s="459"/>
      <c r="BA240" s="459"/>
      <c r="BB240" s="459"/>
      <c r="BC240" s="459"/>
      <c r="BD240" s="459"/>
      <c r="BE240" s="459"/>
      <c r="BF240" s="459"/>
      <c r="BG240" s="459"/>
      <c r="BH240" s="459"/>
      <c r="BI240" s="459"/>
      <c r="BJ240" s="459"/>
      <c r="BK240" s="459"/>
      <c r="BL240" s="459"/>
      <c r="BM240" s="459"/>
      <c r="BN240" s="459"/>
      <c r="BO240" s="459"/>
      <c r="BP240" s="459"/>
      <c r="BQ240" s="459"/>
      <c r="BR240" s="459"/>
      <c r="BS240" s="459"/>
      <c r="BT240" s="459"/>
      <c r="BU240" s="459"/>
      <c r="BV240" s="459"/>
      <c r="BW240" s="459"/>
      <c r="BX240" s="459"/>
      <c r="BY240" s="459"/>
      <c r="BZ240" s="459"/>
      <c r="CA240" s="459"/>
      <c r="CB240" s="459"/>
      <c r="CC240" s="459"/>
      <c r="CD240" s="459"/>
      <c r="CE240" s="459"/>
      <c r="CF240" s="459"/>
      <c r="CG240" s="459"/>
      <c r="CH240" s="459"/>
      <c r="CI240" s="459"/>
      <c r="CJ240" s="459"/>
      <c r="CK240" s="459"/>
      <c r="CL240" s="459"/>
      <c r="CM240" s="459"/>
      <c r="CN240" s="459"/>
      <c r="CO240" s="459"/>
      <c r="CP240" s="459"/>
      <c r="CQ240" s="459"/>
      <c r="CR240" s="459"/>
      <c r="CS240" s="459"/>
      <c r="CT240" s="459"/>
      <c r="CU240" s="459"/>
      <c r="CV240" s="459"/>
      <c r="CW240" s="459"/>
      <c r="CX240" s="459"/>
      <c r="CY240" s="459"/>
      <c r="CZ240" s="459"/>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459"/>
      <c r="AM241" s="459"/>
      <c r="AN241" s="459"/>
      <c r="AO241" s="1"/>
      <c r="AP241" s="1"/>
      <c r="AQ241" s="1"/>
      <c r="AR241" s="1"/>
      <c r="AS241" s="1"/>
      <c r="AT241" s="459"/>
      <c r="AU241" s="459"/>
      <c r="AV241" s="459"/>
      <c r="AW241" s="459"/>
      <c r="AX241" s="459"/>
      <c r="AY241" s="459"/>
      <c r="AZ241" s="459"/>
      <c r="BA241" s="459"/>
      <c r="BB241" s="459"/>
      <c r="BC241" s="459"/>
      <c r="BD241" s="459"/>
      <c r="BE241" s="459"/>
      <c r="BF241" s="459"/>
      <c r="BG241" s="459"/>
      <c r="BH241" s="459"/>
      <c r="BI241" s="459"/>
      <c r="BJ241" s="459"/>
      <c r="BK241" s="459"/>
      <c r="BL241" s="459"/>
      <c r="BM241" s="459"/>
      <c r="BN241" s="459"/>
      <c r="BO241" s="459"/>
      <c r="BP241" s="459"/>
      <c r="BQ241" s="459"/>
      <c r="BR241" s="459"/>
      <c r="BS241" s="459"/>
      <c r="BT241" s="459"/>
      <c r="BU241" s="459"/>
      <c r="BV241" s="459"/>
      <c r="BW241" s="459"/>
      <c r="BX241" s="459"/>
      <c r="BY241" s="459"/>
      <c r="BZ241" s="459"/>
      <c r="CA241" s="459"/>
      <c r="CB241" s="459"/>
      <c r="CC241" s="459"/>
      <c r="CD241" s="459"/>
      <c r="CE241" s="459"/>
      <c r="CF241" s="459"/>
      <c r="CG241" s="459"/>
      <c r="CH241" s="459"/>
      <c r="CI241" s="459"/>
      <c r="CJ241" s="459"/>
      <c r="CK241" s="459"/>
      <c r="CL241" s="459"/>
      <c r="CM241" s="459"/>
      <c r="CN241" s="459"/>
      <c r="CO241" s="459"/>
      <c r="CP241" s="459"/>
      <c r="CQ241" s="459"/>
      <c r="CR241" s="459"/>
      <c r="CS241" s="459"/>
      <c r="CT241" s="459"/>
      <c r="CU241" s="459"/>
      <c r="CV241" s="459"/>
      <c r="CW241" s="459"/>
      <c r="CX241" s="459"/>
      <c r="CY241" s="459"/>
      <c r="CZ241" s="459"/>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459"/>
      <c r="AM242" s="459"/>
      <c r="AN242" s="459"/>
      <c r="AO242" s="1"/>
      <c r="AP242" s="1"/>
      <c r="AQ242" s="1"/>
      <c r="AR242" s="1"/>
      <c r="AS242" s="1"/>
      <c r="AT242" s="459"/>
      <c r="AU242" s="459"/>
      <c r="AV242" s="459"/>
      <c r="AW242" s="459"/>
      <c r="AX242" s="459"/>
      <c r="AY242" s="459"/>
      <c r="AZ242" s="459"/>
      <c r="BA242" s="459"/>
      <c r="BB242" s="459"/>
      <c r="BC242" s="459"/>
      <c r="BD242" s="459"/>
      <c r="BE242" s="459"/>
      <c r="BF242" s="459"/>
      <c r="BG242" s="459"/>
      <c r="BH242" s="459"/>
      <c r="BI242" s="459"/>
      <c r="BJ242" s="459"/>
      <c r="BK242" s="459"/>
      <c r="BL242" s="459"/>
      <c r="BM242" s="459"/>
      <c r="BN242" s="459"/>
      <c r="BO242" s="459"/>
      <c r="BP242" s="459"/>
      <c r="BQ242" s="459"/>
      <c r="BR242" s="459"/>
      <c r="BS242" s="459"/>
      <c r="BT242" s="459"/>
      <c r="BU242" s="459"/>
      <c r="BV242" s="459"/>
      <c r="BW242" s="459"/>
      <c r="BX242" s="459"/>
      <c r="BY242" s="459"/>
      <c r="BZ242" s="459"/>
      <c r="CA242" s="459"/>
      <c r="CB242" s="459"/>
      <c r="CC242" s="459"/>
      <c r="CD242" s="459"/>
      <c r="CE242" s="459"/>
      <c r="CF242" s="459"/>
      <c r="CG242" s="459"/>
      <c r="CH242" s="459"/>
      <c r="CI242" s="459"/>
      <c r="CJ242" s="459"/>
      <c r="CK242" s="459"/>
      <c r="CL242" s="459"/>
      <c r="CM242" s="459"/>
      <c r="CN242" s="459"/>
      <c r="CO242" s="459"/>
      <c r="CP242" s="459"/>
      <c r="CQ242" s="459"/>
      <c r="CR242" s="459"/>
      <c r="CS242" s="459"/>
      <c r="CT242" s="459"/>
      <c r="CU242" s="459"/>
      <c r="CV242" s="459"/>
      <c r="CW242" s="459"/>
      <c r="CX242" s="459"/>
      <c r="CY242" s="459"/>
      <c r="CZ242" s="459"/>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459"/>
      <c r="AM243" s="459"/>
      <c r="AN243" s="459"/>
      <c r="AO243" s="1"/>
      <c r="AP243" s="1"/>
      <c r="AQ243" s="1"/>
      <c r="AR243" s="1"/>
      <c r="AS243" s="1"/>
      <c r="AT243" s="459"/>
      <c r="AU243" s="459"/>
      <c r="AV243" s="459"/>
      <c r="AW243" s="459"/>
      <c r="AX243" s="459"/>
      <c r="AY243" s="459"/>
      <c r="AZ243" s="459"/>
      <c r="BA243" s="459"/>
      <c r="BB243" s="459"/>
      <c r="BC243" s="459"/>
      <c r="BD243" s="459"/>
      <c r="BE243" s="459"/>
      <c r="BF243" s="459"/>
      <c r="BG243" s="459"/>
      <c r="BH243" s="459"/>
      <c r="BI243" s="459"/>
      <c r="BJ243" s="459"/>
      <c r="BK243" s="459"/>
      <c r="BL243" s="459"/>
      <c r="BM243" s="459"/>
      <c r="BN243" s="459"/>
      <c r="BO243" s="459"/>
      <c r="BP243" s="459"/>
      <c r="BQ243" s="459"/>
      <c r="BR243" s="459"/>
      <c r="BS243" s="459"/>
      <c r="BT243" s="459"/>
      <c r="BU243" s="459"/>
      <c r="BV243" s="459"/>
      <c r="BW243" s="459"/>
      <c r="BX243" s="459"/>
      <c r="BY243" s="459"/>
      <c r="BZ243" s="459"/>
      <c r="CA243" s="459"/>
      <c r="CB243" s="459"/>
      <c r="CC243" s="459"/>
      <c r="CD243" s="459"/>
      <c r="CE243" s="459"/>
      <c r="CF243" s="459"/>
      <c r="CG243" s="459"/>
      <c r="CH243" s="459"/>
      <c r="CI243" s="459"/>
      <c r="CJ243" s="459"/>
      <c r="CK243" s="459"/>
      <c r="CL243" s="459"/>
      <c r="CM243" s="459"/>
      <c r="CN243" s="459"/>
      <c r="CO243" s="459"/>
      <c r="CP243" s="459"/>
      <c r="CQ243" s="459"/>
      <c r="CR243" s="459"/>
      <c r="CS243" s="459"/>
      <c r="CT243" s="459"/>
      <c r="CU243" s="459"/>
      <c r="CV243" s="459"/>
      <c r="CW243" s="459"/>
      <c r="CX243" s="459"/>
      <c r="CY243" s="459"/>
      <c r="CZ243" s="459"/>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459"/>
      <c r="AM244" s="459"/>
      <c r="AN244" s="459"/>
      <c r="AO244" s="1"/>
      <c r="AP244" s="1"/>
      <c r="AQ244" s="1"/>
      <c r="AR244" s="1"/>
      <c r="AS244" s="1"/>
      <c r="AT244" s="459"/>
      <c r="AU244" s="459"/>
      <c r="AV244" s="459"/>
      <c r="AW244" s="459"/>
      <c r="AX244" s="459"/>
      <c r="AY244" s="459"/>
      <c r="AZ244" s="459"/>
      <c r="BA244" s="459"/>
      <c r="BB244" s="459"/>
      <c r="BC244" s="459"/>
      <c r="BD244" s="459"/>
      <c r="BE244" s="459"/>
      <c r="BF244" s="459"/>
      <c r="BG244" s="459"/>
      <c r="BH244" s="459"/>
      <c r="BI244" s="459"/>
      <c r="BJ244" s="459"/>
      <c r="BK244" s="459"/>
      <c r="BL244" s="459"/>
      <c r="BM244" s="459"/>
      <c r="BN244" s="459"/>
      <c r="BO244" s="459"/>
      <c r="BP244" s="459"/>
      <c r="BQ244" s="459"/>
      <c r="BR244" s="459"/>
      <c r="BS244" s="459"/>
      <c r="BT244" s="459"/>
      <c r="BU244" s="459"/>
      <c r="BV244" s="459"/>
      <c r="BW244" s="459"/>
      <c r="BX244" s="459"/>
      <c r="BY244" s="459"/>
      <c r="BZ244" s="459"/>
      <c r="CA244" s="459"/>
      <c r="CB244" s="459"/>
      <c r="CC244" s="459"/>
      <c r="CD244" s="459"/>
      <c r="CE244" s="459"/>
      <c r="CF244" s="459"/>
      <c r="CG244" s="459"/>
      <c r="CH244" s="459"/>
      <c r="CI244" s="459"/>
      <c r="CJ244" s="459"/>
      <c r="CK244" s="459"/>
      <c r="CL244" s="459"/>
      <c r="CM244" s="459"/>
      <c r="CN244" s="459"/>
      <c r="CO244" s="459"/>
      <c r="CP244" s="459"/>
      <c r="CQ244" s="459"/>
      <c r="CR244" s="459"/>
      <c r="CS244" s="459"/>
      <c r="CT244" s="459"/>
      <c r="CU244" s="459"/>
      <c r="CV244" s="459"/>
      <c r="CW244" s="459"/>
      <c r="CX244" s="459"/>
      <c r="CY244" s="459"/>
      <c r="CZ244" s="459"/>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459"/>
      <c r="AM245" s="459"/>
      <c r="AN245" s="459"/>
      <c r="AO245" s="1"/>
      <c r="AP245" s="1"/>
      <c r="AQ245" s="1"/>
      <c r="AR245" s="1"/>
      <c r="AS245" s="1"/>
      <c r="AT245" s="459"/>
      <c r="AU245" s="459"/>
      <c r="AV245" s="459"/>
      <c r="AW245" s="459"/>
      <c r="AX245" s="459"/>
      <c r="AY245" s="459"/>
      <c r="AZ245" s="459"/>
      <c r="BA245" s="459"/>
      <c r="BB245" s="459"/>
      <c r="BC245" s="459"/>
      <c r="BD245" s="459"/>
      <c r="BE245" s="459"/>
      <c r="BF245" s="459"/>
      <c r="BG245" s="459"/>
      <c r="BH245" s="459"/>
      <c r="BI245" s="459"/>
      <c r="BJ245" s="459"/>
      <c r="BK245" s="459"/>
      <c r="BL245" s="459"/>
      <c r="BM245" s="459"/>
      <c r="BN245" s="459"/>
      <c r="BO245" s="459"/>
      <c r="BP245" s="459"/>
      <c r="BQ245" s="459"/>
      <c r="BR245" s="459"/>
      <c r="BS245" s="459"/>
      <c r="BT245" s="459"/>
      <c r="BU245" s="459"/>
      <c r="BV245" s="459"/>
      <c r="BW245" s="459"/>
      <c r="BX245" s="459"/>
      <c r="BY245" s="459"/>
      <c r="BZ245" s="459"/>
      <c r="CA245" s="459"/>
      <c r="CB245" s="459"/>
      <c r="CC245" s="459"/>
      <c r="CD245" s="459"/>
      <c r="CE245" s="459"/>
      <c r="CF245" s="459"/>
      <c r="CG245" s="459"/>
      <c r="CH245" s="459"/>
      <c r="CI245" s="459"/>
      <c r="CJ245" s="459"/>
      <c r="CK245" s="459"/>
      <c r="CL245" s="459"/>
      <c r="CM245" s="459"/>
      <c r="CN245" s="459"/>
      <c r="CO245" s="459"/>
      <c r="CP245" s="459"/>
      <c r="CQ245" s="459"/>
      <c r="CR245" s="459"/>
      <c r="CS245" s="459"/>
      <c r="CT245" s="459"/>
      <c r="CU245" s="459"/>
      <c r="CV245" s="459"/>
      <c r="CW245" s="459"/>
      <c r="CX245" s="459"/>
      <c r="CY245" s="459"/>
      <c r="CZ245" s="459"/>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459"/>
      <c r="AM246" s="459"/>
      <c r="AN246" s="459"/>
      <c r="AO246" s="1"/>
      <c r="AP246" s="1"/>
      <c r="AQ246" s="1"/>
      <c r="AR246" s="1"/>
      <c r="AS246" s="1"/>
      <c r="AT246" s="459"/>
      <c r="AU246" s="459"/>
      <c r="AV246" s="459"/>
      <c r="AW246" s="459"/>
      <c r="AX246" s="459"/>
      <c r="AY246" s="459"/>
      <c r="AZ246" s="459"/>
      <c r="BA246" s="459"/>
      <c r="BB246" s="459"/>
      <c r="BC246" s="459"/>
      <c r="BD246" s="459"/>
      <c r="BE246" s="459"/>
      <c r="BF246" s="459"/>
      <c r="BG246" s="459"/>
      <c r="BH246" s="459"/>
      <c r="BI246" s="459"/>
      <c r="BJ246" s="459"/>
      <c r="BK246" s="459"/>
      <c r="BL246" s="459"/>
      <c r="BM246" s="459"/>
      <c r="BN246" s="459"/>
      <c r="BO246" s="459"/>
      <c r="BP246" s="459"/>
      <c r="BQ246" s="459"/>
      <c r="BR246" s="459"/>
      <c r="BS246" s="459"/>
      <c r="BT246" s="459"/>
      <c r="BU246" s="459"/>
      <c r="BV246" s="459"/>
      <c r="BW246" s="459"/>
      <c r="BX246" s="459"/>
      <c r="BY246" s="459"/>
      <c r="BZ246" s="459"/>
      <c r="CA246" s="459"/>
      <c r="CB246" s="459"/>
      <c r="CC246" s="459"/>
      <c r="CD246" s="459"/>
      <c r="CE246" s="459"/>
      <c r="CF246" s="459"/>
      <c r="CG246" s="459"/>
      <c r="CH246" s="459"/>
      <c r="CI246" s="459"/>
      <c r="CJ246" s="459"/>
      <c r="CK246" s="459"/>
      <c r="CL246" s="459"/>
      <c r="CM246" s="459"/>
      <c r="CN246" s="459"/>
      <c r="CO246" s="459"/>
      <c r="CP246" s="459"/>
      <c r="CQ246" s="459"/>
      <c r="CR246" s="459"/>
      <c r="CS246" s="459"/>
      <c r="CT246" s="459"/>
      <c r="CU246" s="459"/>
      <c r="CV246" s="459"/>
      <c r="CW246" s="459"/>
      <c r="CX246" s="459"/>
      <c r="CY246" s="459"/>
      <c r="CZ246" s="459"/>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459"/>
      <c r="AM247" s="459"/>
      <c r="AN247" s="459"/>
      <c r="AO247" s="1"/>
      <c r="AP247" s="1"/>
      <c r="AQ247" s="1"/>
      <c r="AR247" s="1"/>
      <c r="AS247" s="1"/>
      <c r="AT247" s="459"/>
      <c r="AU247" s="459"/>
      <c r="AV247" s="459"/>
      <c r="AW247" s="459"/>
      <c r="AX247" s="459"/>
      <c r="AY247" s="459"/>
      <c r="AZ247" s="459"/>
      <c r="BA247" s="459"/>
      <c r="BB247" s="459"/>
      <c r="BC247" s="459"/>
      <c r="BD247" s="459"/>
      <c r="BE247" s="459"/>
      <c r="BF247" s="459"/>
      <c r="BG247" s="459"/>
      <c r="BH247" s="459"/>
      <c r="BI247" s="459"/>
      <c r="BJ247" s="459"/>
      <c r="BK247" s="459"/>
      <c r="BL247" s="459"/>
      <c r="BM247" s="459"/>
      <c r="BN247" s="459"/>
      <c r="BO247" s="459"/>
      <c r="BP247" s="459"/>
      <c r="BQ247" s="459"/>
      <c r="BR247" s="459"/>
      <c r="BS247" s="459"/>
      <c r="BT247" s="459"/>
      <c r="BU247" s="459"/>
      <c r="BV247" s="459"/>
      <c r="BW247" s="459"/>
      <c r="BX247" s="459"/>
      <c r="BY247" s="459"/>
      <c r="BZ247" s="459"/>
      <c r="CA247" s="459"/>
      <c r="CB247" s="459"/>
      <c r="CC247" s="459"/>
      <c r="CD247" s="459"/>
      <c r="CE247" s="459"/>
      <c r="CF247" s="459"/>
      <c r="CG247" s="459"/>
      <c r="CH247" s="459"/>
      <c r="CI247" s="459"/>
      <c r="CJ247" s="459"/>
      <c r="CK247" s="459"/>
      <c r="CL247" s="459"/>
      <c r="CM247" s="459"/>
      <c r="CN247" s="459"/>
      <c r="CO247" s="459"/>
      <c r="CP247" s="459"/>
      <c r="CQ247" s="459"/>
      <c r="CR247" s="459"/>
      <c r="CS247" s="459"/>
      <c r="CT247" s="459"/>
      <c r="CU247" s="459"/>
      <c r="CV247" s="459"/>
      <c r="CW247" s="459"/>
      <c r="CX247" s="459"/>
      <c r="CY247" s="459"/>
      <c r="CZ247" s="459"/>
    </row>
    <row r="248" spans="1:104" ht="19.350000000000001" customHeight="1" collapsed="1"/>
  </sheetData>
  <sheetProtection algorithmName="SHA-512" hashValue="CXfE2KWciS58UNklJE6iaH1Mo/8hu+KAxX//5tDwWVZaJlHJv5H6KGkdmRlKM3jRETXZkE1vRpZg73NFAIMKoA==" saltValue="998AWEnECoKJXAaWqOhAeQ=="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53" priority="37">
      <formula>OR($C13="休暇",$C13="休日")</formula>
    </cfRule>
  </conditionalFormatting>
  <conditionalFormatting sqref="B13:B43">
    <cfRule type="expression" dxfId="52" priority="88">
      <formula>$B13="日"</formula>
    </cfRule>
    <cfRule type="expression" dxfId="51" priority="89">
      <formula>$B13="土"</formula>
    </cfRule>
  </conditionalFormatting>
  <conditionalFormatting sqref="B64 B68 F68 B71">
    <cfRule type="expression" dxfId="50" priority="35">
      <formula>OR($N$54="管理職",$N$54="裁量労働制",$N$54="固定残業制")</formula>
    </cfRule>
  </conditionalFormatting>
  <conditionalFormatting sqref="B64 B68 F68">
    <cfRule type="expression" dxfId="49" priority="3">
      <formula>OR($N$54="(大学・国研等)管理職",$N$54="(大学・国研等)裁量労働制")</formula>
    </cfRule>
  </conditionalFormatting>
  <conditionalFormatting sqref="B76">
    <cfRule type="expression" dxfId="48" priority="15">
      <formula>OR($N$54="管理職",$N$54="裁量労働制")</formula>
    </cfRule>
  </conditionalFormatting>
  <conditionalFormatting sqref="B77">
    <cfRule type="expression" dxfId="47" priority="29">
      <formula>OR($N$54="管理職",$N$54="裁量労働制")</formula>
    </cfRule>
  </conditionalFormatting>
  <conditionalFormatting sqref="B80">
    <cfRule type="expression" dxfId="46" priority="27">
      <formula>$N$54="固定残業制"</formula>
    </cfRule>
  </conditionalFormatting>
  <conditionalFormatting sqref="B83 B87 B90">
    <cfRule type="expression" dxfId="45" priority="24">
      <formula>$N$54="固定残業制"</formula>
    </cfRule>
  </conditionalFormatting>
  <conditionalFormatting sqref="B84 B88 B91">
    <cfRule type="expression" dxfId="44" priority="21">
      <formula>$N$54="固定残業制"</formula>
    </cfRule>
  </conditionalFormatting>
  <conditionalFormatting sqref="B65:C65 B69:C69 F69 B72:C72 B78:C78">
    <cfRule type="expression" dxfId="43" priority="9">
      <formula>OR($N$54="管理職",$N$54="裁量労働制")</formula>
    </cfRule>
  </conditionalFormatting>
  <conditionalFormatting sqref="B65:C65 B69:C69 F69 B72:C72">
    <cfRule type="expression" dxfId="42" priority="33">
      <formula>OR($N$54="管理職",$N$54="裁量労働制",$N$54="固定残業制")</formula>
    </cfRule>
  </conditionalFormatting>
  <conditionalFormatting sqref="B65:C65 B69:C69 F69">
    <cfRule type="expression" dxfId="41" priority="2">
      <formula>OR($N$54="(大学・国研等)管理職",$N$54="(大学・国研等)裁量労働制")</formula>
    </cfRule>
  </conditionalFormatting>
  <conditionalFormatting sqref="B69:D69">
    <cfRule type="expression" dxfId="40" priority="7">
      <formula>OR($N$54="管理職",$N$54="裁量労働制",$N$54="固定残業制",$N$54="(大学・国研等)管理職",$N$54="(大学・国研等)裁量労働制")</formula>
    </cfRule>
  </conditionalFormatting>
  <conditionalFormatting sqref="C64 F64:O64 C68 G68:O68 C71:N71">
    <cfRule type="expression" dxfId="39" priority="14">
      <formula>OR($N$54="管理職",$N$54="裁量労働制",$N$54="固定残業制")</formula>
    </cfRule>
  </conditionalFormatting>
  <conditionalFormatting sqref="C80:L80">
    <cfRule type="expression" dxfId="38" priority="25">
      <formula>$N$54="固定残業制"</formula>
    </cfRule>
  </conditionalFormatting>
  <conditionalFormatting sqref="C83:L83 C90:N90 C87:E87">
    <cfRule type="expression" dxfId="37" priority="18">
      <formula>$N$54="固定残業制"</formula>
    </cfRule>
  </conditionalFormatting>
  <conditionalFormatting sqref="C84:L84 C88:L88 C91:N91">
    <cfRule type="expression" dxfId="36" priority="19">
      <formula>$N$54="固定残業制"</formula>
    </cfRule>
  </conditionalFormatting>
  <conditionalFormatting sqref="C76:N76">
    <cfRule type="expression" dxfId="35" priority="34">
      <formula>OR($N$54="管理職",$N$54="裁量労働制")</formula>
    </cfRule>
  </conditionalFormatting>
  <conditionalFormatting sqref="C78:N78">
    <cfRule type="expression" dxfId="34" priority="32">
      <formula>OR($N$54="管理職",$N$54="裁量労働制")</formula>
    </cfRule>
  </conditionalFormatting>
  <conditionalFormatting sqref="C64:O64 C68 G68:O68">
    <cfRule type="expression" dxfId="33" priority="12">
      <formula>OR($N$54="管理職",$N$54="裁量労働制",$N$54="固定残業制",$N$54="(大学・国研等)管理職",$N$54="(大学・国研等)裁量労働制")</formula>
    </cfRule>
  </conditionalFormatting>
  <conditionalFormatting sqref="D65">
    <cfRule type="expression" dxfId="32" priority="1">
      <formula>OR($N$54="(大学・国研等)管理職",$N$54="(大学・国研等)裁量労働制")</formula>
    </cfRule>
  </conditionalFormatting>
  <conditionalFormatting sqref="D65:O65 C69 G69:O69 C72:N72">
    <cfRule type="expression" dxfId="31" priority="11">
      <formula>OR($N$54="管理職",$N$54="裁量労働制",$N$54="固定残業制")</formula>
    </cfRule>
  </conditionalFormatting>
  <conditionalFormatting sqref="D65:O65 C69 G69:O69">
    <cfRule type="expression" dxfId="30" priority="5">
      <formula>OR($N$54="(大学・国研等)管理職",$N$54="(大学・国研等)裁量労働制")</formula>
    </cfRule>
  </conditionalFormatting>
  <conditionalFormatting sqref="E10:F10">
    <cfRule type="expression" dxfId="29" priority="76">
      <formula>OR(I9="管理職/高プロ",I9="固定残業代有",I9="(大学・国研等)管理職/高プロ")</formula>
    </cfRule>
  </conditionalFormatting>
  <conditionalFormatting sqref="F83:L83 H90:N90">
    <cfRule type="expression" dxfId="28" priority="6">
      <formula>$N$54="固定残業制"</formula>
    </cfRule>
  </conditionalFormatting>
  <conditionalFormatting sqref="F87:L87">
    <cfRule type="expression" dxfId="27" priority="20">
      <formula>$N$54="固定残業制"</formula>
    </cfRule>
  </conditionalFormatting>
  <conditionalFormatting sqref="F77:N77">
    <cfRule type="expression" dxfId="26" priority="16">
      <formula>OR($N$54="管理職",$N$54="裁量労働制")</formula>
    </cfRule>
  </conditionalFormatting>
  <conditionalFormatting sqref="G10">
    <cfRule type="expression" dxfId="25" priority="78">
      <formula>OR($I$9="管理職/高プロ",$I$9="固定残業代有",$I$9="(大学・国研等)管理職/高プロ")</formula>
    </cfRule>
  </conditionalFormatting>
  <conditionalFormatting sqref="H2">
    <cfRule type="expression" dxfId="24" priority="84">
      <formula>COUNTA($F$1)=1</formula>
    </cfRule>
  </conditionalFormatting>
  <conditionalFormatting sqref="H10">
    <cfRule type="expression" dxfId="23" priority="74">
      <formula>OR($I$9="管理職/高プロ",$I$9="裁量",$I$9="固定残業代有",$I$9="(大学・国研等)裁量")</formula>
    </cfRule>
  </conditionalFormatting>
  <conditionalFormatting sqref="I9:J9">
    <cfRule type="expression" dxfId="22" priority="86">
      <formula>COUNTA($F$1)=1</formula>
    </cfRule>
  </conditionalFormatting>
  <conditionalFormatting sqref="I1:M1">
    <cfRule type="expression" dxfId="21" priority="87">
      <formula>$I$1&lt;&gt;"-"</formula>
    </cfRule>
  </conditionalFormatting>
  <conditionalFormatting sqref="J10">
    <cfRule type="expression" dxfId="20" priority="75">
      <formula>OR($I$9="管理職/高プロ",$I$9="裁量",$I$9="固定残業代有",$I$9="(大学・国研等)裁量")</formula>
    </cfRule>
  </conditionalFormatting>
  <conditionalFormatting sqref="K10">
    <cfRule type="expression" dxfId="19" priority="77">
      <formula>OR($I$9="裁量",$I$9="固定残業代有",$I$9="(大学・国研等)裁量")</formula>
    </cfRule>
  </conditionalFormatting>
  <conditionalFormatting sqref="M80">
    <cfRule type="expression" dxfId="18" priority="26">
      <formula>$N$54="固定残業制"</formula>
    </cfRule>
  </conditionalFormatting>
  <conditionalFormatting sqref="M83 M87 O90">
    <cfRule type="expression" dxfId="17" priority="23">
      <formula>$N$54="固定残業制"</formula>
    </cfRule>
  </conditionalFormatting>
  <conditionalFormatting sqref="M84 M88 O91">
    <cfRule type="expression" dxfId="16" priority="22">
      <formula>$N$54="固定残業制"</formula>
    </cfRule>
  </conditionalFormatting>
  <conditionalFormatting sqref="N10">
    <cfRule type="expression" dxfId="15" priority="79">
      <formula>OR($I$9="裁量",$I$9="固定残業代有",$I$9="(大学・国研等)裁量")</formula>
    </cfRule>
  </conditionalFormatting>
  <conditionalFormatting sqref="O10">
    <cfRule type="expression" dxfId="14" priority="80">
      <formula>OR($H$2="あり",$Q$2="あり")</formula>
    </cfRule>
  </conditionalFormatting>
  <conditionalFormatting sqref="O76">
    <cfRule type="expression" dxfId="13" priority="31">
      <formula>OR($N$54="管理職",$N$54="裁量労働制")</formula>
    </cfRule>
  </conditionalFormatting>
  <conditionalFormatting sqref="O77">
    <cfRule type="expression" dxfId="12" priority="10">
      <formula>OR(,$N$54="管理職",$N$54="裁量労働制")</formula>
    </cfRule>
  </conditionalFormatting>
  <conditionalFormatting sqref="O78">
    <cfRule type="expression" dxfId="11" priority="28">
      <formula>OR($N$54="管理職",$N$54="裁量労働制")</formula>
    </cfRule>
  </conditionalFormatting>
  <conditionalFormatting sqref="O80 O84 O88">
    <cfRule type="expression" dxfId="10" priority="17">
      <formula>$N$54="固定残業制"</formula>
    </cfRule>
  </conditionalFormatting>
  <conditionalFormatting sqref="P64 D68 O68:P68">
    <cfRule type="expression" dxfId="9" priority="4">
      <formula>OR($N$54="(大学・国研等)管理職",$N$54="(大学・国研等)裁量労働制")</formula>
    </cfRule>
  </conditionalFormatting>
  <conditionalFormatting sqref="P64 D68 P68 O71">
    <cfRule type="expression" dxfId="8" priority="13">
      <formula>OR($N$54="管理職",$N$54="裁量労働制",$N$54="固定残業制")</formula>
    </cfRule>
  </conditionalFormatting>
  <conditionalFormatting sqref="P65 P69 O72">
    <cfRule type="expression" dxfId="7" priority="8">
      <formula>OR($N$54="管理職",$N$54="裁量労働制",$N$54="固定残業制")</formula>
    </cfRule>
  </conditionalFormatting>
  <conditionalFormatting sqref="P65 P69">
    <cfRule type="expression" dxfId="6" priority="30">
      <formula>OR($N$54="管理職",$N$54="裁量労働制",$N$54="(大学・国研等)管理職",$N$54="(大学・国研等)裁量労働制")</formula>
    </cfRule>
  </conditionalFormatting>
  <conditionalFormatting sqref="Q2">
    <cfRule type="expression" dxfId="5" priority="85">
      <formula>COUNTA($F$1)=1</formula>
    </cfRule>
  </conditionalFormatting>
  <conditionalFormatting sqref="Q10">
    <cfRule type="expression" dxfId="4" priority="81">
      <formula>OR($H$2="あり",$Q$2="あり")</formula>
    </cfRule>
  </conditionalFormatting>
  <conditionalFormatting sqref="AI1">
    <cfRule type="expression" dxfId="1" priority="90">
      <formula>COUNTIF(AI2:AI26,"○")=COUNTA($AH$2:$AH$26)</formula>
    </cfRule>
  </conditionalFormatting>
  <dataValidations count="8">
    <dataValidation type="custom" allowBlank="1" showInputMessage="1" showErrorMessage="1" sqref="I20" xr:uid="{8CA5B978-43DE-454D-B88A-2F8A8CA6BB0F}">
      <formula1>IF($C20="休日",I20="",I20&gt;"*")</formula1>
    </dataValidation>
    <dataValidation type="list" allowBlank="1" showInputMessage="1" showErrorMessage="1" sqref="H2 Q2" xr:uid="{E7F23DC4-46AD-45CD-834F-616763DFBAB5}">
      <formula1>"あり,なし"</formula1>
    </dataValidation>
    <dataValidation type="list" allowBlank="1" showInputMessage="1" showErrorMessage="1" sqref="F1:H1" xr:uid="{BADE975C-2170-4546-9D93-454BF8C3ACA3}">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56E1C7A1-6CF5-4890-BA75-421F053719F9}">
      <formula1>0</formula1>
    </dataValidation>
    <dataValidation type="time" allowBlank="1" showInputMessage="1" showErrorMessage="1" errorTitle="時刻を入力してください。" error="0:00から23:59までの時刻が入力できます。" sqref="H13:H43 F13:F43 D13:D43" xr:uid="{2526EAA3-ECE4-4DBC-9266-52AA9A6CDB2E}">
      <formula1>0</formula1>
      <formula2>0.999988425925926</formula2>
    </dataValidation>
    <dataValidation type="list" allowBlank="1" showInputMessage="1" showErrorMessage="1" sqref="N55:P55" xr:uid="{9985FCA3-2A8E-485A-9348-34E77C0D05F8}">
      <formula1>"管理職,裁量労働制,固定残業制,一般従業員,エフォート"</formula1>
    </dataValidation>
    <dataValidation type="list" imeMode="on" allowBlank="1" sqref="I9:J9" xr:uid="{64A0B903-1FFF-48E8-A623-62BAC904D869}">
      <formula1>"通常勤務,管理職/高プロ,裁量,固定残業代有,出向,(大学・国研等)管理職/高プロ,(大学・国研等)裁量,その他"</formula1>
    </dataValidation>
    <dataValidation type="list" allowBlank="1" showInputMessage="1" showErrorMessage="1" sqref="C13:C43" xr:uid="{4F7E8489-504E-45B8-9207-E1423CD35B1A}">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56E9976C-06AE-4E35-8D34-9BDB6C10478C}">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58EEE43F-F37B-47FC-96FF-ECD26E5C5D87}">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F57CE1FC-79CE-42F2-9F92-61195C5FE9D6}">
            <xm:f>NOT(ISERROR(SEARCH("✕",AI2)))</xm:f>
            <xm:f>"✕"</xm:f>
            <x14:dxf>
              <font>
                <b/>
                <i val="0"/>
                <color rgb="FFFF0000"/>
              </font>
              <fill>
                <patternFill patternType="none">
                  <bgColor auto="1"/>
                </patternFill>
              </fill>
            </x14:dxf>
          </x14:cfRule>
          <xm:sqref>AI2:AI22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（四半月単位）従事日誌202504</vt:lpstr>
      <vt:lpstr>（四半月単位）従事日誌202505</vt:lpstr>
      <vt:lpstr>（四半月単位）従事日誌202506</vt:lpstr>
      <vt:lpstr>（四半月単位）従事日誌202507</vt:lpstr>
      <vt:lpstr>（四半月単位）従事日誌202508</vt:lpstr>
      <vt:lpstr>（四半月単位）従事日誌202509</vt:lpstr>
      <vt:lpstr>（四半月単位）従事日誌202510</vt:lpstr>
      <vt:lpstr>（四半月単位）従事日誌202511</vt:lpstr>
      <vt:lpstr>（四半月単位）従事日誌202512</vt:lpstr>
      <vt:lpstr>（四半月単位）従事日誌202601</vt:lpstr>
      <vt:lpstr>（四半月単位）従事日誌202602</vt:lpstr>
      <vt:lpstr>（四半月単位）従事日誌202603</vt:lpstr>
      <vt:lpstr>'（四半月単位）従事日誌202504'!Print_Area</vt:lpstr>
      <vt:lpstr>'（四半月単位）従事日誌202505'!Print_Area</vt:lpstr>
      <vt:lpstr>'（四半月単位）従事日誌202506'!Print_Area</vt:lpstr>
      <vt:lpstr>'（四半月単位）従事日誌202507'!Print_Area</vt:lpstr>
      <vt:lpstr>'（四半月単位）従事日誌202508'!Print_Area</vt:lpstr>
      <vt:lpstr>'（四半月単位）従事日誌202509'!Print_Area</vt:lpstr>
      <vt:lpstr>'（四半月単位）従事日誌202510'!Print_Area</vt:lpstr>
      <vt:lpstr>'（四半月単位）従事日誌202511'!Print_Area</vt:lpstr>
      <vt:lpstr>'（四半月単位）従事日誌202512'!Print_Area</vt:lpstr>
      <vt:lpstr>'（四半月単位）従事日誌202601'!Print_Area</vt:lpstr>
      <vt:lpstr>'（四半月単位）従事日誌202602'!Print_Area</vt:lpstr>
      <vt:lpstr>'（四半月単位）従事日誌202603'!Print_Area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